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SWFC0607.campus.desjardins.com\CDJ1225$\DSGSCS\Pratique de la sécurité des fournisseurs\Questionnaires\"/>
    </mc:Choice>
  </mc:AlternateContent>
  <xr:revisionPtr revIDLastSave="0" documentId="13_ncr:1_{AB9CC2B6-D109-4EC3-BD71-2FA19A0BDB81}" xr6:coauthVersionLast="45" xr6:coauthVersionMax="45" xr10:uidLastSave="{00000000-0000-0000-0000-000000000000}"/>
  <bookViews>
    <workbookView xWindow="28680" yWindow="-120" windowWidth="29040" windowHeight="15840" activeTab="7" xr2:uid="{ADC0CC94-003C-43F2-97ED-02B3224A2A25}"/>
  </bookViews>
  <sheets>
    <sheet name="Copyright" sheetId="1" r:id="rId1"/>
    <sheet name="Instructions" sheetId="2" r:id="rId2"/>
    <sheet name="Dashboard" sheetId="3" r:id="rId3"/>
    <sheet name="Business Information" sheetId="4" r:id="rId4"/>
    <sheet name="Documentation" sheetId="5" r:id="rId5"/>
    <sheet name="SIG 2020" sheetId="6" r:id="rId6"/>
    <sheet name="Formula Notes" sheetId="7" r:id="rId7"/>
    <sheet name="Full" sheetId="8" r:id="rId8"/>
    <sheet name="Drops" sheetId="9" state="veryHidden" r:id="rId9"/>
  </sheets>
  <definedNames>
    <definedName name="_xlnm._FilterDatabase" localSheetId="2" hidden="1">Dashboard!$G$1:$G$32</definedName>
    <definedName name="_xlnm._FilterDatabase" localSheetId="4" hidden="1">Documentation!$A$2:$D$27</definedName>
    <definedName name="_xlnm._FilterDatabase" localSheetId="7" hidden="1">Full!$A$1:$M$281</definedName>
    <definedName name="_xlnm._FilterDatabase" localSheetId="5" hidden="1">'SIG 2020'!$AA$4:$AA$284</definedName>
    <definedName name="A1VerVal">Drops!$B$27</definedName>
    <definedName name="BusInfoArray">'Business Information'!$A$4:$E$38</definedName>
    <definedName name="CurrentVersionSIG">Drops!$B$25</definedName>
    <definedName name="FullResponses">Full!$A$2:$M$281</definedName>
    <definedName name="_xlnm.Print_Titles" localSheetId="5">'SIG 2020'!$4:$4</definedName>
    <definedName name="JumpArray">Drops!$F$26:$F$44</definedName>
    <definedName name="JumpSelection">Drops!$F$45</definedName>
    <definedName name="OutputArray">Drops!$M$2:$U$5758</definedName>
    <definedName name="ServiceSelection">Drops!$M$2:$N$5758</definedName>
    <definedName name="_xlnm.Print_Area" localSheetId="3">'Business Information'!$B$1:$C$61</definedName>
    <definedName name="_xlnm.Print_Area" localSheetId="0">Copyright!$B$2:$B$19</definedName>
    <definedName name="_xlnm.Print_Area" localSheetId="2">Dashboard!$B$2:$F$32</definedName>
    <definedName name="_xlnm.Print_Area" localSheetId="4">Documentation!$B$1:$D$32</definedName>
    <definedName name="_xlnm.Print_Area" localSheetId="6">'Formula Notes'!$B$2:$C$50</definedName>
    <definedName name="_xlnm.Print_Area" localSheetId="5">'SIG 2020'!$B$1:$K$284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 l="1"/>
  <c r="D2" i="8"/>
  <c r="E2" i="8"/>
  <c r="F2" i="8"/>
  <c r="K2" i="8"/>
  <c r="L2" i="8"/>
  <c r="M2" i="8"/>
  <c r="D3" i="8"/>
  <c r="E3" i="8"/>
  <c r="F3" i="8"/>
  <c r="K3" i="8"/>
  <c r="L3" i="8"/>
  <c r="M3" i="8"/>
  <c r="D4" i="8"/>
  <c r="E4" i="8"/>
  <c r="F4" i="8"/>
  <c r="K4" i="8"/>
  <c r="L4" i="8"/>
  <c r="M4" i="8"/>
  <c r="D5" i="8"/>
  <c r="E5" i="8"/>
  <c r="F5" i="8"/>
  <c r="K5" i="8"/>
  <c r="L5" i="8"/>
  <c r="M5" i="8"/>
  <c r="D6" i="8"/>
  <c r="E6" i="8"/>
  <c r="F6" i="8"/>
  <c r="K6" i="8"/>
  <c r="L6" i="8"/>
  <c r="M6" i="8"/>
  <c r="D7" i="8"/>
  <c r="E7" i="8"/>
  <c r="F7" i="8"/>
  <c r="K7" i="8"/>
  <c r="L7" i="8"/>
  <c r="M7" i="8"/>
  <c r="D8" i="8"/>
  <c r="E8" i="8"/>
  <c r="F8" i="8"/>
  <c r="K8" i="8"/>
  <c r="L8" i="8"/>
  <c r="M8" i="8"/>
  <c r="D9" i="8"/>
  <c r="E9" i="8"/>
  <c r="F9" i="8"/>
  <c r="K9" i="8"/>
  <c r="L9" i="8"/>
  <c r="M9" i="8"/>
  <c r="D10" i="8"/>
  <c r="E10" i="8"/>
  <c r="F10" i="8"/>
  <c r="K10" i="8"/>
  <c r="L10" i="8"/>
  <c r="M10" i="8"/>
  <c r="D11" i="8"/>
  <c r="E11" i="8"/>
  <c r="F11" i="8"/>
  <c r="K11" i="8"/>
  <c r="L11" i="8"/>
  <c r="M11" i="8"/>
  <c r="D12" i="8"/>
  <c r="E12" i="8"/>
  <c r="F12" i="8"/>
  <c r="K12" i="8"/>
  <c r="L12" i="8"/>
  <c r="M12" i="8"/>
  <c r="D13" i="8"/>
  <c r="E13" i="8"/>
  <c r="F13" i="8"/>
  <c r="K13" i="8"/>
  <c r="L13" i="8"/>
  <c r="M13" i="8"/>
  <c r="D14" i="8"/>
  <c r="E14" i="8"/>
  <c r="F14" i="8"/>
  <c r="K14" i="8"/>
  <c r="L14" i="8"/>
  <c r="M14" i="8"/>
  <c r="D15" i="8"/>
  <c r="E15" i="8"/>
  <c r="F15" i="8"/>
  <c r="K15" i="8"/>
  <c r="L15" i="8"/>
  <c r="M15" i="8"/>
  <c r="D16" i="8"/>
  <c r="E16" i="8"/>
  <c r="F16" i="8"/>
  <c r="K16" i="8"/>
  <c r="L16" i="8"/>
  <c r="M16" i="8"/>
  <c r="D17" i="8"/>
  <c r="E17" i="8"/>
  <c r="F17" i="8"/>
  <c r="K17" i="8"/>
  <c r="L17" i="8"/>
  <c r="M17" i="8"/>
  <c r="D18" i="8"/>
  <c r="E18" i="8"/>
  <c r="F18" i="8"/>
  <c r="K18" i="8"/>
  <c r="L18" i="8"/>
  <c r="M18" i="8"/>
  <c r="D19" i="8"/>
  <c r="E19" i="8"/>
  <c r="F19" i="8"/>
  <c r="K19" i="8"/>
  <c r="L19" i="8"/>
  <c r="M19" i="8"/>
  <c r="D20" i="8"/>
  <c r="E20" i="8"/>
  <c r="F20" i="8"/>
  <c r="K20" i="8"/>
  <c r="L20" i="8"/>
  <c r="M20" i="8"/>
  <c r="D21" i="8"/>
  <c r="E21" i="8"/>
  <c r="F21" i="8"/>
  <c r="K21" i="8"/>
  <c r="L21" i="8"/>
  <c r="M21" i="8"/>
  <c r="D22" i="8"/>
  <c r="E22" i="8"/>
  <c r="F22" i="8"/>
  <c r="K22" i="8"/>
  <c r="L22" i="8"/>
  <c r="M22" i="8"/>
  <c r="D23" i="8"/>
  <c r="E23" i="8"/>
  <c r="F23" i="8"/>
  <c r="K23" i="8"/>
  <c r="L23" i="8"/>
  <c r="M23" i="8"/>
  <c r="D24" i="8"/>
  <c r="E24" i="8"/>
  <c r="F24" i="8"/>
  <c r="K24" i="8"/>
  <c r="L24" i="8"/>
  <c r="M24" i="8"/>
  <c r="D25" i="8"/>
  <c r="E25" i="8"/>
  <c r="F25" i="8"/>
  <c r="K25" i="8"/>
  <c r="L25" i="8"/>
  <c r="M25" i="8"/>
  <c r="D26" i="8"/>
  <c r="E26" i="8"/>
  <c r="F26" i="8"/>
  <c r="K26" i="8"/>
  <c r="L26" i="8"/>
  <c r="M26" i="8"/>
  <c r="D27" i="8"/>
  <c r="E27" i="8"/>
  <c r="F27" i="8"/>
  <c r="K27" i="8"/>
  <c r="L27" i="8"/>
  <c r="M27" i="8"/>
  <c r="D28" i="8"/>
  <c r="E28" i="8"/>
  <c r="F28" i="8"/>
  <c r="K28" i="8"/>
  <c r="L28" i="8"/>
  <c r="M28" i="8"/>
  <c r="D29" i="8"/>
  <c r="E29" i="8"/>
  <c r="F29" i="8"/>
  <c r="K29" i="8"/>
  <c r="L29" i="8"/>
  <c r="M29" i="8"/>
  <c r="D30" i="8"/>
  <c r="E30" i="8"/>
  <c r="F30" i="8"/>
  <c r="K30" i="8"/>
  <c r="L30" i="8"/>
  <c r="M30" i="8"/>
  <c r="D31" i="8"/>
  <c r="E31" i="8"/>
  <c r="F31" i="8"/>
  <c r="K31" i="8"/>
  <c r="L31" i="8"/>
  <c r="M31" i="8"/>
  <c r="D32" i="8"/>
  <c r="E32" i="8"/>
  <c r="F32" i="8"/>
  <c r="K32" i="8"/>
  <c r="L32" i="8"/>
  <c r="M32" i="8"/>
  <c r="D33" i="8"/>
  <c r="E33" i="8"/>
  <c r="F33" i="8"/>
  <c r="K33" i="8"/>
  <c r="L33" i="8"/>
  <c r="M33" i="8"/>
  <c r="D34" i="8"/>
  <c r="E34" i="8"/>
  <c r="F34" i="8"/>
  <c r="K34" i="8"/>
  <c r="L34" i="8"/>
  <c r="M34" i="8"/>
  <c r="D35" i="8"/>
  <c r="E35" i="8"/>
  <c r="F35" i="8"/>
  <c r="K35" i="8"/>
  <c r="L35" i="8"/>
  <c r="M35" i="8"/>
  <c r="D36" i="8"/>
  <c r="E36" i="8"/>
  <c r="F36" i="8"/>
  <c r="K36" i="8"/>
  <c r="L36" i="8"/>
  <c r="M36" i="8"/>
  <c r="D37" i="8"/>
  <c r="E37" i="8"/>
  <c r="F37" i="8"/>
  <c r="K37" i="8"/>
  <c r="L37" i="8"/>
  <c r="M37" i="8"/>
  <c r="D38" i="8"/>
  <c r="E38" i="8"/>
  <c r="F38" i="8"/>
  <c r="K38" i="8"/>
  <c r="L38" i="8"/>
  <c r="M38" i="8"/>
  <c r="D39" i="8"/>
  <c r="E39" i="8"/>
  <c r="F39" i="8"/>
  <c r="K39" i="8"/>
  <c r="L39" i="8"/>
  <c r="M39" i="8"/>
  <c r="D40" i="8"/>
  <c r="E40" i="8"/>
  <c r="F40" i="8"/>
  <c r="K40" i="8"/>
  <c r="L40" i="8"/>
  <c r="M40" i="8"/>
  <c r="D41" i="8"/>
  <c r="E41" i="8"/>
  <c r="F41" i="8"/>
  <c r="K41" i="8"/>
  <c r="L41" i="8"/>
  <c r="M41" i="8"/>
  <c r="D42" i="8"/>
  <c r="E42" i="8"/>
  <c r="F42" i="8"/>
  <c r="K42" i="8"/>
  <c r="L42" i="8"/>
  <c r="M42" i="8"/>
  <c r="D43" i="8"/>
  <c r="E43" i="8"/>
  <c r="F43" i="8"/>
  <c r="K43" i="8"/>
  <c r="L43" i="8"/>
  <c r="M43" i="8"/>
  <c r="D44" i="8"/>
  <c r="E44" i="8"/>
  <c r="F44" i="8"/>
  <c r="K44" i="8"/>
  <c r="L44" i="8"/>
  <c r="M44" i="8"/>
  <c r="D45" i="8"/>
  <c r="E45" i="8"/>
  <c r="F45" i="8"/>
  <c r="K45" i="8"/>
  <c r="L45" i="8"/>
  <c r="M45" i="8"/>
  <c r="D46" i="8"/>
  <c r="E46" i="8"/>
  <c r="F46" i="8"/>
  <c r="K46" i="8"/>
  <c r="L46" i="8"/>
  <c r="M46" i="8"/>
  <c r="D47" i="8"/>
  <c r="E47" i="8"/>
  <c r="F47" i="8"/>
  <c r="K47" i="8"/>
  <c r="L47" i="8"/>
  <c r="M47" i="8"/>
  <c r="D48" i="8"/>
  <c r="E48" i="8"/>
  <c r="F48" i="8"/>
  <c r="K48" i="8"/>
  <c r="L48" i="8"/>
  <c r="M48" i="8"/>
  <c r="D49" i="8"/>
  <c r="E49" i="8"/>
  <c r="F49" i="8"/>
  <c r="K49" i="8"/>
  <c r="L49" i="8"/>
  <c r="M49" i="8"/>
  <c r="D50" i="8"/>
  <c r="E50" i="8"/>
  <c r="F50" i="8"/>
  <c r="K50" i="8"/>
  <c r="L50" i="8"/>
  <c r="M50" i="8"/>
  <c r="D51" i="8"/>
  <c r="E51" i="8"/>
  <c r="F51" i="8"/>
  <c r="K51" i="8"/>
  <c r="L51" i="8"/>
  <c r="M51" i="8"/>
  <c r="D52" i="8"/>
  <c r="E52" i="8"/>
  <c r="F52" i="8"/>
  <c r="K52" i="8"/>
  <c r="L52" i="8"/>
  <c r="M52" i="8"/>
  <c r="D53" i="8"/>
  <c r="E53" i="8"/>
  <c r="F53" i="8"/>
  <c r="K53" i="8"/>
  <c r="L53" i="8"/>
  <c r="M53" i="8"/>
  <c r="D54" i="8"/>
  <c r="E54" i="8"/>
  <c r="F54" i="8"/>
  <c r="K54" i="8"/>
  <c r="L54" i="8"/>
  <c r="M54" i="8"/>
  <c r="D55" i="8"/>
  <c r="E55" i="8"/>
  <c r="F55" i="8"/>
  <c r="K55" i="8"/>
  <c r="L55" i="8"/>
  <c r="M55" i="8"/>
  <c r="D56" i="8"/>
  <c r="E56" i="8"/>
  <c r="F56" i="8"/>
  <c r="K56" i="8"/>
  <c r="L56" i="8"/>
  <c r="M56" i="8"/>
  <c r="D57" i="8"/>
  <c r="E57" i="8"/>
  <c r="F57" i="8"/>
  <c r="K57" i="8"/>
  <c r="L57" i="8"/>
  <c r="M57" i="8"/>
  <c r="D58" i="8"/>
  <c r="E58" i="8"/>
  <c r="F58" i="8"/>
  <c r="K58" i="8"/>
  <c r="L58" i="8"/>
  <c r="M58" i="8"/>
  <c r="D59" i="8"/>
  <c r="E59" i="8"/>
  <c r="F59" i="8"/>
  <c r="K59" i="8"/>
  <c r="L59" i="8"/>
  <c r="M59" i="8"/>
  <c r="D60" i="8"/>
  <c r="E60" i="8"/>
  <c r="F60" i="8"/>
  <c r="K60" i="8"/>
  <c r="L60" i="8"/>
  <c r="M60" i="8"/>
  <c r="D61" i="8"/>
  <c r="E61" i="8"/>
  <c r="F61" i="8"/>
  <c r="K61" i="8"/>
  <c r="L61" i="8"/>
  <c r="M61" i="8"/>
  <c r="D62" i="8"/>
  <c r="E62" i="8"/>
  <c r="F62" i="8"/>
  <c r="K62" i="8"/>
  <c r="L62" i="8"/>
  <c r="M62" i="8"/>
  <c r="D63" i="8"/>
  <c r="E63" i="8"/>
  <c r="F63" i="8"/>
  <c r="K63" i="8"/>
  <c r="L63" i="8"/>
  <c r="M63" i="8"/>
  <c r="D64" i="8"/>
  <c r="E64" i="8"/>
  <c r="F64" i="8"/>
  <c r="K64" i="8"/>
  <c r="L64" i="8"/>
  <c r="M64" i="8"/>
  <c r="D65" i="8"/>
  <c r="E65" i="8"/>
  <c r="F65" i="8"/>
  <c r="K65" i="8"/>
  <c r="L65" i="8"/>
  <c r="M65" i="8"/>
  <c r="D66" i="8"/>
  <c r="E66" i="8"/>
  <c r="F66" i="8"/>
  <c r="K66" i="8"/>
  <c r="L66" i="8"/>
  <c r="M66" i="8"/>
  <c r="D67" i="8"/>
  <c r="E67" i="8"/>
  <c r="F67" i="8"/>
  <c r="K67" i="8"/>
  <c r="L67" i="8"/>
  <c r="M67" i="8"/>
  <c r="D68" i="8"/>
  <c r="E68" i="8"/>
  <c r="F68" i="8"/>
  <c r="K68" i="8"/>
  <c r="L68" i="8"/>
  <c r="M68" i="8"/>
  <c r="D69" i="8"/>
  <c r="E69" i="8"/>
  <c r="F69" i="8"/>
  <c r="K69" i="8"/>
  <c r="L69" i="8"/>
  <c r="M69" i="8"/>
  <c r="D70" i="8"/>
  <c r="E70" i="8"/>
  <c r="F70" i="8"/>
  <c r="K70" i="8"/>
  <c r="L70" i="8"/>
  <c r="M70" i="8"/>
  <c r="D71" i="8"/>
  <c r="E71" i="8"/>
  <c r="F71" i="8"/>
  <c r="K71" i="8"/>
  <c r="L71" i="8"/>
  <c r="M71" i="8"/>
  <c r="D72" i="8"/>
  <c r="E72" i="8"/>
  <c r="F72" i="8"/>
  <c r="K72" i="8"/>
  <c r="L72" i="8"/>
  <c r="M72" i="8"/>
  <c r="D73" i="8"/>
  <c r="E73" i="8"/>
  <c r="F73" i="8"/>
  <c r="K73" i="8"/>
  <c r="L73" i="8"/>
  <c r="M73" i="8"/>
  <c r="D74" i="8"/>
  <c r="E74" i="8"/>
  <c r="F74" i="8"/>
  <c r="K74" i="8"/>
  <c r="L74" i="8"/>
  <c r="M74" i="8"/>
  <c r="D75" i="8"/>
  <c r="E75" i="8"/>
  <c r="F75" i="8"/>
  <c r="K75" i="8"/>
  <c r="L75" i="8"/>
  <c r="M75" i="8"/>
  <c r="D76" i="8"/>
  <c r="E76" i="8"/>
  <c r="F76" i="8"/>
  <c r="K76" i="8"/>
  <c r="L76" i="8"/>
  <c r="M76" i="8"/>
  <c r="D77" i="8"/>
  <c r="E77" i="8"/>
  <c r="F77" i="8"/>
  <c r="K77" i="8"/>
  <c r="L77" i="8"/>
  <c r="M77" i="8"/>
  <c r="D78" i="8"/>
  <c r="E78" i="8"/>
  <c r="F78" i="8"/>
  <c r="K78" i="8"/>
  <c r="L78" i="8"/>
  <c r="M78" i="8"/>
  <c r="D79" i="8"/>
  <c r="E79" i="8"/>
  <c r="F79" i="8"/>
  <c r="K79" i="8"/>
  <c r="L79" i="8"/>
  <c r="M79" i="8"/>
  <c r="D80" i="8"/>
  <c r="E80" i="8"/>
  <c r="F80" i="8"/>
  <c r="K80" i="8"/>
  <c r="L80" i="8"/>
  <c r="M80" i="8"/>
  <c r="D81" i="8"/>
  <c r="E81" i="8"/>
  <c r="F81" i="8"/>
  <c r="K81" i="8"/>
  <c r="L81" i="8"/>
  <c r="M81" i="8"/>
  <c r="D82" i="8"/>
  <c r="E82" i="8"/>
  <c r="F82" i="8"/>
  <c r="K82" i="8"/>
  <c r="L82" i="8"/>
  <c r="M82" i="8"/>
  <c r="D83" i="8"/>
  <c r="E83" i="8"/>
  <c r="F83" i="8"/>
  <c r="K83" i="8"/>
  <c r="L83" i="8"/>
  <c r="M83" i="8"/>
  <c r="D84" i="8"/>
  <c r="E84" i="8"/>
  <c r="F84" i="8"/>
  <c r="K84" i="8"/>
  <c r="L84" i="8"/>
  <c r="M84" i="8"/>
  <c r="D85" i="8"/>
  <c r="E85" i="8"/>
  <c r="F85" i="8"/>
  <c r="K85" i="8"/>
  <c r="L85" i="8"/>
  <c r="M85" i="8"/>
  <c r="D86" i="8"/>
  <c r="E86" i="8"/>
  <c r="F86" i="8"/>
  <c r="K86" i="8"/>
  <c r="L86" i="8"/>
  <c r="M86" i="8"/>
  <c r="D87" i="8"/>
  <c r="E87" i="8"/>
  <c r="F87" i="8"/>
  <c r="K87" i="8"/>
  <c r="L87" i="8"/>
  <c r="M87" i="8"/>
  <c r="D88" i="8"/>
  <c r="E88" i="8"/>
  <c r="F88" i="8"/>
  <c r="K88" i="8"/>
  <c r="L88" i="8"/>
  <c r="M88" i="8"/>
  <c r="D89" i="8"/>
  <c r="E89" i="8"/>
  <c r="F89" i="8"/>
  <c r="K89" i="8"/>
  <c r="L89" i="8"/>
  <c r="M89" i="8"/>
  <c r="D90" i="8"/>
  <c r="E90" i="8"/>
  <c r="F90" i="8"/>
  <c r="K90" i="8"/>
  <c r="L90" i="8"/>
  <c r="M90" i="8"/>
  <c r="D91" i="8"/>
  <c r="E91" i="8"/>
  <c r="F91" i="8"/>
  <c r="K91" i="8"/>
  <c r="L91" i="8"/>
  <c r="M91" i="8"/>
  <c r="D92" i="8"/>
  <c r="E92" i="8"/>
  <c r="F92" i="8"/>
  <c r="K92" i="8"/>
  <c r="L92" i="8"/>
  <c r="M92" i="8"/>
  <c r="D93" i="8"/>
  <c r="E93" i="8"/>
  <c r="F93" i="8"/>
  <c r="K93" i="8"/>
  <c r="L93" i="8"/>
  <c r="M93" i="8"/>
  <c r="D94" i="8"/>
  <c r="E94" i="8"/>
  <c r="F94" i="8"/>
  <c r="K94" i="8"/>
  <c r="L94" i="8"/>
  <c r="M94" i="8"/>
  <c r="D95" i="8"/>
  <c r="E95" i="8"/>
  <c r="F95" i="8"/>
  <c r="K95" i="8"/>
  <c r="L95" i="8"/>
  <c r="M95" i="8"/>
  <c r="D96" i="8"/>
  <c r="E96" i="8"/>
  <c r="F96" i="8"/>
  <c r="K96" i="8"/>
  <c r="L96" i="8"/>
  <c r="M96" i="8"/>
  <c r="D97" i="8"/>
  <c r="E97" i="8"/>
  <c r="F97" i="8"/>
  <c r="K97" i="8"/>
  <c r="L97" i="8"/>
  <c r="M97" i="8"/>
  <c r="D98" i="8"/>
  <c r="E98" i="8"/>
  <c r="F98" i="8"/>
  <c r="K98" i="8"/>
  <c r="L98" i="8"/>
  <c r="M98" i="8"/>
  <c r="D99" i="8"/>
  <c r="E99" i="8"/>
  <c r="F99" i="8"/>
  <c r="K99" i="8"/>
  <c r="L99" i="8"/>
  <c r="M99" i="8"/>
  <c r="D100" i="8"/>
  <c r="E100" i="8"/>
  <c r="F100" i="8"/>
  <c r="K100" i="8"/>
  <c r="L100" i="8"/>
  <c r="M100" i="8"/>
  <c r="D101" i="8"/>
  <c r="E101" i="8"/>
  <c r="F101" i="8"/>
  <c r="K101" i="8"/>
  <c r="L101" i="8"/>
  <c r="M101" i="8"/>
  <c r="D102" i="8"/>
  <c r="E102" i="8"/>
  <c r="F102" i="8"/>
  <c r="K102" i="8"/>
  <c r="L102" i="8"/>
  <c r="M102" i="8"/>
  <c r="D103" i="8"/>
  <c r="E103" i="8"/>
  <c r="F103" i="8"/>
  <c r="K103" i="8"/>
  <c r="L103" i="8"/>
  <c r="M103" i="8"/>
  <c r="D104" i="8"/>
  <c r="E104" i="8"/>
  <c r="F104" i="8"/>
  <c r="K104" i="8"/>
  <c r="L104" i="8"/>
  <c r="M104" i="8"/>
  <c r="D105" i="8"/>
  <c r="E105" i="8"/>
  <c r="F105" i="8"/>
  <c r="K105" i="8"/>
  <c r="L105" i="8"/>
  <c r="M105" i="8"/>
  <c r="D106" i="8"/>
  <c r="E106" i="8"/>
  <c r="F106" i="8"/>
  <c r="K106" i="8"/>
  <c r="L106" i="8"/>
  <c r="M106" i="8"/>
  <c r="D107" i="8"/>
  <c r="E107" i="8"/>
  <c r="F107" i="8"/>
  <c r="K107" i="8"/>
  <c r="L107" i="8"/>
  <c r="M107" i="8"/>
  <c r="D108" i="8"/>
  <c r="E108" i="8"/>
  <c r="F108" i="8"/>
  <c r="K108" i="8"/>
  <c r="L108" i="8"/>
  <c r="M108" i="8"/>
  <c r="D109" i="8"/>
  <c r="E109" i="8"/>
  <c r="F109" i="8"/>
  <c r="K109" i="8"/>
  <c r="L109" i="8"/>
  <c r="M109" i="8"/>
  <c r="D110" i="8"/>
  <c r="E110" i="8"/>
  <c r="F110" i="8"/>
  <c r="K110" i="8"/>
  <c r="L110" i="8"/>
  <c r="M110" i="8"/>
  <c r="D111" i="8"/>
  <c r="E111" i="8"/>
  <c r="F111" i="8"/>
  <c r="K111" i="8"/>
  <c r="L111" i="8"/>
  <c r="M111" i="8"/>
  <c r="D112" i="8"/>
  <c r="E112" i="8"/>
  <c r="F112" i="8"/>
  <c r="K112" i="8"/>
  <c r="L112" i="8"/>
  <c r="M112" i="8"/>
  <c r="D113" i="8"/>
  <c r="E113" i="8"/>
  <c r="F113" i="8"/>
  <c r="K113" i="8"/>
  <c r="L113" i="8"/>
  <c r="M113" i="8"/>
  <c r="D114" i="8"/>
  <c r="E114" i="8"/>
  <c r="F114" i="8"/>
  <c r="K114" i="8"/>
  <c r="L114" i="8"/>
  <c r="M114" i="8"/>
  <c r="D115" i="8"/>
  <c r="E115" i="8"/>
  <c r="F115" i="8"/>
  <c r="K115" i="8"/>
  <c r="L115" i="8"/>
  <c r="M115" i="8"/>
  <c r="D116" i="8"/>
  <c r="E116" i="8"/>
  <c r="F116" i="8"/>
  <c r="K116" i="8"/>
  <c r="L116" i="8"/>
  <c r="M116" i="8"/>
  <c r="D117" i="8"/>
  <c r="E117" i="8"/>
  <c r="F117" i="8"/>
  <c r="K117" i="8"/>
  <c r="L117" i="8"/>
  <c r="M117" i="8"/>
  <c r="D118" i="8"/>
  <c r="E118" i="8"/>
  <c r="F118" i="8"/>
  <c r="K118" i="8"/>
  <c r="L118" i="8"/>
  <c r="M118" i="8"/>
  <c r="D119" i="8"/>
  <c r="E119" i="8"/>
  <c r="F119" i="8"/>
  <c r="K119" i="8"/>
  <c r="L119" i="8"/>
  <c r="M119" i="8"/>
  <c r="D120" i="8"/>
  <c r="E120" i="8"/>
  <c r="F120" i="8"/>
  <c r="K120" i="8"/>
  <c r="L120" i="8"/>
  <c r="M120" i="8"/>
  <c r="D121" i="8"/>
  <c r="E121" i="8"/>
  <c r="F121" i="8"/>
  <c r="K121" i="8"/>
  <c r="L121" i="8"/>
  <c r="M121" i="8"/>
  <c r="D122" i="8"/>
  <c r="E122" i="8"/>
  <c r="F122" i="8"/>
  <c r="K122" i="8"/>
  <c r="L122" i="8"/>
  <c r="M122" i="8"/>
  <c r="D123" i="8"/>
  <c r="E123" i="8"/>
  <c r="F123" i="8"/>
  <c r="K123" i="8"/>
  <c r="L123" i="8"/>
  <c r="M123" i="8"/>
  <c r="D124" i="8"/>
  <c r="E124" i="8"/>
  <c r="F124" i="8"/>
  <c r="K124" i="8"/>
  <c r="L124" i="8"/>
  <c r="M124" i="8"/>
  <c r="D125" i="8"/>
  <c r="E125" i="8"/>
  <c r="F125" i="8"/>
  <c r="K125" i="8"/>
  <c r="L125" i="8"/>
  <c r="M125" i="8"/>
  <c r="D126" i="8"/>
  <c r="E126" i="8"/>
  <c r="F126" i="8"/>
  <c r="K126" i="8"/>
  <c r="L126" i="8"/>
  <c r="M126" i="8"/>
  <c r="D127" i="8"/>
  <c r="E127" i="8"/>
  <c r="F127" i="8"/>
  <c r="K127" i="8"/>
  <c r="L127" i="8"/>
  <c r="M127" i="8"/>
  <c r="D128" i="8"/>
  <c r="E128" i="8"/>
  <c r="F128" i="8"/>
  <c r="K128" i="8"/>
  <c r="L128" i="8"/>
  <c r="M128" i="8"/>
  <c r="D129" i="8"/>
  <c r="E129" i="8"/>
  <c r="F129" i="8"/>
  <c r="K129" i="8"/>
  <c r="L129" i="8"/>
  <c r="M129" i="8"/>
  <c r="D130" i="8"/>
  <c r="E130" i="8"/>
  <c r="F130" i="8"/>
  <c r="K130" i="8"/>
  <c r="L130" i="8"/>
  <c r="M130" i="8"/>
  <c r="D131" i="8"/>
  <c r="E131" i="8"/>
  <c r="F131" i="8"/>
  <c r="K131" i="8"/>
  <c r="L131" i="8"/>
  <c r="M131" i="8"/>
  <c r="D132" i="8"/>
  <c r="E132" i="8"/>
  <c r="F132" i="8"/>
  <c r="K132" i="8"/>
  <c r="L132" i="8"/>
  <c r="M132" i="8"/>
  <c r="D133" i="8"/>
  <c r="E133" i="8"/>
  <c r="F133" i="8"/>
  <c r="K133" i="8"/>
  <c r="L133" i="8"/>
  <c r="M133" i="8"/>
  <c r="D134" i="8"/>
  <c r="E134" i="8"/>
  <c r="F134" i="8"/>
  <c r="K134" i="8"/>
  <c r="L134" i="8"/>
  <c r="M134" i="8"/>
  <c r="D135" i="8"/>
  <c r="E135" i="8"/>
  <c r="F135" i="8"/>
  <c r="K135" i="8"/>
  <c r="L135" i="8"/>
  <c r="M135" i="8"/>
  <c r="D136" i="8"/>
  <c r="E136" i="8"/>
  <c r="F136" i="8"/>
  <c r="K136" i="8"/>
  <c r="L136" i="8"/>
  <c r="M136" i="8"/>
  <c r="D137" i="8"/>
  <c r="E137" i="8"/>
  <c r="F137" i="8"/>
  <c r="K137" i="8"/>
  <c r="L137" i="8"/>
  <c r="M137" i="8"/>
  <c r="D138" i="8"/>
  <c r="E138" i="8"/>
  <c r="F138" i="8"/>
  <c r="K138" i="8"/>
  <c r="L138" i="8"/>
  <c r="M138" i="8"/>
  <c r="D139" i="8"/>
  <c r="E139" i="8"/>
  <c r="F139" i="8"/>
  <c r="K139" i="8"/>
  <c r="L139" i="8"/>
  <c r="M139" i="8"/>
  <c r="D140" i="8"/>
  <c r="E140" i="8"/>
  <c r="F140" i="8"/>
  <c r="K140" i="8"/>
  <c r="L140" i="8"/>
  <c r="M140" i="8"/>
  <c r="D141" i="8"/>
  <c r="E141" i="8"/>
  <c r="F141" i="8"/>
  <c r="K141" i="8"/>
  <c r="L141" i="8"/>
  <c r="M141" i="8"/>
  <c r="D142" i="8"/>
  <c r="E142" i="8"/>
  <c r="F142" i="8"/>
  <c r="K142" i="8"/>
  <c r="L142" i="8"/>
  <c r="M142" i="8"/>
  <c r="D143" i="8"/>
  <c r="E143" i="8"/>
  <c r="F143" i="8"/>
  <c r="K143" i="8"/>
  <c r="L143" i="8"/>
  <c r="M143" i="8"/>
  <c r="D144" i="8"/>
  <c r="E144" i="8"/>
  <c r="F144" i="8"/>
  <c r="K144" i="8"/>
  <c r="L144" i="8"/>
  <c r="M144" i="8"/>
  <c r="D145" i="8"/>
  <c r="E145" i="8"/>
  <c r="F145" i="8"/>
  <c r="K145" i="8"/>
  <c r="L145" i="8"/>
  <c r="M145" i="8"/>
  <c r="D146" i="8"/>
  <c r="E146" i="8"/>
  <c r="F146" i="8"/>
  <c r="K146" i="8"/>
  <c r="L146" i="8"/>
  <c r="M146" i="8"/>
  <c r="D147" i="8"/>
  <c r="E147" i="8"/>
  <c r="F147" i="8"/>
  <c r="K147" i="8"/>
  <c r="L147" i="8"/>
  <c r="M147" i="8"/>
  <c r="D148" i="8"/>
  <c r="E148" i="8"/>
  <c r="F148" i="8"/>
  <c r="K148" i="8"/>
  <c r="L148" i="8"/>
  <c r="M148" i="8"/>
  <c r="D149" i="8"/>
  <c r="E149" i="8"/>
  <c r="F149" i="8"/>
  <c r="K149" i="8"/>
  <c r="L149" i="8"/>
  <c r="M149" i="8"/>
  <c r="D150" i="8"/>
  <c r="E150" i="8"/>
  <c r="F150" i="8"/>
  <c r="K150" i="8"/>
  <c r="L150" i="8"/>
  <c r="M150" i="8"/>
  <c r="D151" i="8"/>
  <c r="E151" i="8"/>
  <c r="F151" i="8"/>
  <c r="K151" i="8"/>
  <c r="L151" i="8"/>
  <c r="M151" i="8"/>
  <c r="D152" i="8"/>
  <c r="E152" i="8"/>
  <c r="F152" i="8"/>
  <c r="K152" i="8"/>
  <c r="L152" i="8"/>
  <c r="M152" i="8"/>
  <c r="D153" i="8"/>
  <c r="E153" i="8"/>
  <c r="F153" i="8"/>
  <c r="K153" i="8"/>
  <c r="L153" i="8"/>
  <c r="M153" i="8"/>
  <c r="D154" i="8"/>
  <c r="E154" i="8"/>
  <c r="F154" i="8"/>
  <c r="K154" i="8"/>
  <c r="L154" i="8"/>
  <c r="M154" i="8"/>
  <c r="D155" i="8"/>
  <c r="E155" i="8"/>
  <c r="F155" i="8"/>
  <c r="K155" i="8"/>
  <c r="L155" i="8"/>
  <c r="M155" i="8"/>
  <c r="D156" i="8"/>
  <c r="E156" i="8"/>
  <c r="F156" i="8"/>
  <c r="K156" i="8"/>
  <c r="L156" i="8"/>
  <c r="M156" i="8"/>
  <c r="D157" i="8"/>
  <c r="E157" i="8"/>
  <c r="F157" i="8"/>
  <c r="K157" i="8"/>
  <c r="L157" i="8"/>
  <c r="M157" i="8"/>
  <c r="D158" i="8"/>
  <c r="E158" i="8"/>
  <c r="F158" i="8"/>
  <c r="K158" i="8"/>
  <c r="L158" i="8"/>
  <c r="M158" i="8"/>
  <c r="D159" i="8"/>
  <c r="E159" i="8"/>
  <c r="F159" i="8"/>
  <c r="K159" i="8"/>
  <c r="L159" i="8"/>
  <c r="M159" i="8"/>
  <c r="D160" i="8"/>
  <c r="E160" i="8"/>
  <c r="F160" i="8"/>
  <c r="K160" i="8"/>
  <c r="L160" i="8"/>
  <c r="M160" i="8"/>
  <c r="D161" i="8"/>
  <c r="E161" i="8"/>
  <c r="F161" i="8"/>
  <c r="K161" i="8"/>
  <c r="L161" i="8"/>
  <c r="M161" i="8"/>
  <c r="D162" i="8"/>
  <c r="E162" i="8"/>
  <c r="F162" i="8"/>
  <c r="K162" i="8"/>
  <c r="L162" i="8"/>
  <c r="M162" i="8"/>
  <c r="D163" i="8"/>
  <c r="E163" i="8"/>
  <c r="F163" i="8"/>
  <c r="K163" i="8"/>
  <c r="L163" i="8"/>
  <c r="M163" i="8"/>
  <c r="D164" i="8"/>
  <c r="E164" i="8"/>
  <c r="F164" i="8"/>
  <c r="K164" i="8"/>
  <c r="L164" i="8"/>
  <c r="M164" i="8"/>
  <c r="D165" i="8"/>
  <c r="E165" i="8"/>
  <c r="F165" i="8"/>
  <c r="K165" i="8"/>
  <c r="L165" i="8"/>
  <c r="M165" i="8"/>
  <c r="D166" i="8"/>
  <c r="E166" i="8"/>
  <c r="F166" i="8"/>
  <c r="K166" i="8"/>
  <c r="L166" i="8"/>
  <c r="M166" i="8"/>
  <c r="D167" i="8"/>
  <c r="E167" i="8"/>
  <c r="F167" i="8"/>
  <c r="K167" i="8"/>
  <c r="L167" i="8"/>
  <c r="M167" i="8"/>
  <c r="D168" i="8"/>
  <c r="E168" i="8"/>
  <c r="F168" i="8"/>
  <c r="K168" i="8"/>
  <c r="L168" i="8"/>
  <c r="M168" i="8"/>
  <c r="D169" i="8"/>
  <c r="E169" i="8"/>
  <c r="F169" i="8"/>
  <c r="K169" i="8"/>
  <c r="L169" i="8"/>
  <c r="M169" i="8"/>
  <c r="D170" i="8"/>
  <c r="E170" i="8"/>
  <c r="F170" i="8"/>
  <c r="K170" i="8"/>
  <c r="L170" i="8"/>
  <c r="M170" i="8"/>
  <c r="D171" i="8"/>
  <c r="E171" i="8"/>
  <c r="F171" i="8"/>
  <c r="K171" i="8"/>
  <c r="L171" i="8"/>
  <c r="M171" i="8"/>
  <c r="D172" i="8"/>
  <c r="E172" i="8"/>
  <c r="F172" i="8"/>
  <c r="K172" i="8"/>
  <c r="L172" i="8"/>
  <c r="M172" i="8"/>
  <c r="D173" i="8"/>
  <c r="E173" i="8"/>
  <c r="F173" i="8"/>
  <c r="K173" i="8"/>
  <c r="L173" i="8"/>
  <c r="M173" i="8"/>
  <c r="D174" i="8"/>
  <c r="E174" i="8"/>
  <c r="F174" i="8"/>
  <c r="K174" i="8"/>
  <c r="L174" i="8"/>
  <c r="M174" i="8"/>
  <c r="D175" i="8"/>
  <c r="E175" i="8"/>
  <c r="F175" i="8"/>
  <c r="K175" i="8"/>
  <c r="L175" i="8"/>
  <c r="M175" i="8"/>
  <c r="D176" i="8"/>
  <c r="E176" i="8"/>
  <c r="F176" i="8"/>
  <c r="K176" i="8"/>
  <c r="L176" i="8"/>
  <c r="M176" i="8"/>
  <c r="D177" i="8"/>
  <c r="E177" i="8"/>
  <c r="F177" i="8"/>
  <c r="K177" i="8"/>
  <c r="L177" i="8"/>
  <c r="M177" i="8"/>
  <c r="D178" i="8"/>
  <c r="E178" i="8"/>
  <c r="F178" i="8"/>
  <c r="K178" i="8"/>
  <c r="L178" i="8"/>
  <c r="M178" i="8"/>
  <c r="D179" i="8"/>
  <c r="E179" i="8"/>
  <c r="F179" i="8"/>
  <c r="K179" i="8"/>
  <c r="L179" i="8"/>
  <c r="M179" i="8"/>
  <c r="D180" i="8"/>
  <c r="E180" i="8"/>
  <c r="F180" i="8"/>
  <c r="K180" i="8"/>
  <c r="L180" i="8"/>
  <c r="M180" i="8"/>
  <c r="D181" i="8"/>
  <c r="E181" i="8"/>
  <c r="F181" i="8"/>
  <c r="K181" i="8"/>
  <c r="L181" i="8"/>
  <c r="M181" i="8"/>
  <c r="D182" i="8"/>
  <c r="E182" i="8"/>
  <c r="F182" i="8"/>
  <c r="K182" i="8"/>
  <c r="L182" i="8"/>
  <c r="M182" i="8"/>
  <c r="D183" i="8"/>
  <c r="E183" i="8"/>
  <c r="F183" i="8"/>
  <c r="K183" i="8"/>
  <c r="L183" i="8"/>
  <c r="M183" i="8"/>
  <c r="D184" i="8"/>
  <c r="E184" i="8"/>
  <c r="F184" i="8"/>
  <c r="K184" i="8"/>
  <c r="L184" i="8"/>
  <c r="M184" i="8"/>
  <c r="D185" i="8"/>
  <c r="E185" i="8"/>
  <c r="F185" i="8"/>
  <c r="K185" i="8"/>
  <c r="L185" i="8"/>
  <c r="M185" i="8"/>
  <c r="D186" i="8"/>
  <c r="E186" i="8"/>
  <c r="F186" i="8"/>
  <c r="K186" i="8"/>
  <c r="L186" i="8"/>
  <c r="M186" i="8"/>
  <c r="D187" i="8"/>
  <c r="E187" i="8"/>
  <c r="F187" i="8"/>
  <c r="K187" i="8"/>
  <c r="L187" i="8"/>
  <c r="M187" i="8"/>
  <c r="D188" i="8"/>
  <c r="E188" i="8"/>
  <c r="F188" i="8"/>
  <c r="K188" i="8"/>
  <c r="L188" i="8"/>
  <c r="M188" i="8"/>
  <c r="D189" i="8"/>
  <c r="E189" i="8"/>
  <c r="F189" i="8"/>
  <c r="K189" i="8"/>
  <c r="L189" i="8"/>
  <c r="M189" i="8"/>
  <c r="D190" i="8"/>
  <c r="E190" i="8"/>
  <c r="F190" i="8"/>
  <c r="K190" i="8"/>
  <c r="L190" i="8"/>
  <c r="M190" i="8"/>
  <c r="D191" i="8"/>
  <c r="E191" i="8"/>
  <c r="F191" i="8"/>
  <c r="K191" i="8"/>
  <c r="L191" i="8"/>
  <c r="M191" i="8"/>
  <c r="D192" i="8"/>
  <c r="E192" i="8"/>
  <c r="F192" i="8"/>
  <c r="K192" i="8"/>
  <c r="L192" i="8"/>
  <c r="M192" i="8"/>
  <c r="D193" i="8"/>
  <c r="E193" i="8"/>
  <c r="F193" i="8"/>
  <c r="K193" i="8"/>
  <c r="L193" i="8"/>
  <c r="M193" i="8"/>
  <c r="D194" i="8"/>
  <c r="E194" i="8"/>
  <c r="F194" i="8"/>
  <c r="K194" i="8"/>
  <c r="L194" i="8"/>
  <c r="M194" i="8"/>
  <c r="D195" i="8"/>
  <c r="E195" i="8"/>
  <c r="F195" i="8"/>
  <c r="K195" i="8"/>
  <c r="L195" i="8"/>
  <c r="M195" i="8"/>
  <c r="D196" i="8"/>
  <c r="E196" i="8"/>
  <c r="F196" i="8"/>
  <c r="K196" i="8"/>
  <c r="L196" i="8"/>
  <c r="M196" i="8"/>
  <c r="D197" i="8"/>
  <c r="E197" i="8"/>
  <c r="F197" i="8"/>
  <c r="K197" i="8"/>
  <c r="L197" i="8"/>
  <c r="M197" i="8"/>
  <c r="D198" i="8"/>
  <c r="E198" i="8"/>
  <c r="F198" i="8"/>
  <c r="K198" i="8"/>
  <c r="L198" i="8"/>
  <c r="M198" i="8"/>
  <c r="D199" i="8"/>
  <c r="E199" i="8"/>
  <c r="F199" i="8"/>
  <c r="K199" i="8"/>
  <c r="L199" i="8"/>
  <c r="M199" i="8"/>
  <c r="D200" i="8"/>
  <c r="E200" i="8"/>
  <c r="F200" i="8"/>
  <c r="K200" i="8"/>
  <c r="L200" i="8"/>
  <c r="M200" i="8"/>
  <c r="D201" i="8"/>
  <c r="E201" i="8"/>
  <c r="F201" i="8"/>
  <c r="K201" i="8"/>
  <c r="L201" i="8"/>
  <c r="M201" i="8"/>
  <c r="D202" i="8"/>
  <c r="E202" i="8"/>
  <c r="F202" i="8"/>
  <c r="K202" i="8"/>
  <c r="L202" i="8"/>
  <c r="M202" i="8"/>
  <c r="D203" i="8"/>
  <c r="E203" i="8"/>
  <c r="F203" i="8"/>
  <c r="K203" i="8"/>
  <c r="L203" i="8"/>
  <c r="M203" i="8"/>
  <c r="D204" i="8"/>
  <c r="E204" i="8"/>
  <c r="F204" i="8"/>
  <c r="K204" i="8"/>
  <c r="L204" i="8"/>
  <c r="M204" i="8"/>
  <c r="D205" i="8"/>
  <c r="E205" i="8"/>
  <c r="F205" i="8"/>
  <c r="K205" i="8"/>
  <c r="L205" i="8"/>
  <c r="M205" i="8"/>
  <c r="D206" i="8"/>
  <c r="E206" i="8"/>
  <c r="F206" i="8"/>
  <c r="K206" i="8"/>
  <c r="L206" i="8"/>
  <c r="M206" i="8"/>
  <c r="D207" i="8"/>
  <c r="E207" i="8"/>
  <c r="F207" i="8"/>
  <c r="K207" i="8"/>
  <c r="L207" i="8"/>
  <c r="M207" i="8"/>
  <c r="D208" i="8"/>
  <c r="E208" i="8"/>
  <c r="F208" i="8"/>
  <c r="K208" i="8"/>
  <c r="L208" i="8"/>
  <c r="M208" i="8"/>
  <c r="D209" i="8"/>
  <c r="E209" i="8"/>
  <c r="F209" i="8"/>
  <c r="K209" i="8"/>
  <c r="L209" i="8"/>
  <c r="M209" i="8"/>
  <c r="D210" i="8"/>
  <c r="E210" i="8"/>
  <c r="F210" i="8"/>
  <c r="K210" i="8"/>
  <c r="L210" i="8"/>
  <c r="M210" i="8"/>
  <c r="D211" i="8"/>
  <c r="E211" i="8"/>
  <c r="F211" i="8"/>
  <c r="K211" i="8"/>
  <c r="L211" i="8"/>
  <c r="M211" i="8"/>
  <c r="D212" i="8"/>
  <c r="E212" i="8"/>
  <c r="F212" i="8"/>
  <c r="K212" i="8"/>
  <c r="L212" i="8"/>
  <c r="M212" i="8"/>
  <c r="D213" i="8"/>
  <c r="E213" i="8"/>
  <c r="F213" i="8"/>
  <c r="K213" i="8"/>
  <c r="L213" i="8"/>
  <c r="M213" i="8"/>
  <c r="D214" i="8"/>
  <c r="E214" i="8"/>
  <c r="F214" i="8"/>
  <c r="K214" i="8"/>
  <c r="L214" i="8"/>
  <c r="M214" i="8"/>
  <c r="D215" i="8"/>
  <c r="E215" i="8"/>
  <c r="F215" i="8"/>
  <c r="K215" i="8"/>
  <c r="L215" i="8"/>
  <c r="M215" i="8"/>
  <c r="D216" i="8"/>
  <c r="E216" i="8"/>
  <c r="F216" i="8"/>
  <c r="K216" i="8"/>
  <c r="L216" i="8"/>
  <c r="M216" i="8"/>
  <c r="D217" i="8"/>
  <c r="E217" i="8"/>
  <c r="F217" i="8"/>
  <c r="K217" i="8"/>
  <c r="L217" i="8"/>
  <c r="M217" i="8"/>
  <c r="D218" i="8"/>
  <c r="E218" i="8"/>
  <c r="F218" i="8"/>
  <c r="K218" i="8"/>
  <c r="L218" i="8"/>
  <c r="M218" i="8"/>
  <c r="D219" i="8"/>
  <c r="E219" i="8"/>
  <c r="F219" i="8"/>
  <c r="K219" i="8"/>
  <c r="L219" i="8"/>
  <c r="M219" i="8"/>
  <c r="D220" i="8"/>
  <c r="E220" i="8"/>
  <c r="F220" i="8"/>
  <c r="K220" i="8"/>
  <c r="L220" i="8"/>
  <c r="M220" i="8"/>
  <c r="D221" i="8"/>
  <c r="E221" i="8"/>
  <c r="F221" i="8"/>
  <c r="K221" i="8"/>
  <c r="L221" i="8"/>
  <c r="M221" i="8"/>
  <c r="D222" i="8"/>
  <c r="E222" i="8"/>
  <c r="F222" i="8"/>
  <c r="K222" i="8"/>
  <c r="L222" i="8"/>
  <c r="M222" i="8"/>
  <c r="D223" i="8"/>
  <c r="E223" i="8"/>
  <c r="F223" i="8"/>
  <c r="K223" i="8"/>
  <c r="L223" i="8"/>
  <c r="M223" i="8"/>
  <c r="D224" i="8"/>
  <c r="E224" i="8"/>
  <c r="F224" i="8"/>
  <c r="K224" i="8"/>
  <c r="L224" i="8"/>
  <c r="M224" i="8"/>
  <c r="D225" i="8"/>
  <c r="E225" i="8"/>
  <c r="F225" i="8"/>
  <c r="K225" i="8"/>
  <c r="L225" i="8"/>
  <c r="M225" i="8"/>
  <c r="D226" i="8"/>
  <c r="E226" i="8"/>
  <c r="F226" i="8"/>
  <c r="K226" i="8"/>
  <c r="L226" i="8"/>
  <c r="M226" i="8"/>
  <c r="D227" i="8"/>
  <c r="E227" i="8"/>
  <c r="F227" i="8"/>
  <c r="K227" i="8"/>
  <c r="L227" i="8"/>
  <c r="M227" i="8"/>
  <c r="D228" i="8"/>
  <c r="E228" i="8"/>
  <c r="F228" i="8"/>
  <c r="K228" i="8"/>
  <c r="L228" i="8"/>
  <c r="M228" i="8"/>
  <c r="D229" i="8"/>
  <c r="E229" i="8"/>
  <c r="F229" i="8"/>
  <c r="K229" i="8"/>
  <c r="L229" i="8"/>
  <c r="M229" i="8"/>
  <c r="D230" i="8"/>
  <c r="E230" i="8"/>
  <c r="F230" i="8"/>
  <c r="K230" i="8"/>
  <c r="L230" i="8"/>
  <c r="M230" i="8"/>
  <c r="D231" i="8"/>
  <c r="E231" i="8"/>
  <c r="F231" i="8"/>
  <c r="K231" i="8"/>
  <c r="L231" i="8"/>
  <c r="M231" i="8"/>
  <c r="D232" i="8"/>
  <c r="E232" i="8"/>
  <c r="F232" i="8"/>
  <c r="K232" i="8"/>
  <c r="L232" i="8"/>
  <c r="M232" i="8"/>
  <c r="D233" i="8"/>
  <c r="E233" i="8"/>
  <c r="F233" i="8"/>
  <c r="K233" i="8"/>
  <c r="L233" i="8"/>
  <c r="M233" i="8"/>
  <c r="D234" i="8"/>
  <c r="E234" i="8"/>
  <c r="F234" i="8"/>
  <c r="K234" i="8"/>
  <c r="L234" i="8"/>
  <c r="M234" i="8"/>
  <c r="D235" i="8"/>
  <c r="E235" i="8"/>
  <c r="F235" i="8"/>
  <c r="K235" i="8"/>
  <c r="L235" i="8"/>
  <c r="M235" i="8"/>
  <c r="D236" i="8"/>
  <c r="E236" i="8"/>
  <c r="F236" i="8"/>
  <c r="K236" i="8"/>
  <c r="L236" i="8"/>
  <c r="M236" i="8"/>
  <c r="D237" i="8"/>
  <c r="E237" i="8"/>
  <c r="F237" i="8"/>
  <c r="K237" i="8"/>
  <c r="L237" i="8"/>
  <c r="M237" i="8"/>
  <c r="D238" i="8"/>
  <c r="E238" i="8"/>
  <c r="F238" i="8"/>
  <c r="K238" i="8"/>
  <c r="L238" i="8"/>
  <c r="M238" i="8"/>
  <c r="D239" i="8"/>
  <c r="E239" i="8"/>
  <c r="F239" i="8"/>
  <c r="K239" i="8"/>
  <c r="L239" i="8"/>
  <c r="M239" i="8"/>
  <c r="D240" i="8"/>
  <c r="E240" i="8"/>
  <c r="F240" i="8"/>
  <c r="K240" i="8"/>
  <c r="L240" i="8"/>
  <c r="M240" i="8"/>
  <c r="D241" i="8"/>
  <c r="E241" i="8"/>
  <c r="F241" i="8"/>
  <c r="K241" i="8"/>
  <c r="L241" i="8"/>
  <c r="M241" i="8"/>
  <c r="D242" i="8"/>
  <c r="E242" i="8"/>
  <c r="F242" i="8"/>
  <c r="K242" i="8"/>
  <c r="L242" i="8"/>
  <c r="M242" i="8"/>
  <c r="D243" i="8"/>
  <c r="E243" i="8"/>
  <c r="F243" i="8"/>
  <c r="K243" i="8"/>
  <c r="L243" i="8"/>
  <c r="M243" i="8"/>
  <c r="D244" i="8"/>
  <c r="E244" i="8"/>
  <c r="F244" i="8"/>
  <c r="K244" i="8"/>
  <c r="L244" i="8"/>
  <c r="M244" i="8"/>
  <c r="D245" i="8"/>
  <c r="E245" i="8"/>
  <c r="F245" i="8"/>
  <c r="K245" i="8"/>
  <c r="L245" i="8"/>
  <c r="M245" i="8"/>
  <c r="D246" i="8"/>
  <c r="E246" i="8"/>
  <c r="F246" i="8"/>
  <c r="K246" i="8"/>
  <c r="L246" i="8"/>
  <c r="M246" i="8"/>
  <c r="D247" i="8"/>
  <c r="E247" i="8"/>
  <c r="F247" i="8"/>
  <c r="K247" i="8"/>
  <c r="L247" i="8"/>
  <c r="M247" i="8"/>
  <c r="D248" i="8"/>
  <c r="E248" i="8"/>
  <c r="F248" i="8"/>
  <c r="K248" i="8"/>
  <c r="L248" i="8"/>
  <c r="M248" i="8"/>
  <c r="D249" i="8"/>
  <c r="E249" i="8"/>
  <c r="F249" i="8"/>
  <c r="K249" i="8"/>
  <c r="L249" i="8"/>
  <c r="M249" i="8"/>
  <c r="D250" i="8"/>
  <c r="E250" i="8"/>
  <c r="F250" i="8"/>
  <c r="K250" i="8"/>
  <c r="L250" i="8"/>
  <c r="M250" i="8"/>
  <c r="D251" i="8"/>
  <c r="E251" i="8"/>
  <c r="F251" i="8"/>
  <c r="K251" i="8"/>
  <c r="L251" i="8"/>
  <c r="M251" i="8"/>
  <c r="D252" i="8"/>
  <c r="E252" i="8"/>
  <c r="F252" i="8"/>
  <c r="K252" i="8"/>
  <c r="L252" i="8"/>
  <c r="M252" i="8"/>
  <c r="D253" i="8"/>
  <c r="E253" i="8"/>
  <c r="F253" i="8"/>
  <c r="K253" i="8"/>
  <c r="L253" i="8"/>
  <c r="M253" i="8"/>
  <c r="D254" i="8"/>
  <c r="E254" i="8"/>
  <c r="F254" i="8"/>
  <c r="K254" i="8"/>
  <c r="L254" i="8"/>
  <c r="M254" i="8"/>
  <c r="D255" i="8"/>
  <c r="E255" i="8"/>
  <c r="F255" i="8"/>
  <c r="K255" i="8"/>
  <c r="L255" i="8"/>
  <c r="M255" i="8"/>
  <c r="D256" i="8"/>
  <c r="E256" i="8"/>
  <c r="F256" i="8"/>
  <c r="K256" i="8"/>
  <c r="L256" i="8"/>
  <c r="M256" i="8"/>
  <c r="D257" i="8"/>
  <c r="E257" i="8"/>
  <c r="F257" i="8"/>
  <c r="K257" i="8"/>
  <c r="L257" i="8"/>
  <c r="M257" i="8"/>
  <c r="D258" i="8"/>
  <c r="E258" i="8"/>
  <c r="F258" i="8"/>
  <c r="K258" i="8"/>
  <c r="L258" i="8"/>
  <c r="M258" i="8"/>
  <c r="D259" i="8"/>
  <c r="E259" i="8"/>
  <c r="F259" i="8"/>
  <c r="K259" i="8"/>
  <c r="L259" i="8"/>
  <c r="M259" i="8"/>
  <c r="D260" i="8"/>
  <c r="E260" i="8"/>
  <c r="F260" i="8"/>
  <c r="K260" i="8"/>
  <c r="L260" i="8"/>
  <c r="M260" i="8"/>
  <c r="D261" i="8"/>
  <c r="E261" i="8"/>
  <c r="F261" i="8"/>
  <c r="K261" i="8"/>
  <c r="L261" i="8"/>
  <c r="M261" i="8"/>
  <c r="D262" i="8"/>
  <c r="E262" i="8"/>
  <c r="F262" i="8"/>
  <c r="K262" i="8"/>
  <c r="L262" i="8"/>
  <c r="M262" i="8"/>
  <c r="D263" i="8"/>
  <c r="E263" i="8"/>
  <c r="F263" i="8"/>
  <c r="K263" i="8"/>
  <c r="L263" i="8"/>
  <c r="M263" i="8"/>
  <c r="D264" i="8"/>
  <c r="E264" i="8"/>
  <c r="F264" i="8"/>
  <c r="K264" i="8"/>
  <c r="L264" i="8"/>
  <c r="M264" i="8"/>
  <c r="D265" i="8"/>
  <c r="E265" i="8"/>
  <c r="F265" i="8"/>
  <c r="K265" i="8"/>
  <c r="L265" i="8"/>
  <c r="M265" i="8"/>
  <c r="D266" i="8"/>
  <c r="E266" i="8"/>
  <c r="F266" i="8"/>
  <c r="K266" i="8"/>
  <c r="L266" i="8"/>
  <c r="M266" i="8"/>
  <c r="D267" i="8"/>
  <c r="E267" i="8"/>
  <c r="F267" i="8"/>
  <c r="K267" i="8"/>
  <c r="L267" i="8"/>
  <c r="M267" i="8"/>
  <c r="D268" i="8"/>
  <c r="E268" i="8"/>
  <c r="F268" i="8"/>
  <c r="K268" i="8"/>
  <c r="L268" i="8"/>
  <c r="M268" i="8"/>
  <c r="D269" i="8"/>
  <c r="E269" i="8"/>
  <c r="F269" i="8"/>
  <c r="K269" i="8"/>
  <c r="L269" i="8"/>
  <c r="M269" i="8"/>
  <c r="D270" i="8"/>
  <c r="E270" i="8"/>
  <c r="F270" i="8"/>
  <c r="K270" i="8"/>
  <c r="L270" i="8"/>
  <c r="M270" i="8"/>
  <c r="D271" i="8"/>
  <c r="E271" i="8"/>
  <c r="F271" i="8"/>
  <c r="K271" i="8"/>
  <c r="L271" i="8"/>
  <c r="M271" i="8"/>
  <c r="D272" i="8"/>
  <c r="E272" i="8"/>
  <c r="F272" i="8"/>
  <c r="K272" i="8"/>
  <c r="L272" i="8"/>
  <c r="M272" i="8"/>
  <c r="D273" i="8"/>
  <c r="E273" i="8"/>
  <c r="F273" i="8"/>
  <c r="K273" i="8"/>
  <c r="L273" i="8"/>
  <c r="M273" i="8"/>
  <c r="D274" i="8"/>
  <c r="E274" i="8"/>
  <c r="F274" i="8"/>
  <c r="K274" i="8"/>
  <c r="L274" i="8"/>
  <c r="M274" i="8"/>
  <c r="D275" i="8"/>
  <c r="E275" i="8"/>
  <c r="F275" i="8"/>
  <c r="K275" i="8"/>
  <c r="L275" i="8"/>
  <c r="M275" i="8"/>
  <c r="D276" i="8"/>
  <c r="E276" i="8"/>
  <c r="F276" i="8"/>
  <c r="K276" i="8"/>
  <c r="L276" i="8"/>
  <c r="M276" i="8"/>
  <c r="D277" i="8"/>
  <c r="E277" i="8"/>
  <c r="F277" i="8"/>
  <c r="K277" i="8"/>
  <c r="L277" i="8"/>
  <c r="M277" i="8"/>
  <c r="D278" i="8"/>
  <c r="E278" i="8"/>
  <c r="F278" i="8"/>
  <c r="K278" i="8"/>
  <c r="L278" i="8"/>
  <c r="M278" i="8"/>
  <c r="D279" i="8"/>
  <c r="E279" i="8"/>
  <c r="F279" i="8"/>
  <c r="K279" i="8"/>
  <c r="L279" i="8"/>
  <c r="M279" i="8"/>
  <c r="D280" i="8"/>
  <c r="E280" i="8"/>
  <c r="F280" i="8"/>
  <c r="K280" i="8"/>
  <c r="L280" i="8"/>
  <c r="M280" i="8"/>
  <c r="D281" i="8"/>
  <c r="E281" i="8"/>
  <c r="F281" i="8"/>
  <c r="K281" i="8"/>
  <c r="L281" i="8"/>
  <c r="M281" i="8"/>
  <c r="P6" i="6"/>
  <c r="Q6" i="6"/>
  <c r="R6" i="6" s="1"/>
  <c r="T6" i="6"/>
  <c r="AB6" i="6"/>
  <c r="P7" i="6"/>
  <c r="Q7" i="6"/>
  <c r="R7" i="6" s="1"/>
  <c r="T7" i="6"/>
  <c r="AB7" i="6"/>
  <c r="P8" i="6"/>
  <c r="Q8" i="6"/>
  <c r="R8" i="6" s="1"/>
  <c r="T8" i="6"/>
  <c r="AB8" i="6"/>
  <c r="P9" i="6"/>
  <c r="Q9" i="6"/>
  <c r="R9" i="6" s="1"/>
  <c r="T9" i="6"/>
  <c r="AB9" i="6"/>
  <c r="P10" i="6"/>
  <c r="Q10" i="6"/>
  <c r="R10" i="6" s="1"/>
  <c r="T10" i="6"/>
  <c r="AB10" i="6"/>
  <c r="P11" i="6"/>
  <c r="Q11" i="6"/>
  <c r="R11" i="6" s="1"/>
  <c r="T11" i="6"/>
  <c r="AB11" i="6"/>
  <c r="P12" i="6"/>
  <c r="Q12" i="6"/>
  <c r="R12" i="6" s="1"/>
  <c r="T12" i="6"/>
  <c r="AB12" i="6"/>
  <c r="P13" i="6"/>
  <c r="Q13" i="6"/>
  <c r="R13" i="6" s="1"/>
  <c r="T13" i="6"/>
  <c r="AB13" i="6"/>
  <c r="P14" i="6"/>
  <c r="Q14" i="6"/>
  <c r="R14" i="6" s="1"/>
  <c r="T14" i="6"/>
  <c r="AB14" i="6"/>
  <c r="P15" i="6"/>
  <c r="Q15" i="6"/>
  <c r="R15" i="6" s="1"/>
  <c r="T15" i="6"/>
  <c r="AB15" i="6"/>
  <c r="P16" i="6"/>
  <c r="Q16" i="6"/>
  <c r="R16" i="6" s="1"/>
  <c r="T16" i="6"/>
  <c r="AB16" i="6"/>
  <c r="P17" i="6"/>
  <c r="Q17" i="6"/>
  <c r="R17" i="6" s="1"/>
  <c r="T17" i="6"/>
  <c r="AB17" i="6"/>
  <c r="P18" i="6"/>
  <c r="Q18" i="6"/>
  <c r="R18" i="6" s="1"/>
  <c r="T18" i="6"/>
  <c r="AB18" i="6"/>
  <c r="P19" i="6"/>
  <c r="Q19" i="6"/>
  <c r="R19" i="6" s="1"/>
  <c r="T19" i="6"/>
  <c r="AB19" i="6"/>
  <c r="P20" i="6"/>
  <c r="Q20" i="6"/>
  <c r="R20" i="6" s="1"/>
  <c r="T20" i="6"/>
  <c r="AB20" i="6"/>
  <c r="P21" i="6"/>
  <c r="Q21" i="6"/>
  <c r="R21" i="6" s="1"/>
  <c r="T21" i="6"/>
  <c r="AB21" i="6"/>
  <c r="P22" i="6"/>
  <c r="Q22" i="6"/>
  <c r="R22" i="6" s="1"/>
  <c r="T22" i="6"/>
  <c r="AB22" i="6"/>
  <c r="P23" i="6"/>
  <c r="Q23" i="6"/>
  <c r="R23" i="6" s="1"/>
  <c r="T23" i="6"/>
  <c r="AB23" i="6"/>
  <c r="P24" i="6"/>
  <c r="Q24" i="6"/>
  <c r="R24" i="6" s="1"/>
  <c r="T24" i="6"/>
  <c r="AB24" i="6"/>
  <c r="P25" i="6"/>
  <c r="Q25" i="6"/>
  <c r="R25" i="6" s="1"/>
  <c r="T25" i="6"/>
  <c r="AB25" i="6"/>
  <c r="P26" i="6"/>
  <c r="Q26" i="6"/>
  <c r="R26" i="6" s="1"/>
  <c r="T26" i="6"/>
  <c r="AB26" i="6"/>
  <c r="P27" i="6"/>
  <c r="Q27" i="6"/>
  <c r="R27" i="6" s="1"/>
  <c r="T27" i="6"/>
  <c r="AB27" i="6"/>
  <c r="P28" i="6"/>
  <c r="Q28" i="6"/>
  <c r="R28" i="6" s="1"/>
  <c r="T28" i="6"/>
  <c r="AB28" i="6"/>
  <c r="P29" i="6"/>
  <c r="Q29" i="6"/>
  <c r="R29" i="6" s="1"/>
  <c r="T29" i="6"/>
  <c r="AB29" i="6"/>
  <c r="P30" i="6"/>
  <c r="Q30" i="6"/>
  <c r="R30" i="6" s="1"/>
  <c r="T30" i="6"/>
  <c r="AB30" i="6"/>
  <c r="P31" i="6"/>
  <c r="Q31" i="6"/>
  <c r="R31" i="6" s="1"/>
  <c r="T31" i="6"/>
  <c r="AB31" i="6"/>
  <c r="P32" i="6"/>
  <c r="Q32" i="6"/>
  <c r="R32" i="6" s="1"/>
  <c r="T32" i="6"/>
  <c r="AB32" i="6"/>
  <c r="P33" i="6"/>
  <c r="Q33" i="6"/>
  <c r="R33" i="6" s="1"/>
  <c r="T33" i="6"/>
  <c r="AB33" i="6"/>
  <c r="P34" i="6"/>
  <c r="Q34" i="6"/>
  <c r="R34" i="6" s="1"/>
  <c r="T34" i="6"/>
  <c r="AB34" i="6"/>
  <c r="P35" i="6"/>
  <c r="Q35" i="6"/>
  <c r="R35" i="6" s="1"/>
  <c r="T35" i="6"/>
  <c r="AB35" i="6"/>
  <c r="P36" i="6"/>
  <c r="Q36" i="6"/>
  <c r="R36" i="6" s="1"/>
  <c r="T36" i="6"/>
  <c r="AB36" i="6"/>
  <c r="P37" i="6"/>
  <c r="Q37" i="6"/>
  <c r="R37" i="6" s="1"/>
  <c r="T37" i="6"/>
  <c r="AB37" i="6"/>
  <c r="P38" i="6"/>
  <c r="Q38" i="6"/>
  <c r="R38" i="6" s="1"/>
  <c r="T38" i="6"/>
  <c r="AB38" i="6"/>
  <c r="P39" i="6"/>
  <c r="Q39" i="6"/>
  <c r="R39" i="6" s="1"/>
  <c r="T39" i="6"/>
  <c r="AB39" i="6"/>
  <c r="P40" i="6"/>
  <c r="Q40" i="6"/>
  <c r="R40" i="6" s="1"/>
  <c r="T40" i="6"/>
  <c r="AB40" i="6"/>
  <c r="P41" i="6"/>
  <c r="Q41" i="6"/>
  <c r="R41" i="6" s="1"/>
  <c r="T41" i="6"/>
  <c r="AB41" i="6"/>
  <c r="P42" i="6"/>
  <c r="Q42" i="6"/>
  <c r="R42" i="6" s="1"/>
  <c r="T42" i="6"/>
  <c r="AB42" i="6"/>
  <c r="P43" i="6"/>
  <c r="Q43" i="6"/>
  <c r="R43" i="6" s="1"/>
  <c r="T43" i="6"/>
  <c r="AB43" i="6"/>
  <c r="P44" i="6"/>
  <c r="Q44" i="6"/>
  <c r="R44" i="6" s="1"/>
  <c r="T44" i="6"/>
  <c r="AB44" i="6"/>
  <c r="P45" i="6"/>
  <c r="Q45" i="6"/>
  <c r="R45" i="6" s="1"/>
  <c r="T45" i="6"/>
  <c r="AB45" i="6"/>
  <c r="P46" i="6"/>
  <c r="Q46" i="6"/>
  <c r="R46" i="6" s="1"/>
  <c r="T46" i="6"/>
  <c r="AB46" i="6"/>
  <c r="P47" i="6"/>
  <c r="Q47" i="6"/>
  <c r="R47" i="6" s="1"/>
  <c r="T47" i="6"/>
  <c r="AB47" i="6"/>
  <c r="P48" i="6"/>
  <c r="Q48" i="6"/>
  <c r="R48" i="6" s="1"/>
  <c r="T48" i="6"/>
  <c r="AB48" i="6"/>
  <c r="P49" i="6"/>
  <c r="Q49" i="6"/>
  <c r="R49" i="6" s="1"/>
  <c r="T49" i="6"/>
  <c r="AB49" i="6"/>
  <c r="P50" i="6"/>
  <c r="Q50" i="6"/>
  <c r="R50" i="6" s="1"/>
  <c r="T50" i="6"/>
  <c r="AB50" i="6"/>
  <c r="P51" i="6"/>
  <c r="Q51" i="6"/>
  <c r="R51" i="6" s="1"/>
  <c r="T51" i="6"/>
  <c r="AB51" i="6"/>
  <c r="P52" i="6"/>
  <c r="Q52" i="6"/>
  <c r="R52" i="6" s="1"/>
  <c r="T52" i="6"/>
  <c r="AB52" i="6"/>
  <c r="P53" i="6"/>
  <c r="Q53" i="6"/>
  <c r="R53" i="6" s="1"/>
  <c r="T53" i="6"/>
  <c r="AB53" i="6"/>
  <c r="P54" i="6"/>
  <c r="Q54" i="6"/>
  <c r="R54" i="6" s="1"/>
  <c r="T54" i="6"/>
  <c r="AB54" i="6"/>
  <c r="P55" i="6"/>
  <c r="Q55" i="6"/>
  <c r="R55" i="6" s="1"/>
  <c r="T55" i="6"/>
  <c r="AB55" i="6"/>
  <c r="P56" i="6"/>
  <c r="Q56" i="6"/>
  <c r="R56" i="6" s="1"/>
  <c r="T56" i="6"/>
  <c r="AB56" i="6"/>
  <c r="P57" i="6"/>
  <c r="Q57" i="6"/>
  <c r="R57" i="6" s="1"/>
  <c r="T57" i="6"/>
  <c r="AB57" i="6"/>
  <c r="P58" i="6"/>
  <c r="Q58" i="6"/>
  <c r="R58" i="6" s="1"/>
  <c r="T58" i="6"/>
  <c r="AB58" i="6"/>
  <c r="P59" i="6"/>
  <c r="Q59" i="6"/>
  <c r="R59" i="6" s="1"/>
  <c r="T59" i="6"/>
  <c r="AB59" i="6"/>
  <c r="P60" i="6"/>
  <c r="Q60" i="6"/>
  <c r="R60" i="6" s="1"/>
  <c r="T60" i="6"/>
  <c r="AB60" i="6"/>
  <c r="P61" i="6"/>
  <c r="Q61" i="6"/>
  <c r="R61" i="6" s="1"/>
  <c r="T61" i="6"/>
  <c r="AB61" i="6"/>
  <c r="P62" i="6"/>
  <c r="Q62" i="6"/>
  <c r="R62" i="6" s="1"/>
  <c r="T62" i="6"/>
  <c r="AB62" i="6"/>
  <c r="P63" i="6"/>
  <c r="Q63" i="6"/>
  <c r="R63" i="6" s="1"/>
  <c r="T63" i="6"/>
  <c r="AB63" i="6"/>
  <c r="P64" i="6"/>
  <c r="Q64" i="6"/>
  <c r="R64" i="6" s="1"/>
  <c r="T64" i="6"/>
  <c r="AB64" i="6"/>
  <c r="P65" i="6"/>
  <c r="Q65" i="6"/>
  <c r="R65" i="6" s="1"/>
  <c r="T65" i="6"/>
  <c r="AB65" i="6"/>
  <c r="P66" i="6"/>
  <c r="Q66" i="6"/>
  <c r="R66" i="6" s="1"/>
  <c r="T66" i="6"/>
  <c r="AB66" i="6"/>
  <c r="P67" i="6"/>
  <c r="Q67" i="6"/>
  <c r="R67" i="6" s="1"/>
  <c r="T67" i="6"/>
  <c r="AB67" i="6"/>
  <c r="P68" i="6"/>
  <c r="Q68" i="6"/>
  <c r="R68" i="6" s="1"/>
  <c r="T68" i="6"/>
  <c r="AB68" i="6"/>
  <c r="P69" i="6"/>
  <c r="Q69" i="6"/>
  <c r="R69" i="6" s="1"/>
  <c r="T69" i="6"/>
  <c r="AB69" i="6"/>
  <c r="P70" i="6"/>
  <c r="Q70" i="6"/>
  <c r="R70" i="6" s="1"/>
  <c r="T70" i="6"/>
  <c r="AB70" i="6"/>
  <c r="P71" i="6"/>
  <c r="Q71" i="6"/>
  <c r="R71" i="6" s="1"/>
  <c r="T71" i="6"/>
  <c r="AB71" i="6"/>
  <c r="P72" i="6"/>
  <c r="Q72" i="6"/>
  <c r="R72" i="6" s="1"/>
  <c r="T72" i="6"/>
  <c r="AB72" i="6"/>
  <c r="P73" i="6"/>
  <c r="Q73" i="6"/>
  <c r="R73" i="6" s="1"/>
  <c r="T73" i="6"/>
  <c r="AB73" i="6"/>
  <c r="P74" i="6"/>
  <c r="Q74" i="6"/>
  <c r="R74" i="6" s="1"/>
  <c r="T74" i="6"/>
  <c r="AB74" i="6"/>
  <c r="P75" i="6"/>
  <c r="Q75" i="6"/>
  <c r="R75" i="6" s="1"/>
  <c r="T75" i="6"/>
  <c r="AB75" i="6"/>
  <c r="P76" i="6"/>
  <c r="Q76" i="6"/>
  <c r="R76" i="6" s="1"/>
  <c r="T76" i="6"/>
  <c r="AB76" i="6"/>
  <c r="P77" i="6"/>
  <c r="Q77" i="6"/>
  <c r="R77" i="6" s="1"/>
  <c r="T77" i="6"/>
  <c r="AB77" i="6"/>
  <c r="P78" i="6"/>
  <c r="Q78" i="6"/>
  <c r="R78" i="6" s="1"/>
  <c r="T78" i="6"/>
  <c r="AB78" i="6"/>
  <c r="P79" i="6"/>
  <c r="Q79" i="6"/>
  <c r="R79" i="6" s="1"/>
  <c r="T79" i="6"/>
  <c r="AB79" i="6"/>
  <c r="P80" i="6"/>
  <c r="Q80" i="6"/>
  <c r="R80" i="6" s="1"/>
  <c r="T80" i="6"/>
  <c r="AB80" i="6"/>
  <c r="P81" i="6"/>
  <c r="Q81" i="6"/>
  <c r="R81" i="6" s="1"/>
  <c r="T81" i="6"/>
  <c r="AB81" i="6"/>
  <c r="P82" i="6"/>
  <c r="Q82" i="6"/>
  <c r="R82" i="6" s="1"/>
  <c r="T82" i="6"/>
  <c r="AB82" i="6"/>
  <c r="P83" i="6"/>
  <c r="Q83" i="6"/>
  <c r="R83" i="6" s="1"/>
  <c r="T83" i="6"/>
  <c r="AB83" i="6"/>
  <c r="P84" i="6"/>
  <c r="Q84" i="6"/>
  <c r="R84" i="6" s="1"/>
  <c r="T84" i="6"/>
  <c r="AB84" i="6"/>
  <c r="P85" i="6"/>
  <c r="Q85" i="6"/>
  <c r="R85" i="6" s="1"/>
  <c r="T85" i="6"/>
  <c r="AB85" i="6"/>
  <c r="P86" i="6"/>
  <c r="Q86" i="6"/>
  <c r="R86" i="6" s="1"/>
  <c r="T86" i="6"/>
  <c r="AB86" i="6"/>
  <c r="P87" i="6"/>
  <c r="Q87" i="6"/>
  <c r="R87" i="6" s="1"/>
  <c r="T87" i="6"/>
  <c r="AB87" i="6"/>
  <c r="P88" i="6"/>
  <c r="Q88" i="6"/>
  <c r="R88" i="6" s="1"/>
  <c r="T88" i="6"/>
  <c r="AB88" i="6"/>
  <c r="P89" i="6"/>
  <c r="Q89" i="6"/>
  <c r="R89" i="6" s="1"/>
  <c r="T89" i="6"/>
  <c r="AB89" i="6"/>
  <c r="P90" i="6"/>
  <c r="Q90" i="6"/>
  <c r="R90" i="6" s="1"/>
  <c r="T90" i="6"/>
  <c r="AB90" i="6"/>
  <c r="P91" i="6"/>
  <c r="Q91" i="6"/>
  <c r="R91" i="6" s="1"/>
  <c r="T91" i="6"/>
  <c r="AB91" i="6"/>
  <c r="P92" i="6"/>
  <c r="Q92" i="6"/>
  <c r="R92" i="6" s="1"/>
  <c r="T92" i="6"/>
  <c r="AB92" i="6"/>
  <c r="P93" i="6"/>
  <c r="Q93" i="6"/>
  <c r="R93" i="6" s="1"/>
  <c r="T93" i="6"/>
  <c r="AB93" i="6"/>
  <c r="P94" i="6"/>
  <c r="Q94" i="6"/>
  <c r="R94" i="6" s="1"/>
  <c r="T94" i="6"/>
  <c r="AB94" i="6"/>
  <c r="P95" i="6"/>
  <c r="Q95" i="6"/>
  <c r="R95" i="6" s="1"/>
  <c r="T95" i="6"/>
  <c r="AB95" i="6"/>
  <c r="P96" i="6"/>
  <c r="Q96" i="6"/>
  <c r="R96" i="6" s="1"/>
  <c r="T96" i="6"/>
  <c r="AB96" i="6"/>
  <c r="P97" i="6"/>
  <c r="Q97" i="6"/>
  <c r="R97" i="6" s="1"/>
  <c r="T97" i="6"/>
  <c r="AB97" i="6"/>
  <c r="P98" i="6"/>
  <c r="Q98" i="6"/>
  <c r="R98" i="6" s="1"/>
  <c r="T98" i="6"/>
  <c r="AB98" i="6"/>
  <c r="P99" i="6"/>
  <c r="Q99" i="6"/>
  <c r="R99" i="6" s="1"/>
  <c r="T99" i="6"/>
  <c r="AB99" i="6"/>
  <c r="P100" i="6"/>
  <c r="Q100" i="6"/>
  <c r="R100" i="6" s="1"/>
  <c r="T100" i="6"/>
  <c r="AB100" i="6"/>
  <c r="P101" i="6"/>
  <c r="Q101" i="6"/>
  <c r="R101" i="6" s="1"/>
  <c r="T101" i="6"/>
  <c r="AB101" i="6"/>
  <c r="P102" i="6"/>
  <c r="Q102" i="6"/>
  <c r="R102" i="6" s="1"/>
  <c r="T102" i="6"/>
  <c r="AB102" i="6"/>
  <c r="P103" i="6"/>
  <c r="Q103" i="6"/>
  <c r="R103" i="6" s="1"/>
  <c r="T103" i="6"/>
  <c r="AB103" i="6"/>
  <c r="P104" i="6"/>
  <c r="Q104" i="6"/>
  <c r="R104" i="6" s="1"/>
  <c r="T104" i="6"/>
  <c r="AB104" i="6"/>
  <c r="P105" i="6"/>
  <c r="Q105" i="6"/>
  <c r="R105" i="6" s="1"/>
  <c r="T105" i="6"/>
  <c r="AB105" i="6"/>
  <c r="P106" i="6"/>
  <c r="Q106" i="6"/>
  <c r="R106" i="6" s="1"/>
  <c r="T106" i="6"/>
  <c r="AB106" i="6"/>
  <c r="P107" i="6"/>
  <c r="Q107" i="6"/>
  <c r="R107" i="6" s="1"/>
  <c r="T107" i="6"/>
  <c r="AB107" i="6"/>
  <c r="P108" i="6"/>
  <c r="Q108" i="6"/>
  <c r="R108" i="6" s="1"/>
  <c r="T108" i="6"/>
  <c r="AB108" i="6"/>
  <c r="P109" i="6"/>
  <c r="Q109" i="6"/>
  <c r="R109" i="6" s="1"/>
  <c r="T109" i="6"/>
  <c r="AB109" i="6"/>
  <c r="P110" i="6"/>
  <c r="Q110" i="6"/>
  <c r="R110" i="6" s="1"/>
  <c r="T110" i="6"/>
  <c r="AB110" i="6"/>
  <c r="P111" i="6"/>
  <c r="Q111" i="6"/>
  <c r="R111" i="6" s="1"/>
  <c r="T111" i="6"/>
  <c r="AB111" i="6"/>
  <c r="P112" i="6"/>
  <c r="Q112" i="6"/>
  <c r="R112" i="6" s="1"/>
  <c r="T112" i="6"/>
  <c r="AB112" i="6"/>
  <c r="P113" i="6"/>
  <c r="Q113" i="6"/>
  <c r="R113" i="6" s="1"/>
  <c r="T113" i="6"/>
  <c r="AB113" i="6"/>
  <c r="P114" i="6"/>
  <c r="Q114" i="6"/>
  <c r="R114" i="6" s="1"/>
  <c r="T114" i="6"/>
  <c r="AB114" i="6"/>
  <c r="P115" i="6"/>
  <c r="Q115" i="6"/>
  <c r="R115" i="6" s="1"/>
  <c r="T115" i="6"/>
  <c r="AB115" i="6"/>
  <c r="P116" i="6"/>
  <c r="Q116" i="6"/>
  <c r="R116" i="6" s="1"/>
  <c r="T116" i="6"/>
  <c r="AB116" i="6"/>
  <c r="P117" i="6"/>
  <c r="Q117" i="6"/>
  <c r="R117" i="6" s="1"/>
  <c r="T117" i="6"/>
  <c r="AB117" i="6"/>
  <c r="P118" i="6"/>
  <c r="Q118" i="6"/>
  <c r="R118" i="6" s="1"/>
  <c r="T118" i="6"/>
  <c r="AB118" i="6"/>
  <c r="P119" i="6"/>
  <c r="Q119" i="6"/>
  <c r="R119" i="6" s="1"/>
  <c r="T119" i="6"/>
  <c r="AB119" i="6"/>
  <c r="P120" i="6"/>
  <c r="Q120" i="6"/>
  <c r="R120" i="6" s="1"/>
  <c r="T120" i="6"/>
  <c r="AB120" i="6"/>
  <c r="P121" i="6"/>
  <c r="Q121" i="6"/>
  <c r="R121" i="6" s="1"/>
  <c r="T121" i="6"/>
  <c r="AB121" i="6"/>
  <c r="P122" i="6"/>
  <c r="Q122" i="6"/>
  <c r="R122" i="6" s="1"/>
  <c r="T122" i="6"/>
  <c r="AB122" i="6"/>
  <c r="P123" i="6"/>
  <c r="Q123" i="6"/>
  <c r="R123" i="6" s="1"/>
  <c r="T123" i="6"/>
  <c r="AB123" i="6"/>
  <c r="P124" i="6"/>
  <c r="Q124" i="6"/>
  <c r="R124" i="6" s="1"/>
  <c r="T124" i="6"/>
  <c r="AB124" i="6"/>
  <c r="P125" i="6"/>
  <c r="Q125" i="6"/>
  <c r="R125" i="6" s="1"/>
  <c r="T125" i="6"/>
  <c r="AB125" i="6"/>
  <c r="P126" i="6"/>
  <c r="Q126" i="6"/>
  <c r="R126" i="6" s="1"/>
  <c r="T126" i="6"/>
  <c r="AB126" i="6"/>
  <c r="P127" i="6"/>
  <c r="Q127" i="6"/>
  <c r="R127" i="6" s="1"/>
  <c r="T127" i="6"/>
  <c r="AB127" i="6"/>
  <c r="P128" i="6"/>
  <c r="Q128" i="6"/>
  <c r="R128" i="6" s="1"/>
  <c r="T128" i="6"/>
  <c r="AB128" i="6"/>
  <c r="P129" i="6"/>
  <c r="Q129" i="6"/>
  <c r="R129" i="6" s="1"/>
  <c r="T129" i="6"/>
  <c r="AB129" i="6"/>
  <c r="P130" i="6"/>
  <c r="Q130" i="6"/>
  <c r="R130" i="6" s="1"/>
  <c r="T130" i="6"/>
  <c r="AB130" i="6"/>
  <c r="P131" i="6"/>
  <c r="Q131" i="6"/>
  <c r="R131" i="6" s="1"/>
  <c r="T131" i="6"/>
  <c r="AB131" i="6"/>
  <c r="P132" i="6"/>
  <c r="Q132" i="6"/>
  <c r="R132" i="6" s="1"/>
  <c r="T132" i="6"/>
  <c r="AB132" i="6"/>
  <c r="P133" i="6"/>
  <c r="Q133" i="6"/>
  <c r="R133" i="6" s="1"/>
  <c r="T133" i="6"/>
  <c r="AB133" i="6"/>
  <c r="P134" i="6"/>
  <c r="Q134" i="6"/>
  <c r="R134" i="6" s="1"/>
  <c r="T134" i="6"/>
  <c r="AB134" i="6"/>
  <c r="P135" i="6"/>
  <c r="Q135" i="6"/>
  <c r="R135" i="6" s="1"/>
  <c r="T135" i="6"/>
  <c r="AB135" i="6"/>
  <c r="P136" i="6"/>
  <c r="Q136" i="6"/>
  <c r="R136" i="6" s="1"/>
  <c r="T136" i="6"/>
  <c r="AB136" i="6"/>
  <c r="P137" i="6"/>
  <c r="Q137" i="6"/>
  <c r="R137" i="6" s="1"/>
  <c r="T137" i="6"/>
  <c r="AB137" i="6"/>
  <c r="P138" i="6"/>
  <c r="Q138" i="6"/>
  <c r="R138" i="6" s="1"/>
  <c r="T138" i="6"/>
  <c r="AB138" i="6"/>
  <c r="P139" i="6"/>
  <c r="Q139" i="6"/>
  <c r="R139" i="6" s="1"/>
  <c r="T139" i="6"/>
  <c r="AB139" i="6"/>
  <c r="P140" i="6"/>
  <c r="Q140" i="6"/>
  <c r="R140" i="6" s="1"/>
  <c r="T140" i="6"/>
  <c r="AB140" i="6"/>
  <c r="P141" i="6"/>
  <c r="Q141" i="6"/>
  <c r="R141" i="6" s="1"/>
  <c r="T141" i="6"/>
  <c r="AB141" i="6"/>
  <c r="P142" i="6"/>
  <c r="Q142" i="6"/>
  <c r="R142" i="6" s="1"/>
  <c r="T142" i="6"/>
  <c r="AB142" i="6"/>
  <c r="P143" i="6"/>
  <c r="Q143" i="6"/>
  <c r="R143" i="6" s="1"/>
  <c r="T143" i="6"/>
  <c r="AB143" i="6"/>
  <c r="P144" i="6"/>
  <c r="Q144" i="6"/>
  <c r="R144" i="6" s="1"/>
  <c r="T144" i="6"/>
  <c r="AB144" i="6"/>
  <c r="P145" i="6"/>
  <c r="Q145" i="6"/>
  <c r="R145" i="6" s="1"/>
  <c r="T145" i="6"/>
  <c r="AB145" i="6"/>
  <c r="P146" i="6"/>
  <c r="Q146" i="6"/>
  <c r="R146" i="6" s="1"/>
  <c r="T146" i="6"/>
  <c r="AB146" i="6"/>
  <c r="P147" i="6"/>
  <c r="Q147" i="6"/>
  <c r="R147" i="6" s="1"/>
  <c r="T147" i="6"/>
  <c r="AB147" i="6"/>
  <c r="P148" i="6"/>
  <c r="Q148" i="6"/>
  <c r="R148" i="6" s="1"/>
  <c r="T148" i="6"/>
  <c r="AB148" i="6"/>
  <c r="P149" i="6"/>
  <c r="Q149" i="6"/>
  <c r="R149" i="6" s="1"/>
  <c r="T149" i="6"/>
  <c r="AB149" i="6"/>
  <c r="P150" i="6"/>
  <c r="Q150" i="6"/>
  <c r="R150" i="6" s="1"/>
  <c r="T150" i="6"/>
  <c r="AB150" i="6"/>
  <c r="P151" i="6"/>
  <c r="Q151" i="6"/>
  <c r="R151" i="6" s="1"/>
  <c r="T151" i="6"/>
  <c r="AB151" i="6"/>
  <c r="P152" i="6"/>
  <c r="Q152" i="6"/>
  <c r="R152" i="6" s="1"/>
  <c r="T152" i="6"/>
  <c r="AB152" i="6"/>
  <c r="P153" i="6"/>
  <c r="Q153" i="6"/>
  <c r="R153" i="6" s="1"/>
  <c r="T153" i="6"/>
  <c r="AB153" i="6"/>
  <c r="P154" i="6"/>
  <c r="Q154" i="6"/>
  <c r="R154" i="6" s="1"/>
  <c r="T154" i="6"/>
  <c r="AB154" i="6"/>
  <c r="P155" i="6"/>
  <c r="Q155" i="6"/>
  <c r="R155" i="6" s="1"/>
  <c r="T155" i="6"/>
  <c r="AB155" i="6"/>
  <c r="P156" i="6"/>
  <c r="Q156" i="6"/>
  <c r="R156" i="6" s="1"/>
  <c r="T156" i="6"/>
  <c r="AB156" i="6"/>
  <c r="P157" i="6"/>
  <c r="Q157" i="6"/>
  <c r="R157" i="6" s="1"/>
  <c r="T157" i="6"/>
  <c r="AB157" i="6"/>
  <c r="P158" i="6"/>
  <c r="Q158" i="6"/>
  <c r="R158" i="6" s="1"/>
  <c r="T158" i="6"/>
  <c r="AB158" i="6"/>
  <c r="P159" i="6"/>
  <c r="Q159" i="6"/>
  <c r="R159" i="6" s="1"/>
  <c r="T159" i="6"/>
  <c r="AB159" i="6"/>
  <c r="P160" i="6"/>
  <c r="Q160" i="6"/>
  <c r="R160" i="6" s="1"/>
  <c r="T160" i="6"/>
  <c r="AB160" i="6"/>
  <c r="P161" i="6"/>
  <c r="Q161" i="6"/>
  <c r="R161" i="6" s="1"/>
  <c r="T161" i="6"/>
  <c r="AB161" i="6"/>
  <c r="P162" i="6"/>
  <c r="Q162" i="6"/>
  <c r="R162" i="6" s="1"/>
  <c r="T162" i="6"/>
  <c r="AB162" i="6"/>
  <c r="P163" i="6"/>
  <c r="Q163" i="6"/>
  <c r="R163" i="6" s="1"/>
  <c r="T163" i="6"/>
  <c r="AB163" i="6"/>
  <c r="P164" i="6"/>
  <c r="Q164" i="6"/>
  <c r="R164" i="6" s="1"/>
  <c r="T164" i="6"/>
  <c r="AB164" i="6"/>
  <c r="P165" i="6"/>
  <c r="Q165" i="6"/>
  <c r="R165" i="6" s="1"/>
  <c r="T165" i="6"/>
  <c r="AB165" i="6"/>
  <c r="P166" i="6"/>
  <c r="Q166" i="6"/>
  <c r="R166" i="6" s="1"/>
  <c r="T166" i="6"/>
  <c r="AB166" i="6"/>
  <c r="P167" i="6"/>
  <c r="Q167" i="6"/>
  <c r="R167" i="6" s="1"/>
  <c r="T167" i="6"/>
  <c r="AB167" i="6"/>
  <c r="P168" i="6"/>
  <c r="Q168" i="6"/>
  <c r="R168" i="6" s="1"/>
  <c r="T168" i="6"/>
  <c r="AB168" i="6"/>
  <c r="P169" i="6"/>
  <c r="Q169" i="6"/>
  <c r="R169" i="6" s="1"/>
  <c r="T169" i="6"/>
  <c r="AB169" i="6"/>
  <c r="P170" i="6"/>
  <c r="Q170" i="6"/>
  <c r="R170" i="6" s="1"/>
  <c r="T170" i="6"/>
  <c r="AB170" i="6"/>
  <c r="P171" i="6"/>
  <c r="Q171" i="6"/>
  <c r="R171" i="6" s="1"/>
  <c r="T171" i="6"/>
  <c r="AB171" i="6"/>
  <c r="P172" i="6"/>
  <c r="Q172" i="6"/>
  <c r="R172" i="6" s="1"/>
  <c r="T172" i="6"/>
  <c r="AB172" i="6"/>
  <c r="P173" i="6"/>
  <c r="Q173" i="6"/>
  <c r="R173" i="6" s="1"/>
  <c r="T173" i="6"/>
  <c r="AB173" i="6"/>
  <c r="P174" i="6"/>
  <c r="Q174" i="6"/>
  <c r="R174" i="6" s="1"/>
  <c r="T174" i="6"/>
  <c r="AB174" i="6"/>
  <c r="P175" i="6"/>
  <c r="Q175" i="6"/>
  <c r="R175" i="6" s="1"/>
  <c r="T175" i="6"/>
  <c r="AB175" i="6"/>
  <c r="P176" i="6"/>
  <c r="Q176" i="6"/>
  <c r="R176" i="6" s="1"/>
  <c r="T176" i="6"/>
  <c r="AB176" i="6"/>
  <c r="P177" i="6"/>
  <c r="Q177" i="6"/>
  <c r="R177" i="6" s="1"/>
  <c r="T177" i="6"/>
  <c r="AB177" i="6"/>
  <c r="P178" i="6"/>
  <c r="Q178" i="6"/>
  <c r="R178" i="6" s="1"/>
  <c r="T178" i="6"/>
  <c r="AB178" i="6"/>
  <c r="P179" i="6"/>
  <c r="Q179" i="6"/>
  <c r="R179" i="6" s="1"/>
  <c r="T179" i="6"/>
  <c r="AB179" i="6"/>
  <c r="P180" i="6"/>
  <c r="Q180" i="6"/>
  <c r="R180" i="6" s="1"/>
  <c r="T180" i="6"/>
  <c r="AB180" i="6"/>
  <c r="P181" i="6"/>
  <c r="Q181" i="6"/>
  <c r="R181" i="6" s="1"/>
  <c r="T181" i="6"/>
  <c r="AB181" i="6"/>
  <c r="P182" i="6"/>
  <c r="Q182" i="6"/>
  <c r="R182" i="6" s="1"/>
  <c r="T182" i="6"/>
  <c r="AB182" i="6"/>
  <c r="P183" i="6"/>
  <c r="Q183" i="6"/>
  <c r="R183" i="6" s="1"/>
  <c r="T183" i="6"/>
  <c r="AB183" i="6"/>
  <c r="P184" i="6"/>
  <c r="Q184" i="6"/>
  <c r="R184" i="6" s="1"/>
  <c r="T184" i="6"/>
  <c r="AB184" i="6"/>
  <c r="P185" i="6"/>
  <c r="Q185" i="6"/>
  <c r="R185" i="6" s="1"/>
  <c r="T185" i="6"/>
  <c r="AB185" i="6"/>
  <c r="P186" i="6"/>
  <c r="Q186" i="6"/>
  <c r="R186" i="6" s="1"/>
  <c r="T186" i="6"/>
  <c r="AB186" i="6"/>
  <c r="P187" i="6"/>
  <c r="Q187" i="6"/>
  <c r="R187" i="6" s="1"/>
  <c r="T187" i="6"/>
  <c r="AB187" i="6"/>
  <c r="P188" i="6"/>
  <c r="Q188" i="6"/>
  <c r="R188" i="6" s="1"/>
  <c r="T188" i="6"/>
  <c r="AB188" i="6"/>
  <c r="P189" i="6"/>
  <c r="Q189" i="6"/>
  <c r="R189" i="6" s="1"/>
  <c r="T189" i="6"/>
  <c r="AB189" i="6"/>
  <c r="P190" i="6"/>
  <c r="Q190" i="6"/>
  <c r="R190" i="6" s="1"/>
  <c r="T190" i="6"/>
  <c r="AB190" i="6"/>
  <c r="P191" i="6"/>
  <c r="Q191" i="6"/>
  <c r="R191" i="6" s="1"/>
  <c r="T191" i="6"/>
  <c r="AB191" i="6"/>
  <c r="P192" i="6"/>
  <c r="Q192" i="6"/>
  <c r="R192" i="6" s="1"/>
  <c r="T192" i="6"/>
  <c r="AB192" i="6"/>
  <c r="P193" i="6"/>
  <c r="Q193" i="6"/>
  <c r="R193" i="6" s="1"/>
  <c r="T193" i="6"/>
  <c r="AB193" i="6"/>
  <c r="P194" i="6"/>
  <c r="Q194" i="6"/>
  <c r="R194" i="6" s="1"/>
  <c r="T194" i="6"/>
  <c r="AB194" i="6"/>
  <c r="P195" i="6"/>
  <c r="Q195" i="6"/>
  <c r="R195" i="6" s="1"/>
  <c r="T195" i="6"/>
  <c r="AB195" i="6"/>
  <c r="P196" i="6"/>
  <c r="Q196" i="6"/>
  <c r="R196" i="6" s="1"/>
  <c r="T196" i="6"/>
  <c r="AB196" i="6"/>
  <c r="P197" i="6"/>
  <c r="Q197" i="6"/>
  <c r="R197" i="6" s="1"/>
  <c r="T197" i="6"/>
  <c r="AB197" i="6"/>
  <c r="P198" i="6"/>
  <c r="Q198" i="6"/>
  <c r="R198" i="6" s="1"/>
  <c r="T198" i="6"/>
  <c r="AB198" i="6"/>
  <c r="P199" i="6"/>
  <c r="Q199" i="6"/>
  <c r="R199" i="6" s="1"/>
  <c r="T199" i="6"/>
  <c r="AB199" i="6"/>
  <c r="P200" i="6"/>
  <c r="Q200" i="6"/>
  <c r="R200" i="6" s="1"/>
  <c r="T200" i="6"/>
  <c r="AB200" i="6"/>
  <c r="P201" i="6"/>
  <c r="Q201" i="6"/>
  <c r="R201" i="6" s="1"/>
  <c r="T201" i="6"/>
  <c r="AB201" i="6"/>
  <c r="P202" i="6"/>
  <c r="Q202" i="6"/>
  <c r="R202" i="6" s="1"/>
  <c r="T202" i="6"/>
  <c r="AB202" i="6"/>
  <c r="P203" i="6"/>
  <c r="Q203" i="6"/>
  <c r="R203" i="6" s="1"/>
  <c r="T203" i="6"/>
  <c r="AB203" i="6"/>
  <c r="P204" i="6"/>
  <c r="Q204" i="6"/>
  <c r="R204" i="6" s="1"/>
  <c r="T204" i="6"/>
  <c r="AB204" i="6"/>
  <c r="P205" i="6"/>
  <c r="Q205" i="6"/>
  <c r="R205" i="6" s="1"/>
  <c r="T205" i="6"/>
  <c r="AB205" i="6"/>
  <c r="P206" i="6"/>
  <c r="Q206" i="6"/>
  <c r="R206" i="6" s="1"/>
  <c r="T206" i="6"/>
  <c r="AB206" i="6"/>
  <c r="P207" i="6"/>
  <c r="Q207" i="6"/>
  <c r="R207" i="6" s="1"/>
  <c r="T207" i="6"/>
  <c r="AB207" i="6"/>
  <c r="P208" i="6"/>
  <c r="Q208" i="6"/>
  <c r="R208" i="6" s="1"/>
  <c r="T208" i="6"/>
  <c r="AB208" i="6"/>
  <c r="P209" i="6"/>
  <c r="Q209" i="6"/>
  <c r="R209" i="6" s="1"/>
  <c r="T209" i="6"/>
  <c r="AB209" i="6"/>
  <c r="P210" i="6"/>
  <c r="Q210" i="6"/>
  <c r="R210" i="6" s="1"/>
  <c r="T210" i="6"/>
  <c r="AB210" i="6"/>
  <c r="P211" i="6"/>
  <c r="Q211" i="6"/>
  <c r="R211" i="6" s="1"/>
  <c r="T211" i="6"/>
  <c r="AB211" i="6"/>
  <c r="P212" i="6"/>
  <c r="Q212" i="6"/>
  <c r="R212" i="6" s="1"/>
  <c r="T212" i="6"/>
  <c r="AB212" i="6"/>
  <c r="P213" i="6"/>
  <c r="Q213" i="6"/>
  <c r="R213" i="6" s="1"/>
  <c r="T213" i="6"/>
  <c r="AB213" i="6"/>
  <c r="P214" i="6"/>
  <c r="Q214" i="6"/>
  <c r="R214" i="6" s="1"/>
  <c r="T214" i="6"/>
  <c r="AB214" i="6"/>
  <c r="P215" i="6"/>
  <c r="Q215" i="6"/>
  <c r="R215" i="6" s="1"/>
  <c r="T215" i="6"/>
  <c r="AB215" i="6"/>
  <c r="P216" i="6"/>
  <c r="Q216" i="6"/>
  <c r="R216" i="6" s="1"/>
  <c r="T216" i="6"/>
  <c r="AB216" i="6"/>
  <c r="P217" i="6"/>
  <c r="Q217" i="6"/>
  <c r="R217" i="6" s="1"/>
  <c r="T217" i="6"/>
  <c r="AB217" i="6"/>
  <c r="P218" i="6"/>
  <c r="Q218" i="6"/>
  <c r="R218" i="6" s="1"/>
  <c r="T218" i="6"/>
  <c r="AB218" i="6"/>
  <c r="P219" i="6"/>
  <c r="Q219" i="6"/>
  <c r="R219" i="6" s="1"/>
  <c r="T219" i="6"/>
  <c r="AB219" i="6"/>
  <c r="P220" i="6"/>
  <c r="Q220" i="6"/>
  <c r="R220" i="6" s="1"/>
  <c r="T220" i="6"/>
  <c r="AB220" i="6"/>
  <c r="P221" i="6"/>
  <c r="Q221" i="6"/>
  <c r="R221" i="6" s="1"/>
  <c r="T221" i="6"/>
  <c r="AB221" i="6"/>
  <c r="P222" i="6"/>
  <c r="Q222" i="6"/>
  <c r="R222" i="6" s="1"/>
  <c r="T222" i="6"/>
  <c r="AB222" i="6"/>
  <c r="P223" i="6"/>
  <c r="Q223" i="6"/>
  <c r="R223" i="6" s="1"/>
  <c r="T223" i="6"/>
  <c r="AB223" i="6"/>
  <c r="P224" i="6"/>
  <c r="Q224" i="6"/>
  <c r="R224" i="6" s="1"/>
  <c r="T224" i="6"/>
  <c r="AB224" i="6"/>
  <c r="P225" i="6"/>
  <c r="Q225" i="6"/>
  <c r="R225" i="6" s="1"/>
  <c r="T225" i="6"/>
  <c r="AB225" i="6"/>
  <c r="P226" i="6"/>
  <c r="Q226" i="6"/>
  <c r="R226" i="6" s="1"/>
  <c r="T226" i="6"/>
  <c r="AB226" i="6"/>
  <c r="P227" i="6"/>
  <c r="Q227" i="6"/>
  <c r="R227" i="6" s="1"/>
  <c r="T227" i="6"/>
  <c r="AB227" i="6"/>
  <c r="P228" i="6"/>
  <c r="Q228" i="6"/>
  <c r="R228" i="6" s="1"/>
  <c r="T228" i="6"/>
  <c r="AB228" i="6"/>
  <c r="P229" i="6"/>
  <c r="Q229" i="6"/>
  <c r="R229" i="6" s="1"/>
  <c r="T229" i="6"/>
  <c r="AB229" i="6"/>
  <c r="P230" i="6"/>
  <c r="Q230" i="6"/>
  <c r="R230" i="6" s="1"/>
  <c r="T230" i="6"/>
  <c r="AB230" i="6"/>
  <c r="P231" i="6"/>
  <c r="Q231" i="6"/>
  <c r="R231" i="6" s="1"/>
  <c r="T231" i="6"/>
  <c r="AB231" i="6"/>
  <c r="P232" i="6"/>
  <c r="Q232" i="6"/>
  <c r="R232" i="6" s="1"/>
  <c r="T232" i="6"/>
  <c r="AB232" i="6"/>
  <c r="P233" i="6"/>
  <c r="Q233" i="6"/>
  <c r="R233" i="6" s="1"/>
  <c r="T233" i="6"/>
  <c r="AB233" i="6"/>
  <c r="P234" i="6"/>
  <c r="Q234" i="6"/>
  <c r="R234" i="6" s="1"/>
  <c r="T234" i="6"/>
  <c r="AB234" i="6"/>
  <c r="P235" i="6"/>
  <c r="Q235" i="6"/>
  <c r="R235" i="6" s="1"/>
  <c r="T235" i="6"/>
  <c r="AB235" i="6"/>
  <c r="P236" i="6"/>
  <c r="Q236" i="6"/>
  <c r="R236" i="6" s="1"/>
  <c r="T236" i="6"/>
  <c r="AB236" i="6"/>
  <c r="P237" i="6"/>
  <c r="Q237" i="6"/>
  <c r="R237" i="6" s="1"/>
  <c r="T237" i="6"/>
  <c r="AB237" i="6"/>
  <c r="P238" i="6"/>
  <c r="Q238" i="6"/>
  <c r="R238" i="6" s="1"/>
  <c r="T238" i="6"/>
  <c r="AB238" i="6"/>
  <c r="P239" i="6"/>
  <c r="Q239" i="6"/>
  <c r="R239" i="6" s="1"/>
  <c r="T239" i="6"/>
  <c r="AB239" i="6"/>
  <c r="P240" i="6"/>
  <c r="Q240" i="6"/>
  <c r="R240" i="6" s="1"/>
  <c r="T240" i="6"/>
  <c r="AB240" i="6"/>
  <c r="P241" i="6"/>
  <c r="Q241" i="6"/>
  <c r="R241" i="6" s="1"/>
  <c r="T241" i="6"/>
  <c r="AB241" i="6"/>
  <c r="P242" i="6"/>
  <c r="Q242" i="6"/>
  <c r="R242" i="6" s="1"/>
  <c r="T242" i="6"/>
  <c r="AB242" i="6"/>
  <c r="P243" i="6"/>
  <c r="Q243" i="6"/>
  <c r="R243" i="6" s="1"/>
  <c r="T243" i="6"/>
  <c r="AB243" i="6"/>
  <c r="P244" i="6"/>
  <c r="Q244" i="6"/>
  <c r="R244" i="6" s="1"/>
  <c r="T244" i="6"/>
  <c r="AB244" i="6"/>
  <c r="P245" i="6"/>
  <c r="Q245" i="6"/>
  <c r="R245" i="6" s="1"/>
  <c r="T245" i="6"/>
  <c r="AB245" i="6"/>
  <c r="P246" i="6"/>
  <c r="Q246" i="6"/>
  <c r="R246" i="6" s="1"/>
  <c r="T246" i="6"/>
  <c r="AB246" i="6"/>
  <c r="P247" i="6"/>
  <c r="Q247" i="6"/>
  <c r="R247" i="6" s="1"/>
  <c r="T247" i="6"/>
  <c r="AB247" i="6"/>
  <c r="P248" i="6"/>
  <c r="Q248" i="6"/>
  <c r="R248" i="6" s="1"/>
  <c r="T248" i="6"/>
  <c r="AB248" i="6"/>
  <c r="P249" i="6"/>
  <c r="Q249" i="6"/>
  <c r="R249" i="6" s="1"/>
  <c r="T249" i="6"/>
  <c r="AB249" i="6"/>
  <c r="P250" i="6"/>
  <c r="Q250" i="6"/>
  <c r="R250" i="6" s="1"/>
  <c r="T250" i="6"/>
  <c r="AB250" i="6"/>
  <c r="P251" i="6"/>
  <c r="Q251" i="6"/>
  <c r="R251" i="6" s="1"/>
  <c r="T251" i="6"/>
  <c r="AB251" i="6"/>
  <c r="P252" i="6"/>
  <c r="Q252" i="6"/>
  <c r="R252" i="6" s="1"/>
  <c r="T252" i="6"/>
  <c r="AB252" i="6"/>
  <c r="P253" i="6"/>
  <c r="Q253" i="6"/>
  <c r="R253" i="6" s="1"/>
  <c r="T253" i="6"/>
  <c r="AB253" i="6"/>
  <c r="P254" i="6"/>
  <c r="Q254" i="6"/>
  <c r="R254" i="6" s="1"/>
  <c r="T254" i="6"/>
  <c r="AB254" i="6"/>
  <c r="P255" i="6"/>
  <c r="Q255" i="6"/>
  <c r="R255" i="6" s="1"/>
  <c r="T255" i="6"/>
  <c r="AB255" i="6"/>
  <c r="P256" i="6"/>
  <c r="Q256" i="6"/>
  <c r="R256" i="6" s="1"/>
  <c r="T256" i="6"/>
  <c r="AB256" i="6"/>
  <c r="P257" i="6"/>
  <c r="Q257" i="6"/>
  <c r="R257" i="6" s="1"/>
  <c r="T257" i="6"/>
  <c r="AB257" i="6"/>
  <c r="P258" i="6"/>
  <c r="Q258" i="6"/>
  <c r="R258" i="6" s="1"/>
  <c r="T258" i="6"/>
  <c r="AB258" i="6"/>
  <c r="P259" i="6"/>
  <c r="Q259" i="6"/>
  <c r="R259" i="6" s="1"/>
  <c r="T259" i="6"/>
  <c r="AB259" i="6"/>
  <c r="P260" i="6"/>
  <c r="Q260" i="6"/>
  <c r="R260" i="6" s="1"/>
  <c r="T260" i="6"/>
  <c r="AB260" i="6"/>
  <c r="P261" i="6"/>
  <c r="Q261" i="6"/>
  <c r="R261" i="6" s="1"/>
  <c r="T261" i="6"/>
  <c r="AB261" i="6"/>
  <c r="P262" i="6"/>
  <c r="Q262" i="6"/>
  <c r="R262" i="6" s="1"/>
  <c r="T262" i="6"/>
  <c r="AB262" i="6"/>
  <c r="P263" i="6"/>
  <c r="Q263" i="6"/>
  <c r="R263" i="6" s="1"/>
  <c r="T263" i="6"/>
  <c r="AB263" i="6"/>
  <c r="P264" i="6"/>
  <c r="Q264" i="6"/>
  <c r="R264" i="6" s="1"/>
  <c r="T264" i="6"/>
  <c r="AB264" i="6"/>
  <c r="P265" i="6"/>
  <c r="Q265" i="6"/>
  <c r="R265" i="6" s="1"/>
  <c r="T265" i="6"/>
  <c r="AB265" i="6"/>
  <c r="P266" i="6"/>
  <c r="Q266" i="6"/>
  <c r="R266" i="6" s="1"/>
  <c r="T266" i="6"/>
  <c r="AB266" i="6"/>
  <c r="P267" i="6"/>
  <c r="Q267" i="6"/>
  <c r="R267" i="6" s="1"/>
  <c r="T267" i="6"/>
  <c r="AB267" i="6"/>
  <c r="P268" i="6"/>
  <c r="Q268" i="6"/>
  <c r="R268" i="6"/>
  <c r="T268" i="6"/>
  <c r="AB268" i="6"/>
  <c r="P269" i="6"/>
  <c r="Q269" i="6"/>
  <c r="R269" i="6" s="1"/>
  <c r="T269" i="6"/>
  <c r="AB269" i="6"/>
  <c r="P270" i="6"/>
  <c r="Q270" i="6"/>
  <c r="R270" i="6" s="1"/>
  <c r="T270" i="6"/>
  <c r="AB270" i="6"/>
  <c r="P271" i="6"/>
  <c r="Q271" i="6"/>
  <c r="R271" i="6" s="1"/>
  <c r="T271" i="6"/>
  <c r="AB271" i="6"/>
  <c r="P272" i="6"/>
  <c r="Q272" i="6"/>
  <c r="R272" i="6" s="1"/>
  <c r="T272" i="6"/>
  <c r="AB272" i="6"/>
  <c r="P273" i="6"/>
  <c r="Q273" i="6"/>
  <c r="R273" i="6" s="1"/>
  <c r="T273" i="6"/>
  <c r="AB273" i="6"/>
  <c r="P274" i="6"/>
  <c r="Q274" i="6"/>
  <c r="R274" i="6" s="1"/>
  <c r="T274" i="6"/>
  <c r="AB274" i="6"/>
  <c r="P275" i="6"/>
  <c r="Q275" i="6"/>
  <c r="R275" i="6" s="1"/>
  <c r="T275" i="6"/>
  <c r="AB275" i="6"/>
  <c r="P276" i="6"/>
  <c r="Q276" i="6"/>
  <c r="R276" i="6" s="1"/>
  <c r="T276" i="6"/>
  <c r="AB276" i="6"/>
  <c r="P277" i="6"/>
  <c r="Q277" i="6"/>
  <c r="R277" i="6" s="1"/>
  <c r="T277" i="6"/>
  <c r="AB277" i="6"/>
  <c r="P278" i="6"/>
  <c r="Q278" i="6"/>
  <c r="R278" i="6" s="1"/>
  <c r="T278" i="6"/>
  <c r="AB278" i="6"/>
  <c r="P279" i="6"/>
  <c r="Q279" i="6"/>
  <c r="R279" i="6" s="1"/>
  <c r="T279" i="6"/>
  <c r="AB279" i="6"/>
  <c r="P280" i="6"/>
  <c r="Q280" i="6"/>
  <c r="R280" i="6" s="1"/>
  <c r="T280" i="6"/>
  <c r="AB280" i="6"/>
  <c r="P281" i="6"/>
  <c r="Q281" i="6"/>
  <c r="R281" i="6" s="1"/>
  <c r="T281" i="6"/>
  <c r="AB281" i="6"/>
  <c r="P282" i="6"/>
  <c r="Q282" i="6"/>
  <c r="R282" i="6" s="1"/>
  <c r="T282" i="6"/>
  <c r="AB282" i="6"/>
  <c r="P283" i="6"/>
  <c r="Q283" i="6"/>
  <c r="R283" i="6" s="1"/>
  <c r="T283" i="6"/>
  <c r="AB283" i="6"/>
  <c r="P284" i="6"/>
  <c r="Q284" i="6"/>
  <c r="R284" i="6" s="1"/>
  <c r="T284" i="6"/>
  <c r="AB284" i="6"/>
  <c r="I79" i="9"/>
  <c r="H79" i="9"/>
  <c r="I78" i="9"/>
  <c r="H78" i="9"/>
  <c r="I77" i="9"/>
  <c r="H77" i="9"/>
  <c r="I76" i="9"/>
  <c r="H76" i="9"/>
  <c r="I75" i="9"/>
  <c r="H75" i="9"/>
  <c r="I74" i="9"/>
  <c r="H74" i="9"/>
  <c r="I73" i="9"/>
  <c r="H73" i="9"/>
  <c r="I72" i="9"/>
  <c r="H72" i="9"/>
  <c r="I71" i="9"/>
  <c r="H71" i="9"/>
  <c r="I70" i="9"/>
  <c r="H70" i="9"/>
  <c r="I69" i="9"/>
  <c r="H69" i="9"/>
  <c r="I68" i="9"/>
  <c r="H68" i="9"/>
  <c r="I67" i="9"/>
  <c r="H67" i="9"/>
  <c r="I66" i="9"/>
  <c r="H66" i="9"/>
  <c r="I65" i="9"/>
  <c r="H65" i="9"/>
  <c r="I64" i="9"/>
  <c r="H64" i="9"/>
  <c r="I63" i="9"/>
  <c r="H63" i="9"/>
  <c r="I62" i="9"/>
  <c r="H62" i="9"/>
  <c r="I61" i="9"/>
  <c r="H61" i="9"/>
  <c r="I60" i="9"/>
  <c r="H60" i="9"/>
  <c r="I59" i="9"/>
  <c r="H59" i="9"/>
  <c r="I58" i="9"/>
  <c r="H58" i="9"/>
  <c r="I57" i="9"/>
  <c r="H57" i="9"/>
  <c r="I56" i="9"/>
  <c r="H56" i="9"/>
  <c r="I55" i="9"/>
  <c r="H55" i="9"/>
  <c r="I54" i="9"/>
  <c r="H54" i="9"/>
  <c r="I53" i="9"/>
  <c r="H53" i="9"/>
  <c r="I52" i="9"/>
  <c r="H52" i="9"/>
  <c r="L51" i="9"/>
  <c r="K51" i="9"/>
  <c r="J51" i="9"/>
  <c r="I51" i="9"/>
  <c r="H51" i="9"/>
  <c r="L50" i="9"/>
  <c r="K50" i="9"/>
  <c r="J50" i="9"/>
  <c r="I50" i="9"/>
  <c r="H50" i="9"/>
  <c r="L49" i="9"/>
  <c r="K49" i="9"/>
  <c r="J49" i="9"/>
  <c r="I49" i="9"/>
  <c r="H49" i="9"/>
  <c r="L48" i="9"/>
  <c r="K48" i="9"/>
  <c r="J48" i="9"/>
  <c r="I48" i="9"/>
  <c r="H48" i="9"/>
  <c r="L47" i="9"/>
  <c r="K47" i="9"/>
  <c r="J47" i="9"/>
  <c r="I47" i="9"/>
  <c r="H47" i="9"/>
  <c r="L46" i="9"/>
  <c r="K46" i="9"/>
  <c r="J46" i="9"/>
  <c r="I46" i="9"/>
  <c r="H46" i="9"/>
  <c r="L45" i="9"/>
  <c r="K45" i="9"/>
  <c r="J45" i="9"/>
  <c r="I45" i="9"/>
  <c r="H45" i="9"/>
  <c r="L44" i="9"/>
  <c r="K44" i="9"/>
  <c r="J44" i="9"/>
  <c r="I44" i="9"/>
  <c r="H44" i="9"/>
  <c r="L43" i="9"/>
  <c r="K43" i="9"/>
  <c r="J43" i="9"/>
  <c r="I43" i="9"/>
  <c r="H43" i="9"/>
  <c r="L42" i="9"/>
  <c r="K42" i="9"/>
  <c r="J42" i="9"/>
  <c r="I42" i="9"/>
  <c r="H42" i="9"/>
  <c r="L41" i="9"/>
  <c r="K41" i="9"/>
  <c r="J41" i="9"/>
  <c r="I41" i="9"/>
  <c r="H41" i="9"/>
  <c r="L40" i="9"/>
  <c r="K40" i="9"/>
  <c r="J40" i="9"/>
  <c r="I40" i="9"/>
  <c r="H40" i="9"/>
  <c r="L39" i="9"/>
  <c r="K39" i="9"/>
  <c r="J39" i="9"/>
  <c r="I39" i="9"/>
  <c r="H39" i="9"/>
  <c r="L38" i="9"/>
  <c r="K38" i="9"/>
  <c r="J38" i="9"/>
  <c r="I38" i="9"/>
  <c r="H38" i="9"/>
  <c r="L37" i="9"/>
  <c r="K37" i="9"/>
  <c r="J37" i="9"/>
  <c r="I37" i="9"/>
  <c r="H37" i="9"/>
  <c r="L36" i="9"/>
  <c r="K36" i="9"/>
  <c r="J36" i="9"/>
  <c r="I36" i="9"/>
  <c r="H36" i="9"/>
  <c r="L35" i="9"/>
  <c r="K35" i="9"/>
  <c r="J35" i="9"/>
  <c r="I35" i="9"/>
  <c r="H35" i="9"/>
  <c r="L34" i="9"/>
  <c r="K34" i="9"/>
  <c r="J34" i="9"/>
  <c r="I34" i="9"/>
  <c r="H34" i="9"/>
  <c r="L33" i="9"/>
  <c r="K33" i="9"/>
  <c r="J33" i="9"/>
  <c r="I33" i="9"/>
  <c r="H33" i="9"/>
  <c r="L32" i="9"/>
  <c r="K32" i="9"/>
  <c r="J32" i="9"/>
  <c r="I32" i="9"/>
  <c r="H32" i="9"/>
  <c r="L31" i="9"/>
  <c r="K31" i="9"/>
  <c r="J31" i="9"/>
  <c r="I31" i="9"/>
  <c r="H31" i="9"/>
  <c r="L30" i="9"/>
  <c r="K30" i="9"/>
  <c r="J30" i="9"/>
  <c r="I30" i="9"/>
  <c r="H30" i="9"/>
  <c r="L29" i="9"/>
  <c r="K29" i="9"/>
  <c r="J29" i="9"/>
  <c r="I29" i="9"/>
  <c r="H29" i="9"/>
  <c r="L28" i="9"/>
  <c r="K28" i="9"/>
  <c r="J28" i="9"/>
  <c r="I28" i="9"/>
  <c r="H28" i="9"/>
  <c r="L27" i="9"/>
  <c r="K27" i="9"/>
  <c r="J27" i="9"/>
  <c r="I27" i="9"/>
  <c r="H27" i="9"/>
  <c r="AB5" i="6"/>
  <c r="AA5" i="6"/>
  <c r="P5" i="6"/>
  <c r="AH5" i="6" s="1"/>
  <c r="AH6" i="6" s="1"/>
  <c r="U4" i="6"/>
  <c r="AL5" i="6" s="1"/>
  <c r="AL6" i="6" s="1"/>
  <c r="M2" i="6"/>
  <c r="F22" i="9" s="1"/>
  <c r="F24" i="9" s="1"/>
  <c r="C2" i="6"/>
  <c r="A1" i="6"/>
  <c r="A2" i="5"/>
  <c r="D56" i="4"/>
  <c r="D55" i="4"/>
  <c r="D54" i="4"/>
  <c r="D53" i="4"/>
  <c r="D51" i="4"/>
  <c r="D50" i="4"/>
  <c r="D48" i="4"/>
  <c r="D47" i="4"/>
  <c r="D46" i="4"/>
  <c r="D45" i="4"/>
  <c r="D44" i="4"/>
  <c r="D43" i="4"/>
  <c r="D41" i="4"/>
  <c r="D40" i="4"/>
  <c r="D39" i="4"/>
  <c r="E38" i="4"/>
  <c r="D38" i="4"/>
  <c r="E37" i="4"/>
  <c r="D37" i="4"/>
  <c r="E36" i="4"/>
  <c r="D36" i="4"/>
  <c r="E35" i="4"/>
  <c r="D35" i="4"/>
  <c r="E34" i="4"/>
  <c r="D34" i="4"/>
  <c r="E33" i="4"/>
  <c r="D33" i="4"/>
  <c r="E32" i="4"/>
  <c r="E31" i="4"/>
  <c r="D31" i="4"/>
  <c r="E30" i="4"/>
  <c r="D30" i="4"/>
  <c r="E29" i="4"/>
  <c r="D29" i="4"/>
  <c r="E28" i="4"/>
  <c r="D28" i="4"/>
  <c r="E27" i="4"/>
  <c r="D27" i="4"/>
  <c r="E26" i="4"/>
  <c r="D26" i="4"/>
  <c r="E25" i="4"/>
  <c r="D25" i="4"/>
  <c r="E24" i="4"/>
  <c r="D24" i="4"/>
  <c r="E23" i="4"/>
  <c r="E22" i="4"/>
  <c r="D22" i="4"/>
  <c r="E21" i="4"/>
  <c r="D21" i="4"/>
  <c r="E20" i="4"/>
  <c r="D20" i="4"/>
  <c r="E19" i="4"/>
  <c r="D19" i="4"/>
  <c r="E18" i="4"/>
  <c r="D18" i="4"/>
  <c r="E17" i="4"/>
  <c r="D17" i="4"/>
  <c r="E16" i="4"/>
  <c r="D16" i="4"/>
  <c r="E15" i="4"/>
  <c r="D15" i="4"/>
  <c r="E14" i="4"/>
  <c r="D14" i="4"/>
  <c r="E13" i="4"/>
  <c r="D13" i="4"/>
  <c r="E12" i="4"/>
  <c r="D12" i="4"/>
  <c r="E11" i="4"/>
  <c r="D11" i="4"/>
  <c r="E10" i="4"/>
  <c r="D10" i="4"/>
  <c r="E9" i="4"/>
  <c r="E8" i="4"/>
  <c r="D8" i="4"/>
  <c r="E7" i="4"/>
  <c r="D7" i="4"/>
  <c r="E6" i="4"/>
  <c r="D6" i="4"/>
  <c r="E5" i="4"/>
  <c r="D5" i="4"/>
  <c r="E4" i="4"/>
  <c r="D4" i="4"/>
  <c r="A3" i="4"/>
  <c r="G31" i="3"/>
  <c r="B3" i="2"/>
  <c r="I8" i="9"/>
  <c r="I6" i="9"/>
  <c r="I12" i="9"/>
  <c r="I10" i="9"/>
  <c r="I20" i="9"/>
  <c r="I18" i="9"/>
  <c r="I17" i="9"/>
  <c r="I21" i="9"/>
  <c r="I15" i="9"/>
  <c r="I14" i="9"/>
  <c r="I9" i="9"/>
  <c r="I11" i="9"/>
  <c r="I4" i="9"/>
  <c r="I22" i="9"/>
  <c r="I3" i="9"/>
  <c r="I19" i="9"/>
  <c r="I5" i="9"/>
  <c r="I16" i="9"/>
  <c r="I13" i="9"/>
  <c r="I7" i="9"/>
  <c r="D2" i="4" l="1"/>
  <c r="D3" i="4"/>
  <c r="C2" i="4" s="1"/>
  <c r="C7" i="3" s="1"/>
  <c r="AI5" i="6"/>
  <c r="AI6" i="6" s="1"/>
  <c r="AI7" i="6" s="1"/>
  <c r="AI8" i="6" s="1"/>
  <c r="AI9" i="6" s="1"/>
  <c r="AI10" i="6" s="1"/>
  <c r="AI11" i="6" s="1"/>
  <c r="AI12" i="6" s="1"/>
  <c r="AI13" i="6" s="1"/>
  <c r="AI14" i="6" s="1"/>
  <c r="AI15" i="6" s="1"/>
  <c r="AI16" i="6" s="1"/>
  <c r="AI17" i="6" s="1"/>
  <c r="AI18" i="6" s="1"/>
  <c r="AI19" i="6" s="1"/>
  <c r="AI20" i="6" s="1"/>
  <c r="AI21" i="6" s="1"/>
  <c r="AI22" i="6" s="1"/>
  <c r="AI23" i="6" s="1"/>
  <c r="AI24" i="6" s="1"/>
  <c r="AI25" i="6" s="1"/>
  <c r="AI26" i="6" s="1"/>
  <c r="AI27" i="6" s="1"/>
  <c r="AI28" i="6" s="1"/>
  <c r="AI29" i="6" s="1"/>
  <c r="AI30" i="6" s="1"/>
  <c r="AI31" i="6" s="1"/>
  <c r="AI32" i="6" s="1"/>
  <c r="AI33" i="6" s="1"/>
  <c r="AI34" i="6" s="1"/>
  <c r="AI35" i="6" s="1"/>
  <c r="AI36" i="6" s="1"/>
  <c r="AI37" i="6" s="1"/>
  <c r="AI38" i="6" s="1"/>
  <c r="AI39" i="6" s="1"/>
  <c r="AI40" i="6" s="1"/>
  <c r="AI41" i="6" s="1"/>
  <c r="AI42" i="6" s="1"/>
  <c r="AI43" i="6" s="1"/>
  <c r="AI44" i="6" s="1"/>
  <c r="AI45" i="6" s="1"/>
  <c r="AI46" i="6" s="1"/>
  <c r="AI47" i="6" s="1"/>
  <c r="AI48" i="6" s="1"/>
  <c r="AI49" i="6" s="1"/>
  <c r="AI50" i="6" s="1"/>
  <c r="AI51" i="6" s="1"/>
  <c r="AI52" i="6" s="1"/>
  <c r="AI53" i="6" s="1"/>
  <c r="AI54" i="6" s="1"/>
  <c r="AI55" i="6" s="1"/>
  <c r="AI56" i="6" s="1"/>
  <c r="AI57" i="6" s="1"/>
  <c r="AI58" i="6" s="1"/>
  <c r="AI59" i="6" s="1"/>
  <c r="AI60" i="6" s="1"/>
  <c r="AI61" i="6" s="1"/>
  <c r="AI62" i="6" s="1"/>
  <c r="AI63" i="6" s="1"/>
  <c r="AI64" i="6" s="1"/>
  <c r="AI65" i="6" s="1"/>
  <c r="AI66" i="6" s="1"/>
  <c r="AI67" i="6" s="1"/>
  <c r="AI68" i="6" s="1"/>
  <c r="AI69" i="6" s="1"/>
  <c r="AI70" i="6" s="1"/>
  <c r="AI71" i="6" s="1"/>
  <c r="AI72" i="6" s="1"/>
  <c r="AI73" i="6" s="1"/>
  <c r="AI74" i="6" s="1"/>
  <c r="AI75" i="6" s="1"/>
  <c r="AI76" i="6" s="1"/>
  <c r="AI77" i="6" s="1"/>
  <c r="AI78" i="6" s="1"/>
  <c r="AI79" i="6" s="1"/>
  <c r="AI80" i="6" s="1"/>
  <c r="AI81" i="6" s="1"/>
  <c r="AI82" i="6" s="1"/>
  <c r="AI83" i="6" s="1"/>
  <c r="AI84" i="6" s="1"/>
  <c r="AI85" i="6" s="1"/>
  <c r="AI86" i="6" s="1"/>
  <c r="AI87" i="6" s="1"/>
  <c r="AI88" i="6" s="1"/>
  <c r="AI89" i="6" s="1"/>
  <c r="AI90" i="6" s="1"/>
  <c r="AI91" i="6" s="1"/>
  <c r="AI92" i="6" s="1"/>
  <c r="AI93" i="6" s="1"/>
  <c r="AI94" i="6" s="1"/>
  <c r="AI95" i="6" s="1"/>
  <c r="AI96" i="6" s="1"/>
  <c r="AI97" i="6" s="1"/>
  <c r="AI98" i="6" s="1"/>
  <c r="AI99" i="6" s="1"/>
  <c r="AI100" i="6" s="1"/>
  <c r="AI101" i="6" s="1"/>
  <c r="AI102" i="6" s="1"/>
  <c r="AI103" i="6" s="1"/>
  <c r="AI104" i="6" s="1"/>
  <c r="AI105" i="6" s="1"/>
  <c r="AI106" i="6" s="1"/>
  <c r="AI107" i="6" s="1"/>
  <c r="AI108" i="6" s="1"/>
  <c r="AI109" i="6" s="1"/>
  <c r="AI110" i="6" s="1"/>
  <c r="AI111" i="6" s="1"/>
  <c r="AI112" i="6" s="1"/>
  <c r="AI113" i="6" s="1"/>
  <c r="AI114" i="6" s="1"/>
  <c r="AI115" i="6" s="1"/>
  <c r="AI116" i="6" s="1"/>
  <c r="AI117" i="6" s="1"/>
  <c r="AI118" i="6" s="1"/>
  <c r="AI119" i="6" s="1"/>
  <c r="AI120" i="6" s="1"/>
  <c r="AI121" i="6" s="1"/>
  <c r="AI122" i="6" s="1"/>
  <c r="AI123" i="6" s="1"/>
  <c r="AI124" i="6" s="1"/>
  <c r="AI125" i="6" s="1"/>
  <c r="AI126" i="6" s="1"/>
  <c r="AI127" i="6" s="1"/>
  <c r="AI128" i="6" s="1"/>
  <c r="AI129" i="6" s="1"/>
  <c r="AI130" i="6" s="1"/>
  <c r="AI131" i="6" s="1"/>
  <c r="AI132" i="6" s="1"/>
  <c r="AI133" i="6" s="1"/>
  <c r="AI134" i="6" s="1"/>
  <c r="AI135" i="6" s="1"/>
  <c r="AI136" i="6" s="1"/>
  <c r="AI137" i="6" s="1"/>
  <c r="AI138" i="6" s="1"/>
  <c r="AI139" i="6" s="1"/>
  <c r="AI140" i="6" s="1"/>
  <c r="AI141" i="6" s="1"/>
  <c r="AI142" i="6" s="1"/>
  <c r="AI143" i="6" s="1"/>
  <c r="AI144" i="6" s="1"/>
  <c r="AI145" i="6" s="1"/>
  <c r="AI146" i="6" s="1"/>
  <c r="AI147" i="6" s="1"/>
  <c r="AI148" i="6" s="1"/>
  <c r="AI149" i="6" s="1"/>
  <c r="AI150" i="6" s="1"/>
  <c r="AI151" i="6" s="1"/>
  <c r="AI152" i="6" s="1"/>
  <c r="AI153" i="6" s="1"/>
  <c r="AI154" i="6" s="1"/>
  <c r="AI155" i="6" s="1"/>
  <c r="AI156" i="6" s="1"/>
  <c r="AI157" i="6" s="1"/>
  <c r="AI158" i="6" s="1"/>
  <c r="AI159" i="6" s="1"/>
  <c r="AI160" i="6" s="1"/>
  <c r="AI161" i="6" s="1"/>
  <c r="AI162" i="6" s="1"/>
  <c r="AI163" i="6" s="1"/>
  <c r="AI164" i="6" s="1"/>
  <c r="AI165" i="6" s="1"/>
  <c r="AI166" i="6" s="1"/>
  <c r="AI167" i="6" s="1"/>
  <c r="AI168" i="6" s="1"/>
  <c r="AI169" i="6" s="1"/>
  <c r="AI170" i="6" s="1"/>
  <c r="AI171" i="6" s="1"/>
  <c r="AI172" i="6" s="1"/>
  <c r="AI173" i="6" s="1"/>
  <c r="AI174" i="6" s="1"/>
  <c r="AI175" i="6" s="1"/>
  <c r="AI176" i="6" s="1"/>
  <c r="AI177" i="6" s="1"/>
  <c r="AI178" i="6" s="1"/>
  <c r="AI179" i="6" s="1"/>
  <c r="AI180" i="6" s="1"/>
  <c r="AI181" i="6" s="1"/>
  <c r="AI182" i="6" s="1"/>
  <c r="AI183" i="6" s="1"/>
  <c r="AI184" i="6" s="1"/>
  <c r="AI185" i="6" s="1"/>
  <c r="AI186" i="6" s="1"/>
  <c r="AI187" i="6" s="1"/>
  <c r="AI188" i="6" s="1"/>
  <c r="AI189" i="6" s="1"/>
  <c r="AI190" i="6" s="1"/>
  <c r="AI191" i="6" s="1"/>
  <c r="AI192" i="6" s="1"/>
  <c r="AI193" i="6" s="1"/>
  <c r="AI194" i="6" s="1"/>
  <c r="AI195" i="6" s="1"/>
  <c r="AI196" i="6" s="1"/>
  <c r="AI197" i="6" s="1"/>
  <c r="AI198" i="6" s="1"/>
  <c r="AI199" i="6" s="1"/>
  <c r="AI200" i="6" s="1"/>
  <c r="AI201" i="6" s="1"/>
  <c r="AI202" i="6" s="1"/>
  <c r="AI203" i="6" s="1"/>
  <c r="AI204" i="6" s="1"/>
  <c r="AI205" i="6" s="1"/>
  <c r="AI206" i="6" s="1"/>
  <c r="AI207" i="6" s="1"/>
  <c r="AI208" i="6" s="1"/>
  <c r="AI209" i="6" s="1"/>
  <c r="AI210" i="6" s="1"/>
  <c r="AI211" i="6" s="1"/>
  <c r="AI212" i="6" s="1"/>
  <c r="AI213" i="6" s="1"/>
  <c r="AI214" i="6" s="1"/>
  <c r="AI215" i="6" s="1"/>
  <c r="AI216" i="6" s="1"/>
  <c r="AI217" i="6" s="1"/>
  <c r="AI218" i="6" s="1"/>
  <c r="AI219" i="6" s="1"/>
  <c r="AI220" i="6" s="1"/>
  <c r="AI221" i="6" s="1"/>
  <c r="AI222" i="6" s="1"/>
  <c r="AI223" i="6" s="1"/>
  <c r="AI224" i="6" s="1"/>
  <c r="AI225" i="6" s="1"/>
  <c r="AI226" i="6" s="1"/>
  <c r="AI227" i="6" s="1"/>
  <c r="AI228" i="6" s="1"/>
  <c r="AI229" i="6" s="1"/>
  <c r="AI230" i="6" s="1"/>
  <c r="AI231" i="6" s="1"/>
  <c r="AI232" i="6" s="1"/>
  <c r="AI233" i="6" s="1"/>
  <c r="AI234" i="6" s="1"/>
  <c r="AI235" i="6" s="1"/>
  <c r="AI236" i="6" s="1"/>
  <c r="AI237" i="6" s="1"/>
  <c r="AI238" i="6" s="1"/>
  <c r="AI239" i="6" s="1"/>
  <c r="AI240" i="6" s="1"/>
  <c r="AI241" i="6" s="1"/>
  <c r="AI242" i="6" s="1"/>
  <c r="AI243" i="6" s="1"/>
  <c r="AI244" i="6" s="1"/>
  <c r="AI245" i="6" s="1"/>
  <c r="AI246" i="6" s="1"/>
  <c r="AI247" i="6" s="1"/>
  <c r="AI248" i="6" s="1"/>
  <c r="AI249" i="6" s="1"/>
  <c r="AI250" i="6" s="1"/>
  <c r="AI251" i="6" s="1"/>
  <c r="AI252" i="6" s="1"/>
  <c r="AI253" i="6" s="1"/>
  <c r="AI254" i="6" s="1"/>
  <c r="AI255" i="6" s="1"/>
  <c r="AI256" i="6" s="1"/>
  <c r="AI257" i="6" s="1"/>
  <c r="AI258" i="6" s="1"/>
  <c r="AI259" i="6" s="1"/>
  <c r="AI260" i="6" s="1"/>
  <c r="AI261" i="6" s="1"/>
  <c r="AI262" i="6" s="1"/>
  <c r="AI263" i="6" s="1"/>
  <c r="AI264" i="6" s="1"/>
  <c r="AI265" i="6" s="1"/>
  <c r="AI266" i="6" s="1"/>
  <c r="AI267" i="6" s="1"/>
  <c r="AI268" i="6" s="1"/>
  <c r="AI269" i="6" s="1"/>
  <c r="AI270" i="6" s="1"/>
  <c r="AI271" i="6" s="1"/>
  <c r="AI272" i="6" s="1"/>
  <c r="AI273" i="6" s="1"/>
  <c r="AI274" i="6" s="1"/>
  <c r="AI275" i="6" s="1"/>
  <c r="AI276" i="6" s="1"/>
  <c r="AI277" i="6" s="1"/>
  <c r="AI278" i="6" s="1"/>
  <c r="AI279" i="6" s="1"/>
  <c r="AI280" i="6" s="1"/>
  <c r="AI281" i="6" s="1"/>
  <c r="AI282" i="6" s="1"/>
  <c r="AI283" i="6" s="1"/>
  <c r="AI284" i="6" s="1"/>
  <c r="AA6" i="6"/>
  <c r="Q5" i="6"/>
  <c r="AJ5" i="6"/>
  <c r="AJ6" i="6" s="1"/>
  <c r="AJ7" i="6" s="1"/>
  <c r="AJ8" i="6" s="1"/>
  <c r="AJ9" i="6" s="1"/>
  <c r="AJ10" i="6" s="1"/>
  <c r="AJ11" i="6" s="1"/>
  <c r="AJ12" i="6" s="1"/>
  <c r="AJ13" i="6" s="1"/>
  <c r="AJ14" i="6" s="1"/>
  <c r="AJ15" i="6" s="1"/>
  <c r="AJ16" i="6" s="1"/>
  <c r="AJ17" i="6" s="1"/>
  <c r="AJ18" i="6" s="1"/>
  <c r="AJ19" i="6" s="1"/>
  <c r="AJ20" i="6" s="1"/>
  <c r="AJ21" i="6" s="1"/>
  <c r="AJ22" i="6" s="1"/>
  <c r="AJ23" i="6" s="1"/>
  <c r="AJ24" i="6" s="1"/>
  <c r="AJ25" i="6" s="1"/>
  <c r="AJ26" i="6" s="1"/>
  <c r="AJ27" i="6" s="1"/>
  <c r="AJ28" i="6" s="1"/>
  <c r="AJ29" i="6" s="1"/>
  <c r="AJ30" i="6" s="1"/>
  <c r="AJ31" i="6" s="1"/>
  <c r="AJ32" i="6" s="1"/>
  <c r="AJ33" i="6" s="1"/>
  <c r="AJ34" i="6" s="1"/>
  <c r="AJ35" i="6" s="1"/>
  <c r="AJ36" i="6" s="1"/>
  <c r="AJ37" i="6" s="1"/>
  <c r="AJ38" i="6" s="1"/>
  <c r="AJ39" i="6" s="1"/>
  <c r="AJ40" i="6" s="1"/>
  <c r="AJ41" i="6" s="1"/>
  <c r="AJ42" i="6" s="1"/>
  <c r="AJ43" i="6" s="1"/>
  <c r="AJ44" i="6" s="1"/>
  <c r="AJ45" i="6" s="1"/>
  <c r="AJ46" i="6" s="1"/>
  <c r="AJ47" i="6" s="1"/>
  <c r="AJ48" i="6" s="1"/>
  <c r="AJ49" i="6" s="1"/>
  <c r="AJ50" i="6" s="1"/>
  <c r="AJ51" i="6" s="1"/>
  <c r="AJ52" i="6" s="1"/>
  <c r="AJ53" i="6" s="1"/>
  <c r="AJ54" i="6" s="1"/>
  <c r="AJ55" i="6" s="1"/>
  <c r="AJ56" i="6" s="1"/>
  <c r="AJ57" i="6" s="1"/>
  <c r="AJ58" i="6" s="1"/>
  <c r="AJ59" i="6" s="1"/>
  <c r="AJ60" i="6" s="1"/>
  <c r="AJ61" i="6" s="1"/>
  <c r="AJ62" i="6" s="1"/>
  <c r="AJ63" i="6" s="1"/>
  <c r="AJ64" i="6" s="1"/>
  <c r="AJ65" i="6" s="1"/>
  <c r="AJ66" i="6" s="1"/>
  <c r="AJ67" i="6" s="1"/>
  <c r="AJ68" i="6" s="1"/>
  <c r="AJ69" i="6" s="1"/>
  <c r="AJ70" i="6" s="1"/>
  <c r="AJ71" i="6" s="1"/>
  <c r="AJ72" i="6" s="1"/>
  <c r="AJ73" i="6" s="1"/>
  <c r="AJ74" i="6" s="1"/>
  <c r="AJ75" i="6" s="1"/>
  <c r="AJ76" i="6" s="1"/>
  <c r="AJ77" i="6" s="1"/>
  <c r="AJ78" i="6" s="1"/>
  <c r="AJ79" i="6" s="1"/>
  <c r="AJ80" i="6" s="1"/>
  <c r="AJ81" i="6" s="1"/>
  <c r="AJ82" i="6" s="1"/>
  <c r="AJ83" i="6" s="1"/>
  <c r="AJ84" i="6" s="1"/>
  <c r="AJ85" i="6" s="1"/>
  <c r="AJ86" i="6" s="1"/>
  <c r="AJ87" i="6" s="1"/>
  <c r="AJ88" i="6" s="1"/>
  <c r="AJ89" i="6" s="1"/>
  <c r="AJ90" i="6" s="1"/>
  <c r="AJ91" i="6" s="1"/>
  <c r="AJ92" i="6" s="1"/>
  <c r="AJ93" i="6" s="1"/>
  <c r="AJ94" i="6" s="1"/>
  <c r="AJ95" i="6" s="1"/>
  <c r="AJ96" i="6" s="1"/>
  <c r="AJ97" i="6" s="1"/>
  <c r="AJ98" i="6" s="1"/>
  <c r="AJ99" i="6" s="1"/>
  <c r="AJ100" i="6" s="1"/>
  <c r="AJ101" i="6" s="1"/>
  <c r="AJ102" i="6" s="1"/>
  <c r="AJ103" i="6" s="1"/>
  <c r="AJ104" i="6" s="1"/>
  <c r="AJ105" i="6" s="1"/>
  <c r="AJ106" i="6" s="1"/>
  <c r="AJ107" i="6" s="1"/>
  <c r="AJ108" i="6" s="1"/>
  <c r="AJ109" i="6" s="1"/>
  <c r="AJ110" i="6" s="1"/>
  <c r="AJ111" i="6" s="1"/>
  <c r="AJ112" i="6" s="1"/>
  <c r="AJ113" i="6" s="1"/>
  <c r="AJ114" i="6" s="1"/>
  <c r="AJ115" i="6" s="1"/>
  <c r="AJ116" i="6" s="1"/>
  <c r="AJ117" i="6" s="1"/>
  <c r="AJ118" i="6" s="1"/>
  <c r="AJ119" i="6" s="1"/>
  <c r="AJ120" i="6" s="1"/>
  <c r="AJ121" i="6" s="1"/>
  <c r="AJ122" i="6" s="1"/>
  <c r="AJ123" i="6" s="1"/>
  <c r="AJ124" i="6" s="1"/>
  <c r="AJ125" i="6" s="1"/>
  <c r="AJ126" i="6" s="1"/>
  <c r="AJ127" i="6" s="1"/>
  <c r="AJ128" i="6" s="1"/>
  <c r="AJ129" i="6" s="1"/>
  <c r="AJ130" i="6" s="1"/>
  <c r="AJ131" i="6" s="1"/>
  <c r="AJ132" i="6" s="1"/>
  <c r="AJ133" i="6" s="1"/>
  <c r="AJ134" i="6" s="1"/>
  <c r="AJ135" i="6" s="1"/>
  <c r="AJ136" i="6" s="1"/>
  <c r="AJ137" i="6" s="1"/>
  <c r="AJ138" i="6" s="1"/>
  <c r="AJ139" i="6" s="1"/>
  <c r="AJ140" i="6" s="1"/>
  <c r="AJ141" i="6" s="1"/>
  <c r="AJ142" i="6" s="1"/>
  <c r="AJ143" i="6" s="1"/>
  <c r="AJ144" i="6" s="1"/>
  <c r="AJ145" i="6" s="1"/>
  <c r="AJ146" i="6" s="1"/>
  <c r="AJ147" i="6" s="1"/>
  <c r="AJ148" i="6" s="1"/>
  <c r="AJ149" i="6" s="1"/>
  <c r="AJ150" i="6" s="1"/>
  <c r="AJ151" i="6" s="1"/>
  <c r="AJ152" i="6" s="1"/>
  <c r="AJ153" i="6" s="1"/>
  <c r="AJ154" i="6" s="1"/>
  <c r="AJ155" i="6" s="1"/>
  <c r="AJ156" i="6" s="1"/>
  <c r="AJ157" i="6" s="1"/>
  <c r="AJ158" i="6" s="1"/>
  <c r="AJ159" i="6" s="1"/>
  <c r="AJ160" i="6" s="1"/>
  <c r="AJ161" i="6" s="1"/>
  <c r="AJ162" i="6" s="1"/>
  <c r="AJ163" i="6" s="1"/>
  <c r="AJ164" i="6" s="1"/>
  <c r="AJ165" i="6" s="1"/>
  <c r="AJ166" i="6" s="1"/>
  <c r="AJ167" i="6" s="1"/>
  <c r="AJ168" i="6" s="1"/>
  <c r="AJ169" i="6" s="1"/>
  <c r="AJ170" i="6" s="1"/>
  <c r="AJ171" i="6" s="1"/>
  <c r="AJ172" i="6" s="1"/>
  <c r="AJ173" i="6" s="1"/>
  <c r="AJ174" i="6" s="1"/>
  <c r="AJ175" i="6" s="1"/>
  <c r="AJ176" i="6" s="1"/>
  <c r="AJ177" i="6" s="1"/>
  <c r="AJ178" i="6" s="1"/>
  <c r="AJ179" i="6" s="1"/>
  <c r="AJ180" i="6" s="1"/>
  <c r="AJ181" i="6" s="1"/>
  <c r="AJ182" i="6" s="1"/>
  <c r="AJ183" i="6" s="1"/>
  <c r="AJ184" i="6" s="1"/>
  <c r="AJ185" i="6" s="1"/>
  <c r="AJ186" i="6" s="1"/>
  <c r="AJ187" i="6" s="1"/>
  <c r="AJ188" i="6" s="1"/>
  <c r="AJ189" i="6" s="1"/>
  <c r="AJ190" i="6" s="1"/>
  <c r="AJ191" i="6" s="1"/>
  <c r="AJ192" i="6" s="1"/>
  <c r="AJ193" i="6" s="1"/>
  <c r="AJ194" i="6" s="1"/>
  <c r="AJ195" i="6" s="1"/>
  <c r="AJ196" i="6" s="1"/>
  <c r="AJ197" i="6" s="1"/>
  <c r="AJ198" i="6" s="1"/>
  <c r="AJ199" i="6" s="1"/>
  <c r="AJ200" i="6" s="1"/>
  <c r="AJ201" i="6" s="1"/>
  <c r="AJ202" i="6" s="1"/>
  <c r="AJ203" i="6" s="1"/>
  <c r="AJ204" i="6" s="1"/>
  <c r="AJ205" i="6" s="1"/>
  <c r="AJ206" i="6" s="1"/>
  <c r="AJ207" i="6" s="1"/>
  <c r="AJ208" i="6" s="1"/>
  <c r="AJ209" i="6" s="1"/>
  <c r="AJ210" i="6" s="1"/>
  <c r="AJ211" i="6" s="1"/>
  <c r="AJ212" i="6" s="1"/>
  <c r="AJ213" i="6" s="1"/>
  <c r="AJ214" i="6" s="1"/>
  <c r="AJ215" i="6" s="1"/>
  <c r="AJ216" i="6" s="1"/>
  <c r="AJ217" i="6" s="1"/>
  <c r="AJ218" i="6" s="1"/>
  <c r="AJ219" i="6" s="1"/>
  <c r="AJ220" i="6" s="1"/>
  <c r="AJ221" i="6" s="1"/>
  <c r="AJ222" i="6" s="1"/>
  <c r="AJ223" i="6" s="1"/>
  <c r="AJ224" i="6" s="1"/>
  <c r="AJ225" i="6" s="1"/>
  <c r="AJ226" i="6" s="1"/>
  <c r="AJ227" i="6" s="1"/>
  <c r="AJ228" i="6" s="1"/>
  <c r="AJ229" i="6" s="1"/>
  <c r="AJ230" i="6" s="1"/>
  <c r="AJ231" i="6" s="1"/>
  <c r="AJ232" i="6" s="1"/>
  <c r="AJ233" i="6" s="1"/>
  <c r="AJ234" i="6" s="1"/>
  <c r="AJ235" i="6" s="1"/>
  <c r="AJ236" i="6" s="1"/>
  <c r="AJ237" i="6" s="1"/>
  <c r="AJ238" i="6" s="1"/>
  <c r="AJ239" i="6" s="1"/>
  <c r="AJ240" i="6" s="1"/>
  <c r="AJ241" i="6" s="1"/>
  <c r="AJ242" i="6" s="1"/>
  <c r="AJ243" i="6" s="1"/>
  <c r="AJ244" i="6" s="1"/>
  <c r="AJ245" i="6" s="1"/>
  <c r="AJ246" i="6" s="1"/>
  <c r="AJ247" i="6" s="1"/>
  <c r="AJ248" i="6" s="1"/>
  <c r="AJ249" i="6" s="1"/>
  <c r="AJ250" i="6" s="1"/>
  <c r="AJ251" i="6" s="1"/>
  <c r="AJ252" i="6" s="1"/>
  <c r="AJ253" i="6" s="1"/>
  <c r="AJ254" i="6" s="1"/>
  <c r="AJ255" i="6" s="1"/>
  <c r="AJ256" i="6" s="1"/>
  <c r="AJ257" i="6" s="1"/>
  <c r="AJ258" i="6" s="1"/>
  <c r="AJ259" i="6" s="1"/>
  <c r="AJ260" i="6" s="1"/>
  <c r="AJ261" i="6" s="1"/>
  <c r="AJ262" i="6" s="1"/>
  <c r="AJ263" i="6" s="1"/>
  <c r="AJ264" i="6" s="1"/>
  <c r="AJ265" i="6" s="1"/>
  <c r="AJ266" i="6" s="1"/>
  <c r="AJ267" i="6" s="1"/>
  <c r="AJ268" i="6" s="1"/>
  <c r="AJ269" i="6" s="1"/>
  <c r="AJ270" i="6" s="1"/>
  <c r="AJ271" i="6" s="1"/>
  <c r="AJ272" i="6" s="1"/>
  <c r="AJ273" i="6" s="1"/>
  <c r="AJ274" i="6" s="1"/>
  <c r="AJ275" i="6" s="1"/>
  <c r="AJ276" i="6" s="1"/>
  <c r="AJ277" i="6" s="1"/>
  <c r="AJ278" i="6" s="1"/>
  <c r="AJ279" i="6" s="1"/>
  <c r="AJ280" i="6" s="1"/>
  <c r="AJ281" i="6" s="1"/>
  <c r="AJ282" i="6" s="1"/>
  <c r="AJ283" i="6" s="1"/>
  <c r="AJ284" i="6" s="1"/>
  <c r="AL7" i="6"/>
  <c r="AL8" i="6" s="1"/>
  <c r="AL9" i="6" s="1"/>
  <c r="AL10" i="6" s="1"/>
  <c r="AL11" i="6" s="1"/>
  <c r="AL12" i="6" s="1"/>
  <c r="AL13" i="6" s="1"/>
  <c r="AL14" i="6" s="1"/>
  <c r="AL15" i="6" s="1"/>
  <c r="AL16" i="6" s="1"/>
  <c r="AL17" i="6" s="1"/>
  <c r="AL18" i="6" s="1"/>
  <c r="AL19" i="6" s="1"/>
  <c r="AL20" i="6" s="1"/>
  <c r="AL21" i="6" s="1"/>
  <c r="AL22" i="6" s="1"/>
  <c r="AL23" i="6" s="1"/>
  <c r="AL24" i="6" s="1"/>
  <c r="AL25" i="6" s="1"/>
  <c r="AL26" i="6" s="1"/>
  <c r="AL27" i="6" s="1"/>
  <c r="AL28" i="6" s="1"/>
  <c r="AL29" i="6" s="1"/>
  <c r="AL30" i="6" s="1"/>
  <c r="AL31" i="6" s="1"/>
  <c r="AL32" i="6" s="1"/>
  <c r="AL33" i="6" s="1"/>
  <c r="AL34" i="6" s="1"/>
  <c r="AL35" i="6" s="1"/>
  <c r="AL36" i="6" s="1"/>
  <c r="AL37" i="6" s="1"/>
  <c r="AL38" i="6" s="1"/>
  <c r="AL39" i="6" s="1"/>
  <c r="AL40" i="6" s="1"/>
  <c r="AL41" i="6" s="1"/>
  <c r="AL42" i="6" s="1"/>
  <c r="AL43" i="6" s="1"/>
  <c r="AL44" i="6" s="1"/>
  <c r="AL45" i="6" s="1"/>
  <c r="AL46" i="6" s="1"/>
  <c r="AL47" i="6" s="1"/>
  <c r="AL48" i="6" s="1"/>
  <c r="AL49" i="6" s="1"/>
  <c r="AL50" i="6" s="1"/>
  <c r="AL51" i="6" s="1"/>
  <c r="AL52" i="6" s="1"/>
  <c r="AL53" i="6" s="1"/>
  <c r="AL54" i="6" s="1"/>
  <c r="AL55" i="6" s="1"/>
  <c r="AL56" i="6" s="1"/>
  <c r="AL57" i="6" s="1"/>
  <c r="AL58" i="6" s="1"/>
  <c r="AL59" i="6" s="1"/>
  <c r="AL60" i="6" s="1"/>
  <c r="AL61" i="6" s="1"/>
  <c r="AL62" i="6" s="1"/>
  <c r="AL63" i="6" s="1"/>
  <c r="AL64" i="6" s="1"/>
  <c r="AL65" i="6" s="1"/>
  <c r="AL66" i="6" s="1"/>
  <c r="AL67" i="6" s="1"/>
  <c r="AL68" i="6" s="1"/>
  <c r="AL69" i="6" s="1"/>
  <c r="AL70" i="6" s="1"/>
  <c r="AL71" i="6" s="1"/>
  <c r="AL72" i="6" s="1"/>
  <c r="AL73" i="6" s="1"/>
  <c r="AL74" i="6" s="1"/>
  <c r="AL75" i="6" s="1"/>
  <c r="AL76" i="6" s="1"/>
  <c r="AL77" i="6" s="1"/>
  <c r="AL78" i="6" s="1"/>
  <c r="AL79" i="6" s="1"/>
  <c r="AL80" i="6" s="1"/>
  <c r="AL81" i="6" s="1"/>
  <c r="AL82" i="6" s="1"/>
  <c r="AL83" i="6" s="1"/>
  <c r="AL84" i="6" s="1"/>
  <c r="AL85" i="6" s="1"/>
  <c r="AL86" i="6" s="1"/>
  <c r="AL87" i="6" s="1"/>
  <c r="AL88" i="6" s="1"/>
  <c r="AL89" i="6" s="1"/>
  <c r="AL90" i="6" s="1"/>
  <c r="AL91" i="6" s="1"/>
  <c r="AL92" i="6" s="1"/>
  <c r="AL93" i="6" s="1"/>
  <c r="AL94" i="6" s="1"/>
  <c r="AL95" i="6" s="1"/>
  <c r="AL96" i="6" s="1"/>
  <c r="AL97" i="6" s="1"/>
  <c r="AL98" i="6" s="1"/>
  <c r="AL99" i="6" s="1"/>
  <c r="AL100" i="6" s="1"/>
  <c r="AL101" i="6" s="1"/>
  <c r="AL102" i="6" s="1"/>
  <c r="AL103" i="6" s="1"/>
  <c r="AL104" i="6" s="1"/>
  <c r="AL105" i="6" s="1"/>
  <c r="AL106" i="6" s="1"/>
  <c r="AL107" i="6" s="1"/>
  <c r="AL108" i="6" s="1"/>
  <c r="AL109" i="6" s="1"/>
  <c r="AL110" i="6" s="1"/>
  <c r="AL111" i="6" s="1"/>
  <c r="AL112" i="6" s="1"/>
  <c r="AL113" i="6" s="1"/>
  <c r="AL114" i="6" s="1"/>
  <c r="AL115" i="6" s="1"/>
  <c r="AL116" i="6" s="1"/>
  <c r="AL117" i="6" s="1"/>
  <c r="AL118" i="6" s="1"/>
  <c r="AL119" i="6" s="1"/>
  <c r="AL120" i="6" s="1"/>
  <c r="AL121" i="6" s="1"/>
  <c r="AL122" i="6" s="1"/>
  <c r="AL123" i="6" s="1"/>
  <c r="AL124" i="6" s="1"/>
  <c r="AL125" i="6" s="1"/>
  <c r="AL126" i="6" s="1"/>
  <c r="AL127" i="6" s="1"/>
  <c r="AL128" i="6" s="1"/>
  <c r="AL129" i="6" s="1"/>
  <c r="AL130" i="6" s="1"/>
  <c r="AL131" i="6" s="1"/>
  <c r="AL132" i="6" s="1"/>
  <c r="AL133" i="6" s="1"/>
  <c r="AL134" i="6" s="1"/>
  <c r="AL135" i="6" s="1"/>
  <c r="AL136" i="6" s="1"/>
  <c r="AL137" i="6" s="1"/>
  <c r="AL138" i="6" s="1"/>
  <c r="AL139" i="6" s="1"/>
  <c r="AL140" i="6" s="1"/>
  <c r="AL141" i="6" s="1"/>
  <c r="AL142" i="6" s="1"/>
  <c r="AL143" i="6" s="1"/>
  <c r="AL144" i="6" s="1"/>
  <c r="AL145" i="6" s="1"/>
  <c r="AL146" i="6" s="1"/>
  <c r="AL147" i="6" s="1"/>
  <c r="AL148" i="6" s="1"/>
  <c r="AL149" i="6" s="1"/>
  <c r="AL150" i="6" s="1"/>
  <c r="AL151" i="6" s="1"/>
  <c r="AL152" i="6" s="1"/>
  <c r="AL153" i="6" s="1"/>
  <c r="AL154" i="6" s="1"/>
  <c r="AL155" i="6" s="1"/>
  <c r="AL156" i="6" s="1"/>
  <c r="AL157" i="6" s="1"/>
  <c r="AL158" i="6" s="1"/>
  <c r="AL159" i="6" s="1"/>
  <c r="AL160" i="6" s="1"/>
  <c r="AL161" i="6" s="1"/>
  <c r="AL162" i="6" s="1"/>
  <c r="AL163" i="6" s="1"/>
  <c r="AL164" i="6" s="1"/>
  <c r="AL165" i="6" s="1"/>
  <c r="AL166" i="6" s="1"/>
  <c r="AL167" i="6" s="1"/>
  <c r="AL168" i="6" s="1"/>
  <c r="AL169" i="6" s="1"/>
  <c r="AL170" i="6" s="1"/>
  <c r="AL171" i="6" s="1"/>
  <c r="AL172" i="6" s="1"/>
  <c r="AL173" i="6" s="1"/>
  <c r="AL174" i="6" s="1"/>
  <c r="AL175" i="6" s="1"/>
  <c r="AL176" i="6" s="1"/>
  <c r="AL177" i="6" s="1"/>
  <c r="AL178" i="6" s="1"/>
  <c r="AL179" i="6" s="1"/>
  <c r="AL180" i="6" s="1"/>
  <c r="AL181" i="6" s="1"/>
  <c r="AL182" i="6" s="1"/>
  <c r="AL183" i="6" s="1"/>
  <c r="AL184" i="6" s="1"/>
  <c r="AL185" i="6" s="1"/>
  <c r="AL186" i="6" s="1"/>
  <c r="AL187" i="6" s="1"/>
  <c r="AL188" i="6" s="1"/>
  <c r="AL189" i="6" s="1"/>
  <c r="AL190" i="6" s="1"/>
  <c r="AL191" i="6" s="1"/>
  <c r="AL192" i="6" s="1"/>
  <c r="AL193" i="6" s="1"/>
  <c r="AL194" i="6" s="1"/>
  <c r="AL195" i="6" s="1"/>
  <c r="AL196" i="6" s="1"/>
  <c r="AL197" i="6" s="1"/>
  <c r="AL198" i="6" s="1"/>
  <c r="AL199" i="6" s="1"/>
  <c r="AL200" i="6" s="1"/>
  <c r="AL201" i="6" s="1"/>
  <c r="AL202" i="6" s="1"/>
  <c r="AL203" i="6" s="1"/>
  <c r="AL204" i="6" s="1"/>
  <c r="AL205" i="6" s="1"/>
  <c r="AL206" i="6" s="1"/>
  <c r="AL207" i="6" s="1"/>
  <c r="AL208" i="6" s="1"/>
  <c r="AL209" i="6" s="1"/>
  <c r="AL210" i="6" s="1"/>
  <c r="AL211" i="6" s="1"/>
  <c r="AL212" i="6" s="1"/>
  <c r="AL213" i="6" s="1"/>
  <c r="AL214" i="6" s="1"/>
  <c r="AL215" i="6" s="1"/>
  <c r="AL216" i="6" s="1"/>
  <c r="AL217" i="6" s="1"/>
  <c r="AL218" i="6" s="1"/>
  <c r="AL219" i="6" s="1"/>
  <c r="AL220" i="6" s="1"/>
  <c r="AL221" i="6" s="1"/>
  <c r="AL222" i="6" s="1"/>
  <c r="AL223" i="6" s="1"/>
  <c r="AL224" i="6" s="1"/>
  <c r="AL225" i="6" s="1"/>
  <c r="AL226" i="6" s="1"/>
  <c r="AL227" i="6" s="1"/>
  <c r="AL228" i="6" s="1"/>
  <c r="AL229" i="6" s="1"/>
  <c r="AL230" i="6" s="1"/>
  <c r="AL231" i="6" s="1"/>
  <c r="AL232" i="6" s="1"/>
  <c r="AL233" i="6" s="1"/>
  <c r="AL234" i="6" s="1"/>
  <c r="AL235" i="6" s="1"/>
  <c r="AL236" i="6" s="1"/>
  <c r="AL237" i="6" s="1"/>
  <c r="AL238" i="6" s="1"/>
  <c r="AL239" i="6" s="1"/>
  <c r="AL240" i="6" s="1"/>
  <c r="AL241" i="6" s="1"/>
  <c r="AL242" i="6" s="1"/>
  <c r="AL243" i="6" s="1"/>
  <c r="AL244" i="6" s="1"/>
  <c r="AL245" i="6" s="1"/>
  <c r="AL246" i="6" s="1"/>
  <c r="AL247" i="6" s="1"/>
  <c r="AL248" i="6" s="1"/>
  <c r="AL249" i="6" s="1"/>
  <c r="AL250" i="6" s="1"/>
  <c r="AL251" i="6" s="1"/>
  <c r="AL252" i="6" s="1"/>
  <c r="AL253" i="6" s="1"/>
  <c r="AL254" i="6" s="1"/>
  <c r="AL255" i="6" s="1"/>
  <c r="AL256" i="6" s="1"/>
  <c r="AL257" i="6" s="1"/>
  <c r="AL258" i="6" s="1"/>
  <c r="AL259" i="6" s="1"/>
  <c r="AL260" i="6" s="1"/>
  <c r="AL261" i="6" s="1"/>
  <c r="AL262" i="6" s="1"/>
  <c r="AL263" i="6" s="1"/>
  <c r="AL264" i="6" s="1"/>
  <c r="AL265" i="6" s="1"/>
  <c r="AL266" i="6" s="1"/>
  <c r="AL267" i="6" s="1"/>
  <c r="AL268" i="6" s="1"/>
  <c r="AL269" i="6" s="1"/>
  <c r="AL270" i="6" s="1"/>
  <c r="AL271" i="6" s="1"/>
  <c r="AL272" i="6" s="1"/>
  <c r="AL273" i="6" s="1"/>
  <c r="AL274" i="6" s="1"/>
  <c r="AL275" i="6" s="1"/>
  <c r="AL276" i="6" s="1"/>
  <c r="AL277" i="6" s="1"/>
  <c r="AL278" i="6" s="1"/>
  <c r="AL279" i="6" s="1"/>
  <c r="AL280" i="6" s="1"/>
  <c r="AL281" i="6" s="1"/>
  <c r="AL282" i="6" s="1"/>
  <c r="AL283" i="6" s="1"/>
  <c r="AL284" i="6" s="1"/>
  <c r="AH7" i="6"/>
  <c r="AA7" i="6" s="1"/>
  <c r="H3" i="9"/>
  <c r="H4" i="9"/>
  <c r="H5" i="9"/>
  <c r="H6" i="9"/>
  <c r="H7" i="9"/>
  <c r="H8" i="9"/>
  <c r="H9" i="9"/>
  <c r="H10" i="9"/>
  <c r="H11" i="9"/>
  <c r="H12" i="9"/>
  <c r="H13" i="9"/>
  <c r="H14" i="9"/>
  <c r="H15" i="9"/>
  <c r="H16" i="9"/>
  <c r="H17" i="9"/>
  <c r="H18" i="9"/>
  <c r="H19" i="9"/>
  <c r="H20" i="9"/>
  <c r="H21" i="9"/>
  <c r="AC5" i="6"/>
  <c r="AK5" i="6"/>
  <c r="AK6" i="6" s="1"/>
  <c r="AK7" i="6" s="1"/>
  <c r="AK8" i="6" s="1"/>
  <c r="AK9" i="6" s="1"/>
  <c r="AK10" i="6" s="1"/>
  <c r="AK11" i="6" s="1"/>
  <c r="AK12" i="6" s="1"/>
  <c r="AK13" i="6" s="1"/>
  <c r="AK14" i="6" s="1"/>
  <c r="AK15" i="6" s="1"/>
  <c r="AK16" i="6" s="1"/>
  <c r="AK17" i="6" s="1"/>
  <c r="AK18" i="6" s="1"/>
  <c r="AK19" i="6" s="1"/>
  <c r="AK20" i="6" s="1"/>
  <c r="AK21" i="6" s="1"/>
  <c r="AK22" i="6" s="1"/>
  <c r="AK23" i="6" s="1"/>
  <c r="AK24" i="6" s="1"/>
  <c r="AK25" i="6" s="1"/>
  <c r="AK26" i="6" s="1"/>
  <c r="AK27" i="6" s="1"/>
  <c r="AK28" i="6" s="1"/>
  <c r="AK29" i="6" s="1"/>
  <c r="AK30" i="6" s="1"/>
  <c r="AK31" i="6" s="1"/>
  <c r="AK32" i="6" s="1"/>
  <c r="AK33" i="6" s="1"/>
  <c r="AK34" i="6" s="1"/>
  <c r="AK35" i="6" s="1"/>
  <c r="AK36" i="6" s="1"/>
  <c r="AK37" i="6" s="1"/>
  <c r="AK38" i="6" s="1"/>
  <c r="AK39" i="6" s="1"/>
  <c r="AK40" i="6" s="1"/>
  <c r="AK41" i="6" s="1"/>
  <c r="AK42" i="6" s="1"/>
  <c r="AK43" i="6" s="1"/>
  <c r="AK44" i="6" s="1"/>
  <c r="AK45" i="6" s="1"/>
  <c r="AK46" i="6" s="1"/>
  <c r="AK47" i="6" s="1"/>
  <c r="AK48" i="6" s="1"/>
  <c r="AK49" i="6" s="1"/>
  <c r="AK50" i="6" s="1"/>
  <c r="AK51" i="6" s="1"/>
  <c r="AK52" i="6" s="1"/>
  <c r="AK53" i="6" s="1"/>
  <c r="AK54" i="6" s="1"/>
  <c r="AK55" i="6" s="1"/>
  <c r="AK56" i="6" s="1"/>
  <c r="AK57" i="6" s="1"/>
  <c r="AK58" i="6" s="1"/>
  <c r="AK59" i="6" s="1"/>
  <c r="AK60" i="6" s="1"/>
  <c r="AK61" i="6" s="1"/>
  <c r="AK62" i="6" s="1"/>
  <c r="AK63" i="6" s="1"/>
  <c r="AK64" i="6" s="1"/>
  <c r="AK65" i="6" s="1"/>
  <c r="AK66" i="6" s="1"/>
  <c r="AK67" i="6" s="1"/>
  <c r="AK68" i="6" s="1"/>
  <c r="AK69" i="6" s="1"/>
  <c r="AK70" i="6" s="1"/>
  <c r="AK71" i="6" s="1"/>
  <c r="AK72" i="6" s="1"/>
  <c r="AK73" i="6" s="1"/>
  <c r="AK74" i="6" s="1"/>
  <c r="AK75" i="6" s="1"/>
  <c r="AK76" i="6" s="1"/>
  <c r="AK77" i="6" s="1"/>
  <c r="AK78" i="6" s="1"/>
  <c r="AK79" i="6" s="1"/>
  <c r="AK80" i="6" s="1"/>
  <c r="AK81" i="6" s="1"/>
  <c r="AK82" i="6" s="1"/>
  <c r="AK83" i="6" s="1"/>
  <c r="AK84" i="6" s="1"/>
  <c r="AK85" i="6" s="1"/>
  <c r="AK86" i="6" s="1"/>
  <c r="AK87" i="6" s="1"/>
  <c r="AK88" i="6" s="1"/>
  <c r="AK89" i="6" s="1"/>
  <c r="AK90" i="6" s="1"/>
  <c r="AK91" i="6" s="1"/>
  <c r="AK92" i="6" s="1"/>
  <c r="AK93" i="6" s="1"/>
  <c r="AK94" i="6" s="1"/>
  <c r="AK95" i="6" s="1"/>
  <c r="AK96" i="6" s="1"/>
  <c r="AK97" i="6" s="1"/>
  <c r="AK98" i="6" s="1"/>
  <c r="AK99" i="6" s="1"/>
  <c r="AK100" i="6" s="1"/>
  <c r="AK101" i="6" s="1"/>
  <c r="AK102" i="6" s="1"/>
  <c r="AK103" i="6" s="1"/>
  <c r="AK104" i="6" s="1"/>
  <c r="AK105" i="6" s="1"/>
  <c r="AK106" i="6" s="1"/>
  <c r="AK107" i="6" s="1"/>
  <c r="AK108" i="6" s="1"/>
  <c r="AK109" i="6" s="1"/>
  <c r="AK110" i="6" s="1"/>
  <c r="AK111" i="6" s="1"/>
  <c r="AK112" i="6" s="1"/>
  <c r="AK113" i="6" s="1"/>
  <c r="AK114" i="6" s="1"/>
  <c r="AK115" i="6" s="1"/>
  <c r="AK116" i="6" s="1"/>
  <c r="AK117" i="6" s="1"/>
  <c r="AK118" i="6" s="1"/>
  <c r="AK119" i="6" s="1"/>
  <c r="AK120" i="6" s="1"/>
  <c r="AK121" i="6" s="1"/>
  <c r="AK122" i="6" s="1"/>
  <c r="AK123" i="6" s="1"/>
  <c r="AK124" i="6" s="1"/>
  <c r="AK125" i="6" s="1"/>
  <c r="AK126" i="6" s="1"/>
  <c r="AK127" i="6" s="1"/>
  <c r="AK128" i="6" s="1"/>
  <c r="AK129" i="6" s="1"/>
  <c r="AK130" i="6" s="1"/>
  <c r="AK131" i="6" s="1"/>
  <c r="AK132" i="6" s="1"/>
  <c r="AK133" i="6" s="1"/>
  <c r="AK134" i="6" s="1"/>
  <c r="AK135" i="6" s="1"/>
  <c r="AK136" i="6" s="1"/>
  <c r="AK137" i="6" s="1"/>
  <c r="AK138" i="6" s="1"/>
  <c r="AK139" i="6" s="1"/>
  <c r="AK140" i="6" s="1"/>
  <c r="AK141" i="6" s="1"/>
  <c r="AK142" i="6" s="1"/>
  <c r="AK143" i="6" s="1"/>
  <c r="AK144" i="6" s="1"/>
  <c r="AK145" i="6" s="1"/>
  <c r="AK146" i="6" s="1"/>
  <c r="AK147" i="6" s="1"/>
  <c r="AK148" i="6" s="1"/>
  <c r="AK149" i="6" s="1"/>
  <c r="AK150" i="6" s="1"/>
  <c r="AK151" i="6" s="1"/>
  <c r="AK152" i="6" s="1"/>
  <c r="AK153" i="6" s="1"/>
  <c r="AK154" i="6" s="1"/>
  <c r="AK155" i="6" s="1"/>
  <c r="AK156" i="6" s="1"/>
  <c r="AK157" i="6" s="1"/>
  <c r="AK158" i="6" s="1"/>
  <c r="AK159" i="6" s="1"/>
  <c r="AK160" i="6" s="1"/>
  <c r="AK161" i="6" s="1"/>
  <c r="AK162" i="6" s="1"/>
  <c r="AK163" i="6" s="1"/>
  <c r="AK164" i="6" s="1"/>
  <c r="AK165" i="6" s="1"/>
  <c r="AK166" i="6" s="1"/>
  <c r="AK167" i="6" s="1"/>
  <c r="AK168" i="6" s="1"/>
  <c r="AK169" i="6" s="1"/>
  <c r="AK170" i="6" s="1"/>
  <c r="AK171" i="6" s="1"/>
  <c r="AK172" i="6" s="1"/>
  <c r="AK173" i="6" s="1"/>
  <c r="AK174" i="6" s="1"/>
  <c r="AK175" i="6" s="1"/>
  <c r="AK176" i="6" s="1"/>
  <c r="AK177" i="6" s="1"/>
  <c r="AK178" i="6" s="1"/>
  <c r="AK179" i="6" s="1"/>
  <c r="AK180" i="6" s="1"/>
  <c r="AK181" i="6" s="1"/>
  <c r="AK182" i="6" s="1"/>
  <c r="AK183" i="6" s="1"/>
  <c r="AK184" i="6" s="1"/>
  <c r="AK185" i="6" s="1"/>
  <c r="AK186" i="6" s="1"/>
  <c r="AK187" i="6" s="1"/>
  <c r="AK188" i="6" s="1"/>
  <c r="AK189" i="6" s="1"/>
  <c r="AK190" i="6" s="1"/>
  <c r="AK191" i="6" s="1"/>
  <c r="AK192" i="6" s="1"/>
  <c r="AK193" i="6" s="1"/>
  <c r="AK194" i="6" s="1"/>
  <c r="AK195" i="6" s="1"/>
  <c r="AK196" i="6" s="1"/>
  <c r="AK197" i="6" s="1"/>
  <c r="AK198" i="6" s="1"/>
  <c r="AK199" i="6" s="1"/>
  <c r="AK200" i="6" s="1"/>
  <c r="AK201" i="6" s="1"/>
  <c r="AK202" i="6" s="1"/>
  <c r="AK203" i="6" s="1"/>
  <c r="AK204" i="6" s="1"/>
  <c r="AK205" i="6" s="1"/>
  <c r="AK206" i="6" s="1"/>
  <c r="AK207" i="6" s="1"/>
  <c r="AK208" i="6" s="1"/>
  <c r="AK209" i="6" s="1"/>
  <c r="AK210" i="6" s="1"/>
  <c r="AK211" i="6" s="1"/>
  <c r="AK212" i="6" s="1"/>
  <c r="AK213" i="6" s="1"/>
  <c r="AK214" i="6" s="1"/>
  <c r="AK215" i="6" s="1"/>
  <c r="AK216" i="6" s="1"/>
  <c r="AK217" i="6" s="1"/>
  <c r="AK218" i="6" s="1"/>
  <c r="AK219" i="6" s="1"/>
  <c r="AK220" i="6" s="1"/>
  <c r="AK221" i="6" s="1"/>
  <c r="AK222" i="6" s="1"/>
  <c r="AK223" i="6" s="1"/>
  <c r="AK224" i="6" s="1"/>
  <c r="AK225" i="6" s="1"/>
  <c r="AK226" i="6" s="1"/>
  <c r="AK227" i="6" s="1"/>
  <c r="AK228" i="6" s="1"/>
  <c r="AK229" i="6" s="1"/>
  <c r="AK230" i="6" s="1"/>
  <c r="AK231" i="6" s="1"/>
  <c r="AK232" i="6" s="1"/>
  <c r="AK233" i="6" s="1"/>
  <c r="AK234" i="6" s="1"/>
  <c r="AK235" i="6" s="1"/>
  <c r="AK236" i="6" s="1"/>
  <c r="AK237" i="6" s="1"/>
  <c r="AK238" i="6" s="1"/>
  <c r="AK239" i="6" s="1"/>
  <c r="AK240" i="6" s="1"/>
  <c r="AK241" i="6" s="1"/>
  <c r="AK242" i="6" s="1"/>
  <c r="AK243" i="6" s="1"/>
  <c r="AK244" i="6" s="1"/>
  <c r="AK245" i="6" s="1"/>
  <c r="AK246" i="6" s="1"/>
  <c r="AK247" i="6" s="1"/>
  <c r="AK248" i="6" s="1"/>
  <c r="AK249" i="6" s="1"/>
  <c r="AK250" i="6" s="1"/>
  <c r="AK251" i="6" s="1"/>
  <c r="AK252" i="6" s="1"/>
  <c r="AK253" i="6" s="1"/>
  <c r="AK254" i="6" s="1"/>
  <c r="AK255" i="6" s="1"/>
  <c r="AK256" i="6" s="1"/>
  <c r="AK257" i="6" s="1"/>
  <c r="AK258" i="6" s="1"/>
  <c r="AK259" i="6" s="1"/>
  <c r="AK260" i="6" s="1"/>
  <c r="AK261" i="6" s="1"/>
  <c r="AK262" i="6" s="1"/>
  <c r="AK263" i="6" s="1"/>
  <c r="AK264" i="6" s="1"/>
  <c r="AK265" i="6" s="1"/>
  <c r="AK266" i="6" s="1"/>
  <c r="AK267" i="6" s="1"/>
  <c r="AK268" i="6" s="1"/>
  <c r="AK269" i="6" s="1"/>
  <c r="AK270" i="6" s="1"/>
  <c r="AK271" i="6" s="1"/>
  <c r="AK272" i="6" s="1"/>
  <c r="AK273" i="6" s="1"/>
  <c r="AK274" i="6" s="1"/>
  <c r="AK275" i="6" s="1"/>
  <c r="AK276" i="6" s="1"/>
  <c r="AK277" i="6" s="1"/>
  <c r="AK278" i="6" s="1"/>
  <c r="AK279" i="6" s="1"/>
  <c r="AK280" i="6" s="1"/>
  <c r="AK281" i="6" s="1"/>
  <c r="AK282" i="6" s="1"/>
  <c r="AK283" i="6" s="1"/>
  <c r="AK284" i="6" s="1"/>
  <c r="T5" i="6"/>
  <c r="AH8" i="6" l="1"/>
  <c r="R5" i="6"/>
  <c r="F26" i="9"/>
  <c r="F30" i="9"/>
  <c r="F34" i="9"/>
  <c r="F38" i="9"/>
  <c r="F42" i="9"/>
  <c r="F27" i="9"/>
  <c r="F31" i="9"/>
  <c r="F35" i="9"/>
  <c r="F39" i="9"/>
  <c r="F43" i="9"/>
  <c r="F28" i="9"/>
  <c r="F32" i="9"/>
  <c r="F36" i="9"/>
  <c r="F40" i="9"/>
  <c r="F29" i="9"/>
  <c r="F33" i="9"/>
  <c r="F37" i="9"/>
  <c r="F41" i="9"/>
  <c r="AD5" i="6"/>
  <c r="AE5" i="6" s="1"/>
  <c r="AF5" i="6" s="1"/>
  <c r="AG5" i="6" s="1"/>
  <c r="AC6" i="6"/>
  <c r="S5" i="6"/>
  <c r="AA8" i="6"/>
  <c r="AH9" i="6"/>
  <c r="S6" i="6" l="1"/>
  <c r="AD6" i="6"/>
  <c r="AE6" i="6" s="1"/>
  <c r="AF6" i="6" s="1"/>
  <c r="AG6" i="6" s="1"/>
  <c r="AC7" i="6"/>
  <c r="AA9" i="6"/>
  <c r="AH10" i="6"/>
  <c r="S7" i="6" l="1"/>
  <c r="AC8" i="6"/>
  <c r="AD7" i="6"/>
  <c r="AE7" i="6" s="1"/>
  <c r="AF7" i="6" s="1"/>
  <c r="AG7" i="6" s="1"/>
  <c r="AA10" i="6"/>
  <c r="AH11" i="6"/>
  <c r="AD8" i="6" l="1"/>
  <c r="AE8" i="6" s="1"/>
  <c r="AC9" i="6"/>
  <c r="AA11" i="6"/>
  <c r="AH12" i="6"/>
  <c r="AD9" i="6" l="1"/>
  <c r="AE9" i="6" s="1"/>
  <c r="AC10" i="6"/>
  <c r="AF8" i="6"/>
  <c r="AG8" i="6" s="1"/>
  <c r="S8" i="6"/>
  <c r="AA12" i="6"/>
  <c r="AH13" i="6"/>
  <c r="AD10" i="6" l="1"/>
  <c r="AE10" i="6" s="1"/>
  <c r="AC11" i="6"/>
  <c r="AF9" i="6"/>
  <c r="AG9" i="6" s="1"/>
  <c r="S9" i="6"/>
  <c r="AA13" i="6"/>
  <c r="AH14" i="6"/>
  <c r="AD11" i="6" l="1"/>
  <c r="AE11" i="6" s="1"/>
  <c r="AF11" i="6" s="1"/>
  <c r="AC12" i="6"/>
  <c r="AF10" i="6"/>
  <c r="AG10" i="6" s="1"/>
  <c r="S10" i="6"/>
  <c r="AA14" i="6"/>
  <c r="AH15" i="6"/>
  <c r="AG11" i="6" l="1"/>
  <c r="S11" i="6"/>
  <c r="AC13" i="6"/>
  <c r="AD12" i="6"/>
  <c r="AA15" i="6"/>
  <c r="AH16" i="6"/>
  <c r="AE12" i="6" l="1"/>
  <c r="AF12" i="6" s="1"/>
  <c r="AG12" i="6" s="1"/>
  <c r="S12" i="6"/>
  <c r="AD13" i="6"/>
  <c r="AE13" i="6" s="1"/>
  <c r="AC14" i="6"/>
  <c r="AA16" i="6"/>
  <c r="AH17" i="6"/>
  <c r="G24" i="3"/>
  <c r="G25" i="3"/>
  <c r="G13" i="3"/>
  <c r="G12" i="3"/>
  <c r="G28" i="3"/>
  <c r="G16" i="3"/>
  <c r="G14" i="3"/>
  <c r="G9" i="3"/>
  <c r="G15" i="3"/>
  <c r="G26" i="3"/>
  <c r="G20" i="3"/>
  <c r="G18" i="3"/>
  <c r="G19" i="3"/>
  <c r="G17" i="3"/>
  <c r="G11" i="3"/>
  <c r="G27" i="3"/>
  <c r="G23" i="3"/>
  <c r="G10" i="3"/>
  <c r="G21" i="3"/>
  <c r="G22" i="3"/>
  <c r="C25" i="3"/>
  <c r="C17" i="3"/>
  <c r="C21" i="3"/>
  <c r="C12" i="3"/>
  <c r="C20" i="3"/>
  <c r="C11" i="3"/>
  <c r="C26" i="3"/>
  <c r="C18" i="3"/>
  <c r="C9" i="3"/>
  <c r="C14" i="3"/>
  <c r="C22" i="3"/>
  <c r="C23" i="3"/>
  <c r="C10" i="3"/>
  <c r="C15" i="3"/>
  <c r="C19" i="3"/>
  <c r="C13" i="3"/>
  <c r="C27" i="3"/>
  <c r="C16" i="3"/>
  <c r="C24" i="3"/>
  <c r="AD14" i="6" l="1"/>
  <c r="AC15" i="6"/>
  <c r="AF13" i="6"/>
  <c r="AG13" i="6" s="1"/>
  <c r="S13" i="6"/>
  <c r="AA17" i="6"/>
  <c r="AH18" i="6"/>
  <c r="S15" i="6" l="1"/>
  <c r="AD15" i="6"/>
  <c r="AE15" i="6" s="1"/>
  <c r="AF15" i="6" s="1"/>
  <c r="AG15" i="6" s="1"/>
  <c r="AC16" i="6"/>
  <c r="AE14" i="6"/>
  <c r="AF14" i="6" s="1"/>
  <c r="AG14" i="6" s="1"/>
  <c r="S14" i="6"/>
  <c r="AA18" i="6"/>
  <c r="AH19" i="6"/>
  <c r="AD16" i="6" l="1"/>
  <c r="AC17" i="6"/>
  <c r="AA19" i="6"/>
  <c r="AH20" i="6"/>
  <c r="AD17" i="6" l="1"/>
  <c r="AC18" i="6"/>
  <c r="AE16" i="6"/>
  <c r="AF16" i="6" s="1"/>
  <c r="AG16" i="6" s="1"/>
  <c r="S16" i="6"/>
  <c r="AA20" i="6"/>
  <c r="AH21" i="6"/>
  <c r="S18" i="6" l="1"/>
  <c r="AD18" i="6"/>
  <c r="AE18" i="6" s="1"/>
  <c r="AF18" i="6" s="1"/>
  <c r="AG18" i="6" s="1"/>
  <c r="AC19" i="6"/>
  <c r="AE17" i="6"/>
  <c r="AF17" i="6" s="1"/>
  <c r="AG17" i="6" s="1"/>
  <c r="S17" i="6"/>
  <c r="AA21" i="6"/>
  <c r="AH22" i="6"/>
  <c r="AD19" i="6" l="1"/>
  <c r="AC20" i="6"/>
  <c r="AA22" i="6"/>
  <c r="AH23" i="6"/>
  <c r="AE19" i="6" l="1"/>
  <c r="AF19" i="6" s="1"/>
  <c r="AG19" i="6" s="1"/>
  <c r="S19" i="6"/>
  <c r="S20" i="6"/>
  <c r="AC21" i="6"/>
  <c r="AD20" i="6"/>
  <c r="AE20" i="6" s="1"/>
  <c r="AF20" i="6" s="1"/>
  <c r="AG20" i="6" s="1"/>
  <c r="AA23" i="6"/>
  <c r="AH24" i="6"/>
  <c r="AD21" i="6" l="1"/>
  <c r="AC22" i="6"/>
  <c r="AA24" i="6"/>
  <c r="AH25" i="6"/>
  <c r="AE21" i="6" l="1"/>
  <c r="AF21" i="6" s="1"/>
  <c r="AG21" i="6" s="1"/>
  <c r="S21" i="6"/>
  <c r="AC23" i="6"/>
  <c r="AD22" i="6"/>
  <c r="AA25" i="6"/>
  <c r="AH26" i="6"/>
  <c r="AE22" i="6" l="1"/>
  <c r="AF22" i="6" s="1"/>
  <c r="AG22" i="6" s="1"/>
  <c r="S22" i="6"/>
  <c r="S23" i="6"/>
  <c r="AC24" i="6"/>
  <c r="AD23" i="6"/>
  <c r="AE23" i="6" s="1"/>
  <c r="AF23" i="6" s="1"/>
  <c r="AG23" i="6" s="1"/>
  <c r="AA26" i="6"/>
  <c r="AH27" i="6"/>
  <c r="S24" i="6" l="1"/>
  <c r="AD24" i="6"/>
  <c r="AE24" i="6" s="1"/>
  <c r="AF24" i="6" s="1"/>
  <c r="AG24" i="6" s="1"/>
  <c r="AC25" i="6"/>
  <c r="AA27" i="6"/>
  <c r="AH28" i="6"/>
  <c r="S25" i="6" l="1"/>
  <c r="AD25" i="6"/>
  <c r="AE25" i="6" s="1"/>
  <c r="AF25" i="6" s="1"/>
  <c r="AG25" i="6" s="1"/>
  <c r="AC26" i="6"/>
  <c r="AH29" i="6"/>
  <c r="AA28" i="6"/>
  <c r="AD26" i="6" l="1"/>
  <c r="AC27" i="6"/>
  <c r="AA29" i="6"/>
  <c r="AH30" i="6"/>
  <c r="AD27" i="6" l="1"/>
  <c r="AC28" i="6"/>
  <c r="AE26" i="6"/>
  <c r="AF26" i="6" s="1"/>
  <c r="AG26" i="6" s="1"/>
  <c r="S26" i="6"/>
  <c r="AA30" i="6"/>
  <c r="AH31" i="6"/>
  <c r="AE27" i="6" l="1"/>
  <c r="AF27" i="6" s="1"/>
  <c r="AG27" i="6" s="1"/>
  <c r="S27" i="6"/>
  <c r="AC29" i="6"/>
  <c r="AD28" i="6"/>
  <c r="AA31" i="6"/>
  <c r="AH32" i="6"/>
  <c r="AE28" i="6" l="1"/>
  <c r="AF28" i="6" s="1"/>
  <c r="AG28" i="6" s="1"/>
  <c r="S28" i="6"/>
  <c r="AD29" i="6"/>
  <c r="AC30" i="6"/>
  <c r="AH33" i="6"/>
  <c r="AA32" i="6"/>
  <c r="AD30" i="6" l="1"/>
  <c r="AC31" i="6"/>
  <c r="AE29" i="6"/>
  <c r="AA33" i="6"/>
  <c r="AH34" i="6"/>
  <c r="AF29" i="6" l="1"/>
  <c r="AG29" i="6" s="1"/>
  <c r="S29" i="6"/>
  <c r="AD31" i="6"/>
  <c r="AC32" i="6"/>
  <c r="AE30" i="6"/>
  <c r="AF30" i="6" s="1"/>
  <c r="AG30" i="6" s="1"/>
  <c r="S30" i="6"/>
  <c r="AA34" i="6"/>
  <c r="AH35" i="6"/>
  <c r="AD32" i="6" l="1"/>
  <c r="AC33" i="6"/>
  <c r="AE31" i="6"/>
  <c r="AF31" i="6" s="1"/>
  <c r="AG31" i="6" s="1"/>
  <c r="S31" i="6"/>
  <c r="AA35" i="6"/>
  <c r="AH36" i="6"/>
  <c r="AE32" i="6" l="1"/>
  <c r="AF32" i="6" s="1"/>
  <c r="AG32" i="6" s="1"/>
  <c r="S32" i="6"/>
  <c r="AD33" i="6"/>
  <c r="AC34" i="6"/>
  <c r="AA36" i="6"/>
  <c r="AH37" i="6"/>
  <c r="AC35" i="6" l="1"/>
  <c r="AD34" i="6"/>
  <c r="AE34" i="6" s="1"/>
  <c r="AF34" i="6" s="1"/>
  <c r="AE33" i="6"/>
  <c r="AF33" i="6" s="1"/>
  <c r="AG33" i="6" s="1"/>
  <c r="S33" i="6"/>
  <c r="AA37" i="6"/>
  <c r="AH38" i="6"/>
  <c r="AG34" i="6" l="1"/>
  <c r="S34" i="6"/>
  <c r="AD35" i="6"/>
  <c r="AE35" i="6" s="1"/>
  <c r="AC36" i="6"/>
  <c r="AH39" i="6"/>
  <c r="AA38" i="6"/>
  <c r="AC37" i="6" l="1"/>
  <c r="AD36" i="6"/>
  <c r="AE36" i="6" s="1"/>
  <c r="AF35" i="6"/>
  <c r="AG35" i="6" s="1"/>
  <c r="S35" i="6"/>
  <c r="AA39" i="6"/>
  <c r="AH40" i="6"/>
  <c r="AF36" i="6" l="1"/>
  <c r="AG36" i="6" s="1"/>
  <c r="S36" i="6"/>
  <c r="AD37" i="6"/>
  <c r="AE37" i="6" s="1"/>
  <c r="AC38" i="6"/>
  <c r="AH41" i="6"/>
  <c r="AA40" i="6"/>
  <c r="AD38" i="6" l="1"/>
  <c r="AE38" i="6" s="1"/>
  <c r="AF38" i="6" s="1"/>
  <c r="AC39" i="6"/>
  <c r="AF37" i="6"/>
  <c r="AG37" i="6" s="1"/>
  <c r="S37" i="6"/>
  <c r="AA41" i="6"/>
  <c r="AH42" i="6"/>
  <c r="AC40" i="6" l="1"/>
  <c r="AD39" i="6"/>
  <c r="AG38" i="6"/>
  <c r="S38" i="6"/>
  <c r="AA42" i="6"/>
  <c r="AH43" i="6"/>
  <c r="AE39" i="6" l="1"/>
  <c r="AF39" i="6" s="1"/>
  <c r="AG39" i="6" s="1"/>
  <c r="S39" i="6"/>
  <c r="AC41" i="6"/>
  <c r="AD40" i="6"/>
  <c r="AE40" i="6" s="1"/>
  <c r="AH44" i="6"/>
  <c r="AA43" i="6"/>
  <c r="AF40" i="6" l="1"/>
  <c r="AG40" i="6" s="1"/>
  <c r="S40" i="6"/>
  <c r="AC42" i="6"/>
  <c r="AD41" i="6"/>
  <c r="AA44" i="6"/>
  <c r="AH45" i="6"/>
  <c r="AE41" i="6" l="1"/>
  <c r="AF41" i="6" s="1"/>
  <c r="AG41" i="6" s="1"/>
  <c r="S41" i="6"/>
  <c r="AD42" i="6"/>
  <c r="AC43" i="6"/>
  <c r="AA45" i="6"/>
  <c r="AH46" i="6"/>
  <c r="AD43" i="6" l="1"/>
  <c r="AE43" i="6" s="1"/>
  <c r="AC44" i="6"/>
  <c r="AE42" i="6"/>
  <c r="AA46" i="6"/>
  <c r="AH47" i="6"/>
  <c r="S43" i="6" l="1"/>
  <c r="AF42" i="6"/>
  <c r="AG42" i="6" s="1"/>
  <c r="S42" i="6"/>
  <c r="AD44" i="6"/>
  <c r="AC45" i="6"/>
  <c r="AA47" i="6"/>
  <c r="AH48" i="6"/>
  <c r="AE44" i="6" l="1"/>
  <c r="S44" i="6"/>
  <c r="AF43" i="6"/>
  <c r="AG43" i="6" s="1"/>
  <c r="AC46" i="6"/>
  <c r="AD45" i="6"/>
  <c r="AE45" i="6" s="1"/>
  <c r="AA48" i="6"/>
  <c r="AH49" i="6"/>
  <c r="AF44" i="6" l="1"/>
  <c r="AG44" i="6" s="1"/>
  <c r="AC47" i="6"/>
  <c r="AD46" i="6"/>
  <c r="S45" i="6"/>
  <c r="AA49" i="6"/>
  <c r="AH50" i="6"/>
  <c r="AF45" i="6" l="1"/>
  <c r="AG45" i="6" s="1"/>
  <c r="S47" i="6"/>
  <c r="AD47" i="6"/>
  <c r="AC48" i="6"/>
  <c r="AE46" i="6"/>
  <c r="AF46" i="6" s="1"/>
  <c r="AG46" i="6" s="1"/>
  <c r="S46" i="6"/>
  <c r="AA50" i="6"/>
  <c r="AH51" i="6"/>
  <c r="AE47" i="6" l="1"/>
  <c r="AF47" i="6" s="1"/>
  <c r="AG47" i="6" s="1"/>
  <c r="S48" i="6"/>
  <c r="AD48" i="6"/>
  <c r="AC49" i="6"/>
  <c r="AA51" i="6"/>
  <c r="AH52" i="6"/>
  <c r="AE48" i="6" l="1"/>
  <c r="AF48" i="6" s="1"/>
  <c r="AG48" i="6" s="1"/>
  <c r="AC50" i="6"/>
  <c r="AD49" i="6"/>
  <c r="AA52" i="6"/>
  <c r="AH53" i="6"/>
  <c r="AD50" i="6" l="1"/>
  <c r="AC51" i="6"/>
  <c r="AE49" i="6"/>
  <c r="AF49" i="6" s="1"/>
  <c r="AG49" i="6" s="1"/>
  <c r="S49" i="6"/>
  <c r="AA53" i="6"/>
  <c r="AH54" i="6"/>
  <c r="AE50" i="6" l="1"/>
  <c r="AF50" i="6" s="1"/>
  <c r="AG50" i="6" s="1"/>
  <c r="S50" i="6"/>
  <c r="AD51" i="6"/>
  <c r="AC52" i="6"/>
  <c r="AA54" i="6"/>
  <c r="AH55" i="6"/>
  <c r="AD52" i="6" l="1"/>
  <c r="AC53" i="6"/>
  <c r="AE51" i="6"/>
  <c r="AF51" i="6" s="1"/>
  <c r="AG51" i="6" s="1"/>
  <c r="S51" i="6"/>
  <c r="AA55" i="6"/>
  <c r="AH56" i="6"/>
  <c r="AD53" i="6" l="1"/>
  <c r="AC54" i="6"/>
  <c r="AE52" i="6"/>
  <c r="AF52" i="6" s="1"/>
  <c r="AG52" i="6" s="1"/>
  <c r="S52" i="6"/>
  <c r="AA56" i="6"/>
  <c r="AH57" i="6"/>
  <c r="AD54" i="6" l="1"/>
  <c r="AC55" i="6"/>
  <c r="AE53" i="6"/>
  <c r="AA57" i="6"/>
  <c r="AH58" i="6"/>
  <c r="AF53" i="6" l="1"/>
  <c r="AG53" i="6" s="1"/>
  <c r="S53" i="6"/>
  <c r="AD55" i="6"/>
  <c r="AC56" i="6"/>
  <c r="AE54" i="6"/>
  <c r="AA58" i="6"/>
  <c r="AH59" i="6"/>
  <c r="AC57" i="6" l="1"/>
  <c r="AD56" i="6"/>
  <c r="AE56" i="6" s="1"/>
  <c r="AE55" i="6"/>
  <c r="AF54" i="6"/>
  <c r="AG54" i="6" s="1"/>
  <c r="S54" i="6"/>
  <c r="AA59" i="6"/>
  <c r="AH60" i="6"/>
  <c r="AF55" i="6" l="1"/>
  <c r="AG55" i="6" s="1"/>
  <c r="S55" i="6"/>
  <c r="S56" i="6"/>
  <c r="AC58" i="6"/>
  <c r="AD57" i="6"/>
  <c r="AE57" i="6" s="1"/>
  <c r="AA60" i="6"/>
  <c r="AH61" i="6"/>
  <c r="AC59" i="6" l="1"/>
  <c r="AD58" i="6"/>
  <c r="AE58" i="6" s="1"/>
  <c r="AF56" i="6"/>
  <c r="AG56" i="6" s="1"/>
  <c r="S57" i="6"/>
  <c r="AA61" i="6"/>
  <c r="AH62" i="6"/>
  <c r="AF57" i="6" l="1"/>
  <c r="AG57" i="6" s="1"/>
  <c r="S58" i="6"/>
  <c r="AD59" i="6"/>
  <c r="AE59" i="6" s="1"/>
  <c r="AC60" i="6"/>
  <c r="AA62" i="6"/>
  <c r="AH63" i="6"/>
  <c r="AF58" i="6" l="1"/>
  <c r="AG58" i="6" s="1"/>
  <c r="AC61" i="6"/>
  <c r="AD60" i="6"/>
  <c r="AE60" i="6" s="1"/>
  <c r="AF59" i="6"/>
  <c r="AG59" i="6" s="1"/>
  <c r="S59" i="6"/>
  <c r="AA63" i="6"/>
  <c r="AH64" i="6"/>
  <c r="AF60" i="6" l="1"/>
  <c r="AG60" i="6" s="1"/>
  <c r="S60" i="6"/>
  <c r="AD61" i="6"/>
  <c r="AC62" i="6"/>
  <c r="AA64" i="6"/>
  <c r="AH65" i="6"/>
  <c r="AD62" i="6" l="1"/>
  <c r="AC63" i="6"/>
  <c r="AE61" i="6"/>
  <c r="AF61" i="6" s="1"/>
  <c r="AG61" i="6" s="1"/>
  <c r="S61" i="6"/>
  <c r="AA65" i="6"/>
  <c r="AH66" i="6"/>
  <c r="AD63" i="6" l="1"/>
  <c r="AC64" i="6"/>
  <c r="AE62" i="6"/>
  <c r="AF62" i="6" s="1"/>
  <c r="AG62" i="6" s="1"/>
  <c r="S62" i="6"/>
  <c r="AA66" i="6"/>
  <c r="AH67" i="6"/>
  <c r="AD64" i="6" l="1"/>
  <c r="AE64" i="6" s="1"/>
  <c r="AC65" i="6"/>
  <c r="AE63" i="6"/>
  <c r="AH68" i="6"/>
  <c r="AA67" i="6"/>
  <c r="AF63" i="6" l="1"/>
  <c r="AG63" i="6" s="1"/>
  <c r="S63" i="6"/>
  <c r="AD65" i="6"/>
  <c r="AE65" i="6" s="1"/>
  <c r="AC66" i="6"/>
  <c r="AF64" i="6"/>
  <c r="AG64" i="6" s="1"/>
  <c r="S64" i="6"/>
  <c r="AA68" i="6"/>
  <c r="AH69" i="6"/>
  <c r="AD66" i="6" l="1"/>
  <c r="AE66" i="6" s="1"/>
  <c r="AC67" i="6"/>
  <c r="AF65" i="6"/>
  <c r="AG65" i="6" s="1"/>
  <c r="S65" i="6"/>
  <c r="AA69" i="6"/>
  <c r="AH70" i="6"/>
  <c r="AD67" i="6" l="1"/>
  <c r="AE67" i="6" s="1"/>
  <c r="AC68" i="6"/>
  <c r="AF66" i="6"/>
  <c r="AG66" i="6" s="1"/>
  <c r="S66" i="6"/>
  <c r="AA70" i="6"/>
  <c r="AH71" i="6"/>
  <c r="AD68" i="6" l="1"/>
  <c r="AE68" i="6" s="1"/>
  <c r="AC69" i="6"/>
  <c r="AF67" i="6"/>
  <c r="AG67" i="6" s="1"/>
  <c r="S67" i="6"/>
  <c r="AA71" i="6"/>
  <c r="AH72" i="6"/>
  <c r="AD69" i="6" l="1"/>
  <c r="AE69" i="6" s="1"/>
  <c r="AC70" i="6"/>
  <c r="AF68" i="6"/>
  <c r="AG68" i="6" s="1"/>
  <c r="S68" i="6"/>
  <c r="AA72" i="6"/>
  <c r="AH73" i="6"/>
  <c r="AD70" i="6" l="1"/>
  <c r="AE70" i="6" s="1"/>
  <c r="AC71" i="6"/>
  <c r="AF69" i="6"/>
  <c r="AG69" i="6" s="1"/>
  <c r="S69" i="6"/>
  <c r="AA73" i="6"/>
  <c r="AH74" i="6"/>
  <c r="AD71" i="6" l="1"/>
  <c r="AE71" i="6" s="1"/>
  <c r="AC72" i="6"/>
  <c r="AF70" i="6"/>
  <c r="AG70" i="6" s="1"/>
  <c r="S70" i="6"/>
  <c r="AA74" i="6"/>
  <c r="AH75" i="6"/>
  <c r="AD72" i="6" l="1"/>
  <c r="AE72" i="6" s="1"/>
  <c r="AC73" i="6"/>
  <c r="AF71" i="6"/>
  <c r="AG71" i="6" s="1"/>
  <c r="S71" i="6"/>
  <c r="AA75" i="6"/>
  <c r="AH76" i="6"/>
  <c r="AD73" i="6" l="1"/>
  <c r="AE73" i="6" s="1"/>
  <c r="AC74" i="6"/>
  <c r="AF72" i="6"/>
  <c r="AG72" i="6" s="1"/>
  <c r="S72" i="6"/>
  <c r="AA76" i="6"/>
  <c r="AH77" i="6"/>
  <c r="AD74" i="6" l="1"/>
  <c r="AE74" i="6" s="1"/>
  <c r="AF74" i="6" s="1"/>
  <c r="AC75" i="6"/>
  <c r="AF73" i="6"/>
  <c r="AG73" i="6" s="1"/>
  <c r="S73" i="6"/>
  <c r="AA77" i="6"/>
  <c r="AH78" i="6"/>
  <c r="AD75" i="6" l="1"/>
  <c r="AE75" i="6" s="1"/>
  <c r="AF75" i="6" s="1"/>
  <c r="AC76" i="6"/>
  <c r="AG74" i="6"/>
  <c r="S74" i="6"/>
  <c r="AH79" i="6"/>
  <c r="AA78" i="6"/>
  <c r="AC77" i="6" l="1"/>
  <c r="AD76" i="6"/>
  <c r="AE76" i="6" s="1"/>
  <c r="AG75" i="6"/>
  <c r="S75" i="6"/>
  <c r="AA79" i="6"/>
  <c r="AH80" i="6"/>
  <c r="AF76" i="6" l="1"/>
  <c r="AG76" i="6" s="1"/>
  <c r="S76" i="6"/>
  <c r="AC78" i="6"/>
  <c r="AD77" i="6"/>
  <c r="AE77" i="6" s="1"/>
  <c r="AA80" i="6"/>
  <c r="AH81" i="6"/>
  <c r="AF77" i="6" l="1"/>
  <c r="AG77" i="6" s="1"/>
  <c r="S77" i="6"/>
  <c r="AD78" i="6"/>
  <c r="AE78" i="6" s="1"/>
  <c r="AC79" i="6"/>
  <c r="AA81" i="6"/>
  <c r="AH82" i="6"/>
  <c r="AD79" i="6" l="1"/>
  <c r="AC80" i="6"/>
  <c r="AF78" i="6"/>
  <c r="AG78" i="6" s="1"/>
  <c r="S78" i="6"/>
  <c r="AH83" i="6"/>
  <c r="AA82" i="6"/>
  <c r="AD80" i="6" l="1"/>
  <c r="AC81" i="6"/>
  <c r="AE79" i="6"/>
  <c r="AF79" i="6" s="1"/>
  <c r="AG79" i="6" s="1"/>
  <c r="S79" i="6"/>
  <c r="AA83" i="6"/>
  <c r="AH84" i="6"/>
  <c r="AD81" i="6" l="1"/>
  <c r="AC82" i="6"/>
  <c r="AE80" i="6"/>
  <c r="AF80" i="6" s="1"/>
  <c r="AG80" i="6" s="1"/>
  <c r="S80" i="6"/>
  <c r="AA84" i="6"/>
  <c r="AH85" i="6"/>
  <c r="AD82" i="6" l="1"/>
  <c r="AC83" i="6"/>
  <c r="AE81" i="6"/>
  <c r="AF81" i="6" s="1"/>
  <c r="AG81" i="6" s="1"/>
  <c r="S81" i="6"/>
  <c r="AA85" i="6"/>
  <c r="AH86" i="6"/>
  <c r="S83" i="6" l="1"/>
  <c r="AD83" i="6"/>
  <c r="AC84" i="6"/>
  <c r="AE82" i="6"/>
  <c r="AF82" i="6" s="1"/>
  <c r="AG82" i="6" s="1"/>
  <c r="S82" i="6"/>
  <c r="AA86" i="6"/>
  <c r="AH87" i="6"/>
  <c r="AD84" i="6" l="1"/>
  <c r="AC85" i="6"/>
  <c r="AE83" i="6"/>
  <c r="AF83" i="6" s="1"/>
  <c r="AG83" i="6" s="1"/>
  <c r="AA87" i="6"/>
  <c r="AH88" i="6"/>
  <c r="AD85" i="6" l="1"/>
  <c r="AC86" i="6"/>
  <c r="AE84" i="6"/>
  <c r="AF84" i="6" s="1"/>
  <c r="AG84" i="6" s="1"/>
  <c r="S84" i="6"/>
  <c r="AA88" i="6"/>
  <c r="AH89" i="6"/>
  <c r="AD86" i="6" l="1"/>
  <c r="AC87" i="6"/>
  <c r="AE85" i="6"/>
  <c r="AF85" i="6" s="1"/>
  <c r="AG85" i="6" s="1"/>
  <c r="S85" i="6"/>
  <c r="AA89" i="6"/>
  <c r="AH90" i="6"/>
  <c r="S87" i="6" l="1"/>
  <c r="AD87" i="6"/>
  <c r="AC88" i="6"/>
  <c r="AE86" i="6"/>
  <c r="AF86" i="6" s="1"/>
  <c r="AG86" i="6" s="1"/>
  <c r="S86" i="6"/>
  <c r="AA90" i="6"/>
  <c r="AH91" i="6"/>
  <c r="AD88" i="6" l="1"/>
  <c r="AC89" i="6"/>
  <c r="AE87" i="6"/>
  <c r="AF87" i="6" s="1"/>
  <c r="AG87" i="6" s="1"/>
  <c r="AA91" i="6"/>
  <c r="AH92" i="6"/>
  <c r="AC90" i="6" l="1"/>
  <c r="AD89" i="6"/>
  <c r="AE88" i="6"/>
  <c r="AF88" i="6" s="1"/>
  <c r="AG88" i="6" s="1"/>
  <c r="S88" i="6"/>
  <c r="AA92" i="6"/>
  <c r="AH93" i="6"/>
  <c r="AE89" i="6" l="1"/>
  <c r="AF89" i="6" s="1"/>
  <c r="AG89" i="6" s="1"/>
  <c r="S89" i="6"/>
  <c r="AC91" i="6"/>
  <c r="AD90" i="6"/>
  <c r="AA93" i="6"/>
  <c r="AH94" i="6"/>
  <c r="AD91" i="6" l="1"/>
  <c r="AC92" i="6"/>
  <c r="AE90" i="6"/>
  <c r="AF90" i="6" s="1"/>
  <c r="AG90" i="6" s="1"/>
  <c r="S90" i="6"/>
  <c r="AH95" i="6"/>
  <c r="AA94" i="6"/>
  <c r="AD92" i="6" l="1"/>
  <c r="AC93" i="6"/>
  <c r="AE91" i="6"/>
  <c r="AF91" i="6" s="1"/>
  <c r="AG91" i="6" s="1"/>
  <c r="S91" i="6"/>
  <c r="AA95" i="6"/>
  <c r="AH96" i="6"/>
  <c r="AD93" i="6" l="1"/>
  <c r="AE93" i="6" s="1"/>
  <c r="AC94" i="6"/>
  <c r="AE92" i="6"/>
  <c r="AF92" i="6" s="1"/>
  <c r="AG92" i="6" s="1"/>
  <c r="S92" i="6"/>
  <c r="AA96" i="6"/>
  <c r="AH97" i="6"/>
  <c r="AD94" i="6" l="1"/>
  <c r="AE94" i="6" s="1"/>
  <c r="AC95" i="6"/>
  <c r="AF93" i="6"/>
  <c r="AG93" i="6" s="1"/>
  <c r="S93" i="6"/>
  <c r="AA97" i="6"/>
  <c r="AH98" i="6"/>
  <c r="AC96" i="6" l="1"/>
  <c r="AD95" i="6"/>
  <c r="AF94" i="6"/>
  <c r="AG94" i="6" s="1"/>
  <c r="S94" i="6"/>
  <c r="AH99" i="6"/>
  <c r="AA98" i="6"/>
  <c r="AE95" i="6" l="1"/>
  <c r="AF95" i="6" s="1"/>
  <c r="AG95" i="6" s="1"/>
  <c r="S95" i="6"/>
  <c r="AD96" i="6"/>
  <c r="AC97" i="6"/>
  <c r="AA99" i="6"/>
  <c r="AH100" i="6"/>
  <c r="AD97" i="6" l="1"/>
  <c r="AC98" i="6"/>
  <c r="AE96" i="6"/>
  <c r="AF96" i="6" s="1"/>
  <c r="AG96" i="6" s="1"/>
  <c r="S96" i="6"/>
  <c r="AA100" i="6"/>
  <c r="AH101" i="6"/>
  <c r="AD98" i="6" l="1"/>
  <c r="AC99" i="6"/>
  <c r="AE97" i="6"/>
  <c r="AF97" i="6" s="1"/>
  <c r="AG97" i="6" s="1"/>
  <c r="S97" i="6"/>
  <c r="AA101" i="6"/>
  <c r="AH102" i="6"/>
  <c r="AD99" i="6" l="1"/>
  <c r="AC100" i="6"/>
  <c r="AE98" i="6"/>
  <c r="AF98" i="6" s="1"/>
  <c r="AG98" i="6" s="1"/>
  <c r="S98" i="6"/>
  <c r="AA102" i="6"/>
  <c r="AH103" i="6"/>
  <c r="AD100" i="6" l="1"/>
  <c r="AC101" i="6"/>
  <c r="AE99" i="6"/>
  <c r="AF99" i="6" s="1"/>
  <c r="AG99" i="6" s="1"/>
  <c r="S99" i="6"/>
  <c r="AA103" i="6"/>
  <c r="AH104" i="6"/>
  <c r="S101" i="6" l="1"/>
  <c r="AD101" i="6"/>
  <c r="AC102" i="6"/>
  <c r="AE100" i="6"/>
  <c r="AF100" i="6" s="1"/>
  <c r="AG100" i="6" s="1"/>
  <c r="S100" i="6"/>
  <c r="AA104" i="6"/>
  <c r="AH105" i="6"/>
  <c r="AD102" i="6" l="1"/>
  <c r="AC103" i="6"/>
  <c r="AE101" i="6"/>
  <c r="AF101" i="6" s="1"/>
  <c r="AG101" i="6" s="1"/>
  <c r="AA105" i="6"/>
  <c r="AH106" i="6"/>
  <c r="AC104" i="6" l="1"/>
  <c r="AD103" i="6"/>
  <c r="AE102" i="6"/>
  <c r="AF102" i="6" s="1"/>
  <c r="AG102" i="6" s="1"/>
  <c r="S102" i="6"/>
  <c r="AA106" i="6"/>
  <c r="AH107" i="6"/>
  <c r="AE103" i="6" l="1"/>
  <c r="AF103" i="6" s="1"/>
  <c r="AG103" i="6" s="1"/>
  <c r="S103" i="6"/>
  <c r="AD104" i="6"/>
  <c r="AC105" i="6"/>
  <c r="AA107" i="6"/>
  <c r="AH108" i="6"/>
  <c r="AD105" i="6" l="1"/>
  <c r="AC106" i="6"/>
  <c r="AE104" i="6"/>
  <c r="AF104" i="6" s="1"/>
  <c r="AG104" i="6" s="1"/>
  <c r="S104" i="6"/>
  <c r="AA108" i="6"/>
  <c r="AH109" i="6"/>
  <c r="AC107" i="6" l="1"/>
  <c r="AD106" i="6"/>
  <c r="AE105" i="6"/>
  <c r="AF105" i="6" s="1"/>
  <c r="AG105" i="6" s="1"/>
  <c r="S105" i="6"/>
  <c r="AA109" i="6"/>
  <c r="AH110" i="6"/>
  <c r="AE106" i="6" l="1"/>
  <c r="AF106" i="6" s="1"/>
  <c r="AG106" i="6" s="1"/>
  <c r="S106" i="6"/>
  <c r="AC108" i="6"/>
  <c r="AD107" i="6"/>
  <c r="AE107" i="6" s="1"/>
  <c r="AA110" i="6"/>
  <c r="AH111" i="6"/>
  <c r="AF107" i="6" l="1"/>
  <c r="AG107" i="6" s="1"/>
  <c r="S107" i="6"/>
  <c r="AD108" i="6"/>
  <c r="AE108" i="6" s="1"/>
  <c r="AC109" i="6"/>
  <c r="AA111" i="6"/>
  <c r="AH112" i="6"/>
  <c r="AD109" i="6" l="1"/>
  <c r="AE109" i="6" s="1"/>
  <c r="AC110" i="6"/>
  <c r="AF108" i="6"/>
  <c r="AG108" i="6" s="1"/>
  <c r="S108" i="6"/>
  <c r="AA112" i="6"/>
  <c r="AH113" i="6"/>
  <c r="AC111" i="6" l="1"/>
  <c r="AD110" i="6"/>
  <c r="AE110" i="6" s="1"/>
  <c r="AF109" i="6"/>
  <c r="AG109" i="6" s="1"/>
  <c r="S109" i="6"/>
  <c r="AH114" i="6"/>
  <c r="AA113" i="6"/>
  <c r="AF110" i="6" l="1"/>
  <c r="AG110" i="6" s="1"/>
  <c r="S110" i="6"/>
  <c r="AD111" i="6"/>
  <c r="AE111" i="6" s="1"/>
  <c r="AC112" i="6"/>
  <c r="AA114" i="6"/>
  <c r="AH115" i="6"/>
  <c r="AC113" i="6" l="1"/>
  <c r="AD112" i="6"/>
  <c r="AE112" i="6" s="1"/>
  <c r="AF111" i="6"/>
  <c r="AG111" i="6" s="1"/>
  <c r="S111" i="6"/>
  <c r="AA115" i="6"/>
  <c r="AH116" i="6"/>
  <c r="AF112" i="6" l="1"/>
  <c r="AG112" i="6" s="1"/>
  <c r="S112" i="6"/>
  <c r="AC114" i="6"/>
  <c r="AD113" i="6"/>
  <c r="AE113" i="6" s="1"/>
  <c r="AA116" i="6"/>
  <c r="AH117" i="6"/>
  <c r="AF113" i="6" l="1"/>
  <c r="AG113" i="6" s="1"/>
  <c r="S113" i="6"/>
  <c r="AD114" i="6"/>
  <c r="AC115" i="6"/>
  <c r="AA117" i="6"/>
  <c r="AH118" i="6"/>
  <c r="AD115" i="6" l="1"/>
  <c r="AE115" i="6" s="1"/>
  <c r="AC116" i="6"/>
  <c r="AE114" i="6"/>
  <c r="AF114" i="6" s="1"/>
  <c r="AG114" i="6" s="1"/>
  <c r="S114" i="6"/>
  <c r="AA118" i="6"/>
  <c r="AH119" i="6"/>
  <c r="AD116" i="6" l="1"/>
  <c r="AE116" i="6" s="1"/>
  <c r="AC117" i="6"/>
  <c r="AF115" i="6"/>
  <c r="AG115" i="6" s="1"/>
  <c r="S115" i="6"/>
  <c r="AA119" i="6"/>
  <c r="AH120" i="6"/>
  <c r="AC118" i="6" l="1"/>
  <c r="AD117" i="6"/>
  <c r="AE117" i="6" s="1"/>
  <c r="AF116" i="6"/>
  <c r="AG116" i="6" s="1"/>
  <c r="S116" i="6"/>
  <c r="AA120" i="6"/>
  <c r="AH121" i="6"/>
  <c r="AF117" i="6" l="1"/>
  <c r="AG117" i="6" s="1"/>
  <c r="S117" i="6"/>
  <c r="AD118" i="6"/>
  <c r="AE118" i="6" s="1"/>
  <c r="AC119" i="6"/>
  <c r="AA121" i="6"/>
  <c r="AH122" i="6"/>
  <c r="AD119" i="6" l="1"/>
  <c r="AE119" i="6" s="1"/>
  <c r="AC120" i="6"/>
  <c r="AF118" i="6"/>
  <c r="AG118" i="6" s="1"/>
  <c r="S118" i="6"/>
  <c r="AA122" i="6"/>
  <c r="AH123" i="6"/>
  <c r="AD120" i="6" l="1"/>
  <c r="AE120" i="6" s="1"/>
  <c r="AC121" i="6"/>
  <c r="AF119" i="6"/>
  <c r="AG119" i="6" s="1"/>
  <c r="S119" i="6"/>
  <c r="AA123" i="6"/>
  <c r="AH124" i="6"/>
  <c r="AD121" i="6" l="1"/>
  <c r="AE121" i="6" s="1"/>
  <c r="AC122" i="6"/>
  <c r="AF120" i="6"/>
  <c r="AG120" i="6" s="1"/>
  <c r="S120" i="6"/>
  <c r="AA124" i="6"/>
  <c r="AH125" i="6"/>
  <c r="AD122" i="6" l="1"/>
  <c r="AE122" i="6" s="1"/>
  <c r="AC123" i="6"/>
  <c r="AF121" i="6"/>
  <c r="AG121" i="6" s="1"/>
  <c r="S121" i="6"/>
  <c r="AA125" i="6"/>
  <c r="AH126" i="6"/>
  <c r="AD123" i="6" l="1"/>
  <c r="AE123" i="6" s="1"/>
  <c r="AC124" i="6"/>
  <c r="AF122" i="6"/>
  <c r="AG122" i="6" s="1"/>
  <c r="S122" i="6"/>
  <c r="AA126" i="6"/>
  <c r="AH127" i="6"/>
  <c r="AC125" i="6" l="1"/>
  <c r="AD124" i="6"/>
  <c r="AF123" i="6"/>
  <c r="AG123" i="6" s="1"/>
  <c r="S123" i="6"/>
  <c r="AH128" i="6"/>
  <c r="AA127" i="6"/>
  <c r="AE124" i="6" l="1"/>
  <c r="AF124" i="6" s="1"/>
  <c r="AG124" i="6" s="1"/>
  <c r="S124" i="6"/>
  <c r="AD125" i="6"/>
  <c r="AC126" i="6"/>
  <c r="AA128" i="6"/>
  <c r="AH129" i="6"/>
  <c r="AD126" i="6" l="1"/>
  <c r="AC127" i="6"/>
  <c r="AE125" i="6"/>
  <c r="AF125" i="6" s="1"/>
  <c r="AG125" i="6" s="1"/>
  <c r="S125" i="6"/>
  <c r="AA129" i="6"/>
  <c r="AH130" i="6"/>
  <c r="AD127" i="6" l="1"/>
  <c r="AC128" i="6"/>
  <c r="AE126" i="6"/>
  <c r="AH131" i="6"/>
  <c r="AA130" i="6"/>
  <c r="AF126" i="6" l="1"/>
  <c r="AG126" i="6" s="1"/>
  <c r="S126" i="6"/>
  <c r="AC129" i="6"/>
  <c r="AD128" i="6"/>
  <c r="AE127" i="6"/>
  <c r="S127" i="6"/>
  <c r="AA131" i="6"/>
  <c r="AH132" i="6"/>
  <c r="AF127" i="6" l="1"/>
  <c r="AG127" i="6" s="1"/>
  <c r="AE128" i="6"/>
  <c r="S128" i="6"/>
  <c r="S129" i="6"/>
  <c r="AD129" i="6"/>
  <c r="AE129" i="6" s="1"/>
  <c r="AF129" i="6" s="1"/>
  <c r="AG129" i="6" s="1"/>
  <c r="AC130" i="6"/>
  <c r="AA132" i="6"/>
  <c r="AH133" i="6"/>
  <c r="AF128" i="6" l="1"/>
  <c r="AG128" i="6" s="1"/>
  <c r="AC131" i="6"/>
  <c r="AD130" i="6"/>
  <c r="AA133" i="6"/>
  <c r="AH134" i="6"/>
  <c r="AE130" i="6" l="1"/>
  <c r="AF130" i="6" s="1"/>
  <c r="AG130" i="6" s="1"/>
  <c r="S130" i="6"/>
  <c r="AC132" i="6"/>
  <c r="AD131" i="6"/>
  <c r="AA134" i="6"/>
  <c r="AH135" i="6"/>
  <c r="AE131" i="6" l="1"/>
  <c r="AF131" i="6" s="1"/>
  <c r="AG131" i="6" s="1"/>
  <c r="S131" i="6"/>
  <c r="AC133" i="6"/>
  <c r="AD132" i="6"/>
  <c r="AH136" i="6"/>
  <c r="AA135" i="6"/>
  <c r="AE132" i="6" l="1"/>
  <c r="AF132" i="6" s="1"/>
  <c r="AG132" i="6" s="1"/>
  <c r="S132" i="6"/>
  <c r="AC134" i="6"/>
  <c r="AD133" i="6"/>
  <c r="AA136" i="6"/>
  <c r="AH137" i="6"/>
  <c r="AE133" i="6" l="1"/>
  <c r="AF133" i="6" s="1"/>
  <c r="AG133" i="6" s="1"/>
  <c r="S133" i="6"/>
  <c r="AC135" i="6"/>
  <c r="AD134" i="6"/>
  <c r="AA137" i="6"/>
  <c r="AH138" i="6"/>
  <c r="AE134" i="6" l="1"/>
  <c r="AF134" i="6" s="1"/>
  <c r="AG134" i="6" s="1"/>
  <c r="S134" i="6"/>
  <c r="AC136" i="6"/>
  <c r="AD135" i="6"/>
  <c r="AA138" i="6"/>
  <c r="AH139" i="6"/>
  <c r="AE135" i="6" l="1"/>
  <c r="AF135" i="6" s="1"/>
  <c r="AG135" i="6" s="1"/>
  <c r="S135" i="6"/>
  <c r="AD136" i="6"/>
  <c r="AC137" i="6"/>
  <c r="AA139" i="6"/>
  <c r="AH140" i="6"/>
  <c r="AD137" i="6" l="1"/>
  <c r="AC138" i="6"/>
  <c r="AE136" i="6"/>
  <c r="AF136" i="6" s="1"/>
  <c r="AG136" i="6" s="1"/>
  <c r="S136" i="6"/>
  <c r="AA140" i="6"/>
  <c r="AH141" i="6"/>
  <c r="AC139" i="6" l="1"/>
  <c r="AD138" i="6"/>
  <c r="AE137" i="6"/>
  <c r="AF137" i="6" s="1"/>
  <c r="AG137" i="6" s="1"/>
  <c r="S137" i="6"/>
  <c r="AA141" i="6"/>
  <c r="AH142" i="6"/>
  <c r="AE138" i="6" l="1"/>
  <c r="AF138" i="6" s="1"/>
  <c r="AG138" i="6" s="1"/>
  <c r="S138" i="6"/>
  <c r="AD139" i="6"/>
  <c r="AE139" i="6" s="1"/>
  <c r="AC140" i="6"/>
  <c r="AA142" i="6"/>
  <c r="AH143" i="6"/>
  <c r="S140" i="6" l="1"/>
  <c r="AC141" i="6"/>
  <c r="AD140" i="6"/>
  <c r="AE140" i="6" s="1"/>
  <c r="AF139" i="6"/>
  <c r="AG139" i="6" s="1"/>
  <c r="S139" i="6"/>
  <c r="AH144" i="6"/>
  <c r="AA143" i="6"/>
  <c r="AF140" i="6" l="1"/>
  <c r="AG140" i="6" s="1"/>
  <c r="AD141" i="6"/>
  <c r="AC142" i="6"/>
  <c r="AA144" i="6"/>
  <c r="AH145" i="6"/>
  <c r="AC143" i="6" l="1"/>
  <c r="AD142" i="6"/>
  <c r="AE142" i="6" s="1"/>
  <c r="AE141" i="6"/>
  <c r="AF141" i="6" s="1"/>
  <c r="AG141" i="6" s="1"/>
  <c r="S141" i="6"/>
  <c r="AA145" i="6"/>
  <c r="AH146" i="6"/>
  <c r="AF142" i="6" l="1"/>
  <c r="AG142" i="6" s="1"/>
  <c r="S142" i="6"/>
  <c r="AD143" i="6"/>
  <c r="AE143" i="6" s="1"/>
  <c r="AC144" i="6"/>
  <c r="AH147" i="6"/>
  <c r="AA146" i="6"/>
  <c r="AC145" i="6" l="1"/>
  <c r="AD144" i="6"/>
  <c r="AF143" i="6"/>
  <c r="AG143" i="6" s="1"/>
  <c r="S143" i="6"/>
  <c r="AA147" i="6"/>
  <c r="AH148" i="6"/>
  <c r="AE144" i="6" l="1"/>
  <c r="AF144" i="6" s="1"/>
  <c r="AG144" i="6" s="1"/>
  <c r="S144" i="6"/>
  <c r="AD145" i="6"/>
  <c r="AC146" i="6"/>
  <c r="AA148" i="6"/>
  <c r="AH149" i="6"/>
  <c r="AD146" i="6" l="1"/>
  <c r="AC147" i="6"/>
  <c r="AE145" i="6"/>
  <c r="AF145" i="6" s="1"/>
  <c r="AG145" i="6" s="1"/>
  <c r="S145" i="6"/>
  <c r="AA149" i="6"/>
  <c r="AH150" i="6"/>
  <c r="AD147" i="6" l="1"/>
  <c r="AE147" i="6" s="1"/>
  <c r="AC148" i="6"/>
  <c r="AE146" i="6"/>
  <c r="AH151" i="6"/>
  <c r="AA150" i="6"/>
  <c r="AF146" i="6" l="1"/>
  <c r="AG146" i="6" s="1"/>
  <c r="S146" i="6"/>
  <c r="AD148" i="6"/>
  <c r="AC149" i="6"/>
  <c r="AF147" i="6"/>
  <c r="AG147" i="6" s="1"/>
  <c r="S147" i="6"/>
  <c r="AA151" i="6"/>
  <c r="AH152" i="6"/>
  <c r="AD149" i="6" l="1"/>
  <c r="AC150" i="6"/>
  <c r="AE148" i="6"/>
  <c r="AF148" i="6" s="1"/>
  <c r="AG148" i="6" s="1"/>
  <c r="S148" i="6"/>
  <c r="AA152" i="6"/>
  <c r="AH153" i="6"/>
  <c r="AC151" i="6" l="1"/>
  <c r="AD150" i="6"/>
  <c r="AE149" i="6"/>
  <c r="AA153" i="6"/>
  <c r="AH154" i="6"/>
  <c r="AF149" i="6" l="1"/>
  <c r="AG149" i="6" s="1"/>
  <c r="S149" i="6"/>
  <c r="AE150" i="6"/>
  <c r="AF150" i="6" s="1"/>
  <c r="AG150" i="6" s="1"/>
  <c r="S150" i="6"/>
  <c r="AD151" i="6"/>
  <c r="AE151" i="6" s="1"/>
  <c r="AC152" i="6"/>
  <c r="AA154" i="6"/>
  <c r="AH155" i="6"/>
  <c r="S152" i="6" l="1"/>
  <c r="AC153" i="6"/>
  <c r="AD152" i="6"/>
  <c r="AE152" i="6" s="1"/>
  <c r="AF151" i="6"/>
  <c r="AG151" i="6" s="1"/>
  <c r="S151" i="6"/>
  <c r="AA155" i="6"/>
  <c r="AH156" i="6"/>
  <c r="AF152" i="6" l="1"/>
  <c r="AG152" i="6" s="1"/>
  <c r="AD153" i="6"/>
  <c r="AC154" i="6"/>
  <c r="AA156" i="6"/>
  <c r="AH157" i="6"/>
  <c r="AC155" i="6" l="1"/>
  <c r="AD154" i="6"/>
  <c r="AE153" i="6"/>
  <c r="AF153" i="6" s="1"/>
  <c r="AG153" i="6" s="1"/>
  <c r="S153" i="6"/>
  <c r="AA157" i="6"/>
  <c r="AH158" i="6"/>
  <c r="AE154" i="6" l="1"/>
  <c r="AF154" i="6" s="1"/>
  <c r="AG154" i="6" s="1"/>
  <c r="S154" i="6"/>
  <c r="AD155" i="6"/>
  <c r="AE155" i="6" s="1"/>
  <c r="AC156" i="6"/>
  <c r="AA158" i="6"/>
  <c r="AH159" i="6"/>
  <c r="AD156" i="6" l="1"/>
  <c r="AE156" i="6" s="1"/>
  <c r="AC157" i="6"/>
  <c r="AF155" i="6"/>
  <c r="AG155" i="6" s="1"/>
  <c r="S155" i="6"/>
  <c r="AA159" i="6"/>
  <c r="AH160" i="6"/>
  <c r="AD157" i="6" l="1"/>
  <c r="AE157" i="6" s="1"/>
  <c r="AC158" i="6"/>
  <c r="AF156" i="6"/>
  <c r="AG156" i="6" s="1"/>
  <c r="S156" i="6"/>
  <c r="AH161" i="6"/>
  <c r="AA160" i="6"/>
  <c r="AD158" i="6" l="1"/>
  <c r="AE158" i="6" s="1"/>
  <c r="AF158" i="6" s="1"/>
  <c r="AC159" i="6"/>
  <c r="AF157" i="6"/>
  <c r="AG157" i="6" s="1"/>
  <c r="S157" i="6"/>
  <c r="AA161" i="6"/>
  <c r="AH162" i="6"/>
  <c r="AD159" i="6" l="1"/>
  <c r="AC160" i="6"/>
  <c r="AG158" i="6"/>
  <c r="S158" i="6"/>
  <c r="AA162" i="6"/>
  <c r="AH163" i="6"/>
  <c r="AC161" i="6" l="1"/>
  <c r="AD160" i="6"/>
  <c r="AE160" i="6" s="1"/>
  <c r="AE159" i="6"/>
  <c r="AF159" i="6" s="1"/>
  <c r="AG159" i="6" s="1"/>
  <c r="S159" i="6"/>
  <c r="AA163" i="6"/>
  <c r="AH164" i="6"/>
  <c r="AF160" i="6" l="1"/>
  <c r="AG160" i="6" s="1"/>
  <c r="S160" i="6"/>
  <c r="AD161" i="6"/>
  <c r="AE161" i="6" s="1"/>
  <c r="AF161" i="6" s="1"/>
  <c r="AC162" i="6"/>
  <c r="AA164" i="6"/>
  <c r="AH165" i="6"/>
  <c r="AC163" i="6" l="1"/>
  <c r="AD162" i="6"/>
  <c r="AE162" i="6" s="1"/>
  <c r="AG161" i="6"/>
  <c r="S161" i="6"/>
  <c r="AA165" i="6"/>
  <c r="AH166" i="6"/>
  <c r="AF162" i="6" l="1"/>
  <c r="AG162" i="6" s="1"/>
  <c r="S162" i="6"/>
  <c r="AD163" i="6"/>
  <c r="AE163" i="6" s="1"/>
  <c r="AF163" i="6" s="1"/>
  <c r="AC164" i="6"/>
  <c r="AA166" i="6"/>
  <c r="AH167" i="6"/>
  <c r="AD164" i="6" l="1"/>
  <c r="AE164" i="6" s="1"/>
  <c r="AC165" i="6"/>
  <c r="AG163" i="6"/>
  <c r="S163" i="6"/>
  <c r="AA167" i="6"/>
  <c r="AH168" i="6"/>
  <c r="S165" i="6" l="1"/>
  <c r="AC166" i="6"/>
  <c r="AD165" i="6"/>
  <c r="AE165" i="6" s="1"/>
  <c r="AF165" i="6" s="1"/>
  <c r="AG165" i="6" s="1"/>
  <c r="AF164" i="6"/>
  <c r="AG164" i="6" s="1"/>
  <c r="S164" i="6"/>
  <c r="AA168" i="6"/>
  <c r="AH169" i="6"/>
  <c r="S166" i="6" l="1"/>
  <c r="AD166" i="6"/>
  <c r="AE166" i="6" s="1"/>
  <c r="AF166" i="6" s="1"/>
  <c r="AG166" i="6" s="1"/>
  <c r="AC167" i="6"/>
  <c r="AA169" i="6"/>
  <c r="AH170" i="6"/>
  <c r="AC168" i="6" l="1"/>
  <c r="AD167" i="6"/>
  <c r="AA170" i="6"/>
  <c r="AH171" i="6"/>
  <c r="AE167" i="6" l="1"/>
  <c r="AF167" i="6" s="1"/>
  <c r="AG167" i="6" s="1"/>
  <c r="S167" i="6"/>
  <c r="S168" i="6"/>
  <c r="AC169" i="6"/>
  <c r="AD168" i="6"/>
  <c r="AE168" i="6" s="1"/>
  <c r="AA171" i="6"/>
  <c r="AH172" i="6"/>
  <c r="AF168" i="6" l="1"/>
  <c r="AG168" i="6" s="1"/>
  <c r="AD169" i="6"/>
  <c r="AC170" i="6"/>
  <c r="AA172" i="6"/>
  <c r="AH173" i="6"/>
  <c r="AC171" i="6" l="1"/>
  <c r="AD170" i="6"/>
  <c r="AE169" i="6"/>
  <c r="AF169" i="6" s="1"/>
  <c r="AG169" i="6" s="1"/>
  <c r="S169" i="6"/>
  <c r="AA173" i="6"/>
  <c r="AH174" i="6"/>
  <c r="AE170" i="6" l="1"/>
  <c r="AF170" i="6" s="1"/>
  <c r="AG170" i="6" s="1"/>
  <c r="S170" i="6"/>
  <c r="AD171" i="6"/>
  <c r="AC172" i="6"/>
  <c r="AA174" i="6"/>
  <c r="AH175" i="6"/>
  <c r="AD172" i="6" l="1"/>
  <c r="AC173" i="6"/>
  <c r="AE171" i="6"/>
  <c r="AF171" i="6" s="1"/>
  <c r="AG171" i="6" s="1"/>
  <c r="S171" i="6"/>
  <c r="AA175" i="6"/>
  <c r="AH176" i="6"/>
  <c r="S173" i="6" l="1"/>
  <c r="AC174" i="6"/>
  <c r="AD173" i="6"/>
  <c r="AE172" i="6"/>
  <c r="AF172" i="6" s="1"/>
  <c r="AG172" i="6" s="1"/>
  <c r="S172" i="6"/>
  <c r="AH177" i="6"/>
  <c r="AA176" i="6"/>
  <c r="AE173" i="6" l="1"/>
  <c r="AF173" i="6" s="1"/>
  <c r="AG173" i="6" s="1"/>
  <c r="AD174" i="6"/>
  <c r="AC175" i="6"/>
  <c r="AA177" i="6"/>
  <c r="AH178" i="6"/>
  <c r="AC176" i="6" l="1"/>
  <c r="AD175" i="6"/>
  <c r="AE174" i="6"/>
  <c r="AF174" i="6" s="1"/>
  <c r="AG174" i="6" s="1"/>
  <c r="S174" i="6"/>
  <c r="AA178" i="6"/>
  <c r="AH179" i="6"/>
  <c r="AE175" i="6" l="1"/>
  <c r="AF175" i="6" s="1"/>
  <c r="AG175" i="6" s="1"/>
  <c r="S175" i="6"/>
  <c r="AD176" i="6"/>
  <c r="AC177" i="6"/>
  <c r="AA179" i="6"/>
  <c r="AH180" i="6"/>
  <c r="S177" i="6" l="1"/>
  <c r="AC178" i="6"/>
  <c r="AD177" i="6"/>
  <c r="AE177" i="6" s="1"/>
  <c r="AF177" i="6" s="1"/>
  <c r="AG177" i="6" s="1"/>
  <c r="AE176" i="6"/>
  <c r="AF176" i="6" s="1"/>
  <c r="AG176" i="6" s="1"/>
  <c r="S176" i="6"/>
  <c r="AA180" i="6"/>
  <c r="AH181" i="6"/>
  <c r="AD178" i="6" l="1"/>
  <c r="AC179" i="6"/>
  <c r="AA181" i="6"/>
  <c r="AH182" i="6"/>
  <c r="S179" i="6" l="1"/>
  <c r="AC180" i="6"/>
  <c r="AD179" i="6"/>
  <c r="AE178" i="6"/>
  <c r="AF178" i="6" s="1"/>
  <c r="AG178" i="6" s="1"/>
  <c r="S178" i="6"/>
  <c r="AA182" i="6"/>
  <c r="AH183" i="6"/>
  <c r="AE179" i="6" l="1"/>
  <c r="AF179" i="6" s="1"/>
  <c r="AG179" i="6" s="1"/>
  <c r="AD180" i="6"/>
  <c r="AC181" i="6"/>
  <c r="AA183" i="6"/>
  <c r="AH184" i="6"/>
  <c r="S181" i="6" l="1"/>
  <c r="AC182" i="6"/>
  <c r="AD181" i="6"/>
  <c r="AE180" i="6"/>
  <c r="AF180" i="6" s="1"/>
  <c r="AG180" i="6" s="1"/>
  <c r="S180" i="6"/>
  <c r="AA184" i="6"/>
  <c r="AH185" i="6"/>
  <c r="AE181" i="6" l="1"/>
  <c r="AF181" i="6" s="1"/>
  <c r="AG181" i="6" s="1"/>
  <c r="S182" i="6"/>
  <c r="AD182" i="6"/>
  <c r="AE182" i="6" s="1"/>
  <c r="AC183" i="6"/>
  <c r="AA185" i="6"/>
  <c r="AH186" i="6"/>
  <c r="AF182" i="6" l="1"/>
  <c r="AG182" i="6" s="1"/>
  <c r="S183" i="6"/>
  <c r="AC184" i="6"/>
  <c r="AD183" i="6"/>
  <c r="AE183" i="6" s="1"/>
  <c r="AF183" i="6" s="1"/>
  <c r="AG183" i="6" s="1"/>
  <c r="AA186" i="6"/>
  <c r="AH187" i="6"/>
  <c r="S184" i="6" l="1"/>
  <c r="AD184" i="6"/>
  <c r="AE184" i="6" s="1"/>
  <c r="AF184" i="6" s="1"/>
  <c r="AG184" i="6" s="1"/>
  <c r="AC185" i="6"/>
  <c r="AA187" i="6"/>
  <c r="AH188" i="6"/>
  <c r="AD185" i="6" l="1"/>
  <c r="AE185" i="6" s="1"/>
  <c r="AC186" i="6"/>
  <c r="AA188" i="6"/>
  <c r="AH189" i="6"/>
  <c r="S186" i="6" l="1"/>
  <c r="AC187" i="6"/>
  <c r="AD186" i="6"/>
  <c r="AE186" i="6" s="1"/>
  <c r="AF185" i="6"/>
  <c r="AG185" i="6" s="1"/>
  <c r="S185" i="6"/>
  <c r="AA189" i="6"/>
  <c r="AH190" i="6"/>
  <c r="AF186" i="6" l="1"/>
  <c r="AG186" i="6" s="1"/>
  <c r="AC188" i="6"/>
  <c r="AD187" i="6"/>
  <c r="AA190" i="6"/>
  <c r="AH191" i="6"/>
  <c r="AE187" i="6" l="1"/>
  <c r="AF187" i="6" s="1"/>
  <c r="AG187" i="6" s="1"/>
  <c r="S187" i="6"/>
  <c r="AC189" i="6"/>
  <c r="AD188" i="6"/>
  <c r="AE188" i="6" s="1"/>
  <c r="AA191" i="6"/>
  <c r="AH192" i="6"/>
  <c r="AF188" i="6" l="1"/>
  <c r="AG188" i="6" s="1"/>
  <c r="S188" i="6"/>
  <c r="AD189" i="6"/>
  <c r="AC190" i="6"/>
  <c r="AH193" i="6"/>
  <c r="AA192" i="6"/>
  <c r="AD190" i="6" l="1"/>
  <c r="AC191" i="6"/>
  <c r="AE189" i="6"/>
  <c r="AF189" i="6" s="1"/>
  <c r="AG189" i="6" s="1"/>
  <c r="S189" i="6"/>
  <c r="AA193" i="6"/>
  <c r="AH194" i="6"/>
  <c r="AD191" i="6" l="1"/>
  <c r="AC192" i="6"/>
  <c r="AE190" i="6"/>
  <c r="AF190" i="6" s="1"/>
  <c r="AG190" i="6" s="1"/>
  <c r="S190" i="6"/>
  <c r="AH195" i="6"/>
  <c r="AA194" i="6"/>
  <c r="S192" i="6" l="1"/>
  <c r="AD192" i="6"/>
  <c r="AE192" i="6" s="1"/>
  <c r="AF192" i="6" s="1"/>
  <c r="AG192" i="6" s="1"/>
  <c r="AC193" i="6"/>
  <c r="AE191" i="6"/>
  <c r="AF191" i="6" s="1"/>
  <c r="AG191" i="6" s="1"/>
  <c r="S191" i="6"/>
  <c r="AA195" i="6"/>
  <c r="AH196" i="6"/>
  <c r="S193" i="6" l="1"/>
  <c r="AC194" i="6"/>
  <c r="AD193" i="6"/>
  <c r="AE193" i="6" s="1"/>
  <c r="AF193" i="6" s="1"/>
  <c r="AG193" i="6" s="1"/>
  <c r="AH197" i="6"/>
  <c r="AA196" i="6"/>
  <c r="AC195" i="6" l="1"/>
  <c r="AD194" i="6"/>
  <c r="AA197" i="6"/>
  <c r="AH198" i="6"/>
  <c r="AE194" i="6" l="1"/>
  <c r="AF194" i="6" s="1"/>
  <c r="AG194" i="6" s="1"/>
  <c r="S194" i="6"/>
  <c r="AD195" i="6"/>
  <c r="AE195" i="6" s="1"/>
  <c r="AC196" i="6"/>
  <c r="AA198" i="6"/>
  <c r="AH199" i="6"/>
  <c r="AF195" i="6" l="1"/>
  <c r="AG195" i="6" s="1"/>
  <c r="S195" i="6"/>
  <c r="AD196" i="6"/>
  <c r="AE196" i="6" s="1"/>
  <c r="AC197" i="6"/>
  <c r="AA199" i="6"/>
  <c r="AH200" i="6"/>
  <c r="AF196" i="6" l="1"/>
  <c r="AG196" i="6" s="1"/>
  <c r="S196" i="6"/>
  <c r="AD197" i="6"/>
  <c r="AE197" i="6" s="1"/>
  <c r="AC198" i="6"/>
  <c r="AA200" i="6"/>
  <c r="AH201" i="6"/>
  <c r="AF197" i="6" l="1"/>
  <c r="AG197" i="6" s="1"/>
  <c r="S197" i="6"/>
  <c r="AC199" i="6"/>
  <c r="AD198" i="6"/>
  <c r="AE198" i="6" s="1"/>
  <c r="AA201" i="6"/>
  <c r="AH202" i="6"/>
  <c r="AD199" i="6" l="1"/>
  <c r="AE199" i="6" s="1"/>
  <c r="AC200" i="6"/>
  <c r="AF198" i="6"/>
  <c r="AG198" i="6" s="1"/>
  <c r="S198" i="6"/>
  <c r="AH203" i="6"/>
  <c r="AA202" i="6"/>
  <c r="AD200" i="6" l="1"/>
  <c r="AE200" i="6" s="1"/>
  <c r="AC201" i="6"/>
  <c r="AF199" i="6"/>
  <c r="AG199" i="6" s="1"/>
  <c r="S199" i="6"/>
  <c r="AA203" i="6"/>
  <c r="AH204" i="6"/>
  <c r="AC202" i="6" l="1"/>
  <c r="AD201" i="6"/>
  <c r="AE201" i="6" s="1"/>
  <c r="AF200" i="6"/>
  <c r="AG200" i="6" s="1"/>
  <c r="S200" i="6"/>
  <c r="AA204" i="6"/>
  <c r="AH205" i="6"/>
  <c r="AF201" i="6" l="1"/>
  <c r="AG201" i="6" s="1"/>
  <c r="S201" i="6"/>
  <c r="AD202" i="6"/>
  <c r="AE202" i="6" s="1"/>
  <c r="AC203" i="6"/>
  <c r="AA205" i="6"/>
  <c r="AH206" i="6"/>
  <c r="AF202" i="6" l="1"/>
  <c r="AG202" i="6" s="1"/>
  <c r="S202" i="6"/>
  <c r="AC204" i="6"/>
  <c r="AD203" i="6"/>
  <c r="AA206" i="6"/>
  <c r="AH207" i="6"/>
  <c r="AD204" i="6" l="1"/>
  <c r="AC205" i="6"/>
  <c r="AE203" i="6"/>
  <c r="AF203" i="6" s="1"/>
  <c r="AG203" i="6" s="1"/>
  <c r="S203" i="6"/>
  <c r="AA207" i="6"/>
  <c r="AH208" i="6"/>
  <c r="AC206" i="6" l="1"/>
  <c r="AD205" i="6"/>
  <c r="AE204" i="6"/>
  <c r="AA208" i="6"/>
  <c r="AH209" i="6"/>
  <c r="AF204" i="6" l="1"/>
  <c r="AG204" i="6" s="1"/>
  <c r="S204" i="6"/>
  <c r="AE205" i="6"/>
  <c r="AF205" i="6" s="1"/>
  <c r="AG205" i="6" s="1"/>
  <c r="S205" i="6"/>
  <c r="AD206" i="6"/>
  <c r="AC207" i="6"/>
  <c r="AA209" i="6"/>
  <c r="AH210" i="6"/>
  <c r="AC208" i="6" l="1"/>
  <c r="AD207" i="6"/>
  <c r="AE206" i="6"/>
  <c r="AF206" i="6" s="1"/>
  <c r="AG206" i="6" s="1"/>
  <c r="S206" i="6"/>
  <c r="AH211" i="6"/>
  <c r="AA210" i="6"/>
  <c r="AE207" i="6" l="1"/>
  <c r="AF207" i="6" s="1"/>
  <c r="AG207" i="6" s="1"/>
  <c r="S207" i="6"/>
  <c r="AD208" i="6"/>
  <c r="AE208" i="6" s="1"/>
  <c r="AC209" i="6"/>
  <c r="AA211" i="6"/>
  <c r="AH212" i="6"/>
  <c r="AF208" i="6" l="1"/>
  <c r="AG208" i="6" s="1"/>
  <c r="S208" i="6"/>
  <c r="AC210" i="6"/>
  <c r="AD209" i="6"/>
  <c r="AE209" i="6" s="1"/>
  <c r="AA212" i="6"/>
  <c r="AH213" i="6"/>
  <c r="AF209" i="6" l="1"/>
  <c r="AG209" i="6" s="1"/>
  <c r="S209" i="6"/>
  <c r="AD210" i="6"/>
  <c r="AE210" i="6" s="1"/>
  <c r="AC211" i="6"/>
  <c r="AA213" i="6"/>
  <c r="AH214" i="6"/>
  <c r="AC212" i="6" l="1"/>
  <c r="AD211" i="6"/>
  <c r="AF210" i="6"/>
  <c r="AG210" i="6" s="1"/>
  <c r="S210" i="6"/>
  <c r="AA214" i="6"/>
  <c r="AH215" i="6"/>
  <c r="AE211" i="6" l="1"/>
  <c r="AF211" i="6" s="1"/>
  <c r="AG211" i="6" s="1"/>
  <c r="S211" i="6"/>
  <c r="AD212" i="6"/>
  <c r="AE212" i="6" s="1"/>
  <c r="AC213" i="6"/>
  <c r="AA215" i="6"/>
  <c r="AH216" i="6"/>
  <c r="AF212" i="6" l="1"/>
  <c r="AG212" i="6" s="1"/>
  <c r="S212" i="6"/>
  <c r="AD213" i="6"/>
  <c r="AC214" i="6"/>
  <c r="AA216" i="6"/>
  <c r="AH217" i="6"/>
  <c r="AD214" i="6" l="1"/>
  <c r="AC215" i="6"/>
  <c r="AE213" i="6"/>
  <c r="AF213" i="6" s="1"/>
  <c r="AG213" i="6" s="1"/>
  <c r="S213" i="6"/>
  <c r="AA217" i="6"/>
  <c r="AH218" i="6"/>
  <c r="S215" i="6" l="1"/>
  <c r="AC216" i="6"/>
  <c r="AD215" i="6"/>
  <c r="AE214" i="6"/>
  <c r="AF214" i="6" s="1"/>
  <c r="AG214" i="6" s="1"/>
  <c r="S214" i="6"/>
  <c r="AH219" i="6"/>
  <c r="AA218" i="6"/>
  <c r="AE215" i="6" l="1"/>
  <c r="AF215" i="6" s="1"/>
  <c r="AG215" i="6" s="1"/>
  <c r="AD216" i="6"/>
  <c r="AC217" i="6"/>
  <c r="AA219" i="6"/>
  <c r="AH220" i="6"/>
  <c r="AE216" i="6" l="1"/>
  <c r="AF216" i="6" s="1"/>
  <c r="AG216" i="6" s="1"/>
  <c r="S216" i="6"/>
  <c r="S217" i="6"/>
  <c r="AC218" i="6"/>
  <c r="AD217" i="6"/>
  <c r="AE217" i="6" s="1"/>
  <c r="AF217" i="6" s="1"/>
  <c r="AG217" i="6" s="1"/>
  <c r="AA220" i="6"/>
  <c r="AH221" i="6"/>
  <c r="S218" i="6" l="1"/>
  <c r="AC219" i="6"/>
  <c r="AD218" i="6"/>
  <c r="AE218" i="6" s="1"/>
  <c r="AF218" i="6" s="1"/>
  <c r="AG218" i="6" s="1"/>
  <c r="AA221" i="6"/>
  <c r="AH222" i="6"/>
  <c r="AC220" i="6" l="1"/>
  <c r="AD219" i="6"/>
  <c r="AA222" i="6"/>
  <c r="AH223" i="6"/>
  <c r="AE219" i="6" l="1"/>
  <c r="AF219" i="6" s="1"/>
  <c r="AG219" i="6" s="1"/>
  <c r="S219" i="6"/>
  <c r="AD220" i="6"/>
  <c r="AC221" i="6"/>
  <c r="AA223" i="6"/>
  <c r="AH224" i="6"/>
  <c r="S221" i="6" l="1"/>
  <c r="AD221" i="6"/>
  <c r="AC222" i="6"/>
  <c r="AE220" i="6"/>
  <c r="AF220" i="6" s="1"/>
  <c r="AG220" i="6" s="1"/>
  <c r="S220" i="6"/>
  <c r="AA224" i="6"/>
  <c r="AH225" i="6"/>
  <c r="AE221" i="6" l="1"/>
  <c r="AF221" i="6" s="1"/>
  <c r="AG221" i="6" s="1"/>
  <c r="AD222" i="6"/>
  <c r="AC223" i="6"/>
  <c r="AA225" i="6"/>
  <c r="AH226" i="6"/>
  <c r="AC224" i="6" l="1"/>
  <c r="AD223" i="6"/>
  <c r="AE222" i="6"/>
  <c r="AF222" i="6" s="1"/>
  <c r="AG222" i="6" s="1"/>
  <c r="S222" i="6"/>
  <c r="AA226" i="6"/>
  <c r="AH227" i="6"/>
  <c r="AE223" i="6" l="1"/>
  <c r="AF223" i="6" s="1"/>
  <c r="AG223" i="6" s="1"/>
  <c r="S223" i="6"/>
  <c r="AD224" i="6"/>
  <c r="AC225" i="6"/>
  <c r="AA227" i="6"/>
  <c r="AH228" i="6"/>
  <c r="S225" i="6" l="1"/>
  <c r="AD225" i="6"/>
  <c r="AC226" i="6"/>
  <c r="AE224" i="6"/>
  <c r="AF224" i="6" s="1"/>
  <c r="AG224" i="6" s="1"/>
  <c r="S224" i="6"/>
  <c r="AA228" i="6"/>
  <c r="AH229" i="6"/>
  <c r="AE225" i="6" l="1"/>
  <c r="AF225" i="6" s="1"/>
  <c r="AG225" i="6" s="1"/>
  <c r="AD226" i="6"/>
  <c r="AC227" i="6"/>
  <c r="AA229" i="6"/>
  <c r="AH230" i="6"/>
  <c r="AD227" i="6" l="1"/>
  <c r="AC228" i="6"/>
  <c r="AE226" i="6"/>
  <c r="AF226" i="6" s="1"/>
  <c r="AG226" i="6" s="1"/>
  <c r="S226" i="6"/>
  <c r="AH231" i="6"/>
  <c r="AA230" i="6"/>
  <c r="S228" i="6" l="1"/>
  <c r="AD228" i="6"/>
  <c r="AC229" i="6"/>
  <c r="AE227" i="6"/>
  <c r="AF227" i="6" s="1"/>
  <c r="AG227" i="6" s="1"/>
  <c r="S227" i="6"/>
  <c r="AA231" i="6"/>
  <c r="AH232" i="6"/>
  <c r="AD229" i="6" l="1"/>
  <c r="AC230" i="6"/>
  <c r="AE228" i="6"/>
  <c r="AF228" i="6" s="1"/>
  <c r="AG228" i="6" s="1"/>
  <c r="AA232" i="6"/>
  <c r="AH233" i="6"/>
  <c r="AD230" i="6" l="1"/>
  <c r="AC231" i="6"/>
  <c r="AE229" i="6"/>
  <c r="AF229" i="6" s="1"/>
  <c r="AG229" i="6" s="1"/>
  <c r="S229" i="6"/>
  <c r="AA233" i="6"/>
  <c r="AH234" i="6"/>
  <c r="S231" i="6" l="1"/>
  <c r="AC232" i="6"/>
  <c r="AD231" i="6"/>
  <c r="AE230" i="6"/>
  <c r="AF230" i="6" s="1"/>
  <c r="AG230" i="6" s="1"/>
  <c r="S230" i="6"/>
  <c r="AA234" i="6"/>
  <c r="AH235" i="6"/>
  <c r="AE231" i="6" l="1"/>
  <c r="AF231" i="6" s="1"/>
  <c r="AG231" i="6" s="1"/>
  <c r="AD232" i="6"/>
  <c r="AE232" i="6" s="1"/>
  <c r="AC233" i="6"/>
  <c r="AA235" i="6"/>
  <c r="AH236" i="6"/>
  <c r="AC234" i="6" l="1"/>
  <c r="AD233" i="6"/>
  <c r="AE233" i="6" s="1"/>
  <c r="AF233" i="6" s="1"/>
  <c r="AF232" i="6"/>
  <c r="AG232" i="6" s="1"/>
  <c r="S232" i="6"/>
  <c r="AA236" i="6"/>
  <c r="AH237" i="6"/>
  <c r="AG233" i="6" l="1"/>
  <c r="S233" i="6"/>
  <c r="AD234" i="6"/>
  <c r="AC235" i="6"/>
  <c r="AA237" i="6"/>
  <c r="AH238" i="6"/>
  <c r="AD235" i="6" l="1"/>
  <c r="AC236" i="6"/>
  <c r="AE234" i="6"/>
  <c r="AF234" i="6" s="1"/>
  <c r="AG234" i="6" s="1"/>
  <c r="S234" i="6"/>
  <c r="AA238" i="6"/>
  <c r="AH239" i="6"/>
  <c r="AD236" i="6" l="1"/>
  <c r="AC237" i="6"/>
  <c r="AE235" i="6"/>
  <c r="AF235" i="6" s="1"/>
  <c r="AG235" i="6" s="1"/>
  <c r="S235" i="6"/>
  <c r="AA239" i="6"/>
  <c r="AH240" i="6"/>
  <c r="AD237" i="6" l="1"/>
  <c r="AC238" i="6"/>
  <c r="AE236" i="6"/>
  <c r="AA240" i="6"/>
  <c r="AH241" i="6"/>
  <c r="AF236" i="6" l="1"/>
  <c r="AG236" i="6" s="1"/>
  <c r="S236" i="6"/>
  <c r="AD238" i="6"/>
  <c r="AC239" i="6"/>
  <c r="AE237" i="6"/>
  <c r="AA241" i="6"/>
  <c r="AH242" i="6"/>
  <c r="S239" i="6" l="1"/>
  <c r="AD239" i="6"/>
  <c r="AC240" i="6"/>
  <c r="AE238" i="6"/>
  <c r="AF237" i="6"/>
  <c r="AG237" i="6" s="1"/>
  <c r="S237" i="6"/>
  <c r="AA242" i="6"/>
  <c r="AH243" i="6"/>
  <c r="AF238" i="6" l="1"/>
  <c r="AG238" i="6" s="1"/>
  <c r="S238" i="6"/>
  <c r="AD240" i="6"/>
  <c r="AC241" i="6"/>
  <c r="AE239" i="6"/>
  <c r="AA243" i="6"/>
  <c r="AH244" i="6"/>
  <c r="AF239" i="6" l="1"/>
  <c r="AG239" i="6" s="1"/>
  <c r="AD241" i="6"/>
  <c r="AE241" i="6" s="1"/>
  <c r="AC242" i="6"/>
  <c r="AE240" i="6"/>
  <c r="AF240" i="6" s="1"/>
  <c r="AG240" i="6" s="1"/>
  <c r="S240" i="6"/>
  <c r="AA244" i="6"/>
  <c r="AH245" i="6"/>
  <c r="AD242" i="6" l="1"/>
  <c r="AC243" i="6"/>
  <c r="AF241" i="6"/>
  <c r="AG241" i="6" s="1"/>
  <c r="S241" i="6"/>
  <c r="AA245" i="6"/>
  <c r="AH246" i="6"/>
  <c r="AD243" i="6" l="1"/>
  <c r="AE243" i="6" s="1"/>
  <c r="AC244" i="6"/>
  <c r="AE242" i="6"/>
  <c r="AF242" i="6" s="1"/>
  <c r="AG242" i="6" s="1"/>
  <c r="S242" i="6"/>
  <c r="AA246" i="6"/>
  <c r="AH247" i="6"/>
  <c r="AC245" i="6" l="1"/>
  <c r="AD244" i="6"/>
  <c r="AE244" i="6" s="1"/>
  <c r="AF243" i="6"/>
  <c r="AG243" i="6" s="1"/>
  <c r="S243" i="6"/>
  <c r="AA247" i="6"/>
  <c r="AH248" i="6"/>
  <c r="AF244" i="6" l="1"/>
  <c r="AG244" i="6" s="1"/>
  <c r="S244" i="6"/>
  <c r="AC246" i="6"/>
  <c r="AD245" i="6"/>
  <c r="AE245" i="6" s="1"/>
  <c r="AA248" i="6"/>
  <c r="AH249" i="6"/>
  <c r="AF245" i="6" l="1"/>
  <c r="AG245" i="6" s="1"/>
  <c r="S245" i="6"/>
  <c r="AD246" i="6"/>
  <c r="AE246" i="6" s="1"/>
  <c r="AC247" i="6"/>
  <c r="AA249" i="6"/>
  <c r="AH250" i="6"/>
  <c r="AD247" i="6" l="1"/>
  <c r="AC248" i="6"/>
  <c r="AF246" i="6"/>
  <c r="AG246" i="6" s="1"/>
  <c r="S246" i="6"/>
  <c r="AA250" i="6"/>
  <c r="AH251" i="6"/>
  <c r="AC249" i="6" l="1"/>
  <c r="AD248" i="6"/>
  <c r="AE248" i="6" s="1"/>
  <c r="AE247" i="6"/>
  <c r="AF247" i="6" s="1"/>
  <c r="AG247" i="6" s="1"/>
  <c r="S247" i="6"/>
  <c r="AA251" i="6"/>
  <c r="AH252" i="6"/>
  <c r="AF248" i="6" l="1"/>
  <c r="AG248" i="6" s="1"/>
  <c r="S248" i="6"/>
  <c r="AD249" i="6"/>
  <c r="AE249" i="6" s="1"/>
  <c r="AC250" i="6"/>
  <c r="AA252" i="6"/>
  <c r="AH253" i="6"/>
  <c r="AD250" i="6" l="1"/>
  <c r="AC251" i="6"/>
  <c r="AF249" i="6"/>
  <c r="AG249" i="6" s="1"/>
  <c r="S249" i="6"/>
  <c r="AA253" i="6"/>
  <c r="AH254" i="6"/>
  <c r="AD251" i="6" l="1"/>
  <c r="AE251" i="6" s="1"/>
  <c r="AC252" i="6"/>
  <c r="AE250" i="6"/>
  <c r="AF250" i="6" s="1"/>
  <c r="AG250" i="6" s="1"/>
  <c r="S250" i="6"/>
  <c r="AA254" i="6"/>
  <c r="AH255" i="6"/>
  <c r="AD252" i="6" l="1"/>
  <c r="AE252" i="6" s="1"/>
  <c r="AC253" i="6"/>
  <c r="AF251" i="6"/>
  <c r="AG251" i="6" s="1"/>
  <c r="S251" i="6"/>
  <c r="AA255" i="6"/>
  <c r="AH256" i="6"/>
  <c r="AD253" i="6" l="1"/>
  <c r="AE253" i="6" s="1"/>
  <c r="AC254" i="6"/>
  <c r="AF252" i="6"/>
  <c r="AG252" i="6" s="1"/>
  <c r="S252" i="6"/>
  <c r="AA256" i="6"/>
  <c r="AH257" i="6"/>
  <c r="AD254" i="6" l="1"/>
  <c r="AE254" i="6" s="1"/>
  <c r="AC255" i="6"/>
  <c r="AF253" i="6"/>
  <c r="AG253" i="6" s="1"/>
  <c r="S253" i="6"/>
  <c r="AA257" i="6"/>
  <c r="AH258" i="6"/>
  <c r="AD255" i="6" l="1"/>
  <c r="AE255" i="6" s="1"/>
  <c r="AC256" i="6"/>
  <c r="AF254" i="6"/>
  <c r="AG254" i="6" s="1"/>
  <c r="S254" i="6"/>
  <c r="AA258" i="6"/>
  <c r="AH259" i="6"/>
  <c r="AD256" i="6" l="1"/>
  <c r="AE256" i="6" s="1"/>
  <c r="AC257" i="6"/>
  <c r="AF255" i="6"/>
  <c r="AG255" i="6" s="1"/>
  <c r="S255" i="6"/>
  <c r="AA259" i="6"/>
  <c r="AH260" i="6"/>
  <c r="AD257" i="6" l="1"/>
  <c r="AC258" i="6"/>
  <c r="AF256" i="6"/>
  <c r="AG256" i="6" s="1"/>
  <c r="S256" i="6"/>
  <c r="AA260" i="6"/>
  <c r="AH261" i="6"/>
  <c r="AD258" i="6" l="1"/>
  <c r="AC259" i="6"/>
  <c r="AE257" i="6"/>
  <c r="AF257" i="6" s="1"/>
  <c r="AG257" i="6" s="1"/>
  <c r="S257" i="6"/>
  <c r="AA261" i="6"/>
  <c r="AH262" i="6"/>
  <c r="AC260" i="6" l="1"/>
  <c r="AD259" i="6"/>
  <c r="AE259" i="6" s="1"/>
  <c r="AE258" i="6"/>
  <c r="AA262" i="6"/>
  <c r="AH263" i="6"/>
  <c r="AF258" i="6" l="1"/>
  <c r="AG258" i="6" s="1"/>
  <c r="S258" i="6"/>
  <c r="S259" i="6"/>
  <c r="AD260" i="6"/>
  <c r="AE260" i="6" s="1"/>
  <c r="AC261" i="6"/>
  <c r="AA263" i="6"/>
  <c r="AH264" i="6"/>
  <c r="AF259" i="6" l="1"/>
  <c r="AG259" i="6" s="1"/>
  <c r="AC262" i="6"/>
  <c r="AD261" i="6"/>
  <c r="AE261" i="6" s="1"/>
  <c r="S260" i="6"/>
  <c r="AA264" i="6"/>
  <c r="AH265" i="6"/>
  <c r="AF260" i="6" l="1"/>
  <c r="AG260" i="6" s="1"/>
  <c r="AF261" i="6"/>
  <c r="AG261" i="6" s="1"/>
  <c r="S261" i="6"/>
  <c r="AC263" i="6"/>
  <c r="AD262" i="6"/>
  <c r="AE262" i="6" s="1"/>
  <c r="AA265" i="6"/>
  <c r="AH266" i="6"/>
  <c r="AF262" i="6" l="1"/>
  <c r="AG262" i="6" s="1"/>
  <c r="S262" i="6"/>
  <c r="AC264" i="6"/>
  <c r="AD263" i="6"/>
  <c r="AE263" i="6" s="1"/>
  <c r="AA266" i="6"/>
  <c r="AH267" i="6"/>
  <c r="AF263" i="6" l="1"/>
  <c r="AG263" i="6" s="1"/>
  <c r="S263" i="6"/>
  <c r="AD264" i="6"/>
  <c r="AE264" i="6" s="1"/>
  <c r="AC265" i="6"/>
  <c r="AA267" i="6"/>
  <c r="AH268" i="6"/>
  <c r="AD265" i="6" l="1"/>
  <c r="AE265" i="6" s="1"/>
  <c r="AC266" i="6"/>
  <c r="AF264" i="6"/>
  <c r="AG264" i="6" s="1"/>
  <c r="S264" i="6"/>
  <c r="AA268" i="6"/>
  <c r="AH269" i="6"/>
  <c r="AC267" i="6" l="1"/>
  <c r="AD266" i="6"/>
  <c r="AE266" i="6" s="1"/>
  <c r="AF265" i="6"/>
  <c r="AG265" i="6" s="1"/>
  <c r="S265" i="6"/>
  <c r="AA269" i="6"/>
  <c r="AH270" i="6"/>
  <c r="AF266" i="6" l="1"/>
  <c r="AG266" i="6" s="1"/>
  <c r="S266" i="6"/>
  <c r="AD267" i="6"/>
  <c r="AE267" i="6" s="1"/>
  <c r="AC268" i="6"/>
  <c r="AH271" i="6"/>
  <c r="AA270" i="6"/>
  <c r="AD268" i="6" l="1"/>
  <c r="AE268" i="6" s="1"/>
  <c r="AC269" i="6"/>
  <c r="AF267" i="6"/>
  <c r="AG267" i="6" s="1"/>
  <c r="S267" i="6"/>
  <c r="AA271" i="6"/>
  <c r="AH272" i="6"/>
  <c r="AD269" i="6" l="1"/>
  <c r="AE269" i="6" s="1"/>
  <c r="AC270" i="6"/>
  <c r="AF268" i="6"/>
  <c r="AG268" i="6" s="1"/>
  <c r="S268" i="6"/>
  <c r="AA272" i="6"/>
  <c r="AH273" i="6"/>
  <c r="AD270" i="6" l="1"/>
  <c r="AE270" i="6" s="1"/>
  <c r="AC271" i="6"/>
  <c r="AF269" i="6"/>
  <c r="AG269" i="6" s="1"/>
  <c r="S269" i="6"/>
  <c r="AA273" i="6"/>
  <c r="AH274" i="6"/>
  <c r="AD271" i="6" l="1"/>
  <c r="AE271" i="6" s="1"/>
  <c r="AC272" i="6"/>
  <c r="AF270" i="6"/>
  <c r="AG270" i="6" s="1"/>
  <c r="S270" i="6"/>
  <c r="AA274" i="6"/>
  <c r="AH275" i="6"/>
  <c r="AD272" i="6" l="1"/>
  <c r="AE272" i="6" s="1"/>
  <c r="AC273" i="6"/>
  <c r="AF271" i="6"/>
  <c r="AG271" i="6" s="1"/>
  <c r="S271" i="6"/>
  <c r="AA275" i="6"/>
  <c r="AH276" i="6"/>
  <c r="AD273" i="6" l="1"/>
  <c r="AE273" i="6" s="1"/>
  <c r="AC274" i="6"/>
  <c r="AF272" i="6"/>
  <c r="AG272" i="6" s="1"/>
  <c r="S272" i="6"/>
  <c r="AA276" i="6"/>
  <c r="AH277" i="6"/>
  <c r="AD274" i="6" l="1"/>
  <c r="AE274" i="6" s="1"/>
  <c r="AC275" i="6"/>
  <c r="AF273" i="6"/>
  <c r="AG273" i="6" s="1"/>
  <c r="S273" i="6"/>
  <c r="AA277" i="6"/>
  <c r="AH278" i="6"/>
  <c r="AD275" i="6" l="1"/>
  <c r="AE275" i="6" s="1"/>
  <c r="AC276" i="6"/>
  <c r="AF274" i="6"/>
  <c r="AG274" i="6" s="1"/>
  <c r="S274" i="6"/>
  <c r="AH279" i="6"/>
  <c r="AA278" i="6"/>
  <c r="AC277" i="6" l="1"/>
  <c r="AD276" i="6"/>
  <c r="AF275" i="6"/>
  <c r="AG275" i="6" s="1"/>
  <c r="S275" i="6"/>
  <c r="AA279" i="6"/>
  <c r="AH280" i="6"/>
  <c r="AE276" i="6" l="1"/>
  <c r="AF276" i="6" s="1"/>
  <c r="AG276" i="6" s="1"/>
  <c r="S276" i="6"/>
  <c r="AD277" i="6"/>
  <c r="AE277" i="6" s="1"/>
  <c r="AC278" i="6"/>
  <c r="AA280" i="6"/>
  <c r="AH281" i="6"/>
  <c r="AD278" i="6" l="1"/>
  <c r="AE278" i="6" s="1"/>
  <c r="AC279" i="6"/>
  <c r="AF277" i="6"/>
  <c r="AG277" i="6" s="1"/>
  <c r="S277" i="6"/>
  <c r="AH282" i="6"/>
  <c r="AA281" i="6"/>
  <c r="AD279" i="6" l="1"/>
  <c r="AE279" i="6" s="1"/>
  <c r="AC280" i="6"/>
  <c r="AF278" i="6"/>
  <c r="AG278" i="6" s="1"/>
  <c r="S278" i="6"/>
  <c r="AH283" i="6"/>
  <c r="AA282" i="6"/>
  <c r="S280" i="6" l="1"/>
  <c r="AC281" i="6"/>
  <c r="AD280" i="6"/>
  <c r="AE280" i="6" s="1"/>
  <c r="AF280" i="6" s="1"/>
  <c r="AG280" i="6" s="1"/>
  <c r="AF279" i="6"/>
  <c r="AG279" i="6" s="1"/>
  <c r="S279" i="6"/>
  <c r="AA283" i="6"/>
  <c r="AH284" i="6"/>
  <c r="AA284" i="6" s="1"/>
  <c r="AD281" i="6" l="1"/>
  <c r="AC282" i="6"/>
  <c r="S282" i="6" l="1"/>
  <c r="AD282" i="6"/>
  <c r="AC283" i="6"/>
  <c r="AE281" i="6"/>
  <c r="AF281" i="6" s="1"/>
  <c r="AG281" i="6" s="1"/>
  <c r="S281" i="6"/>
  <c r="AE282" i="6" l="1"/>
  <c r="AF282" i="6" s="1"/>
  <c r="AG282" i="6" s="1"/>
  <c r="AC284" i="6"/>
  <c r="AD284" i="6" s="1"/>
  <c r="AD283" i="6"/>
  <c r="AE283" i="6" l="1"/>
  <c r="AF283" i="6" s="1"/>
  <c r="AG283" i="6" s="1"/>
  <c r="S283" i="6"/>
  <c r="S284" i="6"/>
  <c r="N2" i="6" s="1"/>
  <c r="AE284" i="6" l="1"/>
  <c r="AF284" i="6" s="1"/>
  <c r="AG284" i="6" s="1"/>
  <c r="E2" i="6"/>
  <c r="G22" i="9"/>
  <c r="H22" i="9" l="1"/>
  <c r="C28" i="3" s="1"/>
  <c r="G24" i="9"/>
  <c r="H24" i="9" s="1"/>
  <c r="C32" i="3" s="1"/>
</calcChain>
</file>

<file path=xl/sharedStrings.xml><?xml version="1.0" encoding="utf-8"?>
<sst xmlns="http://schemas.openxmlformats.org/spreadsheetml/2006/main" count="5380" uniqueCount="1291">
  <si>
    <t>The SIG Questionnaire Tools are a comprehensive questionnaire management interface that lets you build, customize, store and automatically analyze SIG questionnaires and their associated evidence requirements all in one place. It is built on a holistic set of industry best practices for gathering and assessing 18 critical control domains including information technology, cybersecurity, privacy, resiliency and compliance risks and their corresponding controls. Service providers can also use SIG Questionnaires to reduce assessment fatigue by proactively supplying their own SIGs to Outsourcers.</t>
  </si>
  <si>
    <t xml:space="preserve">© 2019, 2020 The Santa Fe Group, Shared Assessments Program. All rights reserved. </t>
  </si>
  <si>
    <t>Documents created under the Shared Assessments Program may be downloaded from the official Shared Assessments Program website at www.sharedassessments.org.</t>
  </si>
  <si>
    <t>While retaining copyrights, the Shared Assessments Program makes specific documents available to members and purchasers for the purpose of conducting self-assessments and third party security assessments. Licenses for other uses are available from Shared Assessments. Individuals and organizations should review the terms of use prior to downloading, copying, using or modifying Shared Assessment Program documents.</t>
  </si>
  <si>
    <t>This notice must be included on any copy of the Shared Assessments Program documents, excluding Assessors or consultants' reports.</t>
  </si>
  <si>
    <t>The Shared Assessments Program is administered by The Santa Fe Group (www.santa-fe-group.com). Questions about this workbook should be directed towards support@sharedassessments.org. If you are interested in the Shared Assessments Program and would like us to contact you, email us at info@sharedassessments.org.</t>
  </si>
  <si>
    <t>Terms of Use</t>
  </si>
  <si>
    <t>2020 SHARED ASSESSMENTS STANDARDIZED INFORMATION GATHERING (SIG) QUESTIONNAIRE TOOLS (2020 SIG)</t>
  </si>
  <si>
    <t>The Shared Assessments Program ("Program") maintains, promotes and facilitates the use of the Standardized Information Gathering ("SIG") questionnaire documents and other Program resource documents.</t>
  </si>
  <si>
    <t>The Shared Assessments Program attaches the following conditions to individuals and organizations downloading, copying and/or using the Program Documents:</t>
  </si>
  <si>
    <t>- No modifications may be made to the Program documents without the express written permission of the Shared Assessments Program and The Santa Fe Group.</t>
  </si>
  <si>
    <t xml:space="preserve">- Organizations must notify The Santa Fe Group at sharedassessments@santa-fe-group.com of their reasons for the modifications and make the modifications available for review and approval as additions and/or modifications to the current version of the documents. </t>
  </si>
  <si>
    <t>- Copyright and all other intellectual property or proprietary rights in any modifications to the Shared Assessments Program documents shall belong to the Shared Assessments Program and The Santa Fe Group.</t>
  </si>
  <si>
    <t>- Persons downloading the Program documents who wish to incorporate the SCA and/or SIG into a software product offered for license or sale must first obtain a separate license from the Shared Assessments Program.</t>
  </si>
  <si>
    <t>The Program documents have been developed as tools for information security, privacy and business continuity compliance. They are based on general information security and privacy laws, regulation, principles, frameworks, audit programs, seal programs and regulatory guidance from various jurisdictions and do not constitute legal advice or an exhaustive list of questions or procedures covering all the information security or privacy laws in the US, or rest of the world, that may apply to a service provider. Each user should consult counsel on a case-by-case basis to ensure compliance with all applicable information security and privacy laws, regulations, policies and standards.</t>
  </si>
  <si>
    <t>THE SHARED ASSESSMENTS PROGRAM DOCUMENTS ARE PROVIDED "AS IS" AND ANY EXPRESSED OR IMPLIED WARRANTIES, INCLUDING, BUT NOT LIMITED TO, THE IMPLIED WARRANTIES OF MERCHANTABILITY AND FITNESS FOR A PARTICULAR PURPOSE, ARE DISCLAIMED. IN NO EVENT SHALL THE SANTA FE GROUP, OR THE SHARED ASSESSMENTS PROGRAM, ITS SPONSORS OR PROGRAM MEMBERS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SHARED ASSESSMENTS PROGRAM DOCUMENTS, EVEN IF ADVISED OF THE POSSIBILITY OF SUCH DAMAGE.</t>
  </si>
  <si>
    <t>2020 SHARED ASSESSMENTS STANDARDIZED INFORMATION GATHERING (SIG) QUESTIONNAIRE</t>
  </si>
  <si>
    <t>ASSESSEE INSTRUCTIONS FOR SIG QUESTIONNAIRE COMPLETION:</t>
  </si>
  <si>
    <t>ISSUER/OUTSOURCER ADDITIONAL INFORMATION</t>
  </si>
  <si>
    <r>
      <rPr>
        <b/>
        <u/>
        <sz val="11"/>
        <color rgb="FFBC6225"/>
        <rFont val="Calibri"/>
        <family val="2"/>
        <scheme val="minor"/>
      </rPr>
      <t>Before You Start:</t>
    </r>
    <r>
      <rPr>
        <sz val="11"/>
        <color rgb="FF756762"/>
        <rFont val="Calibri"/>
        <family val="2"/>
        <scheme val="minor"/>
      </rPr>
      <t xml:space="preserve"> Review the instructions provided by your Issuer/Outsourcer on how to answer the SIG. Issuer/Outsourcer should provide you with the scope of services for which to provide responses. The SIG is complex. If you did not receive instructions from your Issuer/Outsourcer it is recommended that you contact them before you start and seek guidance on how to proceed with the SIG to meet their needs.</t>
    </r>
  </si>
  <si>
    <t>Don't be overwhelmed by volume of questions. Some are filtering questions to remove out of scope services or have a question hierarchy to reduce the need to complete items that are NA. Primary or ‘parent’ questions, indicated in bold, are followed by numbered sub or ‘child’ questions. If a parent question is answered Yes, child questions will display. There can be up to four generations of questions below a parent question.</t>
  </si>
  <si>
    <r>
      <rPr>
        <b/>
        <u/>
        <sz val="11"/>
        <color rgb="FFBC6225"/>
        <rFont val="Calibri"/>
        <family val="2"/>
        <scheme val="minor"/>
      </rPr>
      <t>NOTE:</t>
    </r>
    <r>
      <rPr>
        <sz val="11"/>
        <color rgb="FF756762"/>
        <rFont val="Calibri"/>
        <family val="2"/>
        <scheme val="minor"/>
      </rPr>
      <t xml:space="preserve"> To display all of the questions (parent, child, grandchild, etc.) disable macros when opening the file or select Disable from the Tab Automation dropdown on each risk domain tab.</t>
    </r>
  </si>
  <si>
    <t>Steps for each SIG Worksheet:</t>
  </si>
  <si>
    <r>
      <t xml:space="preserve">   </t>
    </r>
    <r>
      <rPr>
        <b/>
        <u/>
        <sz val="11"/>
        <color rgb="FFBC6225"/>
        <rFont val="Calibri"/>
        <family val="2"/>
        <scheme val="minor"/>
      </rPr>
      <t>1)</t>
    </r>
    <r>
      <rPr>
        <sz val="11"/>
        <color rgb="FF756762"/>
        <rFont val="Calibri"/>
        <family val="2"/>
        <scheme val="minor"/>
      </rPr>
      <t xml:space="preserve"> Complete the Business Information tab: Open the tab and complete all of the grey fields. It is 
       recommended that you provide as much detail as possible in your responses.</t>
    </r>
  </si>
  <si>
    <r>
      <t xml:space="preserve">   </t>
    </r>
    <r>
      <rPr>
        <b/>
        <u/>
        <sz val="11"/>
        <color rgb="FFBC6225"/>
        <rFont val="Calibri"/>
        <family val="2"/>
        <scheme val="minor"/>
      </rPr>
      <t>2)</t>
    </r>
    <r>
      <rPr>
        <sz val="11"/>
        <color rgb="FF756762"/>
        <rFont val="Calibri"/>
        <family val="2"/>
        <scheme val="minor"/>
      </rPr>
      <t xml:space="preserve"> Review and Complete the Documentation tab Open the Documentation tab. Review the list of documents
      and compile all of the appropriate corporate policies and processes as listed on this tab. List the
      document’s name in the grey field to correspond to the appropriate document list. This will allow the
      Outsourcer to identify the documents provided along with the completed SIG. Compile the documentation
      requested on the Documentation tab and update the tab with the documents provided.</t>
    </r>
  </si>
  <si>
    <r>
      <t xml:space="preserve">   </t>
    </r>
    <r>
      <rPr>
        <b/>
        <u/>
        <sz val="11"/>
        <color rgb="FFBC6225"/>
        <rFont val="Calibri"/>
        <family val="2"/>
        <scheme val="minor"/>
      </rPr>
      <t>3)</t>
    </r>
    <r>
      <rPr>
        <sz val="11"/>
        <color rgb="FF756762"/>
        <rFont val="Calibri"/>
        <family val="2"/>
        <scheme val="minor"/>
      </rPr>
      <t xml:space="preserve"> Answer the Questions in each Risk Domain tab:</t>
    </r>
  </si>
  <si>
    <t xml:space="preserve">      • The background color will change depending on the response provided</t>
  </si>
  <si>
    <t xml:space="preserve">      • If Excel macros are enabled, then Child questions will either be displayed if the response is Yes or
         hidden if the response is No or N/A.</t>
  </si>
  <si>
    <t xml:space="preserve">      • If the question is a Parent question and the response is No or N/ A, then the background will change to
         the associated color for all Child and Grandchild questions of that Parent.</t>
  </si>
  <si>
    <t xml:space="preserve">      • When selecting an N/A response, commentary should be entered in the Additional Information field
         explaining why that question is not applicable.</t>
  </si>
  <si>
    <t xml:space="preserve">      • The progress bar at the top of the page shows the percentage of questions completed for a given tab.</t>
  </si>
  <si>
    <r>
      <t xml:space="preserve">   </t>
    </r>
    <r>
      <rPr>
        <b/>
        <u/>
        <sz val="11"/>
        <color rgb="FFBC6225"/>
        <rFont val="Calibri"/>
        <family val="2"/>
        <scheme val="minor"/>
      </rPr>
      <t>4)</t>
    </r>
    <r>
      <rPr>
        <sz val="11"/>
        <color rgb="FF756762"/>
        <rFont val="Calibri"/>
        <family val="2"/>
        <scheme val="minor"/>
      </rPr>
      <t xml:space="preserve"> Use the Additional Information fields to provide any additional description, explanation, or information
       as needed. An explanation is recommended for N/A responses.</t>
    </r>
  </si>
  <si>
    <r>
      <t xml:space="preserve">   </t>
    </r>
    <r>
      <rPr>
        <b/>
        <u/>
        <sz val="11"/>
        <color rgb="FFBC6225"/>
        <rFont val="Calibri"/>
        <family val="2"/>
        <scheme val="minor"/>
      </rPr>
      <t>5)</t>
    </r>
    <r>
      <rPr>
        <sz val="11"/>
        <color rgb="FF756762"/>
        <rFont val="Calibri"/>
        <family val="2"/>
        <scheme val="minor"/>
      </rPr>
      <t xml:space="preserve"> Sending the Completed SIG: Once all of the answers have been entered, send the completed SIG and all
       policy/process documents compiled in Step 1-3 to the Outsourcer according to the instructions you have
       been provided.</t>
    </r>
  </si>
  <si>
    <t>Question Numbering</t>
  </si>
  <si>
    <t>Glossary:</t>
  </si>
  <si>
    <t>There may be gaps in the question numbering depending on how the Issuer/Outsourcer scoped the SIG.</t>
  </si>
  <si>
    <r>
      <rPr>
        <sz val="11"/>
        <color rgb="FF756762"/>
        <rFont val="Calibri"/>
        <family val="2"/>
        <scheme val="minor"/>
      </rPr>
      <t xml:space="preserve">For definitions of terms within this document, please refer to the following link:
</t>
    </r>
    <r>
      <rPr>
        <u/>
        <sz val="11"/>
        <color indexed="12"/>
        <rFont val="Calibri"/>
        <family val="2"/>
        <scheme val="minor"/>
      </rPr>
      <t>https://sharedassessments.org/glossary</t>
    </r>
  </si>
  <si>
    <t>Dashboard</t>
  </si>
  <si>
    <t>The Dashboard provides you with a quick and easy reference to determine the percentage of completion for the required sections of the SIG. As questions are answered, either directly or by being pre-filled, the Dashboard will track the completion percentage of each section.</t>
  </si>
  <si>
    <t>Tabs</t>
  </si>
  <si>
    <t>% Comp</t>
  </si>
  <si>
    <t>Please wait for the SIG to update...</t>
  </si>
  <si>
    <t>Response Cell Background Color Coding (All tabs)</t>
  </si>
  <si>
    <t>Resp</t>
  </si>
  <si>
    <t>Copyright</t>
  </si>
  <si>
    <t>N/A</t>
  </si>
  <si>
    <t>Response Required (cells with a gray background are editable)</t>
  </si>
  <si>
    <t>Instructions</t>
  </si>
  <si>
    <t>Yes Response</t>
  </si>
  <si>
    <t>Yes</t>
  </si>
  <si>
    <t>Business Information</t>
  </si>
  <si>
    <t>No Response</t>
  </si>
  <si>
    <t>No</t>
  </si>
  <si>
    <t>Documentation</t>
  </si>
  <si>
    <t>N/A Response</t>
  </si>
  <si>
    <t>A. Risk Assessment and Treatment</t>
  </si>
  <si>
    <t>B. Security Policy</t>
  </si>
  <si>
    <t>C. Organizational Security</t>
  </si>
  <si>
    <t>Response Type</t>
  </si>
  <si>
    <t>D. Asset and Information Management</t>
  </si>
  <si>
    <t>Binary</t>
  </si>
  <si>
    <t>E. Human Resource Security</t>
  </si>
  <si>
    <t>F. Physical and Environmental Security</t>
  </si>
  <si>
    <t>G. IT Operations Management</t>
  </si>
  <si>
    <t>H. Access Control</t>
  </si>
  <si>
    <t>I. Application Security</t>
  </si>
  <si>
    <t>J. Incident Event and Communications Management</t>
  </si>
  <si>
    <t>K. Business Resiliency</t>
  </si>
  <si>
    <t>L. Compliance</t>
  </si>
  <si>
    <t>M. End User Device Security</t>
  </si>
  <si>
    <t>N. Network Security</t>
  </si>
  <si>
    <t>P. Privacy</t>
  </si>
  <si>
    <t>T. Threat Management</t>
  </si>
  <si>
    <t>U. Server Security</t>
  </si>
  <si>
    <t>V. Cloud Hosting</t>
  </si>
  <si>
    <t>Z. Additional Questions</t>
  </si>
  <si>
    <t>SIG 2020</t>
  </si>
  <si>
    <t>Glossary</t>
  </si>
  <si>
    <t>Formula Notes</t>
  </si>
  <si>
    <t>Full</t>
  </si>
  <si>
    <t>SIG Total</t>
  </si>
  <si>
    <t>Serial No</t>
  </si>
  <si>
    <t>Count</t>
  </si>
  <si>
    <t>Progress:</t>
  </si>
  <si>
    <t>Question/Request</t>
  </si>
  <si>
    <t>Assessee Name</t>
  </si>
  <si>
    <t>Assessee Job Title</t>
  </si>
  <si>
    <t>Responder Contact Information</t>
  </si>
  <si>
    <t>Names and titles/functions of individuals who contributed to this questionnaire</t>
  </si>
  <si>
    <t>Date of Response</t>
  </si>
  <si>
    <t>Company Profile</t>
  </si>
  <si>
    <t>Name of the holding or parent company</t>
  </si>
  <si>
    <t>Company/business name</t>
  </si>
  <si>
    <t>Publicly or privately held company</t>
  </si>
  <si>
    <t>If public, what is the name of the Exchange</t>
  </si>
  <si>
    <t>If public, what is the trading symbol</t>
  </si>
  <si>
    <t>Type of legal entity and state of incorporation</t>
  </si>
  <si>
    <t>How long has the company been in business</t>
  </si>
  <si>
    <t>Are there any material claims or judgments against the company</t>
  </si>
  <si>
    <t>If yes, describe the impact it may have on the services in scope of this document</t>
  </si>
  <si>
    <t>Has your company suffered a data loss or security breach within the last 3 years?</t>
  </si>
  <si>
    <t>If yes, please describe the loss or breach.</t>
  </si>
  <si>
    <t>Has any of your Third Party Vendors suffered a data loss or security breach within the last 3 years?</t>
  </si>
  <si>
    <r>
      <rPr>
        <b/>
        <sz val="11"/>
        <color theme="0"/>
        <rFont val="Calibri"/>
        <family val="2"/>
        <scheme val="minor"/>
      </rPr>
      <t>Scope</t>
    </r>
    <r>
      <rPr>
        <i/>
        <sz val="11"/>
        <color theme="0"/>
        <rFont val="Calibri"/>
        <family val="2"/>
        <scheme val="minor"/>
      </rPr>
      <t xml:space="preserve">
Please provide the below responses to establish the scope of the SIG</t>
    </r>
  </si>
  <si>
    <t xml:space="preserve">Are the answers in this questionnaire for only one facility or geographic location? If yes, provide description of physical location (address, city, state, country). </t>
  </si>
  <si>
    <t>Backup site physical address</t>
  </si>
  <si>
    <t>Any additional locations where Scoped Systems and Data is stored</t>
  </si>
  <si>
    <t>If yes, provide each location (address, city, state, country).</t>
  </si>
  <si>
    <t>Are the answers to this questionnaire for only one specific type of service? If yes, describe the service.</t>
  </si>
  <si>
    <t>Are software applications provided?</t>
  </si>
  <si>
    <t>List the applications provided that are in scope.</t>
  </si>
  <si>
    <t>Identify the applications which are covered by the secure software development lifecycle.</t>
  </si>
  <si>
    <t>What type of software is being provided, select all that apply from the list below?</t>
  </si>
  <si>
    <t>Commercial Off-The-Shelf (COTS)</t>
  </si>
  <si>
    <t>Custom Developed</t>
  </si>
  <si>
    <t xml:space="preserve">Cloud </t>
  </si>
  <si>
    <t>Mobile</t>
  </si>
  <si>
    <t>Open Source Software</t>
  </si>
  <si>
    <t>Other</t>
  </si>
  <si>
    <t>Does your company require approval prior to submitting the responses and documentation associated with this document?</t>
  </si>
  <si>
    <t>If yes, describe your approval process and the individual who approves the submission.</t>
  </si>
  <si>
    <t>Does this SIG include Cloud Hosting services?</t>
  </si>
  <si>
    <t>What service hosting models are provided as part of this service?</t>
  </si>
  <si>
    <t>Data center: single tenancy?</t>
  </si>
  <si>
    <t>Co-location: dedicated server?</t>
  </si>
  <si>
    <t>Web Hosting?</t>
  </si>
  <si>
    <t>File Hosting?</t>
  </si>
  <si>
    <t>Continuous?</t>
  </si>
  <si>
    <t>Cloud Hosting: (e.g., AWS, Azure, Google, etc.)?</t>
  </si>
  <si>
    <t>What Cloud Hosting Tiers are provided as part of this service?</t>
  </si>
  <si>
    <t>Software as a Service (SaaS)?</t>
  </si>
  <si>
    <t>Infrastructure as a Service (IaaS)?</t>
  </si>
  <si>
    <t>What deployment models are provided (select all that apply):</t>
  </si>
  <si>
    <t>Private cloud?</t>
  </si>
  <si>
    <t>Public cloud?</t>
  </si>
  <si>
    <t>Community cloud?</t>
  </si>
  <si>
    <t>Hybrid cloud?</t>
  </si>
  <si>
    <r>
      <t>Documentation*</t>
    </r>
    <r>
      <rPr>
        <sz val="11"/>
        <color theme="0"/>
        <rFont val="Calibri"/>
        <family val="2"/>
        <scheme val="minor"/>
      </rPr>
      <t xml:space="preserve">
Use this section to request any specific documentation you want the Assessee to provide along with the SIG</t>
    </r>
  </si>
  <si>
    <t>Document Request</t>
  </si>
  <si>
    <t>Question Reference</t>
  </si>
  <si>
    <t>Name and/or type of information provided (e.g., document, summary, table of contents)</t>
  </si>
  <si>
    <t>* Information Security policies and procedures to include the following (provide the individual documents as necessary):
a) Hiring policies and practices and employment application.
b) User account administration policy and procedures for all supported platforms where scoped systems and data are processed including network access.
c) Documentation detailing execution of user entitlement reviews.
d) Employee non-disclosure agreement.
e) Incident report policy and procedures including all contract information.
f) Copy of visitor policy and procedures.
g) Log review policies and procedures.
h) Third party risk management (TPRM) program policies and procedures.</t>
  </si>
  <si>
    <t>* Copy of internal or external audit report (e.g., SSAE18 SOC 2, ISO, HITRUST CSF, PCI ROC/SAQ attestation of compliance).</t>
  </si>
  <si>
    <r>
      <t xml:space="preserve">Information technology and security organization charts (including where Assessee information security resides and the composition of any information security steering committees).
</t>
    </r>
    <r>
      <rPr>
        <b/>
        <sz val="11"/>
        <color rgb="FF756762"/>
        <rFont val="Calibri"/>
        <family val="2"/>
        <scheme val="minor"/>
      </rPr>
      <t>Note:</t>
    </r>
    <r>
      <rPr>
        <sz val="11"/>
        <color rgb="FF756762"/>
        <rFont val="Calibri"/>
        <family val="2"/>
        <scheme val="minor"/>
      </rPr>
      <t xml:space="preserve"> Names of employees should be redacted and Not included.</t>
    </r>
  </si>
  <si>
    <t>* Physical Security policy and procedures (building and/or restricted access)</t>
  </si>
  <si>
    <t>* Third party security reviews/assessments/penetration tests.</t>
  </si>
  <si>
    <t>Legal clauses and confidentiality templates for third parties.</t>
  </si>
  <si>
    <t>Topics covered in the security training program.</t>
  </si>
  <si>
    <t>* Security incident handling and reporting process.</t>
  </si>
  <si>
    <r>
      <t xml:space="preserve">Network configuration diagrams for internal and external networks defined in scope.
</t>
    </r>
    <r>
      <rPr>
        <b/>
        <sz val="11"/>
        <color rgb="FF756762"/>
        <rFont val="Calibri"/>
        <family val="2"/>
        <scheme val="minor"/>
      </rPr>
      <t>Note:</t>
    </r>
    <r>
      <rPr>
        <sz val="11"/>
        <color rgb="FF756762"/>
        <rFont val="Calibri"/>
        <family val="2"/>
        <scheme val="minor"/>
      </rPr>
      <t xml:space="preserve"> Sanitized versions of the network diagram are acceptable.</t>
    </r>
  </si>
  <si>
    <t>* System and network configuration standards.</t>
  </si>
  <si>
    <t>* System backup policy and procedures.</t>
  </si>
  <si>
    <t>* Offsite storage policy and procedures.</t>
  </si>
  <si>
    <t>* Vulnerability and threat management scan policy and procedures.</t>
  </si>
  <si>
    <t>* Application security policy.</t>
  </si>
  <si>
    <t>* Change control policy/procedures.</t>
  </si>
  <si>
    <t>* Problem management policy/procedures.</t>
  </si>
  <si>
    <t>* Certification of proprietary encryption algorithms.</t>
  </si>
  <si>
    <t>* Internal vulnerability assessments results of systems, applications, and networks.</t>
  </si>
  <si>
    <t>* Software development and lifecycle (SDLC) process and procedures.</t>
  </si>
  <si>
    <t>* Business resiliency (business continuity and/or disaster recovery plan).</t>
  </si>
  <si>
    <t>* Most recent business resiliency test dates and results.</t>
  </si>
  <si>
    <t>* Most recent SCA (f.k.a AUP) final report.</t>
  </si>
  <si>
    <t>* Privacy Policies (internal, external, web).</t>
  </si>
  <si>
    <t>* Executive Summary of certificates held e.g. HIPAA, ISO.</t>
  </si>
  <si>
    <t>* Performance Reports against contracted SLAs.</t>
  </si>
  <si>
    <t>*If the Assessee policy prohibits the distribution of any of these documents, please provide the document title, the table of contents, the executive summary, revision history, and evidence of approval.</t>
  </si>
  <si>
    <t>Tot</t>
  </si>
  <si>
    <t>Ans</t>
  </si>
  <si>
    <t>Enable</t>
  </si>
  <si>
    <t>Disable</t>
  </si>
  <si>
    <t>SME SIG</t>
  </si>
  <si>
    <t>Scoped As:</t>
  </si>
  <si>
    <t>Tab Automation:</t>
  </si>
  <si>
    <r>
      <rPr>
        <b/>
        <sz val="11"/>
        <color rgb="FF006680"/>
        <rFont val="Calibri"/>
        <family val="2"/>
        <scheme val="minor"/>
      </rPr>
      <t>Questionnaire Instructions:</t>
    </r>
    <r>
      <rPr>
        <sz val="11"/>
        <rFont val="Calibri"/>
        <family val="2"/>
        <scheme val="minor"/>
      </rPr>
      <t xml:space="preserve">
 </t>
    </r>
    <r>
      <rPr>
        <sz val="11"/>
        <color rgb="FF756762"/>
        <rFont val="Calibri"/>
        <family val="2"/>
        <scheme val="minor"/>
      </rPr>
      <t xml:space="preserve">-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t>
    </r>
    <r>
      <rPr>
        <b/>
        <sz val="11"/>
        <color rgb="FF006680"/>
        <rFont val="Calibri"/>
        <family val="2"/>
        <scheme val="minor"/>
      </rPr>
      <t>Note:</t>
    </r>
    <r>
      <rPr>
        <sz val="11"/>
        <rFont val="Calibri"/>
        <family val="2"/>
        <scheme val="minor"/>
      </rPr>
      <t xml:space="preserve"> </t>
    </r>
    <r>
      <rPr>
        <sz val="11"/>
        <color rgb="FF756762"/>
        <rFont val="Calibri"/>
        <family val="2"/>
        <scheme val="minor"/>
      </rPr>
      <t>There may be gaps in the question number sequence depending on how the outsourcer generated the SIG.</t>
    </r>
  </si>
  <si>
    <t>Q Depth</t>
  </si>
  <si>
    <t>Scoping Level</t>
  </si>
  <si>
    <t>Maturity N/A</t>
  </si>
  <si>
    <t>Answer Calc</t>
  </si>
  <si>
    <t>Jump Domain</t>
  </si>
  <si>
    <t>Jump Row</t>
  </si>
  <si>
    <t>Resp Calc</t>
  </si>
  <si>
    <t>Family Delta</t>
  </si>
  <si>
    <t>Tab</t>
  </si>
  <si>
    <t>L1 Calc</t>
  </si>
  <si>
    <t>L2 Calc</t>
  </si>
  <si>
    <t>L3 Calc</t>
  </si>
  <si>
    <t>L4 Calc</t>
  </si>
  <si>
    <t>L5 Calc</t>
  </si>
  <si>
    <t>Child Filter</t>
  </si>
  <si>
    <t>Bold Ques Text</t>
  </si>
  <si>
    <t>L1 Res Carry</t>
  </si>
  <si>
    <t>L2 Res Carry</t>
  </si>
  <si>
    <t>L3 Res Carry</t>
  </si>
  <si>
    <t>L4 Res Carry</t>
  </si>
  <si>
    <t>L5 Res Carry</t>
  </si>
  <si>
    <t>L1 Filter Calc</t>
  </si>
  <si>
    <t>L2 Filter Calc</t>
  </si>
  <si>
    <t>L3 Filter Calc</t>
  </si>
  <si>
    <t>L4 Filter Calc</t>
  </si>
  <si>
    <t>L5 Filter Calc</t>
  </si>
  <si>
    <r>
      <rPr>
        <b/>
        <sz val="11"/>
        <rFont val="Calibri"/>
        <family val="2"/>
        <scheme val="minor"/>
      </rPr>
      <t xml:space="preserve">This SIG is intended for internal use only.
</t>
    </r>
    <r>
      <rPr>
        <sz val="11"/>
        <rFont val="Calibri"/>
        <family val="2"/>
        <scheme val="minor"/>
      </rPr>
      <t>Do not distribute outside of the organization.</t>
    </r>
  </si>
  <si>
    <t>Ques Num</t>
  </si>
  <si>
    <t>Response</t>
  </si>
  <si>
    <t>Additional Information</t>
  </si>
  <si>
    <t>Maturity</t>
  </si>
  <si>
    <t>Category</t>
  </si>
  <si>
    <t>Sub-category</t>
  </si>
  <si>
    <t>SCA Reference</t>
  </si>
  <si>
    <t>ISO 27002:2013 Relevance</t>
  </si>
  <si>
    <t>Subject Matter Expert Name</t>
  </si>
  <si>
    <t>Subject Matter Expert Notes</t>
  </si>
  <si>
    <t>Optional Score</t>
  </si>
  <si>
    <t>Column</t>
  </si>
  <si>
    <t>Description</t>
  </si>
  <si>
    <r>
      <t>A
&lt;</t>
    </r>
    <r>
      <rPr>
        <b/>
        <i/>
        <sz val="11"/>
        <color rgb="FF756762"/>
        <rFont val="Calibri"/>
        <family val="2"/>
        <scheme val="minor"/>
      </rPr>
      <t>Serial No</t>
    </r>
    <r>
      <rPr>
        <b/>
        <sz val="11"/>
        <color rgb="FF756762"/>
        <rFont val="Calibri"/>
        <family val="2"/>
        <scheme val="minor"/>
      </rPr>
      <t>&gt;</t>
    </r>
  </si>
  <si>
    <t>This is a unique record for a question. This value is sequential starting with one on Tab A to the end of questions on last tab. Any row that is not a question will not have a number. The highest value used as a unique identifier is located on this tab in cell D35 (below).</t>
  </si>
  <si>
    <t>A4</t>
  </si>
  <si>
    <t>Calculates the highest serial number on the tab. This tab cell C22 identifies the highest serial number used so new question serial numbers can be used. Retired serial numbers are never re-used.</t>
  </si>
  <si>
    <t>B
Conditional Formatting</t>
  </si>
  <si>
    <t>The question text will be bold if the question has a child question and tab automation is enabled. Questions not bold have no children or tab automation is disabled.</t>
  </si>
  <si>
    <r>
      <t>D
Conditional Formatting
&lt;</t>
    </r>
    <r>
      <rPr>
        <b/>
        <i/>
        <sz val="11"/>
        <color rgb="FF756762"/>
        <rFont val="Calibri"/>
        <family val="2"/>
        <scheme val="minor"/>
      </rPr>
      <t>Response</t>
    </r>
    <r>
      <rPr>
        <b/>
        <sz val="11"/>
        <color rgb="FF756762"/>
        <rFont val="Calibri"/>
        <family val="2"/>
        <scheme val="minor"/>
      </rPr>
      <t>&gt;</t>
    </r>
  </si>
  <si>
    <t>The conditional formatting looks in column J and U to determine the background of the cell. If the value in column J =1, conditional formatting sets the background to a hash (no response required) to indicated the top of a table question. If the value in column U = 1 the background will be green indicating a "Yes" response. If the value in column U = 2 than the background will turn orange indicating a "No" response. If the value in column U = 3 the background turns violet to indicate an N/A response. The default background is light blue.</t>
  </si>
  <si>
    <r>
      <t>E
Conditional Formatting
&lt;</t>
    </r>
    <r>
      <rPr>
        <b/>
        <i/>
        <sz val="11"/>
        <color rgb="FF756762"/>
        <rFont val="Calibri"/>
        <family val="2"/>
        <scheme val="minor"/>
      </rPr>
      <t>Additional Information</t>
    </r>
    <r>
      <rPr>
        <b/>
        <sz val="11"/>
        <color rgb="FF756762"/>
        <rFont val="Calibri"/>
        <family val="2"/>
        <scheme val="minor"/>
      </rPr>
      <t>&gt;</t>
    </r>
  </si>
  <si>
    <t>The conditional formatting looks in column J. If the value in column J =1, conditional formatting sets the background to a hash (no response required) to indicated a not applicable maturity question.</t>
  </si>
  <si>
    <t>J2</t>
  </si>
  <si>
    <t>The value calculated with this formula counts the number of questions on the tab.</t>
  </si>
  <si>
    <r>
      <t>J
&lt;</t>
    </r>
    <r>
      <rPr>
        <b/>
        <i/>
        <sz val="11"/>
        <color rgb="FF756762"/>
        <rFont val="Calibri"/>
        <family val="2"/>
        <scheme val="minor"/>
      </rPr>
      <t>Q Depth</t>
    </r>
    <r>
      <rPr>
        <b/>
        <sz val="11"/>
        <color rgb="FF756762"/>
        <rFont val="Calibri"/>
        <family val="2"/>
        <scheme val="minor"/>
      </rPr>
      <t>&gt;</t>
    </r>
  </si>
  <si>
    <t>Values in this column indicate the depth (number of periods) the question has.</t>
  </si>
  <si>
    <r>
      <t>K
&lt;</t>
    </r>
    <r>
      <rPr>
        <b/>
        <i/>
        <sz val="11"/>
        <color rgb="FF756762"/>
        <rFont val="Calibri"/>
        <family val="2"/>
        <scheme val="minor"/>
      </rPr>
      <t>Table ID</t>
    </r>
    <r>
      <rPr>
        <b/>
        <sz val="11"/>
        <color rgb="FF756762"/>
        <rFont val="Calibri"/>
        <family val="2"/>
        <scheme val="minor"/>
      </rPr>
      <t>&gt;</t>
    </r>
  </si>
  <si>
    <t>A value of "1" in this cell indicate the top of a table.</t>
  </si>
  <si>
    <r>
      <t>L
&lt;</t>
    </r>
    <r>
      <rPr>
        <b/>
        <i/>
        <sz val="11"/>
        <color rgb="FF756762"/>
        <rFont val="Calibri"/>
        <family val="2"/>
        <scheme val="minor"/>
      </rPr>
      <t>1</t>
    </r>
    <r>
      <rPr>
        <b/>
        <sz val="11"/>
        <color rgb="FF756762"/>
        <rFont val="Calibri"/>
        <family val="2"/>
        <scheme val="minor"/>
      </rPr>
      <t>&gt;</t>
    </r>
  </si>
  <si>
    <t>This formula is used to calculate the first digit of the question number. It looks to see if there is a value in the cell above, if not it assumes the value should be a 1. Next it looks to see if the depth is 1, If so, it will increment by one, if not it pulls down the value from the cell above.</t>
  </si>
  <si>
    <r>
      <t>M - P
&lt;</t>
    </r>
    <r>
      <rPr>
        <b/>
        <i/>
        <sz val="11"/>
        <color rgb="FF756762"/>
        <rFont val="Calibri"/>
        <family val="2"/>
        <scheme val="minor"/>
      </rPr>
      <t>2 - 5</t>
    </r>
    <r>
      <rPr>
        <b/>
        <sz val="11"/>
        <color rgb="FF756762"/>
        <rFont val="Calibri"/>
        <family val="2"/>
        <scheme val="minor"/>
      </rPr>
      <t>&gt;</t>
    </r>
  </si>
  <si>
    <t>This formula is used to calculate the second through fifth digits of the question number. It first looks at the cell above and if blank it assumes a 0. If not blank, it looks at it's next highest neighbor above to see if there is a transition, it there is a transition then it resets to 0, Lastly it looks at the question depth to see if it is the same depth as above. If so it increments, if not it will pull down the value from above.</t>
  </si>
  <si>
    <r>
      <t>Q
&lt;</t>
    </r>
    <r>
      <rPr>
        <b/>
        <i/>
        <sz val="11"/>
        <color rgb="FF756762"/>
        <rFont val="Calibri"/>
        <family val="2"/>
        <scheme val="minor"/>
      </rPr>
      <t>HL Ans</t>
    </r>
    <r>
      <rPr>
        <b/>
        <sz val="11"/>
        <color rgb="FF756762"/>
        <rFont val="Calibri"/>
        <family val="2"/>
        <scheme val="minor"/>
      </rPr>
      <t>&gt;</t>
    </r>
  </si>
  <si>
    <r>
      <t xml:space="preserve">This formula is used to carry over and convert the answer from the Lite tab to a number on the detail tabs. The VLOOKUP will search the L2_Array named field to find the question serial number and bring back the answer number in that array. For proper SMT operation, if a Master SIG is created then high level responses are ignored.
</t>
    </r>
    <r>
      <rPr>
        <b/>
        <sz val="11"/>
        <color rgb="FF756762"/>
        <rFont val="Calibri"/>
        <family val="2"/>
        <scheme val="minor"/>
      </rPr>
      <t>Note</t>
    </r>
    <r>
      <rPr>
        <sz val="11"/>
        <color rgb="FF756762"/>
        <rFont val="Calibri"/>
        <family val="2"/>
        <scheme val="minor"/>
      </rPr>
      <t>: This function has been removed in the 2018 SIG. However, the L2 array still exists to ensure backward compatibility.</t>
    </r>
  </si>
  <si>
    <r>
      <t>R
&lt;</t>
    </r>
    <r>
      <rPr>
        <b/>
        <i/>
        <sz val="11"/>
        <color rgb="FF756762"/>
        <rFont val="Calibri"/>
        <family val="2"/>
        <scheme val="minor"/>
      </rPr>
      <t>Loc Ans</t>
    </r>
    <r>
      <rPr>
        <b/>
        <sz val="11"/>
        <color rgb="FF756762"/>
        <rFont val="Calibri"/>
        <family val="2"/>
        <scheme val="minor"/>
      </rPr>
      <t>&gt;</t>
    </r>
  </si>
  <si>
    <t>This formula converts the local answer to a number. It first checks to see if the depth is not blank. If it is then assumes the answer should be blank. If the depth field is not blank the formula converts the local answer to a number. 0 = No answer, 1 = "Yes", 2 = "No" and 3 = "N/A".</t>
  </si>
  <si>
    <r>
      <t>S
&lt;</t>
    </r>
    <r>
      <rPr>
        <b/>
        <i/>
        <sz val="11"/>
        <color rgb="FF756762"/>
        <rFont val="Calibri"/>
        <family val="2"/>
        <scheme val="minor"/>
      </rPr>
      <t>Comb Ans</t>
    </r>
    <r>
      <rPr>
        <b/>
        <sz val="11"/>
        <color rgb="FF756762"/>
        <rFont val="Calibri"/>
        <family val="2"/>
        <scheme val="minor"/>
      </rPr>
      <t>&gt;</t>
    </r>
  </si>
  <si>
    <t>This formula is used to combine the high level answer and the local answer. If the question depth is blank a blank is assumed. Responses are evaluated in the following order 1st - Lite, 2nd - local response.</t>
  </si>
  <si>
    <t>T2</t>
  </si>
  <si>
    <t>The value calculated with this formula counts the number of questions on the tab. This value is used by a formula on the Drops tab to calculate the total questions on the tab.</t>
  </si>
  <si>
    <r>
      <t>T
&lt;</t>
    </r>
    <r>
      <rPr>
        <b/>
        <i/>
        <sz val="11"/>
        <color rgb="FF756762"/>
        <rFont val="Calibri"/>
        <family val="2"/>
        <scheme val="minor"/>
      </rPr>
      <t>Table Calc (Tot Q#)</t>
    </r>
    <r>
      <rPr>
        <b/>
        <sz val="11"/>
        <color rgb="FF756762"/>
        <rFont val="Calibri"/>
        <family val="2"/>
        <scheme val="minor"/>
      </rPr>
      <t>&gt;</t>
    </r>
  </si>
  <si>
    <t>The value in this cell determines if the question is actually a question or if it is part of a response list for a question. The logic looks above, below and in column H to make the determination.</t>
  </si>
  <si>
    <r>
      <t>U
&lt;</t>
    </r>
    <r>
      <rPr>
        <b/>
        <i/>
        <sz val="11"/>
        <color rgb="FF756762"/>
        <rFont val="Calibri"/>
        <family val="2"/>
        <scheme val="minor"/>
      </rPr>
      <t>Q Carry Dn</t>
    </r>
    <r>
      <rPr>
        <b/>
        <sz val="11"/>
        <color rgb="FF756762"/>
        <rFont val="Calibri"/>
        <family val="2"/>
        <scheme val="minor"/>
      </rPr>
      <t>&gt;</t>
    </r>
  </si>
  <si>
    <t>This formula carries parent responses down to it's children. It first looks for a blank in the question depth and if blank will carry down the value from above. If the question has been answered it will bring over the question depth. If the questions not answered it will compare the local question depth to the previous value if the depth is greater the previous value will be carried down, if not it will turn to 0.</t>
  </si>
  <si>
    <r>
      <t>V
&lt;</t>
    </r>
    <r>
      <rPr>
        <b/>
        <i/>
        <sz val="11"/>
        <color rgb="FF756762"/>
        <rFont val="Calibri"/>
        <family val="2"/>
        <scheme val="minor"/>
      </rPr>
      <t>Resp Calc</t>
    </r>
    <r>
      <rPr>
        <b/>
        <sz val="11"/>
        <color rgb="FF756762"/>
        <rFont val="Calibri"/>
        <family val="2"/>
        <scheme val="minor"/>
      </rPr>
      <t>&gt;</t>
    </r>
  </si>
  <si>
    <t>This formula works with the Q Carry Dn formula to carry the value of the response down. If response is No or N/A those responses values are carried down to the next parent question. For proper SMT operation, if Master is selected (this tab, D6) response carry down is disabled.</t>
  </si>
  <si>
    <r>
      <t>W
&lt;</t>
    </r>
    <r>
      <rPr>
        <b/>
        <i/>
        <sz val="11"/>
        <color rgb="FF756762"/>
        <rFont val="Calibri"/>
        <family val="2"/>
        <scheme val="minor"/>
      </rPr>
      <t>T Carry Dn</t>
    </r>
    <r>
      <rPr>
        <b/>
        <sz val="11"/>
        <color rgb="FF756762"/>
        <rFont val="Calibri"/>
        <family val="2"/>
        <scheme val="minor"/>
      </rPr>
      <t>&gt;</t>
    </r>
  </si>
  <si>
    <t>The value in this cell identifies if a question in a table has been answered. If any value in a response list is answered the result will be rolled up the next cell until it reaches the list identifier.</t>
  </si>
  <si>
    <t>X2</t>
  </si>
  <si>
    <t>The formula in this cell counts the number of answered questions. This value is used by a formula on the Drops tab to calculate the total questions answered on the tab.</t>
  </si>
  <si>
    <r>
      <t>X
&lt;</t>
    </r>
    <r>
      <rPr>
        <b/>
        <i/>
        <sz val="11"/>
        <color rgb="FF756762"/>
        <rFont val="Calibri"/>
        <family val="2"/>
        <scheme val="minor"/>
      </rPr>
      <t>Final Ans</t>
    </r>
    <r>
      <rPr>
        <b/>
        <sz val="11"/>
        <color rgb="FF756762"/>
        <rFont val="Calibri"/>
        <family val="2"/>
        <scheme val="minor"/>
      </rPr>
      <t>&gt;</t>
    </r>
  </si>
  <si>
    <t>The result in this cell determines if a question has been answered and is used to count the actual questions answered not answers as part of a response list. This is a simple AND function to combine the values in columns T, S and V.</t>
  </si>
  <si>
    <t>Y1</t>
  </si>
  <si>
    <t>The formula in this cell calculates the total number of rows used on the tab.</t>
  </si>
  <si>
    <t>Y
&lt;Question Level&gt;</t>
  </si>
  <si>
    <t>Used to identify the scoping level of the question:
1 = Filter
2 = Lite
3 = Core
4 = Full</t>
  </si>
  <si>
    <t>Z
Category</t>
  </si>
  <si>
    <t>Identifies the category of the question</t>
  </si>
  <si>
    <t>AA
Sub-Category</t>
  </si>
  <si>
    <t>Identifies the sub-category of the question</t>
  </si>
  <si>
    <t>AB
Optional Scoring</t>
  </si>
  <si>
    <t>Provides a field for the user to provide their own value for the question. This field is only displayed when a Master SIG is created.</t>
  </si>
  <si>
    <t>AC
&lt;Automation Filter&gt;</t>
  </si>
  <si>
    <t>This value is macro generated and determines if the question should be displayed or not when tab automation is enabled. The macro calculates if the question is a parent and what it's response is and will then add a 1 or 2 to identify displayed questions. It then applies an auto-filter to the column to hide the children.</t>
  </si>
  <si>
    <t>AD
&lt;Maturity N/A&gt;</t>
  </si>
  <si>
    <t>Used to hash the maturity field. This field may be updated my the macro depending on the response. If the response is No or N/A this field gets updated and the formatting removed from the maturity field.</t>
  </si>
  <si>
    <t>AE
&lt;Scoping Filter&gt;</t>
  </si>
  <si>
    <t>The value in this field is macro generated and determines if the question should be displayed or not. If there is an x in the field the question will appear, if it's blank the question will be hidden by the auto-filter. This value is updated when the SIG is scoped.</t>
  </si>
  <si>
    <t>AF
Question Level</t>
  </si>
  <si>
    <t>Shows the scoping level of the question (see Y &lt;Question Level&gt; above). This field is only displayed when a Master SIG is created.</t>
  </si>
  <si>
    <t>Column (Cell)</t>
  </si>
  <si>
    <t>Formula</t>
  </si>
  <si>
    <t>A</t>
  </si>
  <si>
    <t>Hard coded, unique serial number (Rows without questions have no serial numbers)</t>
  </si>
  <si>
    <t>A4 (some tabs location is different)</t>
  </si>
  <si>
    <t>MAX(An:An)</t>
  </si>
  <si>
    <t>D Conditional Formatting</t>
  </si>
  <si>
    <t>E Conditional Formatting</t>
  </si>
  <si>
    <t>I</t>
  </si>
  <si>
    <t>Manually entered question depth value (0 - 5)</t>
  </si>
  <si>
    <t>J</t>
  </si>
  <si>
    <t>Manually entered table top identifier (if 1 than table top)</t>
  </si>
  <si>
    <t>K</t>
  </si>
  <si>
    <t>IF(Kn-1="",1,IF(In=1,Kn-1+1,Kn-1))</t>
  </si>
  <si>
    <t xml:space="preserve">L (M - O) are similar </t>
  </si>
  <si>
    <t>IF(Ln-1="",0,IF(Kn-1&lt;&gt;Kn,0,IF($In=2,Ln-1+1,Ln-1)))</t>
  </si>
  <si>
    <t>P</t>
  </si>
  <si>
    <t>IF(OR(Master="Master",In=0,Jn=1),0,IF(ISNA(VLOOKUP(An,L2_Array,21,FALSE)),0,VLOOKUP(An,L2_Array,21,FALSE)))</t>
  </si>
  <si>
    <t>Q</t>
  </si>
  <si>
    <t>IF(In="","",IF(Dn="Yes",1,IF(Dn="No",2,IF(Dn="N/A",3,0))))</t>
  </si>
  <si>
    <t>R</t>
  </si>
  <si>
    <t>IF(In="","",IF(Pn&gt;0,Pn,IF(Qn&gt;0,Qn,0)))</t>
  </si>
  <si>
    <t>S</t>
  </si>
  <si>
    <t>IF(OR(In="",In=0),"",IF(OR(In=1,Sn-1=""),1,IF(OR(AND(Jn-1=1,(In-In-2&lt;&gt;0)),AND(Sn-1=0,In-1=I5),AND(Jn-1=1,In=In-2)),0,1)))</t>
  </si>
  <si>
    <t>T</t>
  </si>
  <si>
    <t>IF(In="",Tn-1,IF(AND(Rn&gt;1,OR(Tn-1="",Tn-1=0,Tn-1&gt;=In)),In,IF(In&gt;Tn-1,Tn-1,0)))</t>
  </si>
  <si>
    <t>U</t>
  </si>
  <si>
    <t>IF(Master="Master",Qn,IF(Un-1="",Rn,IF(OR(AND(Tn&gt;0,Rn&lt;Un-1),AND(Tn=1,Rn&lt;=Un-1)),Un-1,Rn)))</t>
  </si>
  <si>
    <t>V</t>
  </si>
  <si>
    <t>IF(In="","",IF(OR(AND(Sn-1=1,Tn=1),Rn&gt;0,AND(Sn+1=0,Vn+1=1)),1,0))</t>
  </si>
  <si>
    <t>W</t>
  </si>
  <si>
    <t>IF(In="","",IF(OR(AND(Tn&gt;0,Sn=1),AND(Sn=1,Vn=1)),1,0))</t>
  </si>
  <si>
    <t>X</t>
  </si>
  <si>
    <t>IF(ISNA(VLOOKUP(An,L2_Array,1,FALSE)),"",1)</t>
  </si>
  <si>
    <t>Sheet Protection</t>
  </si>
  <si>
    <t>Ed4Gacpu</t>
  </si>
  <si>
    <t>Ser No.</t>
  </si>
  <si>
    <t>SIG Question Text</t>
  </si>
  <si>
    <t>Sub-Category</t>
  </si>
  <si>
    <t>2021 SCA Reference</t>
  </si>
  <si>
    <t>SME Name</t>
  </si>
  <si>
    <t>SME Notes</t>
  </si>
  <si>
    <t>Optional Scoring</t>
  </si>
  <si>
    <t>ScaledLarge</t>
  </si>
  <si>
    <t>TabAuto</t>
  </si>
  <si>
    <t>Section</t>
  </si>
  <si>
    <t>Total Ques</t>
  </si>
  <si>
    <t>Quest ans</t>
  </si>
  <si>
    <t>Totals</t>
  </si>
  <si>
    <t>SMESIG</t>
  </si>
  <si>
    <t>Version Num</t>
  </si>
  <si>
    <t>FullFlag</t>
  </si>
  <si>
    <t>ServiceSelection</t>
  </si>
  <si>
    <t>A. Risk Management</t>
  </si>
  <si>
    <t>B</t>
  </si>
  <si>
    <t>C</t>
  </si>
  <si>
    <t>D. Asset and Info Management</t>
  </si>
  <si>
    <t>D</t>
  </si>
  <si>
    <t>E</t>
  </si>
  <si>
    <t>F. Physical and Environmental</t>
  </si>
  <si>
    <t>F</t>
  </si>
  <si>
    <t>G</t>
  </si>
  <si>
    <t>H</t>
  </si>
  <si>
    <t>J. Incident Event &amp; Comm Mgmt</t>
  </si>
  <si>
    <t>L</t>
  </si>
  <si>
    <t>M</t>
  </si>
  <si>
    <t>Sheet Protection Password</t>
  </si>
  <si>
    <t>N</t>
  </si>
  <si>
    <t>Scoped Name</t>
  </si>
  <si>
    <t>CurrentVersion</t>
  </si>
  <si>
    <t>Bus Info</t>
  </si>
  <si>
    <t>Doc Info</t>
  </si>
  <si>
    <t>A1VerVal</t>
  </si>
  <si>
    <t>ProtectStatus</t>
  </si>
  <si>
    <t>Locked</t>
  </si>
  <si>
    <t>Formula Notes Selected</t>
  </si>
  <si>
    <t>SIG 2020 Seelcted</t>
  </si>
  <si>
    <t>Single Domain</t>
  </si>
  <si>
    <t>JumpSelection</t>
  </si>
  <si>
    <t>A.1</t>
  </si>
  <si>
    <t>Is there a formalized risk governance plan that defines the Enterprise Risk Management program requirements?</t>
  </si>
  <si>
    <t xml:space="preserve">Enterprise Risk Management </t>
  </si>
  <si>
    <t>Risk Governance Plan</t>
  </si>
  <si>
    <t>A.1 Enterprise Risk Governance</t>
  </si>
  <si>
    <t>6.1.2 Information Security Risk Assessment</t>
  </si>
  <si>
    <t>A.3</t>
  </si>
  <si>
    <t>Is there a formalized Risk Assessment process that identifies, quantifies, and prioritizes risks based on the risk acceptance levels relevant to the organization?</t>
  </si>
  <si>
    <t>Risk Assessments</t>
  </si>
  <si>
    <t>A.2 Risk Assessment Life Cycle</t>
  </si>
  <si>
    <t>6.1.2 Information Security Risk Asssessment|8.2 Information Security Risk Assessment</t>
  </si>
  <si>
    <t>A.6</t>
  </si>
  <si>
    <t>Do Subcontractors (e.g., backup vendors, service providers, equipment support maintenance, software maintenance vendors, data recovery vendors, hosting providers, etc.) have access to scoped systems and data or processing facilities?</t>
  </si>
  <si>
    <t>Third-Party Risk Management</t>
  </si>
  <si>
    <t>Subcontractor Selection and Management Process</t>
  </si>
  <si>
    <t>A.5 Third Party Risk Management Program</t>
  </si>
  <si>
    <t>A.6.1.5</t>
  </si>
  <si>
    <t>Does the program include the definition of a third party risk assessment process?</t>
  </si>
  <si>
    <t>A.6.1.7</t>
  </si>
  <si>
    <t>Does the program include definition and a process for ongoing monitoring and review of third-party risk?</t>
  </si>
  <si>
    <t>15.1 Information Security in Supplier Relationships</t>
  </si>
  <si>
    <t>A.6.1.11</t>
  </si>
  <si>
    <t>Does the subcontractor third-party risk management program include defined risk assessment and classification method for vendors?</t>
  </si>
  <si>
    <t>A.7 Subcontractor Selection and Management Process</t>
  </si>
  <si>
    <t>15.1.1 Information Security Policy for Supplier Relationships</t>
  </si>
  <si>
    <t>A.6.1.15.2</t>
  </si>
  <si>
    <t>Does the third-party risk management program require Subcontractors to perform risk and security assessments on their Subcontractors prior to engaging their services (logical, physical, other controls)?</t>
  </si>
  <si>
    <t>Subcontractors' Third-Party Risk Management</t>
  </si>
  <si>
    <t>A.9 Documenting Information Security Assessments for Subcontractors</t>
  </si>
  <si>
    <t>A.6.2</t>
  </si>
  <si>
    <t>For all subcontractors requiring assessment, is there a contract?</t>
  </si>
  <si>
    <t>Service Provider Agreements</t>
  </si>
  <si>
    <t>A.6 Service Provider Agreements|A.8 Subcontractor Contracting Process</t>
  </si>
  <si>
    <t>7.1.2 Terms and Condition of Employment|15.1.2 Addressing Security Within Supplier Agreements|15.1.3 Information and Communication Technology Supply Chain|15.2.1 Monitoring and Review of Supplier Services</t>
  </si>
  <si>
    <t>A.6.2.3</t>
  </si>
  <si>
    <t>Do contracts with all subcontractors include all applicable security requirements?</t>
  </si>
  <si>
    <t>7.1.2 Terms and Condition of Employment|7.2.1 Management Responsibilities|13.2.2 Agreements on Information Transfer|15.1.2 Addressing Security Within Supplier Agreements|15.1.3 Information and Communication Technology Supply Chain</t>
  </si>
  <si>
    <t>A.6.3</t>
  </si>
  <si>
    <t>Does the third party risk management program include an assigned individual or group responsible for capturing, maintaining and tracking subcontractor Information Security or other issues?</t>
  </si>
  <si>
    <t>Issue Management</t>
  </si>
  <si>
    <t>B.1</t>
  </si>
  <si>
    <t>Is there a set of information security policies that have been approved by management, published and communicated to constituents?</t>
  </si>
  <si>
    <t>Information Security Policy Management</t>
  </si>
  <si>
    <t>B.1 Information Security Policy Maintenance</t>
  </si>
  <si>
    <t>4.3 Scope of Information Security Management Systems|5.1 Leadership and Commitment|5.2 Policy|6.2 Information Security Objectives and Planning to Achieve Them|7.4 Communication|7.5.1 General|8.1 Operational Planning and Control|5.1.1 Policies for Information Security</t>
  </si>
  <si>
    <t>B.1.4</t>
  </si>
  <si>
    <t>Do the information security policies contain statements concerning the organization's definition of information security, objective, and principles to guide all activities relating to information security?</t>
  </si>
  <si>
    <t>B.2 Information Security Standards</t>
  </si>
  <si>
    <t>4.1 Understanding Organization and its Context|4.3 Scope of Information Security Management Systems|6.2 Information Security Objectives and Planning to Achieve Them|7.3 Awareness|7.4 Communication|8.1 Operational Planning and Control</t>
  </si>
  <si>
    <t>B.1.6</t>
  </si>
  <si>
    <t>Have all information security policies and standards been reviewed in the last 12 months?</t>
  </si>
  <si>
    <t>4.4 Information Security Management System|9.1 Monitoring, Measurement, Analysis, and Evaluation|9.3 Management Review|10.2 Continual Improvement|5.1.2 Review of the Policies for Information Security|18.2.1 Independent Review of Information Security</t>
  </si>
  <si>
    <t>C.1</t>
  </si>
  <si>
    <t>Are responsibilities for asset protection and for carrying out specific information security processes clearly identified and communicated to the relevant parties?</t>
  </si>
  <si>
    <t>Security Organization</t>
  </si>
  <si>
    <t>Organizational Information Security Responsibilities</t>
  </si>
  <si>
    <t>C.1 Security Organization Roles and Responsibilities</t>
  </si>
  <si>
    <t>5.1 Leadership and Commitment|5.3 Organizational Roles, Responsibilities, and Authorities|6.1.1 Information Security Roles and Responsibilities</t>
  </si>
  <si>
    <t>C.2.1</t>
  </si>
  <si>
    <t>Does the organization's executive leadership communicate the mandate of information security awareness, compliance and effectiveness to the entire organization?</t>
  </si>
  <si>
    <t>Executive Sponsorship</t>
  </si>
  <si>
    <t>4.3 Scope of Information Security Management Systems|5.1 Leadership and Commitment|6.2 Information Security Objectives and Planning to Achieve Them</t>
  </si>
  <si>
    <t>C.3</t>
  </si>
  <si>
    <t>Has a qualified individual responsible been designated as a Chief Information Security Officer (CISO) to oversee and implement the organization's cybersecurity program and enforce its cybersecurity policy?</t>
  </si>
  <si>
    <t>Chief Information Security Officer</t>
  </si>
  <si>
    <t>5.3 Organizational Roles, Responsibilities, and Authorities</t>
  </si>
  <si>
    <t>C.4.3</t>
  </si>
  <si>
    <t>Do information security personnel review the effectiveness of information security policy implementation and manage instances of non-compliance with security policies across the entire organization?</t>
  </si>
  <si>
    <t>Information Security Personnel Responsibilities</t>
  </si>
  <si>
    <t>4.1 Understanding Organization and its Context|4.4 Information Security Management System|6.2 Information Security Objectives and Planning to Achieve Them|7.1 Resources|8.1 Operational Planning and Control|9.1 Monitoring, Measurement, Analysis, and Evaluation|9.3 Management Review|10.1 Nonconformity and Corrective Action Plan|10.2 Continual Improvement|18.2.3 Technical Compliance Review</t>
  </si>
  <si>
    <t>C.5.1</t>
  </si>
  <si>
    <t>Do Information security personnel participate in continuing education programs (e.g., online training, webinars, seminars, etc.)?</t>
  </si>
  <si>
    <t>Information Security Personnel Qualifications</t>
  </si>
  <si>
    <t>7.2 Competence</t>
  </si>
  <si>
    <t>D.1</t>
  </si>
  <si>
    <t>Is there an asset management program approved by management, communicated to constituents and an owner to maintain and review?</t>
  </si>
  <si>
    <t>Asset Management</t>
  </si>
  <si>
    <t>Asset Inventory</t>
  </si>
  <si>
    <t xml:space="preserve">D.1 Asset Accounting and Inventory </t>
  </si>
  <si>
    <t>8.1.1 Inventory of Assets</t>
  </si>
  <si>
    <t>D.3</t>
  </si>
  <si>
    <t>Is there a process to verify return of constituent assets (computers, cell phones, access cards, tokens, smart cards, keys, etc.) upon termination?</t>
  </si>
  <si>
    <t>Asset Recovery</t>
  </si>
  <si>
    <t>D.4 Removable Device Security</t>
  </si>
  <si>
    <t>8.1.4 Return of Assets</t>
  </si>
  <si>
    <t>D.5</t>
  </si>
  <si>
    <t>Is Information classified according to legal or regulatory requirements, business value, and sensitivity to unauthorized disclosure or modification?</t>
  </si>
  <si>
    <t>Information Management</t>
  </si>
  <si>
    <t>Information Classification</t>
  </si>
  <si>
    <t>8.2.1 Classification of Information</t>
  </si>
  <si>
    <t>D.5.3</t>
  </si>
  <si>
    <t>Is an owner assigned to all Information Assets?</t>
  </si>
  <si>
    <t>Information Ownership</t>
  </si>
  <si>
    <t>8.1.2 Ownership of Assets</t>
  </si>
  <si>
    <t>D.5.4</t>
  </si>
  <si>
    <t>Is there a policy or procedure for information handling (storing, processing, and communicating) consistent with its classification that has been approved by management, communicated to appropriate constituents and assigned an owner to maintain and periodically review?</t>
  </si>
  <si>
    <t>Information Handling</t>
  </si>
  <si>
    <t>7.5.3 Control of Documented Information|8.2.2 Labelling of Information|8.2.3 Handing of Assets|8.3.1 Management of Removable Media|14.1.2 Securing Application Services on Public Networks</t>
  </si>
  <si>
    <t>D.5.5</t>
  </si>
  <si>
    <t>Is there a data retention/destruction requirement that includes information on live media, backup/archived media, and information managed by Subcontractors?</t>
  </si>
  <si>
    <t>7.5.3 Control of Documented Information</t>
  </si>
  <si>
    <t>D.5.6.1</t>
  </si>
  <si>
    <t>If in electronic form, is all Scoped Data made unrecoverable (wiped or overwritten) prior to asset reuse?</t>
  </si>
  <si>
    <t>Media Security</t>
  </si>
  <si>
    <t>Media Disposal</t>
  </si>
  <si>
    <t>D.7 Asset Destruction and Disposal</t>
  </si>
  <si>
    <t>8.3.2 Disposal of Media|11.2.7 Secure Disposal and Re-use of Equipment</t>
  </si>
  <si>
    <t>D.7.2</t>
  </si>
  <si>
    <t>Is all Scoped Data sent or received electronically encrypted in transit while outside the network?</t>
  </si>
  <si>
    <t>Data Transmission</t>
  </si>
  <si>
    <t>Data Transmission Security Policy - Encryption</t>
  </si>
  <si>
    <t>D.5 Data Security Policy - Encryption</t>
  </si>
  <si>
    <t>10.1.1 Policy on the Use of Cryptographic Controls|13.2.1 Information Transfer Policies and Procedures|13.2.3 Electronic Messaging</t>
  </si>
  <si>
    <t>D.7.3</t>
  </si>
  <si>
    <t>Is all Scoped Data sent or received electronically encrypted in transit within the network?</t>
  </si>
  <si>
    <t>10.1.1 Policy on the Use of Cryptographic Controls|13.2.1 Information Transfer Policies and Procedures|13.2.3 Electronic Messaging|14.1.2 Securing Application Services on Public Networks</t>
  </si>
  <si>
    <t>D.7.6</t>
  </si>
  <si>
    <t>Does Scoped Data sent or received electronically include protection against malicious code by network virus inspection or virus scan at the endpoint?</t>
  </si>
  <si>
    <t>Data Transmission Security Policy - Traffic Filtering</t>
  </si>
  <si>
    <t>T.2 Virus Protection (Servers)</t>
  </si>
  <si>
    <t>13.2.1 Information Transfer Policies and Procedures|13.2.3 Electronic Messaging|14.1.2 Securing Application Services on Public Networks</t>
  </si>
  <si>
    <t>D.7.8</t>
  </si>
  <si>
    <t>Has your company implemented a data loss prevention (DLP) security solution and program? If yes, please identify the solution in the 'Additional Information' field.</t>
  </si>
  <si>
    <t>Data Loss Prevention</t>
  </si>
  <si>
    <t>13.2.1 Information Transfer Policies and Procedures|14.1.2 Securing Application Services on Public Networks</t>
  </si>
  <si>
    <t>D.7.8.1.2</t>
  </si>
  <si>
    <t>Are all email attachments, regardless of size, scanned as part of the DLP solution?</t>
  </si>
  <si>
    <t>D.7.8.2</t>
  </si>
  <si>
    <t>Is all organization outbound web traffic scanned by DLP'? If not, please explain in the 'Additional Information' field.</t>
  </si>
  <si>
    <t>D.7.8.5</t>
  </si>
  <si>
    <t>Is network traffic between sensitive and non-sensitive zones scanned by DLP'? If not, please explain in 'Additional Information' field.</t>
  </si>
  <si>
    <t>D.7.8.8</t>
  </si>
  <si>
    <t>Are monitoring/blocking results analyzed to identify repeat violators or common destinations?</t>
  </si>
  <si>
    <t>D.7.8.13.1</t>
  </si>
  <si>
    <t>Are there controls that prevent uploads to unapproved public file sharing sites?</t>
  </si>
  <si>
    <t>D.8.1</t>
  </si>
  <si>
    <t>Is full-disk encryption enabled for all systems that store or process Scoped Data?</t>
  </si>
  <si>
    <t>Encryption</t>
  </si>
  <si>
    <t>Disk Encryption</t>
  </si>
  <si>
    <t>10.1.1 Policy on the Use of Cryptographic Controls|18.1.4 Privacy and Protection of Personally Identifiable Information</t>
  </si>
  <si>
    <t>D.8.2.1</t>
  </si>
  <si>
    <t>Does regulated or confidential Scoped Data stored in a database include Database Encryption?</t>
  </si>
  <si>
    <t>Database Encryption</t>
  </si>
  <si>
    <t>D.8.4</t>
  </si>
  <si>
    <t>Are encryption keys managed and maintained for Scoped Data?</t>
  </si>
  <si>
    <t>Key Management</t>
  </si>
  <si>
    <t>10.1.1 Policy on the Use of Cryptographic Controls|10.1.2 Key Management|18.1.5 Regulation of Cryptographic Controls</t>
  </si>
  <si>
    <t>D.8.4.3</t>
  </si>
  <si>
    <t>Is there segregation of duties between personnel responsible for key management duties and those responsible for normal operational duties?</t>
  </si>
  <si>
    <t>6.1.2 Segregation of Duties|10.1.2 Key Management</t>
  </si>
  <si>
    <t>D.8.4.7</t>
  </si>
  <si>
    <t>Is there an option for clients to manage their own encryption keys?</t>
  </si>
  <si>
    <t>D.8.5</t>
  </si>
  <si>
    <t>Is Asymmetric encryption key length a minimum of 2048 bits?</t>
  </si>
  <si>
    <t>Cryptographic Strength</t>
  </si>
  <si>
    <t>D.8.5.1</t>
  </si>
  <si>
    <t>Does Symmetric encryption use AES with a key length of at least 128 bits?</t>
  </si>
  <si>
    <t>D.8.6</t>
  </si>
  <si>
    <t>Are Constituents able to view client's unencrypted Data?</t>
  </si>
  <si>
    <t>Constituent Access</t>
  </si>
  <si>
    <t>D.9</t>
  </si>
  <si>
    <t>Can Clients specify where their data is stored (logically and physically)?</t>
  </si>
  <si>
    <t>Client Data Segmentation</t>
  </si>
  <si>
    <t>Information Storage Location</t>
  </si>
  <si>
    <t>V.1 Service and Deployment Models</t>
  </si>
  <si>
    <t>D.10</t>
  </si>
  <si>
    <t>Is data segmentation and separation capability between clients provided?</t>
  </si>
  <si>
    <t>Data Segmentation</t>
  </si>
  <si>
    <t>D.10.2</t>
  </si>
  <si>
    <t>Does data segmentation and separation include network segmentation?</t>
  </si>
  <si>
    <t>Network Segregation and Segmentation</t>
  </si>
  <si>
    <t>N.2 Network Security - Firewall(s) and/or Other Devices Providing the Same Functionality</t>
  </si>
  <si>
    <t>D.10.4</t>
  </si>
  <si>
    <t>Does data segmentation and separation include application segmentation (unique application instances)?</t>
  </si>
  <si>
    <t>Application Segmentation</t>
  </si>
  <si>
    <t>D.10.6</t>
  </si>
  <si>
    <t>Does data segmentation and separation include Database segmentation (i.e. separate database instance for each client)?</t>
  </si>
  <si>
    <t>Database Segmentation</t>
  </si>
  <si>
    <t>D.10.7</t>
  </si>
  <si>
    <t>Are other types of data segmentation and separation used? if so, please specify in 'Additional Information' field.</t>
  </si>
  <si>
    <t>Other Segmentation</t>
  </si>
  <si>
    <t>E.1.1.1</t>
  </si>
  <si>
    <t>Does Constituent background screening criteria include Criminal screening?</t>
  </si>
  <si>
    <t>Human Resource Policy</t>
  </si>
  <si>
    <t>Background Investigation Policy Content</t>
  </si>
  <si>
    <t>E.1 Background Investigation Policy Content</t>
  </si>
  <si>
    <t>7.1.1 Screening</t>
  </si>
  <si>
    <t>E.1.1.2</t>
  </si>
  <si>
    <t>Does Constituent background screening criteria include Credit checks?</t>
  </si>
  <si>
    <t>E.1.2.1</t>
  </si>
  <si>
    <t>Do employment agreements include Acknowledgement of Acceptable Use policies?</t>
  </si>
  <si>
    <t>Agreements for Constituents</t>
  </si>
  <si>
    <t>E.2 Agreements for Constituents</t>
  </si>
  <si>
    <t>7.1.2 Terms and Condition of Employment|7.2.1 Management Responsibilities</t>
  </si>
  <si>
    <t>E.1.2.2</t>
  </si>
  <si>
    <t>Do employment agreements include acknowledgement of Code of Conduct / Ethics policies?</t>
  </si>
  <si>
    <t>E.1.2.3</t>
  </si>
  <si>
    <t>Do employment agreements include acknowledgement of Confidentiality / Non-Disclosure policies?</t>
  </si>
  <si>
    <t>E.1.3.2</t>
  </si>
  <si>
    <t>Does the security awareness training program include techniques to recognize phishing attempts?</t>
  </si>
  <si>
    <t>Security Awareness Training Program</t>
  </si>
  <si>
    <t>E.3 Security Awareness Training Program</t>
  </si>
  <si>
    <t>7.2.2 Information Security Awareness, Education and Training</t>
  </si>
  <si>
    <t>E.1.3.3</t>
  </si>
  <si>
    <t>Does the security awareness training program include an explanation of Constituents' security roles and responsibilities?</t>
  </si>
  <si>
    <t>7.2 Competence|7.3 Awareness|7.2.1 Management Responsibilities|7.2.2 Information Security Awareness, Education and Training|16.1.3 Reporting Information Security Weaknesses</t>
  </si>
  <si>
    <t>E.1.3.5</t>
  </si>
  <si>
    <t>Does the security awareness training program include new hire and annual participation?</t>
  </si>
  <si>
    <t>7.2 Competence|7.3 Awareness|7.2.2 Information Security Awareness, Education and Training</t>
  </si>
  <si>
    <t>E.1.4</t>
  </si>
  <si>
    <t>Does the Human Resource policy include a disciplinary process for non-compliance?</t>
  </si>
  <si>
    <t>Disciplinary Process</t>
  </si>
  <si>
    <t>7.3 Awareness|7.2.1 Management Responsibilities|7.2.3 Disciplinary Process</t>
  </si>
  <si>
    <t>F.1.2</t>
  </si>
  <si>
    <t>Are there physical security controls for all secured facilities (e.g., data centers, office buildings)?</t>
  </si>
  <si>
    <t>Physical Security Program</t>
  </si>
  <si>
    <t>Secured Facility Controls</t>
  </si>
  <si>
    <t>F.2 Physical Security Controls|F.4 Secure Workspace Perimeter</t>
  </si>
  <si>
    <t>11.1.1 Physical Security Perimeter|11.1.2 Physical Entry Controls|11.1.5 Working in Secure Areas</t>
  </si>
  <si>
    <t>F.1.2.1</t>
  </si>
  <si>
    <t>Do the physical security controls include electronic controlled access system (key card, token, fob, biometric reader, etc.)?</t>
  </si>
  <si>
    <t>11.1.1 Physical Security Perimeter|11.1.2 Physical Entry Controls</t>
  </si>
  <si>
    <t>F.1.2.3</t>
  </si>
  <si>
    <t>Do the physical security controls include security guards that provide onsite security services?</t>
  </si>
  <si>
    <t>F.1.2.4</t>
  </si>
  <si>
    <t>Do the physical security controls include perimeter physical barrier (such as fence or walls)?</t>
  </si>
  <si>
    <t>F.2 Physical Security Controls</t>
  </si>
  <si>
    <t>F.1.2.5</t>
  </si>
  <si>
    <t>Do the physical security controls include entry and exit doors alarmed (forced entry, propped open) and/or monitored by security guards?</t>
  </si>
  <si>
    <t>F.1.2.6</t>
  </si>
  <si>
    <t>Do the physical security controls include a mechanism to prevent Tailgating/Piggybacking?</t>
  </si>
  <si>
    <t>F.1.2.7</t>
  </si>
  <si>
    <t>Do the physical security controls include external lighting?</t>
  </si>
  <si>
    <t>F.1.2.8</t>
  </si>
  <si>
    <t>Do the physical security controls include lighting on all doors?</t>
  </si>
  <si>
    <t>F.1.2.9</t>
  </si>
  <si>
    <t>Do the physical security controls include exterior doors with external hinge pins?</t>
  </si>
  <si>
    <t>F.1.2.10</t>
  </si>
  <si>
    <t>Do the physical security controls include windows with contact or break alarms on all windows?</t>
  </si>
  <si>
    <t>F.1.2.11</t>
  </si>
  <si>
    <t>Do the physical security controls include digital CCTV with video stored at least 90 days?</t>
  </si>
  <si>
    <t>F.1.2.12</t>
  </si>
  <si>
    <t>Do the physical security controls of all secured facilities require walls extending from true floor to true ceiling?</t>
  </si>
  <si>
    <t>F.1.2.14.2</t>
  </si>
  <si>
    <t>Are physical access control procedures documented?</t>
  </si>
  <si>
    <t>Secured Facility Controls - Access</t>
  </si>
  <si>
    <t>H.7 Physical Access Controls</t>
  </si>
  <si>
    <t>11.1.2 Physical Entry Controls|11.1.5 Working in Secure Areas</t>
  </si>
  <si>
    <t>F.1.2.14.4</t>
  </si>
  <si>
    <t>Do physical access controls include access reviews at least every six months?</t>
  </si>
  <si>
    <t>F.1.3.7</t>
  </si>
  <si>
    <t>Do environmental controls include smoke detectors?</t>
  </si>
  <si>
    <t>Environmental Controls - Computer Hardware</t>
  </si>
  <si>
    <t>F.1 Environmental Controls</t>
  </si>
  <si>
    <t>11.1.4 Protecting Against External and Environmental Threats|11.2.1 Equipment Siting and Protection</t>
  </si>
  <si>
    <t>F.1.3.9</t>
  </si>
  <si>
    <t>Do environmental controls include multiple power feeds?</t>
  </si>
  <si>
    <t>11.1.4 Protecting Against External and Environmental Threats|11.2.1 Equipment Siting and Protection|11.2.3 Cabling Security</t>
  </si>
  <si>
    <t>F.1.3.10</t>
  </si>
  <si>
    <t>Do environmental controls include multiple communication feeds?</t>
  </si>
  <si>
    <t>F.2.1</t>
  </si>
  <si>
    <t>Are visitors required to sign in and out?</t>
  </si>
  <si>
    <t>Visitor Management</t>
  </si>
  <si>
    <t>F.7 Visitor Management</t>
  </si>
  <si>
    <t>F.2.3</t>
  </si>
  <si>
    <t>Are visitors required to be escorted through secure areas?</t>
  </si>
  <si>
    <t>F.2.4</t>
  </si>
  <si>
    <t>Are visitors required to wear badge distinguishing them from employees?</t>
  </si>
  <si>
    <t>F.2.5</t>
  </si>
  <si>
    <t>Are visitors logs maintained for at least 90 days?</t>
  </si>
  <si>
    <t>7.5.1 General|12.4.1 Event Logging</t>
  </si>
  <si>
    <t>F.10</t>
  </si>
  <si>
    <t>Do the Scoped Systems and Data reside in a data center?</t>
  </si>
  <si>
    <t>Data Center Controls</t>
  </si>
  <si>
    <t>Physical Security Controls - Scoped Data</t>
  </si>
  <si>
    <t>F.10.1</t>
  </si>
  <si>
    <t>Do other tenants use the data center?</t>
  </si>
  <si>
    <t>Secure Workspace Perimeter</t>
  </si>
  <si>
    <t>F.4 Secure Workspace Perimeter</t>
  </si>
  <si>
    <t>F.10.3</t>
  </si>
  <si>
    <t>Is there a procedure for equipment removal from the data center?</t>
  </si>
  <si>
    <t>11.2.1 Equipment Siting and Protection|11.2.5 Removal of Assets|11.2.6 Security Equipment and Assets Off Premises</t>
  </si>
  <si>
    <t>G.1.1</t>
  </si>
  <si>
    <t>Are operating procedures documented, maintained, and made available to all users?</t>
  </si>
  <si>
    <t>Operational Procedures and Responsibilities</t>
  </si>
  <si>
    <t>IT Operational Procedures</t>
  </si>
  <si>
    <t>G.5 IT Operational Procedures</t>
  </si>
  <si>
    <t>12.1.1 Documented Operating Procedures</t>
  </si>
  <si>
    <t>G.3</t>
  </si>
  <si>
    <t>Is there an operational change management/Change Control policy or program that has been documented, approved by management, communicated to appropriate Constituents and assigned an owner to maintain and review the policy?</t>
  </si>
  <si>
    <t>Change Control</t>
  </si>
  <si>
    <t>G.1 Change Control</t>
  </si>
  <si>
    <t>7.5.3 Control of Documented Information|8.1 Operational Planning and Control|12.1.2 Change Management</t>
  </si>
  <si>
    <t>G.3.1</t>
  </si>
  <si>
    <t>Does the operational change management/Change Control policy or program include Pre-implementation testing?</t>
  </si>
  <si>
    <t>8.1 Operational Planning and Control|12.1.2 Change Management</t>
  </si>
  <si>
    <t>G.3.2</t>
  </si>
  <si>
    <t>Does the operational change management/Change Control policy or program include Post-implementation testing?</t>
  </si>
  <si>
    <t>G.3.3</t>
  </si>
  <si>
    <t>Does the operational change management/Change Control policy or program include a review for potential security impact?</t>
  </si>
  <si>
    <t>G.3.6</t>
  </si>
  <si>
    <t>Does the operational change management/Change Control policy or program include Rollback procedures?</t>
  </si>
  <si>
    <t>G.3.9</t>
  </si>
  <si>
    <t>Does the operational change management/Change Control policy or program include Information security's approval required prior to implementing changes?</t>
  </si>
  <si>
    <t>12.1.2 Change Management</t>
  </si>
  <si>
    <t>G.3.10.1</t>
  </si>
  <si>
    <t>Does the change control process include segregation of duties between those requesting, approving and implementing a change?</t>
  </si>
  <si>
    <t>6.1.2 Segregation of Duties|12.1.2 Change Management</t>
  </si>
  <si>
    <t>G.3.10.8</t>
  </si>
  <si>
    <t>Does the operational change management/change control policy or program ensure approved changes have been implemented as approved?</t>
  </si>
  <si>
    <t>IT Operational Procedures and Responsibilities</t>
  </si>
  <si>
    <t>G.4.3</t>
  </si>
  <si>
    <t>Are security specifications implemented prior to the introduction of a new information system, upgrade, or enhancement to the environment?</t>
  </si>
  <si>
    <t>System Acceptance Criteria</t>
  </si>
  <si>
    <t>B.2 Information Security Standards|G.1 Change Control</t>
  </si>
  <si>
    <t>14.1.1 Information Security Requirements Analysis and Specification</t>
  </si>
  <si>
    <t>G.4.6</t>
  </si>
  <si>
    <t>Are business continuity requirements considered for new, upgraded or enhanced systems?</t>
  </si>
  <si>
    <t>G.1 Change Control|K.1 Business Resiliency Governance</t>
  </si>
  <si>
    <t>12.1.3 Capacity Management</t>
  </si>
  <si>
    <t>G.4.7</t>
  </si>
  <si>
    <t>Are performance and computer capacity requirements considered for new, upgraded or enhanced systems?</t>
  </si>
  <si>
    <t>G.4.8</t>
  </si>
  <si>
    <t>Are system resources monitored to ensure adequate capacity is maintained for new, upgraded or enhanced systems?</t>
  </si>
  <si>
    <t>I.17 System Monitoring</t>
  </si>
  <si>
    <t>G.4.9</t>
  </si>
  <si>
    <t>Are integrity, availability and confidentiality specifications considered for new, upgraded or enhanced systems?</t>
  </si>
  <si>
    <t>G.4.10</t>
  </si>
  <si>
    <t>Is arisk assessment required to analyze the impact of needed changes and specified security controls for new, upgraded or enhanced systems?</t>
  </si>
  <si>
    <t>12.6.1 Management of Technical Vulnerabilities|14.1.1 Information Security Requirements Analysis and Specification</t>
  </si>
  <si>
    <t>G.5</t>
  </si>
  <si>
    <t>Do systems and network devices utilize a common time synchronization service?</t>
  </si>
  <si>
    <t>Time Synchronization</t>
  </si>
  <si>
    <t>J.6 IS/IT Incident Management - Analysis</t>
  </si>
  <si>
    <t>12.4.4 Clock Synchronization</t>
  </si>
  <si>
    <t>H.1.1</t>
  </si>
  <si>
    <t>Are access control procedures reviewed periodically to keep up with changes in business environment, people, processes and technology?</t>
  </si>
  <si>
    <t>Access Control</t>
  </si>
  <si>
    <t>Policies and Procedures</t>
  </si>
  <si>
    <t>9.1.1 Access Control Policy</t>
  </si>
  <si>
    <t>H.2.1</t>
  </si>
  <si>
    <t>Can clients receive a list of personnel who have access to their Scoped Systems and Data?</t>
  </si>
  <si>
    <t>H.3.1</t>
  </si>
  <si>
    <t>Is a standards-based federated ID capability available to clients (e.g., SAML, OpenID, Single Sign On)?</t>
  </si>
  <si>
    <t>Client Access Control</t>
  </si>
  <si>
    <t>H.5.1</t>
  </si>
  <si>
    <t>Are unique IDs required for authentication to applications, operating systems, databases and network devices?</t>
  </si>
  <si>
    <t>Access Provisioning</t>
  </si>
  <si>
    <t>Identity Management</t>
  </si>
  <si>
    <t>H.1 Password Controls</t>
  </si>
  <si>
    <t>9.2.1 User Registration and De-registration|9.4.1 Information Access Restriction|9.4.2 Secure Log-on Procedure</t>
  </si>
  <si>
    <t>H.5.2</t>
  </si>
  <si>
    <t>Is there a process to request and receive approval for access to systems transmitting, processing or storing Scoped Systems and Data?</t>
  </si>
  <si>
    <t>Access Approval</t>
  </si>
  <si>
    <t>H.3 Logical Access Authorization</t>
  </si>
  <si>
    <t>9.2.2 User Access Provisioning</t>
  </si>
  <si>
    <t>H.5.2.1</t>
  </si>
  <si>
    <t>Is access to applications, operating systems, databases, and network devices provisioned according to the principle of least privilege?</t>
  </si>
  <si>
    <t>9.1.1 Access Control Policy|9.1.2 Access to Networks and Network Services|9.2.1 User Registration and De-registration|9.4.1 Information Access Restriction</t>
  </si>
  <si>
    <t>H.5.2.3</t>
  </si>
  <si>
    <t>Is there segregation of duties for approving and implementing access requests for Scoped Systems and Data?</t>
  </si>
  <si>
    <t>6.1.2 Segregation of Duties|9.2.2 User Access Provisioning</t>
  </si>
  <si>
    <t>H.5.2.5</t>
  </si>
  <si>
    <t>Are requests for granting access documented, retained and retrievable for audit purposes for a minimum of a year?</t>
  </si>
  <si>
    <t>H.7.1.2</t>
  </si>
  <si>
    <t>Does the password policy apply to all server platforms? If no, please explain in the 'Additional Information' field</t>
  </si>
  <si>
    <t>Authentication</t>
  </si>
  <si>
    <t>Password Policy</t>
  </si>
  <si>
    <t>9.4.2 Secure Log-on Procedure</t>
  </si>
  <si>
    <t>H.7.2.1</t>
  </si>
  <si>
    <t>Does the password policy require a minimum password length of at least eight characters?</t>
  </si>
  <si>
    <t>Password Policy - Complexity</t>
  </si>
  <si>
    <t>9.3.1 Use of Secret Authentication Information|9.4.3 Password Management System</t>
  </si>
  <si>
    <t>H.7.2.3</t>
  </si>
  <si>
    <t>Are complex passwords (mix of upper case letters, lower case letters, numbers, and special characters) required on systems transmitting, processing, or storing Scoped Data?</t>
  </si>
  <si>
    <t>H.7.3.1</t>
  </si>
  <si>
    <t>Does the password policy require initial and temporary passwords to be changed upon next login?</t>
  </si>
  <si>
    <t>Password Policy - Provisioning and Reset</t>
  </si>
  <si>
    <t>H.7.4</t>
  </si>
  <si>
    <t>Does the password policy require changing passwords at regular intervals?</t>
  </si>
  <si>
    <t>Password Policy - Expiration</t>
  </si>
  <si>
    <t>H.7.5.1</t>
  </si>
  <si>
    <t>Does the password policy prohibit users from sharing passwords?</t>
  </si>
  <si>
    <t>Password Policy - Password Security</t>
  </si>
  <si>
    <t>9.2.4 Management of Secret Authentication Information of Users|9.3.1 Use of Secret Authentication Information|9.4.3 Password Management System</t>
  </si>
  <si>
    <t>H.7.5.2</t>
  </si>
  <si>
    <t>Does the password policy prohibit keeping an unencrypted record of passwords (paper, software file or handheld device)?</t>
  </si>
  <si>
    <t>H.7.5.3</t>
  </si>
  <si>
    <t>Does the password policy prohibit including unencrypted passwords in automated logon processes (e.g., stored in a macro or function key)?</t>
  </si>
  <si>
    <t>H.1 Password Controls|U.1 Server Security Configuration Standards</t>
  </si>
  <si>
    <t>9.3.1 Use of Secret Authentication Information|9.4.2 Secure Log-on Procedure|9.4.3 Password Management System</t>
  </si>
  <si>
    <t>H.7.5.4</t>
  </si>
  <si>
    <t>Does the password policy require passwords to be encrypted in transit?</t>
  </si>
  <si>
    <t>U.1 Server Security Configuration Standards</t>
  </si>
  <si>
    <t>H.7.5.5</t>
  </si>
  <si>
    <t>Does the password policy require passwords to be encrypted or hashed in storage?</t>
  </si>
  <si>
    <t>H.7.5.6</t>
  </si>
  <si>
    <t>Does the password policy require that passwords are masked when entered and displayed by default?</t>
  </si>
  <si>
    <t>H.7.5.8</t>
  </si>
  <si>
    <t>Are user IDs and passwords communicated/distributed via separate media (e.g., e-mail and phone)?</t>
  </si>
  <si>
    <t>H.8 Restrictions and Multifactor Authentication for Remote Access</t>
  </si>
  <si>
    <t>9.4.3 Password Management System</t>
  </si>
  <si>
    <t>H.7.5.9</t>
  </si>
  <si>
    <t>Does the password policy require changing passwords when there is an indication of possible system or password compromise?</t>
  </si>
  <si>
    <t>H.7.5.10</t>
  </si>
  <si>
    <t>Does the password policy require system configuration to lock an account when five or more invalid login attempts are made?</t>
  </si>
  <si>
    <t>H.8.1</t>
  </si>
  <si>
    <t>Is Multi-factor Authentication required for Privileged System Access?</t>
  </si>
  <si>
    <t>Multi-Factor Authentication</t>
  </si>
  <si>
    <t>9.2.3 Management of Privileged Access Rights|9.4.2 Secure Log-on Procedure</t>
  </si>
  <si>
    <t>H.11.1</t>
  </si>
  <si>
    <t>Are user access rights reviewed periodically?</t>
  </si>
  <si>
    <t>Access Reviews</t>
  </si>
  <si>
    <t>Entitlement Reviews</t>
  </si>
  <si>
    <t>H.9 Monitoring of System Access Rights</t>
  </si>
  <si>
    <t>9.1.1 Access Control Policy|9.2.5 Review of User Access Rights</t>
  </si>
  <si>
    <t>H.11.1.2</t>
  </si>
  <si>
    <t>Are privileged user access rights reviewed periodically?</t>
  </si>
  <si>
    <t>H.6 Privileged Accounts</t>
  </si>
  <si>
    <t>9.1.1 Access Control Policy|9.2.3 Management of Privileged Access Rights|9.2.5 Review of User Access Rights</t>
  </si>
  <si>
    <t>H.11.2</t>
  </si>
  <si>
    <t>Are access rights reviewed when a constituent changes roles?</t>
  </si>
  <si>
    <t>9.1.1 Access Control Policy|9.2.5 Review of User Access Rights|9.2.6 Removal or Adjustment of Access Rights</t>
  </si>
  <si>
    <t>H.12.1</t>
  </si>
  <si>
    <t>Are inactive Constituent user IDs disabled within 90 days?</t>
  </si>
  <si>
    <t>Inactivity Controls</t>
  </si>
  <si>
    <t>H.4 Inactive Accounts</t>
  </si>
  <si>
    <t>9.2.1 User Registration and De-registration</t>
  </si>
  <si>
    <t>I.1</t>
  </si>
  <si>
    <t>Are applications used to transmit, process or store Scoped Data?</t>
  </si>
  <si>
    <t>Application Security</t>
  </si>
  <si>
    <t>Scoping</t>
  </si>
  <si>
    <t>14.1.2 Securing Application Services on Public Networks|14.1.3 Protecting Application Services Transactions</t>
  </si>
  <si>
    <t>I.1.2</t>
  </si>
  <si>
    <t>Is there formal software security training for developers?</t>
  </si>
  <si>
    <t>Application Security Roles and Responsibilities</t>
  </si>
  <si>
    <t>Developer Training</t>
  </si>
  <si>
    <t>I.19 Application Security Awareness Training Content</t>
  </si>
  <si>
    <t>I.1.10</t>
  </si>
  <si>
    <t>Do audit log failures generate an alert?</t>
  </si>
  <si>
    <t>Secure Architectural Design Standards</t>
  </si>
  <si>
    <t>Application Logging</t>
  </si>
  <si>
    <t>I.1.13</t>
  </si>
  <si>
    <t>Are system, vendor, or service accounts disallowed for normal operations and monitored for usage?</t>
  </si>
  <si>
    <t>Service Account Management</t>
  </si>
  <si>
    <t>I.8 Secure Architectural Design Standards</t>
  </si>
  <si>
    <t>I.1.14</t>
  </si>
  <si>
    <t>Are web applications configured to follow best practices or security guidelines (e.g., OWASP)?</t>
  </si>
  <si>
    <t>Web Security Standards</t>
  </si>
  <si>
    <t>I.1.15</t>
  </si>
  <si>
    <t>Is data input into applications validated?</t>
  </si>
  <si>
    <t>Application Data Integrity</t>
  </si>
  <si>
    <t>14.1.3 Protecting Application Services Transactions</t>
  </si>
  <si>
    <t>I.1.16</t>
  </si>
  <si>
    <t>Are development, test, and staging environment separate from the production environment?</t>
  </si>
  <si>
    <t>Application Environment Segmentation</t>
  </si>
  <si>
    <t>12.1.4 Separation of Development, Testing, and Operational Environments|14.2.6 Secure Development Environments</t>
  </si>
  <si>
    <t>I.1.17</t>
  </si>
  <si>
    <t>Do applications have separate source code repositories for production and non-production environments?</t>
  </si>
  <si>
    <t>I.2 Secure Systems Development Life Cycle (SDLC) Policies, Standards and Procedures</t>
  </si>
  <si>
    <t>9.4.5 Access Control to Program Source Code</t>
  </si>
  <si>
    <t>I.1.20</t>
  </si>
  <si>
    <t>Are developers permitted to access production environments, including read only access?</t>
  </si>
  <si>
    <t>Developer Access Control</t>
  </si>
  <si>
    <t>I.1.21</t>
  </si>
  <si>
    <t>Are Scoped Systems and Data used in the test, development, or QA environments?</t>
  </si>
  <si>
    <t>Test Data Access Control</t>
  </si>
  <si>
    <t>I.13 Protection of Scoped Data in a Non-Production Environment</t>
  </si>
  <si>
    <t>14.3.1 Protection of Test Data</t>
  </si>
  <si>
    <t>I.1.21.3</t>
  </si>
  <si>
    <t>Is test data masked or obfuscated during the testing phase?</t>
  </si>
  <si>
    <t>I.2</t>
  </si>
  <si>
    <t>Is application development performed?</t>
  </si>
  <si>
    <t>SDLC</t>
  </si>
  <si>
    <t>I.1 Application Security Program Governance</t>
  </si>
  <si>
    <t>I.2.1</t>
  </si>
  <si>
    <t>Is there a formal Software Development Life Cycle (SDLC) process?</t>
  </si>
  <si>
    <t>I.2.1.2</t>
  </si>
  <si>
    <t>Does the SDLC process include peer code review?</t>
  </si>
  <si>
    <t>I.9 Secure Code Review</t>
  </si>
  <si>
    <t>I.2.3.7</t>
  </si>
  <si>
    <t>Does the application change management/change control process include review of code changes by information security?</t>
  </si>
  <si>
    <t>Application Change Control</t>
  </si>
  <si>
    <t>14.2.2 System Change Control Procedures|14.2.3 Technical Review of Applications After Operating Platform Changes</t>
  </si>
  <si>
    <t>I.2.4</t>
  </si>
  <si>
    <t>Are applications evaluated from a security perspective prior to promotion to production?</t>
  </si>
  <si>
    <t>Application Security QA_UAT Process</t>
  </si>
  <si>
    <t>I.12 QA UAT Process</t>
  </si>
  <si>
    <t>14.2.3 Technical Review of Applications After Operating Platform Changes|14.2.8 System Security Testing</t>
  </si>
  <si>
    <t>I.2.5</t>
  </si>
  <si>
    <t>Is code obtained from external sources reviewed for security flaws and backdoors prior to use in production?</t>
  </si>
  <si>
    <t>Reviews of Code Obtained from External Sources</t>
  </si>
  <si>
    <t>I.10 Security Review of Externally Developed Applications</t>
  </si>
  <si>
    <t>I.2.5.1</t>
  </si>
  <si>
    <t>Is code obtained from external sources identified in application documentation as external code?</t>
  </si>
  <si>
    <t>I.2.5.2</t>
  </si>
  <si>
    <t>Is code obtained from external sources reviewed for new versions at least every 6 months?</t>
  </si>
  <si>
    <t>I.2.6</t>
  </si>
  <si>
    <t>Is a Secure Code Review performed regularly?</t>
  </si>
  <si>
    <t>Secure Code Review</t>
  </si>
  <si>
    <t>I.2 Secure Systems Development Life Cycle (SDLC) Policies, Standards and Procedures|I.9 Secure Code Review</t>
  </si>
  <si>
    <t>I.2.6.3</t>
  </si>
  <si>
    <t>Do secure code reviews include validation checks for the most critical web application security flaws including Cross Site Scripting, SQL injection (e.g., OWASP Top 10 vulnerabilities)?</t>
  </si>
  <si>
    <t>I.2.7</t>
  </si>
  <si>
    <t>Are identified security vulnerabilities remediated prior to promotion to production?</t>
  </si>
  <si>
    <t>Vulnerability Remediation</t>
  </si>
  <si>
    <t>I.2.7.1</t>
  </si>
  <si>
    <t>Does the SDLC process include Remediation of Penetration Test issues relevant to the application under review?</t>
  </si>
  <si>
    <t>I.3</t>
  </si>
  <si>
    <t>Is a web site supported, hosted or maintained that has access to Scoped Systems and Data?</t>
  </si>
  <si>
    <t>Web Server Security</t>
  </si>
  <si>
    <t>I.3.1</t>
  </si>
  <si>
    <t>Do you have logical or Physical segregation between web, application and database components? i.e., Internet, DMZ, Database?</t>
  </si>
  <si>
    <t>Configuration Management</t>
  </si>
  <si>
    <t>G.4 Website Setup, Operation and Security</t>
  </si>
  <si>
    <t>I.3.2</t>
  </si>
  <si>
    <t>Are Web Servers used for transmitting, processing or storing Scoped Data?</t>
  </si>
  <si>
    <t>I.3.2.5</t>
  </si>
  <si>
    <t>Are all unnecessary/unused services in web server software uninstalled or disabled?</t>
  </si>
  <si>
    <t>Administrative and File Sharing Service Security</t>
  </si>
  <si>
    <t>I.3.2.11</t>
  </si>
  <si>
    <t>Are available high-risk web server software security patches applied and verified at least monthly?</t>
  </si>
  <si>
    <t>Web Server Vulnerability Management</t>
  </si>
  <si>
    <t>G.2 System Patching</t>
  </si>
  <si>
    <t>14.2.9 System Acceptance Testing</t>
  </si>
  <si>
    <t>I.3.2.12</t>
  </si>
  <si>
    <t>Are all web server software patching exceptions documented and approved by information security or senior management?</t>
  </si>
  <si>
    <t>I.3.2.12.5</t>
  </si>
  <si>
    <t>Are web server software versions that no longer have security patches released prohibited?</t>
  </si>
  <si>
    <t>I.3.6</t>
  </si>
  <si>
    <t>Is an API available to clients?</t>
  </si>
  <si>
    <t>API Security</t>
  </si>
  <si>
    <t>I.3.6.1</t>
  </si>
  <si>
    <t>Is there a formal security program established to include API security reviews?</t>
  </si>
  <si>
    <t>I.4 Secure Systems Development Life Cycle (SDLC) Code Reviews</t>
  </si>
  <si>
    <t>I.3.6.1.2</t>
  </si>
  <si>
    <t>Is manual code security testing on APIs performed by qualified personnel with expertise in both development and code security?</t>
  </si>
  <si>
    <t>I.3.6.2</t>
  </si>
  <si>
    <t>Are APIs tested for security weaknesses?</t>
  </si>
  <si>
    <t xml:space="preserve">I.3 Application Security SDLC Phases </t>
  </si>
  <si>
    <t>I.3.6.2.5</t>
  </si>
  <si>
    <t>Does API security testing include Replay attack?</t>
  </si>
  <si>
    <t>API Vulnerability Testing</t>
  </si>
  <si>
    <t>I.3.6.5</t>
  </si>
  <si>
    <t>Is Scoped Data encrypted in transit within the API for both request and response?</t>
  </si>
  <si>
    <t>I.4</t>
  </si>
  <si>
    <t>Are mobile applications that access Scoped Systems and Data developed?</t>
  </si>
  <si>
    <t>Mobile Application Security</t>
  </si>
  <si>
    <t>J.1</t>
  </si>
  <si>
    <t>Is there an established incident management program that has been approved by management, communicated to appropriate constituents and an owner to maintain and review the program?</t>
  </si>
  <si>
    <t>Cybersecurity Incident Management</t>
  </si>
  <si>
    <t>Governance</t>
  </si>
  <si>
    <t>J.1 Incident Management - Policy and Procedure Content</t>
  </si>
  <si>
    <t>16.1.1 Responsibilities and Procedures</t>
  </si>
  <si>
    <t>J.1.1</t>
  </si>
  <si>
    <t>Is an Incident / Event Response team available 24x7x365?</t>
  </si>
  <si>
    <t>Cybersecurity Governance</t>
  </si>
  <si>
    <t>J.2</t>
  </si>
  <si>
    <t>Is there a formal Incident Response Plan?</t>
  </si>
  <si>
    <t>Cybersecurity Incident Response Plan</t>
  </si>
  <si>
    <t>7.4 Communication|16.1.1 Responsibilities and Procedures|16.1.4 Assessment and Decision on Information Security Events|16.1.5 Response to Information Security Events</t>
  </si>
  <si>
    <t>J.2.10</t>
  </si>
  <si>
    <t>Does the Incident Response Plan include guidance for escalation procedure?</t>
  </si>
  <si>
    <t>7.4 Communication|16.1.2 Reporting Information Security Events|16.1.5 Response to Information Security Events</t>
  </si>
  <si>
    <t>J.2.16</t>
  </si>
  <si>
    <t>Does the Incident Response Plan include a process for assessing and executing client and third party notification requirements (legal, regulatory and contractual)?</t>
  </si>
  <si>
    <t>J.3 Incident Response Communication</t>
  </si>
  <si>
    <t>7.4 Communication|16.1.5 Response to Information Security Events</t>
  </si>
  <si>
    <t>J.2.22</t>
  </si>
  <si>
    <t>Does the Incident Response Plan require identifying and mitigating all vulnerabilities that were exploited, removing all malware, inappropriate materials and other components, and remediating any affected systems discovered after incident closure?</t>
  </si>
  <si>
    <t>J.9 IS/IT Incident Management - Eradication</t>
  </si>
  <si>
    <t>16.1.5 Response to Information Security Events|16.1.6 Learning from Informtion Security Incidents</t>
  </si>
  <si>
    <t>J.2.23</t>
  </si>
  <si>
    <t>Does the Incident Response Plan require returning systems to an operationally ready state, confirming that the affected systems are functioning normally and if necessary implement additional monitoring to look for future related activity?</t>
  </si>
  <si>
    <t>16.1.5 Response to Information Security Events</t>
  </si>
  <si>
    <t>J.5</t>
  </si>
  <si>
    <t>Are events on Scoped Systems or systems containing Scoped Data relevant to supporting incident investigation regularly reviewed using a specific methodology to uncover potential incidents?</t>
  </si>
  <si>
    <t>Security Event Monitoring</t>
  </si>
  <si>
    <t>Incident Detection</t>
  </si>
  <si>
    <t xml:space="preserve">J.1 Incident Management - Policy and Procedure Content|J.5 IS/IT Incident Management - Detection </t>
  </si>
  <si>
    <t>16.1.4 Assessment and Decision on Information Security Events</t>
  </si>
  <si>
    <t>J.5.1</t>
  </si>
  <si>
    <t>Is there an automated system to review and correlate log and/or behavioral events (e.g., SIEM)?</t>
  </si>
  <si>
    <t xml:space="preserve">J.5 IS/IT Incident Management - Detection </t>
  </si>
  <si>
    <t>12.4.1 Event Logging</t>
  </si>
  <si>
    <t>J.5.6</t>
  </si>
  <si>
    <t>Does regular security monitoring include Network IDS events?</t>
  </si>
  <si>
    <t>Incident Detection - NIDS</t>
  </si>
  <si>
    <t>J.5.9</t>
  </si>
  <si>
    <t>Does regular security monitoring include server security events?</t>
  </si>
  <si>
    <t>Incident Detection - Servers</t>
  </si>
  <si>
    <t>J.6</t>
  </si>
  <si>
    <t>Is 24x7x365 security monitoring of the hosting environment performed?</t>
  </si>
  <si>
    <t>Incident Detection - Virtualized/ Cloud Environments</t>
  </si>
  <si>
    <t>K.1.3</t>
  </si>
  <si>
    <t>Does the business resiliency program include a formal annual (or more frequent) executive management review of business continuity key performance indicators, accomplishments, and issues?</t>
  </si>
  <si>
    <t>Business Resilience Governance</t>
  </si>
  <si>
    <t>Business Resilience Metrics</t>
  </si>
  <si>
    <t>K.1 Business Resiliency Governance</t>
  </si>
  <si>
    <t>17.1.3 Verifty, Review and Evaluate Information Security Continuity</t>
  </si>
  <si>
    <t>K.2</t>
  </si>
  <si>
    <t>Has a Business Impact Analysis been conducted?</t>
  </si>
  <si>
    <t>Business Continuity Planning</t>
  </si>
  <si>
    <t>Business Impact Analysis</t>
  </si>
  <si>
    <t>K.2 Business Impact Analysis (BIA)</t>
  </si>
  <si>
    <t>4.2 Understanding Needs and Expectations of Interested Parties|17.1.1 Planning Information Security Continuity|17.1.2 Implementing Information Security Continuity|17.1.3 Verifty, Review and Evaluate Information Security Continuity</t>
  </si>
  <si>
    <t>K.2.6</t>
  </si>
  <si>
    <t>Does the Business Impact Analysis include recovery Point Objective for all essential application systems?</t>
  </si>
  <si>
    <t>K.5</t>
  </si>
  <si>
    <t>Are formal business continuity procedures developed and documented?</t>
  </si>
  <si>
    <t>Business Continuity Procedures</t>
  </si>
  <si>
    <t>K.4 Business Activity Level Recovery Planning</t>
  </si>
  <si>
    <t>K.6</t>
  </si>
  <si>
    <t>Has senior management assigned the responsibility for the overall management of critical response and recovery efforts?</t>
  </si>
  <si>
    <t>Business Recovery Management and Communications</t>
  </si>
  <si>
    <t>16.1.1 Responsibilities and Procedures|16.1.2 Reporting Information Security Events</t>
  </si>
  <si>
    <t>K.7</t>
  </si>
  <si>
    <t>Is there a periodic (at least annual) review of your Business Resiliency procedures?</t>
  </si>
  <si>
    <t>Business Continuity Plan Management</t>
  </si>
  <si>
    <t xml:space="preserve">K.6 Exercising </t>
  </si>
  <si>
    <t>K.8</t>
  </si>
  <si>
    <t>Are there any dependencies on critical third party service providers?</t>
  </si>
  <si>
    <t>Critical Vendors</t>
  </si>
  <si>
    <t>K.9.5.11</t>
  </si>
  <si>
    <t>Do Disaster Recovery tests include recovery and continuity of information security controls that may be impacted by a disaster event?</t>
  </si>
  <si>
    <t>Disaster Recovery Testing</t>
  </si>
  <si>
    <t>Disaster Recovery Testing Activity Schedule</t>
  </si>
  <si>
    <t>K.17</t>
  </si>
  <si>
    <t>Are backups of Scoped Systems and Data performed?</t>
  </si>
  <si>
    <t>Backup and Recovery</t>
  </si>
  <si>
    <t>Backup Operations</t>
  </si>
  <si>
    <t>K.5 Backup Media Restoration</t>
  </si>
  <si>
    <t>12.3.1 Information Backup|17.2.1 Availability of Information Processing Facilities</t>
  </si>
  <si>
    <t>K.17.1</t>
  </si>
  <si>
    <t>Is there a policy or process for the backup of production data?</t>
  </si>
  <si>
    <t>K.17.1.1</t>
  </si>
  <si>
    <t>Are backup media and restoration procedures tested at least annually?</t>
  </si>
  <si>
    <t>K.17.2</t>
  </si>
  <si>
    <t>Are backup and replication errors reviewed and resolved as required?</t>
  </si>
  <si>
    <t>Backup Error Monitoring</t>
  </si>
  <si>
    <t>12.3.1 Information Backup</t>
  </si>
  <si>
    <t>K.17.3</t>
  </si>
  <si>
    <t>Is backup media stored offsite?</t>
  </si>
  <si>
    <t>Backup Media Transport Security</t>
  </si>
  <si>
    <t>K.17.4</t>
  </si>
  <si>
    <t>Are backups containing Scoped Data stored in an environment where the security controls protecting them are equivalent to production environment security controls?</t>
  </si>
  <si>
    <t>Backup Media Security</t>
  </si>
  <si>
    <t>L.3</t>
  </si>
  <si>
    <t>Is there an internal audit, risk management, or compliance department, or similar management oversight unit with responsibility for assessing, identifying and tracking resolution of outstanding regulatory issues?</t>
  </si>
  <si>
    <t>Compliance Management</t>
  </si>
  <si>
    <t>Compliance Organization</t>
  </si>
  <si>
    <t>L.1 Monitoring and Reporting - Compliance/organization</t>
  </si>
  <si>
    <t>9.2 Internal Audit|18.1.1 Identification of Applicable Legislation and Contractual Requirements|18.2.2 Compliance with Security Policies and Standards</t>
  </si>
  <si>
    <t>L.23</t>
  </si>
  <si>
    <t>Are client audits and/or risk assessments permitted?</t>
  </si>
  <si>
    <t>External Assurance and Audit</t>
  </si>
  <si>
    <t>Client Audit Requirements</t>
  </si>
  <si>
    <t>L.23.5</t>
  </si>
  <si>
    <t>Are controls validated by independent, third party auditors or information security professionals?</t>
  </si>
  <si>
    <t>Independent Audits</t>
  </si>
  <si>
    <t>18.2.1 Independent Review of Information Security</t>
  </si>
  <si>
    <t>L.23.5.2</t>
  </si>
  <si>
    <t>Has a SOC 1 audit been performed within the last 12 months?</t>
  </si>
  <si>
    <t>L.23.5.3</t>
  </si>
  <si>
    <t>Has a SOC 2 audit been performed within the last 12 months?</t>
  </si>
  <si>
    <t>L.23.5.4</t>
  </si>
  <si>
    <t>Has a SOC 3 audit been performed within the last 12 months?</t>
  </si>
  <si>
    <t>L.23.5.5</t>
  </si>
  <si>
    <t>Has an ISO 27001 control assessment been performed within the last 12 months?</t>
  </si>
  <si>
    <t>L.23.5.6</t>
  </si>
  <si>
    <t>Has an ISO 27017 control assessment been performed within the last 12 months?</t>
  </si>
  <si>
    <t>L.23.5.7</t>
  </si>
  <si>
    <t>Has an ISO 27018 control assessment been performed within the last 12 months?</t>
  </si>
  <si>
    <t>L.23.5.8</t>
  </si>
  <si>
    <t>Has a NIST 800 53 control assessment been performed within the last 12 months?</t>
  </si>
  <si>
    <t>L.23.5.9</t>
  </si>
  <si>
    <t>Has a PCI DSS control assessment been performed within the last 12 months?</t>
  </si>
  <si>
    <t>L.33.1</t>
  </si>
  <si>
    <t>Are all business records protected in accordance with all legal and contractual requirements?</t>
  </si>
  <si>
    <t>Records Retention</t>
  </si>
  <si>
    <t>18.1.3 Protection of Records</t>
  </si>
  <si>
    <t>M.1.1.1</t>
  </si>
  <si>
    <t>Are end user device security configuration standards reviewed and/or updated at least annually to account for any changes in environment, available security features and/or best practices?</t>
  </si>
  <si>
    <t>End User Device Security</t>
  </si>
  <si>
    <t>Security Configuration Standards</t>
  </si>
  <si>
    <t>M.1 Security Configuration Standards</t>
  </si>
  <si>
    <t>M.1.6</t>
  </si>
  <si>
    <t>Are all available high-risk security patches applied and verified at least monthly on all end-user devices?</t>
  </si>
  <si>
    <t>Patching and Vulnerability Management</t>
  </si>
  <si>
    <t>M.1.10</t>
  </si>
  <si>
    <t>Are all end user device Operating System and application logs configured to provide sufficient detail to support incident investigation, including successful and failed login attempts and changes to sensitive configuration settings and files?</t>
  </si>
  <si>
    <t>Audit Logs</t>
  </si>
  <si>
    <t>M.2 End User Device Log on Activity Logging</t>
  </si>
  <si>
    <t>12.4.1 Event Logging|12.4.3 Administrator and Operator Logs</t>
  </si>
  <si>
    <t>M.1.15</t>
  </si>
  <si>
    <t>Are Anti-malware software version and engine upgrade deployment failures reviewed at least weekly for all end user devices?</t>
  </si>
  <si>
    <t>Malware Protection</t>
  </si>
  <si>
    <t>M.1.22.1</t>
  </si>
  <si>
    <t>Can Constituents view Scoped Data using mobile devices?</t>
  </si>
  <si>
    <t>Mobile Device Policy and Procedures</t>
  </si>
  <si>
    <t>Mobile Device Access</t>
  </si>
  <si>
    <t>M.1.22.5</t>
  </si>
  <si>
    <t>Can Constituents access corporate e-mail using mobile devices?</t>
  </si>
  <si>
    <t>M.1.24.1</t>
  </si>
  <si>
    <t>Are BYOD mobile devices company managed using Mobile Device Management(MDM) technology?</t>
  </si>
  <si>
    <t>BYOD</t>
  </si>
  <si>
    <t>6.2.1 Mobile Device Policy|11.2.6 Security Equipment and Assets Off Premises</t>
  </si>
  <si>
    <t>M.1.25</t>
  </si>
  <si>
    <t>Is a technical solution in place to enforce mobile device security requirements (e.g., PIN, encryption, remote wipe, etc.)?</t>
  </si>
  <si>
    <t>Mobile Device Management</t>
  </si>
  <si>
    <t>M.1.27.1</t>
  </si>
  <si>
    <t>Does the mobile device incident response process or procedure include remotely wiping the mobile device?</t>
  </si>
  <si>
    <t>Incident Response Procedures</t>
  </si>
  <si>
    <t>11.2.6 Security Equipment and Assets Off Premises</t>
  </si>
  <si>
    <t>M.2.3</t>
  </si>
  <si>
    <t>Are non-company managed PCs used to connect to the company network?</t>
  </si>
  <si>
    <t>Personal Computer Policy and Procedures</t>
  </si>
  <si>
    <t>F.3 Secure Workspace Program</t>
  </si>
  <si>
    <t>N.1.2</t>
  </si>
  <si>
    <t>Is there a process that requires security approval to allow external networks to connect to the company network, and enforces the least privilege necessary?</t>
  </si>
  <si>
    <t>Network Policy</t>
  </si>
  <si>
    <t>13.1.2 Security of Network Devices</t>
  </si>
  <si>
    <t>N.2</t>
  </si>
  <si>
    <t>Are there security and hardening standards for network devices, including Firewalls, Switches, Routers and Wireless Access Points (baseline configuration, patching, passwords, Access control)?</t>
  </si>
  <si>
    <t>Network Device Hardening Standards</t>
  </si>
  <si>
    <t>9.1.2 Access to Networks and Network Services|13.1.1 Network Controls</t>
  </si>
  <si>
    <t>N.3.1</t>
  </si>
  <si>
    <t>Are network device logs relevant to supporting incident investigation protected against modification, deletion and/or inappropriate access and stored on alternate systems (e.g., SIEM, Syslog, Log Management Service)?</t>
  </si>
  <si>
    <t>Network Device Logging</t>
  </si>
  <si>
    <t>7.5.1 General|7.5.2 Creating and Updating|12.4.2 Protection of Log Information|12.4.3 Administrator and Operator Logs</t>
  </si>
  <si>
    <t>N.4</t>
  </si>
  <si>
    <t>Are all available high-risk security patches applied and verified on network devices?</t>
  </si>
  <si>
    <t>Network Device Patching</t>
  </si>
  <si>
    <t>12.6.1 Management of Technical Vulnerabilities</t>
  </si>
  <si>
    <t>N.5</t>
  </si>
  <si>
    <t>Are network technologies used to isolate critical and sensitive systems into network segments separate from those with less sensitive systems?</t>
  </si>
  <si>
    <t>13.1.1 Network Controls|13.1.3 Segregation in Networks</t>
  </si>
  <si>
    <t>N.5.11</t>
  </si>
  <si>
    <t>Is every connection to an external network (e.g., The Internet, partner networks) terminated at a firewall?</t>
  </si>
  <si>
    <t>13.1.1 Network Controls</t>
  </si>
  <si>
    <t>N.6.1</t>
  </si>
  <si>
    <t>Do network devices deny all access by default?</t>
  </si>
  <si>
    <t>ACL Management</t>
  </si>
  <si>
    <t>J.4 Information Security/Information Technology (IS/IT) Incident Management - Preparation</t>
  </si>
  <si>
    <t>N.7</t>
  </si>
  <si>
    <t>Is there a policy that defines the requirements for remote access from external networks to networks containing Scoped Systems and Data that has been approved by management and communicated to constituents?</t>
  </si>
  <si>
    <t>Remote Network Access</t>
  </si>
  <si>
    <t>Policy</t>
  </si>
  <si>
    <t>N.7.3</t>
  </si>
  <si>
    <t>Are encrypted communications required for all remote network connections from external networks to networks containing Scoped Systems and Data?</t>
  </si>
  <si>
    <t>N.7.4</t>
  </si>
  <si>
    <t>Is multi-factor authentication required for all remote network connections from external networks to networks containing Scoped Systems and Data?</t>
  </si>
  <si>
    <t>N.9.1</t>
  </si>
  <si>
    <t>Is multi-factor authentication required for remote administrative system access (shell or UI)?</t>
  </si>
  <si>
    <t>Remote System Access</t>
  </si>
  <si>
    <t>Remote Administration Controls</t>
  </si>
  <si>
    <t>H.3 Logical Access Authorization|H.8 Restrictions and Multifactor Authentication for Remote Access</t>
  </si>
  <si>
    <t>6.2.2 Teleworking</t>
  </si>
  <si>
    <t>N.11</t>
  </si>
  <si>
    <t>Are Network Intrusion Detection capabilities employed?</t>
  </si>
  <si>
    <t>Network Security</t>
  </si>
  <si>
    <t>Network Intrusion Detection/ Prevention</t>
  </si>
  <si>
    <t>N.3 Network Security - IDS/IPS Attributes</t>
  </si>
  <si>
    <t>N.11.5</t>
  </si>
  <si>
    <t>Is there Network IDS/IPS monitoring and alert escalation to security incident response personnel 24x7x365?</t>
  </si>
  <si>
    <t>N.11.6</t>
  </si>
  <si>
    <t>Are Network IDS/IPS events sent to a central logging system or SIEM?</t>
  </si>
  <si>
    <t>N.12</t>
  </si>
  <si>
    <t>Is there a DMZ environment within the network that transmits, processes or stores Scoped Systems and Data?</t>
  </si>
  <si>
    <t>DMZ Security</t>
  </si>
  <si>
    <t>N.13.1</t>
  </si>
  <si>
    <t>Is there a wireless policy or program that has been approved by management, communicated to appropriate constituents and an owner to maintain and review the policy?</t>
  </si>
  <si>
    <t>Wireless Security</t>
  </si>
  <si>
    <t>N.7 Unauthorized Wireless Networks</t>
  </si>
  <si>
    <t>N.13.4</t>
  </si>
  <si>
    <t>Does the Wireless Security Policy require sensitive Wireless networks to be authenticated using multi-factor authentication?</t>
  </si>
  <si>
    <t>N.15</t>
  </si>
  <si>
    <t>Are mechanisms implemented to achieve resilience requirements in normal and adverse situations such as Distributed Denial of Service (DDoS) attacks?</t>
  </si>
  <si>
    <t>DDoS Mitigation</t>
  </si>
  <si>
    <t>G.4 Website Setup, Operation and Security|N.6 Network Management - Denial of Service (DoS) Attacks</t>
  </si>
  <si>
    <t>P.1.1.7</t>
  </si>
  <si>
    <t>Is Client scoped data collected, transmitted, processed or retained that can be classified as Personal Information as defined by Canadian Personal Information Protection and Electronic Documents Act (PIPEDA) or Canadian Provincial Privacy Regulations</t>
  </si>
  <si>
    <t>Canadian Privacy &amp; Data Protection</t>
  </si>
  <si>
    <t>Personal Information Identification and Classification</t>
  </si>
  <si>
    <t>P.1 Privacy Program Management</t>
  </si>
  <si>
    <t>P.1.1.7.1</t>
  </si>
  <si>
    <t>Are there contractual obligations and procedures defined to address breach notification to the client including maintenance of record-keeping obligations of all breaches?</t>
  </si>
  <si>
    <t>Privacy Incident &amp; Breach Management</t>
  </si>
  <si>
    <t>P.5.1</t>
  </si>
  <si>
    <t>Is there a documented records retention policy and process with defined schedules that ensure that Personal Information is retained for no longer than necessary?</t>
  </si>
  <si>
    <t>Use, Retention, &amp; Disposal</t>
  </si>
  <si>
    <t>Retention of Personal Information</t>
  </si>
  <si>
    <t>P.7 Management Of Client-Scoped Privacy Data</t>
  </si>
  <si>
    <t>P.5.4</t>
  </si>
  <si>
    <t>Is there a policy and/or process to limit or prevent the sharing of client-scoped Data with affiliates unless authorized?</t>
  </si>
  <si>
    <t>Use of Personal Information</t>
  </si>
  <si>
    <t>P.7 Management Of Client-Scoped Privacy Data|P.10 Authorizations, Monitoring &amp; Enforcement</t>
  </si>
  <si>
    <t>T.1.1.1</t>
  </si>
  <si>
    <t>Does the anti-malware policy or program include defined operating systems that require antivirus?</t>
  </si>
  <si>
    <t>Anti-Malware Policy</t>
  </si>
  <si>
    <t>T.1 Anti-malware protection policy and program</t>
  </si>
  <si>
    <t>12.2.1 Controls Against Malware</t>
  </si>
  <si>
    <t>T.1.1.9</t>
  </si>
  <si>
    <t>Are Anti-malware software version and engine upgrade deployment failures reviewed at least weekly?</t>
  </si>
  <si>
    <t>Anti-Malware Operations</t>
  </si>
  <si>
    <t>T.1.1.10</t>
  </si>
  <si>
    <t>Is there a defined procedure to identify and correct systems without anti-malware software, performed at least weekly?</t>
  </si>
  <si>
    <t>T.2 Virus Protection (Servers)|T.3 Virus Protection (Workstations)</t>
  </si>
  <si>
    <t>T.2</t>
  </si>
  <si>
    <t>Is there a vulnerability management policy or program that has been approved by management, communicated to appropriate constituent and an owner assigned to maintain and review the policy?</t>
  </si>
  <si>
    <t>Vulnerability Management</t>
  </si>
  <si>
    <t>Vulnerability Management Policy</t>
  </si>
  <si>
    <t>T.4 Application Vulnerability Assessments/Ethical Hacking</t>
  </si>
  <si>
    <t>T.2.2</t>
  </si>
  <si>
    <t>Are vulnerabilities documented and tracked to remediation?</t>
  </si>
  <si>
    <t>T.2.4.1</t>
  </si>
  <si>
    <t>Do network Vulnerability Scans occur at least Monthly?</t>
  </si>
  <si>
    <t>Vulnerability Scans: Internal</t>
  </si>
  <si>
    <t>T.2.5</t>
  </si>
  <si>
    <t>Are network vulnerability scans performed against internet-facing networks and systems?</t>
  </si>
  <si>
    <t>Vulnerability Scans External</t>
  </si>
  <si>
    <t>T.2.6.1</t>
  </si>
  <si>
    <t>Is penetration testing performed at least annually?</t>
  </si>
  <si>
    <t>Penetration Testing</t>
  </si>
  <si>
    <t>T.2.6.2</t>
  </si>
  <si>
    <t>Is penetration testing performed after significant changes?</t>
  </si>
  <si>
    <t>T.2.6.5</t>
  </si>
  <si>
    <t>Is penetration testing performed on external systems from the Internet?</t>
  </si>
  <si>
    <t>T.4 Application Vulnerability Assessments/Ethical Hacking|T.5 Technical Compliance Checking - Vulnerability Testing and Remediation</t>
  </si>
  <si>
    <t>T.2.6.12</t>
  </si>
  <si>
    <t>Are Penetration Testing issues documented and tracked to remediation?</t>
  </si>
  <si>
    <t>U.1.1</t>
  </si>
  <si>
    <t>Are server security configuration standards documented and based on external industry or vendor guidance?</t>
  </si>
  <si>
    <t>Server Security Configuration Management</t>
  </si>
  <si>
    <t>Server Security Configuration Standards</t>
  </si>
  <si>
    <t>U.1.2.1</t>
  </si>
  <si>
    <t>Are all unnecessary/unused services uninstalled or disabled on all servers?</t>
  </si>
  <si>
    <t>Network and System Services</t>
  </si>
  <si>
    <t>U.1.2.5</t>
  </si>
  <si>
    <t>Are vendor default passwords removed, disabled or changed prior to placing any device or system into production?</t>
  </si>
  <si>
    <t>Password Management</t>
  </si>
  <si>
    <t>U.1.3</t>
  </si>
  <si>
    <t>Is sufficient detail contained in Operating System and application logs to support security incident investigations (at a minimum, successful and failed login attempts, and changes to sensitive configuration settings and files)?</t>
  </si>
  <si>
    <t>7.5.1 General|7.5.2 Creating and Updating|12.4.1 Event Logging|12.4.3 Administrator and Operator Logs</t>
  </si>
  <si>
    <t>U.1.3.1</t>
  </si>
  <si>
    <t>Are operating system and application events relevant to supporting incident investigation retained for a minimum of one year?</t>
  </si>
  <si>
    <t>7.5.1 General</t>
  </si>
  <si>
    <t>U.1.3.2</t>
  </si>
  <si>
    <t>Are operating system and application logs relevant to supporting incident investigation protected against modification, deletion and/or inappropriate access?</t>
  </si>
  <si>
    <t>U.1.3.3</t>
  </si>
  <si>
    <t>Are operating system and application events relevant to supporting incident investigation stored on alternate systems?</t>
  </si>
  <si>
    <t>12.4.2 Protection of Log Information|12.4.3 Administrator and Operator Logs</t>
  </si>
  <si>
    <t>U.1.5.1</t>
  </si>
  <si>
    <t>Are all available high-risk security patches applied and verified at least monthly on all server platforms?</t>
  </si>
  <si>
    <t>Server Patching</t>
  </si>
  <si>
    <t>Patching Cadence</t>
  </si>
  <si>
    <t>U.1.6.1</t>
  </si>
  <si>
    <t>Are users required to 'su' or 'sudo' into root?</t>
  </si>
  <si>
    <t>Unix/Linux Security</t>
  </si>
  <si>
    <t>Root/Administrator Authentication</t>
  </si>
  <si>
    <t>U.1.6.2</t>
  </si>
  <si>
    <t>Does remote su/root access require multi-factor authentication?</t>
  </si>
  <si>
    <t>Multi-factor SU/Root</t>
  </si>
  <si>
    <t>U.1.9</t>
  </si>
  <si>
    <t>Are Hypervisors used to manage systems used to transmit, process or store Scoped Data?</t>
  </si>
  <si>
    <t>Hypervisor and Virtualization Security</t>
  </si>
  <si>
    <t>Hypervisor Security</t>
  </si>
  <si>
    <t>U.1.9.1</t>
  </si>
  <si>
    <t>Are Hypervisor hardening standards applied on all Hypervisors?</t>
  </si>
  <si>
    <t>U.1.9.2</t>
  </si>
  <si>
    <t>Are Hypervisor Standard builds/security compliance checks required?</t>
  </si>
  <si>
    <t>U.1.9.3</t>
  </si>
  <si>
    <t>Are Hypervisors kept up to date with current patches?</t>
  </si>
  <si>
    <t>U.1.9.4</t>
  </si>
  <si>
    <t>Are unnecessary/unused Hypervisor services turned off?</t>
  </si>
  <si>
    <t>U.1.9.5</t>
  </si>
  <si>
    <t>Is sufficient information in Hypervisor logs to evaluate incidents?</t>
  </si>
  <si>
    <t>7.5.1 General|12.4.1 Event Logging|12.4.3 Administrator and Operator Logs</t>
  </si>
  <si>
    <t>U.1.9.8</t>
  </si>
  <si>
    <t>Are Hypervisor audit logs stored on alternate systems?</t>
  </si>
  <si>
    <t>U.1.9.9</t>
  </si>
  <si>
    <t>Are Hypervisor audit logs protected against modification, deletion and/or inappropriate access?</t>
  </si>
  <si>
    <t>U.1.9.11</t>
  </si>
  <si>
    <t>Is administrative access restricted to Hypervisor management interfaces?</t>
  </si>
  <si>
    <t>U.1.9.12</t>
  </si>
  <si>
    <t>Are unneeded Hypervisor services (e.g., file-sharing between the guest and the host operating system) disabled?</t>
  </si>
  <si>
    <t>U.1.9.13</t>
  </si>
  <si>
    <t>Does the Hypervisor have introspection capabilities to monitor the security of each guest operating system?</t>
  </si>
  <si>
    <t>Guest OS Security</t>
  </si>
  <si>
    <t>U.1.9.14</t>
  </si>
  <si>
    <t>Does the Hypervisor have introspection capabilities to monitor the security of activity taking place between each guest operating system?</t>
  </si>
  <si>
    <t>Virtual Network Security</t>
  </si>
  <si>
    <t>U.1.9.15</t>
  </si>
  <si>
    <t>Are separate network VLANs for host operating system communication with guest operating systems configured in the Hypervisor?</t>
  </si>
  <si>
    <t>U.1.9.16</t>
  </si>
  <si>
    <t>Do guest operating systems communicate on separate VLAN's from other Guest operating systems that they do not need to communicate with?</t>
  </si>
  <si>
    <t>U.1.9.17</t>
  </si>
  <si>
    <t>Is the host operating system management interface on a separate network than those used by guest operating systems?</t>
  </si>
  <si>
    <t>U.1.9.18</t>
  </si>
  <si>
    <t>Is two factor authentication required for access to the administrative interfaces?</t>
  </si>
  <si>
    <t>U.1.9.19</t>
  </si>
  <si>
    <t>Is there an approval process before VMs can be created to avoid VM sprawl?</t>
  </si>
  <si>
    <t>Virtual Machine Management</t>
  </si>
  <si>
    <t>U.1.9.20</t>
  </si>
  <si>
    <t>Is migration of VMs logged, including source and target systems, time, user?</t>
  </si>
  <si>
    <t>U.1.9.22</t>
  </si>
  <si>
    <t>Do all VMs in the same host share the same system sensitivity level grouping (development and production not present on the same host)?</t>
  </si>
  <si>
    <t>U.1.10</t>
  </si>
  <si>
    <t>Are Containers (e.g., Docker, Kubernetes, OpenShift) used to process or store Scoped Data?</t>
  </si>
  <si>
    <t>Container Security</t>
  </si>
  <si>
    <t>U.1.10.4</t>
  </si>
  <si>
    <t>Does the Data Container Security policy require Data Containers on the same host share the same risk and data classification?</t>
  </si>
  <si>
    <t>Container Security Policy</t>
  </si>
  <si>
    <t>U.1.10.6</t>
  </si>
  <si>
    <t>Does the Data Container Security policy ensure Containers are scanned for vulnerabilities and identified vulnerabilities are remediated?</t>
  </si>
  <si>
    <t>U.1.10.10</t>
  </si>
  <si>
    <t>Does the Data Container Security policy require that Linux User Namespace Support is enabled to reduce the kernel and system resources that a container can access?</t>
  </si>
  <si>
    <t>V.2</t>
  </si>
  <si>
    <t>Are Cloud Hosting services subcontracted?</t>
  </si>
  <si>
    <t>Cloud Hosting Organization</t>
  </si>
  <si>
    <t>Subcontracted Cloud Services</t>
  </si>
  <si>
    <t>V.2 Cloud Audit Program</t>
  </si>
  <si>
    <t>V.2.1</t>
  </si>
  <si>
    <t>Is there a full time internal security team assigned to protecting the cloud hosting infrastructure?</t>
  </si>
  <si>
    <t>Information Security Team Responsibilities</t>
  </si>
  <si>
    <t>V.6</t>
  </si>
  <si>
    <t>Does the Cloud Hosting Provider provide independent audit reports (e.g., Service Operational Control - SOC) for their cloud hosting services?</t>
  </si>
  <si>
    <t>Independent Oversight</t>
  </si>
  <si>
    <t>Audit Reports</t>
  </si>
  <si>
    <t>V.6.1</t>
  </si>
  <si>
    <t>Are independent audit reports provided by the Cloud Hosting Provider valid for a 12-month period, completed within the last 12 months, performed by a certified audit firm, and free of qualified opinion?</t>
  </si>
  <si>
    <t>V.6.2</t>
  </si>
  <si>
    <t>Is the Cloud Service Provider certified by an independent third party for compliance with domestic or international control standards (e.g., the National Institute of Standards and Technology - NIST, the International Organization for Standardization - ISO)?</t>
  </si>
  <si>
    <t>From Scoping</t>
  </si>
  <si>
    <t>Include</t>
  </si>
  <si>
    <t>General 280 Questions</t>
  </si>
  <si>
    <t>2020,09</t>
  </si>
  <si>
    <t>Jump To:</t>
  </si>
  <si>
    <t xml:space="preserve">
***** ADDITIONAL INFORMATION FROM DESJARDINS *****
In order to properly manage its risks, Desjardins has developed and implemented a supplier management process. This process is designed to assess the security posture of potential suppliers before awarding contracts. Among the important steps in the process, the supplier must complete a questionnaire on its security practices.
HOW TO PROCEED
a) Please read all the instructions on the left. 
b) Complete the "Business Information" tab and provide as much information as possible, including any documents that may help Desjardins to assess your security posture.
c)  Answer ALL questions in the "SIG 2020" tab. Please note that no question should remain unanswered.
     Important notices: 
     -This questionnaire is custom build and the parent/child question functionality (described on the left) has been
      disabled. All questions are displayed in the "SIG 2020" tab and all questions must be answered. 
    -If you answer N/A (not applicable) you must add additional information on why it's not applicable.
d) Once you have answered ALL questions, please return the questionnaire and all the documents you think are relevant to Desjardins.
We thank you for your cooperation and hope to receive your answers soon.
 - The Desjardins security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</si>
</sst>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0;\-0;;@"/>
  </numFmts>
  <fonts count="31" x14ac:knownFonts="1">
    <font>
      <sz val="10"/>
      <name val="Arial"/>
    </font>
    <font>
      <sz val="11"/>
      <color theme="1"/>
      <name val="Calibri"/>
      <family val="2"/>
      <scheme val="minor"/>
    </font>
    <font>
      <b/>
      <sz val="11"/>
      <color theme="0"/>
      <name val="Calibri"/>
      <family val="2"/>
      <scheme val="minor"/>
    </font>
    <font>
      <sz val="11"/>
      <color theme="0"/>
      <name val="Calibri"/>
      <family val="2"/>
      <scheme val="minor"/>
    </font>
    <font>
      <sz val="10"/>
      <name val="Arial"/>
      <family val="2"/>
    </font>
    <font>
      <sz val="10"/>
      <name val="Calibri"/>
      <family val="2"/>
      <scheme val="minor"/>
    </font>
    <font>
      <b/>
      <sz val="14"/>
      <color theme="0"/>
      <name val="Calibri"/>
      <family val="2"/>
      <scheme val="minor"/>
    </font>
    <font>
      <b/>
      <sz val="12"/>
      <color theme="0"/>
      <name val="Calibri"/>
      <family val="2"/>
      <scheme val="minor"/>
    </font>
    <font>
      <b/>
      <sz val="14"/>
      <color rgb="FF756762"/>
      <name val="Calibri"/>
      <family val="2"/>
      <scheme val="minor"/>
    </font>
    <font>
      <b/>
      <sz val="14"/>
      <color rgb="FF006680"/>
      <name val="Calibri"/>
      <family val="2"/>
      <scheme val="minor"/>
    </font>
    <font>
      <sz val="11"/>
      <color rgb="FF756762"/>
      <name val="Calibri"/>
      <family val="2"/>
      <scheme val="minor"/>
    </font>
    <font>
      <b/>
      <sz val="11"/>
      <color rgb="FF006680"/>
      <name val="Calibri"/>
      <family val="2"/>
      <scheme val="minor"/>
    </font>
    <font>
      <sz val="12"/>
      <color rgb="FF756762"/>
      <name val="Calibri"/>
      <family val="2"/>
      <scheme val="minor"/>
    </font>
    <font>
      <b/>
      <u/>
      <sz val="11"/>
      <color rgb="FFBC6225"/>
      <name val="Calibri"/>
      <family val="2"/>
      <scheme val="minor"/>
    </font>
    <font>
      <sz val="11"/>
      <name val="Calibri"/>
      <family val="2"/>
      <scheme val="minor"/>
    </font>
    <font>
      <u/>
      <sz val="10"/>
      <color indexed="12"/>
      <name val="Arial"/>
      <family val="2"/>
    </font>
    <font>
      <u/>
      <sz val="11"/>
      <color indexed="12"/>
      <name val="Calibri"/>
      <family val="2"/>
      <scheme val="minor"/>
    </font>
    <font>
      <b/>
      <sz val="18"/>
      <color theme="0"/>
      <name val="Calibri"/>
      <family val="2"/>
      <scheme val="minor"/>
    </font>
    <font>
      <b/>
      <sz val="18"/>
      <color rgb="FFEDDFDA"/>
      <name val="Calibri"/>
      <family val="2"/>
      <scheme val="minor"/>
    </font>
    <font>
      <b/>
      <sz val="10"/>
      <color theme="0"/>
      <name val="Calibri"/>
      <family val="2"/>
      <scheme val="minor"/>
    </font>
    <font>
      <sz val="10"/>
      <color theme="0"/>
      <name val="Calibri"/>
      <family val="2"/>
      <scheme val="minor"/>
    </font>
    <font>
      <u/>
      <sz val="10"/>
      <color theme="10"/>
      <name val="Arial"/>
      <family val="2"/>
    </font>
    <font>
      <u/>
      <sz val="11"/>
      <color theme="10"/>
      <name val="Calibri"/>
      <family val="2"/>
      <scheme val="minor"/>
    </font>
    <font>
      <b/>
      <sz val="11"/>
      <name val="Calibri"/>
      <family val="2"/>
      <scheme val="minor"/>
    </font>
    <font>
      <sz val="6"/>
      <name val="Calibri"/>
      <family val="2"/>
      <scheme val="minor"/>
    </font>
    <font>
      <sz val="8"/>
      <name val="Calibri"/>
      <family val="2"/>
      <scheme val="minor"/>
    </font>
    <font>
      <b/>
      <i/>
      <sz val="11"/>
      <color theme="0"/>
      <name val="Calibri"/>
      <family val="2"/>
      <scheme val="minor"/>
    </font>
    <font>
      <i/>
      <sz val="11"/>
      <color theme="0"/>
      <name val="Calibri"/>
      <family val="2"/>
      <scheme val="minor"/>
    </font>
    <font>
      <b/>
      <sz val="11"/>
      <color rgb="FF756762"/>
      <name val="Calibri"/>
      <family val="2"/>
      <scheme val="minor"/>
    </font>
    <font>
      <sz val="10"/>
      <color rgb="FF000000"/>
      <name val="Arial"/>
      <family val="2"/>
    </font>
    <font>
      <b/>
      <i/>
      <sz val="11"/>
      <color rgb="FF756762"/>
      <name val="Calibri"/>
      <family val="2"/>
      <scheme val="minor"/>
    </font>
  </fonts>
  <fills count="10">
    <fill>
      <patternFill patternType="none"/>
    </fill>
    <fill>
      <patternFill patternType="gray125"/>
    </fill>
    <fill>
      <patternFill patternType="solid">
        <fgColor rgb="FF006680"/>
        <bgColor indexed="64"/>
      </patternFill>
    </fill>
    <fill>
      <patternFill patternType="solid">
        <fgColor theme="0"/>
        <bgColor indexed="64"/>
      </patternFill>
    </fill>
    <fill>
      <patternFill patternType="solid">
        <fgColor rgb="FF006680"/>
        <bgColor indexed="22"/>
      </patternFill>
    </fill>
    <fill>
      <patternFill patternType="solid">
        <fgColor rgb="FF006680"/>
        <bgColor auto="1"/>
      </patternFill>
    </fill>
    <fill>
      <patternFill patternType="solid">
        <fgColor rgb="FFA7A9AC"/>
        <bgColor indexed="64"/>
      </patternFill>
    </fill>
    <fill>
      <patternFill patternType="solid">
        <fgColor rgb="FFBC6225"/>
        <bgColor indexed="64"/>
      </patternFill>
    </fill>
    <fill>
      <patternFill patternType="solid">
        <fgColor rgb="FFC66225"/>
        <bgColor indexed="64"/>
      </patternFill>
    </fill>
    <fill>
      <patternFill patternType="lightGrid">
        <fgColor rgb="FF006680"/>
        <bgColor auto="1"/>
      </patternFill>
    </fill>
  </fills>
  <borders count="3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theme="0"/>
      </bottom>
      <diagonal/>
    </border>
    <border>
      <left/>
      <right/>
      <top/>
      <bottom style="thin">
        <color theme="0"/>
      </bottom>
      <diagonal/>
    </border>
    <border>
      <left/>
      <right style="thin">
        <color auto="1"/>
      </right>
      <top/>
      <bottom/>
      <diagonal/>
    </border>
    <border>
      <left style="thin">
        <color auto="1"/>
      </left>
      <right style="thin">
        <color auto="1"/>
      </right>
      <top style="thin">
        <color theme="0"/>
      </top>
      <bottom style="thin">
        <color auto="1"/>
      </bottom>
      <diagonal/>
    </border>
    <border>
      <left style="thin">
        <color auto="1"/>
      </left>
      <right/>
      <top style="thin">
        <color theme="0"/>
      </top>
      <bottom style="thin">
        <color auto="1"/>
      </bottom>
      <diagonal/>
    </border>
    <border>
      <left/>
      <right style="thin">
        <color auto="1"/>
      </right>
      <top style="thin">
        <color theme="0"/>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rgb="FFEDDFDA"/>
      </right>
      <top style="thin">
        <color auto="1"/>
      </top>
      <bottom style="thin">
        <color auto="1"/>
      </bottom>
      <diagonal/>
    </border>
    <border>
      <left style="thin">
        <color rgb="FFEDDFDA"/>
      </left>
      <right style="thin">
        <color auto="1"/>
      </right>
      <top style="thin">
        <color auto="1"/>
      </top>
      <bottom style="thin">
        <color auto="1"/>
      </bottom>
      <diagonal/>
    </border>
    <border>
      <left style="thin">
        <color auto="1"/>
      </left>
      <right style="thin">
        <color rgb="FFEDDFDA"/>
      </right>
      <top style="thin">
        <color rgb="FFEDDFDA"/>
      </top>
      <bottom style="thin">
        <color auto="1"/>
      </bottom>
      <diagonal/>
    </border>
    <border>
      <left style="thin">
        <color rgb="FFEDDFDA"/>
      </left>
      <right style="thin">
        <color rgb="FFEDDFDA"/>
      </right>
      <top style="thin">
        <color auto="1"/>
      </top>
      <bottom style="thin">
        <color auto="1"/>
      </bottom>
      <diagonal/>
    </border>
    <border>
      <left style="thin">
        <color auto="1"/>
      </left>
      <right/>
      <top style="thin">
        <color auto="1"/>
      </top>
      <bottom style="thin">
        <color auto="1"/>
      </bottom>
      <diagonal/>
    </border>
    <border>
      <left style="thin">
        <color theme="0"/>
      </left>
      <right/>
      <top style="thin">
        <color auto="1"/>
      </top>
      <bottom style="thin">
        <color theme="0"/>
      </bottom>
      <diagonal/>
    </border>
    <border>
      <left style="thin">
        <color rgb="FFEDDFDA"/>
      </left>
      <right style="thin">
        <color rgb="FFEDDFDA"/>
      </right>
      <top/>
      <bottom style="thin">
        <color auto="1"/>
      </bottom>
      <diagonal/>
    </border>
    <border>
      <left style="thin">
        <color rgb="FFEDDFDA"/>
      </left>
      <right style="thin">
        <color rgb="FFEDDFDA"/>
      </right>
      <top style="thin">
        <color rgb="FFEDDFDA"/>
      </top>
      <bottom style="thin">
        <color auto="1"/>
      </bottom>
      <diagonal/>
    </border>
    <border>
      <left style="thin">
        <color rgb="FFEDDFDA"/>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EDDFDA"/>
      </left>
      <right/>
      <top style="thin">
        <color auto="1"/>
      </top>
      <bottom style="thin">
        <color auto="1"/>
      </bottom>
      <diagonal/>
    </border>
    <border>
      <left/>
      <right style="thin">
        <color rgb="FFEDDFDA"/>
      </right>
      <top style="thin">
        <color auto="1"/>
      </top>
      <bottom style="thin">
        <color auto="1"/>
      </bottom>
      <diagonal/>
    </border>
    <border>
      <left style="thin">
        <color auto="1"/>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s>
  <cellStyleXfs count="5">
    <xf numFmtId="0" fontId="0" fillId="0" borderId="0"/>
    <xf numFmtId="0" fontId="4" fillId="0" borderId="0"/>
    <xf numFmtId="0" fontId="21" fillId="0" borderId="0" applyNumberFormat="0" applyFill="0" applyBorder="0" applyAlignment="0" applyProtection="0"/>
    <xf numFmtId="0" fontId="1" fillId="0" borderId="0"/>
    <xf numFmtId="0" fontId="15" fillId="0" borderId="0" applyNumberFormat="0" applyFill="0" applyBorder="0" applyAlignment="0" applyProtection="0">
      <alignment vertical="top"/>
      <protection locked="0"/>
    </xf>
  </cellStyleXfs>
  <cellXfs count="156">
    <xf numFmtId="0" fontId="0" fillId="0" borderId="0" xfId="0"/>
    <xf numFmtId="0" fontId="5" fillId="0" borderId="0" xfId="1" applyFont="1" applyProtection="1">
      <protection locked="0"/>
    </xf>
    <xf numFmtId="0" fontId="5" fillId="0" borderId="0" xfId="1" applyFont="1"/>
    <xf numFmtId="0" fontId="6" fillId="2" borderId="1" xfId="0" applyFont="1" applyFill="1" applyBorder="1" applyAlignment="1">
      <alignment wrapText="1"/>
    </xf>
    <xf numFmtId="0" fontId="7" fillId="2" borderId="2" xfId="0" applyFont="1" applyFill="1" applyBorder="1" applyAlignment="1">
      <alignment wrapText="1"/>
    </xf>
    <xf numFmtId="0" fontId="8" fillId="3" borderId="1" xfId="0" applyFont="1" applyFill="1" applyBorder="1" applyAlignment="1">
      <alignment wrapText="1"/>
    </xf>
    <xf numFmtId="0" fontId="9" fillId="0" borderId="2" xfId="1" applyFont="1" applyBorder="1" applyAlignment="1">
      <alignment wrapText="1"/>
    </xf>
    <xf numFmtId="0" fontId="10" fillId="0" borderId="2" xfId="1" applyFont="1" applyBorder="1" applyAlignment="1">
      <alignment wrapText="1"/>
    </xf>
    <xf numFmtId="0" fontId="9" fillId="0" borderId="2" xfId="1" applyFont="1" applyBorder="1"/>
    <xf numFmtId="0" fontId="11" fillId="0" borderId="2" xfId="1" applyFont="1" applyBorder="1"/>
    <xf numFmtId="0" fontId="11" fillId="0" borderId="2" xfId="1" applyFont="1" applyBorder="1" applyAlignment="1">
      <alignment wrapText="1"/>
    </xf>
    <xf numFmtId="0" fontId="10" fillId="0" borderId="2" xfId="1" quotePrefix="1" applyFont="1" applyBorder="1" applyAlignment="1">
      <alignment wrapText="1"/>
    </xf>
    <xf numFmtId="0" fontId="12" fillId="0" borderId="3" xfId="1" applyFont="1" applyBorder="1" applyAlignment="1">
      <alignment wrapText="1"/>
    </xf>
    <xf numFmtId="0" fontId="6" fillId="4" borderId="4" xfId="1" applyFont="1" applyFill="1" applyBorder="1"/>
    <xf numFmtId="0" fontId="6" fillId="2" borderId="5" xfId="1" applyFont="1" applyFill="1" applyBorder="1"/>
    <xf numFmtId="0" fontId="6" fillId="2" borderId="6" xfId="1" applyFont="1" applyFill="1" applyBorder="1"/>
    <xf numFmtId="0" fontId="7" fillId="4" borderId="7" xfId="1" applyFont="1" applyFill="1" applyBorder="1"/>
    <xf numFmtId="0" fontId="7" fillId="2" borderId="8" xfId="1" applyFont="1" applyFill="1" applyBorder="1"/>
    <xf numFmtId="0" fontId="7" fillId="2" borderId="0" xfId="1" applyFont="1" applyFill="1"/>
    <xf numFmtId="0" fontId="7" fillId="2" borderId="9" xfId="1" applyFont="1" applyFill="1" applyBorder="1"/>
    <xf numFmtId="0" fontId="6" fillId="4" borderId="10" xfId="1" applyFont="1" applyFill="1" applyBorder="1"/>
    <xf numFmtId="0" fontId="6" fillId="5" borderId="11" xfId="1" applyFont="1" applyFill="1" applyBorder="1"/>
    <xf numFmtId="0" fontId="2" fillId="5" borderId="12" xfId="1" applyFont="1" applyFill="1" applyBorder="1"/>
    <xf numFmtId="0" fontId="10" fillId="0" borderId="1" xfId="1" applyFont="1" applyBorder="1" applyAlignment="1">
      <alignment wrapText="1"/>
    </xf>
    <xf numFmtId="0" fontId="14" fillId="0" borderId="0" xfId="1" applyFont="1"/>
    <xf numFmtId="0" fontId="6" fillId="2" borderId="14" xfId="1" applyFont="1" applyFill="1" applyBorder="1" applyAlignment="1">
      <alignment horizontal="left"/>
    </xf>
    <xf numFmtId="0" fontId="10" fillId="0" borderId="3" xfId="1" applyFont="1" applyBorder="1" applyAlignment="1">
      <alignment wrapText="1"/>
    </xf>
    <xf numFmtId="0" fontId="6" fillId="2" borderId="13" xfId="1" applyFont="1" applyFill="1" applyBorder="1" applyAlignment="1">
      <alignment horizontal="left"/>
    </xf>
    <xf numFmtId="0" fontId="2" fillId="0" borderId="2" xfId="1" applyFont="1" applyBorder="1" applyAlignment="1">
      <alignment horizontal="left"/>
    </xf>
    <xf numFmtId="0" fontId="6" fillId="2" borderId="13" xfId="1" applyFont="1" applyFill="1" applyBorder="1"/>
    <xf numFmtId="0" fontId="2" fillId="2" borderId="9" xfId="1" applyFont="1" applyFill="1" applyBorder="1"/>
    <xf numFmtId="0" fontId="1" fillId="0" borderId="0" xfId="3"/>
    <xf numFmtId="0" fontId="10" fillId="0" borderId="15" xfId="1" applyFont="1" applyBorder="1" applyAlignment="1">
      <alignment wrapText="1"/>
    </xf>
    <xf numFmtId="0" fontId="14" fillId="0" borderId="2" xfId="1" applyFont="1" applyBorder="1"/>
    <xf numFmtId="0" fontId="5" fillId="0" borderId="0" xfId="1" applyFont="1" applyAlignment="1">
      <alignment vertical="top"/>
    </xf>
    <xf numFmtId="0" fontId="17" fillId="2" borderId="4" xfId="1" applyFont="1" applyFill="1" applyBorder="1" applyAlignment="1">
      <alignment vertical="top" wrapText="1"/>
    </xf>
    <xf numFmtId="0" fontId="18" fillId="2" borderId="5" xfId="1" applyFont="1" applyFill="1" applyBorder="1" applyAlignment="1">
      <alignment vertical="top" wrapText="1"/>
    </xf>
    <xf numFmtId="0" fontId="18" fillId="2" borderId="6" xfId="1" applyFont="1" applyFill="1" applyBorder="1" applyAlignment="1">
      <alignment vertical="top" wrapText="1"/>
    </xf>
    <xf numFmtId="0" fontId="2" fillId="4" borderId="18" xfId="1" applyFont="1" applyFill="1" applyBorder="1" applyAlignment="1">
      <alignment horizontal="center" vertical="top"/>
    </xf>
    <xf numFmtId="0" fontId="2" fillId="4" borderId="19" xfId="1" applyFont="1" applyFill="1" applyBorder="1" applyAlignment="1">
      <alignment horizontal="center" vertical="top"/>
    </xf>
    <xf numFmtId="0" fontId="16" fillId="0" borderId="14" xfId="4" applyFont="1" applyBorder="1" applyAlignment="1" applyProtection="1"/>
    <xf numFmtId="0" fontId="3" fillId="5" borderId="14" xfId="1" applyFont="1" applyFill="1" applyBorder="1" applyAlignment="1">
      <alignment horizontal="center" vertical="top"/>
    </xf>
    <xf numFmtId="0" fontId="14" fillId="0" borderId="14" xfId="1" applyFont="1" applyBorder="1" applyAlignment="1">
      <alignment vertical="top"/>
    </xf>
    <xf numFmtId="0" fontId="2" fillId="6" borderId="14" xfId="1" applyFont="1" applyFill="1" applyBorder="1" applyAlignment="1">
      <alignment horizontal="right" vertical="top"/>
    </xf>
    <xf numFmtId="0" fontId="3" fillId="6" borderId="3" xfId="0" applyFont="1" applyFill="1" applyBorder="1" applyAlignment="1" applyProtection="1">
      <alignment horizontal="center" wrapText="1"/>
      <protection locked="0"/>
    </xf>
    <xf numFmtId="9" fontId="19" fillId="7" borderId="14" xfId="1" applyNumberFormat="1" applyFont="1" applyFill="1" applyBorder="1" applyAlignment="1">
      <alignment horizontal="center" vertical="top"/>
    </xf>
    <xf numFmtId="0" fontId="5" fillId="0" borderId="0" xfId="0" applyFont="1"/>
    <xf numFmtId="0" fontId="19" fillId="0" borderId="0" xfId="1" applyFont="1" applyAlignment="1">
      <alignment horizontal="center" vertical="top"/>
    </xf>
    <xf numFmtId="0" fontId="20" fillId="0" borderId="0" xfId="1" applyFont="1" applyAlignment="1" applyProtection="1">
      <alignment vertical="top"/>
      <protection locked="0"/>
    </xf>
    <xf numFmtId="0" fontId="14" fillId="0" borderId="0" xfId="1" applyFont="1" applyAlignment="1">
      <alignment vertical="top"/>
    </xf>
    <xf numFmtId="0" fontId="22" fillId="0" borderId="14" xfId="2" applyFont="1" applyBorder="1"/>
    <xf numFmtId="0" fontId="23" fillId="0" borderId="14" xfId="1" applyFont="1" applyBorder="1" applyAlignment="1">
      <alignment vertical="top"/>
    </xf>
    <xf numFmtId="0" fontId="19" fillId="2" borderId="6" xfId="1" applyFont="1" applyFill="1" applyBorder="1"/>
    <xf numFmtId="0" fontId="24" fillId="0" borderId="0" xfId="1" applyFont="1" applyAlignment="1">
      <alignment vertical="top" textRotation="90"/>
    </xf>
    <xf numFmtId="0" fontId="19" fillId="2" borderId="13" xfId="1" applyFont="1" applyFill="1" applyBorder="1" applyAlignment="1">
      <alignment horizontal="right"/>
    </xf>
    <xf numFmtId="9" fontId="19" fillId="8" borderId="14" xfId="1" applyNumberFormat="1" applyFont="1" applyFill="1" applyBorder="1" applyAlignment="1">
      <alignment horizontal="center" vertical="top"/>
    </xf>
    <xf numFmtId="0" fontId="25" fillId="0" borderId="0" xfId="1" applyFont="1" applyAlignment="1">
      <alignment vertical="top"/>
    </xf>
    <xf numFmtId="0" fontId="2" fillId="4" borderId="20" xfId="1" applyFont="1" applyFill="1" applyBorder="1" applyAlignment="1">
      <alignment horizontal="center" vertical="top"/>
    </xf>
    <xf numFmtId="0" fontId="2" fillId="4" borderId="21" xfId="1" applyFont="1" applyFill="1" applyBorder="1" applyAlignment="1">
      <alignment horizontal="center" vertical="top"/>
    </xf>
    <xf numFmtId="0" fontId="25" fillId="0" borderId="0" xfId="1" applyFont="1" applyAlignment="1">
      <alignment vertical="top" wrapText="1"/>
    </xf>
    <xf numFmtId="0" fontId="10" fillId="0" borderId="22" xfId="1" applyFont="1" applyBorder="1" applyAlignment="1">
      <alignment vertical="top" wrapText="1"/>
    </xf>
    <xf numFmtId="0" fontId="3" fillId="6" borderId="14" xfId="1" applyFont="1" applyFill="1" applyBorder="1" applyAlignment="1" applyProtection="1">
      <alignment vertical="top" wrapText="1"/>
      <protection locked="0"/>
    </xf>
    <xf numFmtId="164" fontId="3" fillId="6" borderId="14" xfId="1" applyNumberFormat="1" applyFont="1" applyFill="1" applyBorder="1" applyAlignment="1" applyProtection="1">
      <alignment vertical="top" wrapText="1"/>
      <protection locked="0"/>
    </xf>
    <xf numFmtId="0" fontId="2" fillId="4" borderId="21" xfId="1" applyFont="1" applyFill="1" applyBorder="1" applyAlignment="1" applyProtection="1">
      <alignment horizontal="center" vertical="top"/>
      <protection locked="0"/>
    </xf>
    <xf numFmtId="0" fontId="10" fillId="0" borderId="22" xfId="1" applyFont="1" applyBorder="1" applyAlignment="1">
      <alignment horizontal="left" vertical="top" wrapText="1" indent="1"/>
    </xf>
    <xf numFmtId="0" fontId="26" fillId="4" borderId="18" xfId="1" applyFont="1" applyFill="1" applyBorder="1" applyAlignment="1">
      <alignment horizontal="center" vertical="top" wrapText="1"/>
    </xf>
    <xf numFmtId="0" fontId="14" fillId="9" borderId="14" xfId="1" applyFont="1" applyFill="1" applyBorder="1" applyAlignment="1" applyProtection="1">
      <alignment vertical="top" wrapText="1"/>
      <protection locked="0"/>
    </xf>
    <xf numFmtId="0" fontId="10" fillId="0" borderId="22" xfId="1" applyFont="1" applyBorder="1" applyAlignment="1">
      <alignment horizontal="left" vertical="top" wrapText="1" indent="2"/>
    </xf>
    <xf numFmtId="0" fontId="5" fillId="0" borderId="0" xfId="1" applyFont="1" applyAlignment="1">
      <alignment vertical="top" textRotation="90"/>
    </xf>
    <xf numFmtId="0" fontId="17" fillId="2" borderId="5" xfId="1" applyFont="1" applyFill="1" applyBorder="1" applyAlignment="1">
      <alignment vertical="top"/>
    </xf>
    <xf numFmtId="0" fontId="2" fillId="2" borderId="15" xfId="1" applyFont="1" applyFill="1" applyBorder="1"/>
    <xf numFmtId="0" fontId="2" fillId="2" borderId="17" xfId="1" applyFont="1" applyFill="1" applyBorder="1" applyAlignment="1">
      <alignment horizontal="left" wrapText="1"/>
    </xf>
    <xf numFmtId="0" fontId="2" fillId="2" borderId="16" xfId="1" applyFont="1" applyFill="1" applyBorder="1" applyAlignment="1">
      <alignment horizontal="left" wrapText="1"/>
    </xf>
    <xf numFmtId="0" fontId="10" fillId="0" borderId="14" xfId="1" quotePrefix="1" applyFont="1" applyBorder="1" applyAlignment="1">
      <alignment horizontal="left" vertical="top" wrapText="1"/>
    </xf>
    <xf numFmtId="0" fontId="14" fillId="6" borderId="14" xfId="1" applyFont="1" applyFill="1" applyBorder="1" applyAlignment="1" applyProtection="1">
      <alignment vertical="top" wrapText="1"/>
      <protection locked="0"/>
    </xf>
    <xf numFmtId="0" fontId="10" fillId="0" borderId="0" xfId="1" quotePrefix="1" applyFont="1" applyAlignment="1">
      <alignment vertical="top" wrapText="1"/>
    </xf>
    <xf numFmtId="0" fontId="14" fillId="0" borderId="0" xfId="1" quotePrefix="1" applyFont="1" applyAlignment="1">
      <alignment vertical="top" wrapText="1"/>
    </xf>
    <xf numFmtId="0" fontId="17" fillId="2" borderId="4" xfId="1" applyFont="1" applyFill="1" applyBorder="1" applyAlignment="1">
      <alignment vertical="top"/>
    </xf>
    <xf numFmtId="0" fontId="20" fillId="2" borderId="5" xfId="1" applyFont="1" applyFill="1" applyBorder="1"/>
    <xf numFmtId="0" fontId="19" fillId="2" borderId="5" xfId="1" applyFont="1" applyFill="1" applyBorder="1" applyAlignment="1">
      <alignment vertical="top"/>
    </xf>
    <xf numFmtId="0" fontId="20" fillId="2" borderId="5" xfId="1" applyFont="1" applyFill="1" applyBorder="1" applyAlignment="1">
      <alignment vertical="top"/>
    </xf>
    <xf numFmtId="0" fontId="2" fillId="2" borderId="23" xfId="1" applyFont="1" applyFill="1" applyBorder="1" applyAlignment="1">
      <alignment horizontal="right" vertical="center"/>
    </xf>
    <xf numFmtId="0" fontId="19" fillId="2" borderId="5" xfId="1" applyFont="1" applyFill="1" applyBorder="1" applyAlignment="1">
      <alignment horizontal="right" vertical="top"/>
    </xf>
    <xf numFmtId="0" fontId="6" fillId="2" borderId="6" xfId="1" applyFont="1" applyFill="1" applyBorder="1" applyAlignment="1">
      <alignment horizontal="center" vertical="top"/>
    </xf>
    <xf numFmtId="0" fontId="5" fillId="0" borderId="5" xfId="1" applyFont="1" applyBorder="1" applyAlignment="1">
      <alignment vertical="top"/>
    </xf>
    <xf numFmtId="0" fontId="17" fillId="2" borderId="4" xfId="1" applyFont="1" applyFill="1" applyBorder="1" applyAlignment="1">
      <alignment horizontal="centerContinuous" vertical="top"/>
    </xf>
    <xf numFmtId="0" fontId="17" fillId="2" borderId="5" xfId="1" applyFont="1" applyFill="1" applyBorder="1" applyAlignment="1">
      <alignment horizontal="centerContinuous" vertical="top"/>
    </xf>
    <xf numFmtId="0" fontId="17" fillId="2" borderId="6" xfId="1" applyFont="1" applyFill="1" applyBorder="1" applyAlignment="1">
      <alignment horizontal="centerContinuous" vertical="top"/>
    </xf>
    <xf numFmtId="0" fontId="2" fillId="2" borderId="15" xfId="1" applyFont="1" applyFill="1" applyBorder="1" applyAlignment="1">
      <alignment horizontal="right" vertical="top"/>
    </xf>
    <xf numFmtId="0" fontId="2" fillId="2" borderId="17" xfId="1" applyFont="1" applyFill="1" applyBorder="1" applyAlignment="1">
      <alignment horizontal="left" vertical="top"/>
    </xf>
    <xf numFmtId="0" fontId="2" fillId="2" borderId="17" xfId="1" applyFont="1" applyFill="1" applyBorder="1" applyAlignment="1">
      <alignment horizontal="right" vertical="top"/>
    </xf>
    <xf numFmtId="9" fontId="2" fillId="7" borderId="14" xfId="1" applyNumberFormat="1" applyFont="1" applyFill="1" applyBorder="1" applyAlignment="1">
      <alignment horizontal="center" vertical="top"/>
    </xf>
    <xf numFmtId="0" fontId="3" fillId="2" borderId="17" xfId="1" applyFont="1" applyFill="1" applyBorder="1" applyAlignment="1">
      <alignment vertical="top"/>
    </xf>
    <xf numFmtId="0" fontId="2" fillId="2" borderId="24" xfId="1" applyFont="1" applyFill="1" applyBorder="1" applyAlignment="1">
      <alignment horizontal="right" vertical="top"/>
    </xf>
    <xf numFmtId="0" fontId="2" fillId="6" borderId="25" xfId="1" applyFont="1" applyFill="1" applyBorder="1" applyAlignment="1" applyProtection="1">
      <alignment vertical="top"/>
      <protection locked="0"/>
    </xf>
    <xf numFmtId="0" fontId="2" fillId="2" borderId="26" xfId="1" applyFont="1" applyFill="1" applyBorder="1" applyAlignment="1">
      <alignment vertical="top"/>
    </xf>
    <xf numFmtId="0" fontId="3" fillId="2" borderId="16" xfId="1" applyFont="1" applyFill="1" applyBorder="1" applyAlignment="1">
      <alignment vertical="top"/>
    </xf>
    <xf numFmtId="0" fontId="5" fillId="0" borderId="17" xfId="1" applyFont="1" applyBorder="1" applyAlignment="1">
      <alignment vertical="top"/>
    </xf>
    <xf numFmtId="0" fontId="5" fillId="0" borderId="17" xfId="1" applyFont="1" applyBorder="1"/>
    <xf numFmtId="0" fontId="20" fillId="2" borderId="15" xfId="1" applyFont="1" applyFill="1" applyBorder="1" applyAlignment="1">
      <alignment vertical="top"/>
    </xf>
    <xf numFmtId="0" fontId="20" fillId="2" borderId="17" xfId="1" applyFont="1" applyFill="1" applyBorder="1" applyAlignment="1">
      <alignment vertical="top"/>
    </xf>
    <xf numFmtId="0" fontId="20" fillId="2" borderId="16" xfId="1" applyFont="1" applyFill="1" applyBorder="1" applyAlignment="1">
      <alignment vertical="top"/>
    </xf>
    <xf numFmtId="0" fontId="5" fillId="0" borderId="5" xfId="1" applyFont="1" applyBorder="1" applyAlignment="1">
      <alignment vertical="top" textRotation="90"/>
    </xf>
    <xf numFmtId="0" fontId="14" fillId="0" borderId="22" xfId="1" applyFont="1" applyBorder="1" applyAlignment="1">
      <alignment horizontal="centerContinuous" vertical="center" wrapText="1"/>
    </xf>
    <xf numFmtId="0" fontId="14" fillId="0" borderId="27" xfId="1" applyFont="1" applyBorder="1" applyAlignment="1">
      <alignment horizontal="centerContinuous" vertical="center"/>
    </xf>
    <xf numFmtId="0" fontId="14" fillId="0" borderId="28" xfId="1" applyFont="1" applyBorder="1" applyAlignment="1">
      <alignment horizontal="centerContinuous" vertical="center"/>
    </xf>
    <xf numFmtId="0" fontId="2" fillId="4" borderId="29" xfId="1" applyFont="1" applyFill="1" applyBorder="1" applyAlignment="1">
      <alignment horizontal="centerContinuous" vertical="top"/>
    </xf>
    <xf numFmtId="0" fontId="2" fillId="4" borderId="28" xfId="1" applyFont="1" applyFill="1" applyBorder="1" applyAlignment="1">
      <alignment horizontal="centerContinuous" vertical="top" wrapText="1"/>
    </xf>
    <xf numFmtId="0" fontId="14" fillId="0" borderId="28" xfId="1" applyFont="1" applyBorder="1"/>
    <xf numFmtId="0" fontId="14" fillId="0" borderId="14" xfId="1" applyFont="1" applyBorder="1"/>
    <xf numFmtId="0" fontId="2" fillId="4" borderId="30" xfId="0" applyFont="1" applyFill="1" applyBorder="1" applyAlignment="1">
      <alignment horizontal="center" vertical="top" wrapText="1"/>
    </xf>
    <xf numFmtId="0" fontId="2" fillId="4" borderId="14" xfId="1" applyFont="1" applyFill="1" applyBorder="1" applyAlignment="1">
      <alignment horizontal="center" vertical="top"/>
    </xf>
    <xf numFmtId="0" fontId="5" fillId="0" borderId="0" xfId="0" applyFont="1" applyAlignment="1">
      <alignment vertical="top"/>
    </xf>
    <xf numFmtId="0" fontId="10" fillId="0" borderId="3" xfId="0" applyFont="1" applyBorder="1" applyAlignment="1">
      <alignment vertical="top" wrapText="1"/>
    </xf>
    <xf numFmtId="0" fontId="3" fillId="6" borderId="3" xfId="0" applyFont="1" applyFill="1" applyBorder="1" applyAlignment="1" applyProtection="1">
      <alignment horizontal="center" vertical="center" wrapText="1"/>
      <protection locked="0"/>
    </xf>
    <xf numFmtId="0" fontId="3" fillId="6" borderId="3" xfId="0" applyFont="1" applyFill="1" applyBorder="1" applyAlignment="1" applyProtection="1">
      <alignment vertical="top" wrapText="1"/>
      <protection locked="0"/>
    </xf>
    <xf numFmtId="0" fontId="3" fillId="6" borderId="3" xfId="0" applyFont="1" applyFill="1" applyBorder="1" applyAlignment="1" applyProtection="1">
      <alignment horizontal="center" vertical="center"/>
      <protection locked="0"/>
    </xf>
    <xf numFmtId="165" fontId="10" fillId="0" borderId="22" xfId="0" applyNumberFormat="1" applyFont="1" applyBorder="1" applyAlignment="1">
      <alignment vertical="top" wrapText="1"/>
    </xf>
    <xf numFmtId="0" fontId="5" fillId="0" borderId="28" xfId="0" applyFont="1" applyBorder="1" applyAlignment="1">
      <alignment vertical="top" wrapText="1"/>
    </xf>
    <xf numFmtId="0" fontId="14" fillId="0" borderId="14" xfId="0" applyFont="1" applyBorder="1"/>
    <xf numFmtId="0" fontId="5" fillId="0" borderId="13" xfId="1" applyFont="1" applyBorder="1"/>
    <xf numFmtId="0" fontId="3" fillId="6" borderId="14" xfId="0" applyFont="1" applyFill="1" applyBorder="1" applyAlignment="1" applyProtection="1">
      <alignment vertical="top" wrapText="1"/>
      <protection locked="0"/>
    </xf>
    <xf numFmtId="0" fontId="14" fillId="0" borderId="0" xfId="1" applyFont="1" applyAlignment="1">
      <alignment vertical="top" wrapText="1"/>
    </xf>
    <xf numFmtId="0" fontId="17" fillId="2" borderId="6" xfId="1" applyFont="1" applyFill="1" applyBorder="1" applyAlignment="1">
      <alignment vertical="top"/>
    </xf>
    <xf numFmtId="0" fontId="2" fillId="2" borderId="15" xfId="1" applyFont="1" applyFill="1" applyBorder="1" applyAlignment="1">
      <alignment vertical="top"/>
    </xf>
    <xf numFmtId="0" fontId="2" fillId="2" borderId="16" xfId="1" applyFont="1" applyFill="1" applyBorder="1" applyAlignment="1">
      <alignment vertical="top"/>
    </xf>
    <xf numFmtId="0" fontId="28" fillId="0" borderId="14" xfId="1" applyFont="1" applyBorder="1" applyAlignment="1">
      <alignment vertical="top" wrapText="1"/>
    </xf>
    <xf numFmtId="0" fontId="10" fillId="0" borderId="14" xfId="1" applyFont="1" applyBorder="1" applyAlignment="1">
      <alignment vertical="top" wrapText="1"/>
    </xf>
    <xf numFmtId="0" fontId="28" fillId="0" borderId="14" xfId="1" applyFont="1" applyBorder="1" applyAlignment="1">
      <alignment vertical="top"/>
    </xf>
    <xf numFmtId="0" fontId="2" fillId="2" borderId="31" xfId="1" applyFont="1" applyFill="1" applyBorder="1" applyAlignment="1">
      <alignment vertical="top"/>
    </xf>
    <xf numFmtId="0" fontId="2" fillId="2" borderId="32" xfId="1" applyFont="1" applyFill="1" applyBorder="1" applyAlignment="1">
      <alignment vertical="top"/>
    </xf>
    <xf numFmtId="0" fontId="10" fillId="0" borderId="14" xfId="1" applyFont="1" applyBorder="1" applyAlignment="1" applyProtection="1">
      <alignment vertical="top" wrapText="1"/>
      <protection locked="0"/>
    </xf>
    <xf numFmtId="0" fontId="14" fillId="0" borderId="14" xfId="0" applyFont="1" applyBorder="1" applyAlignment="1">
      <alignment horizontal="left" vertical="top" wrapText="1"/>
    </xf>
    <xf numFmtId="0" fontId="5" fillId="0" borderId="14" xfId="1" applyFont="1" applyBorder="1"/>
    <xf numFmtId="0" fontId="5" fillId="0" borderId="14" xfId="1" applyFont="1" applyBorder="1" applyAlignment="1">
      <alignment horizontal="centerContinuous"/>
    </xf>
    <xf numFmtId="0" fontId="5" fillId="0" borderId="27" xfId="1" applyFont="1" applyBorder="1" applyAlignment="1">
      <alignment horizontal="centerContinuous"/>
    </xf>
    <xf numFmtId="0" fontId="5" fillId="0" borderId="28" xfId="1" applyFont="1" applyBorder="1" applyAlignment="1">
      <alignment horizontal="centerContinuous"/>
    </xf>
    <xf numFmtId="0" fontId="5" fillId="0" borderId="28" xfId="1" applyFont="1" applyBorder="1"/>
    <xf numFmtId="164" fontId="5" fillId="0" borderId="14" xfId="1" applyNumberFormat="1" applyFont="1" applyBorder="1"/>
    <xf numFmtId="0" fontId="10" fillId="0" borderId="3" xfId="0" applyFont="1" applyBorder="1" applyAlignment="1">
      <alignment horizontal="left" vertical="top" wrapText="1" indent="2"/>
    </xf>
    <xf numFmtId="0" fontId="10" fillId="0" borderId="3" xfId="0" applyFont="1" applyBorder="1" applyAlignment="1">
      <alignment horizontal="left" vertical="top" wrapText="1" indent="3"/>
    </xf>
    <xf numFmtId="0" fontId="10" fillId="0" borderId="3" xfId="0" applyFont="1" applyBorder="1" applyAlignment="1">
      <alignment horizontal="left" vertical="top" wrapText="1" indent="1"/>
    </xf>
    <xf numFmtId="0" fontId="14" fillId="6" borderId="4" xfId="1" applyFont="1" applyFill="1" applyBorder="1" applyAlignment="1" applyProtection="1">
      <alignment vertical="top" wrapText="1"/>
      <protection locked="0"/>
    </xf>
    <xf numFmtId="0" fontId="4" fillId="6" borderId="6" xfId="1" applyFill="1" applyBorder="1" applyAlignment="1" applyProtection="1">
      <alignment vertical="top" wrapText="1"/>
      <protection locked="0"/>
    </xf>
    <xf numFmtId="0" fontId="4" fillId="6" borderId="13" xfId="1" applyFill="1" applyBorder="1" applyAlignment="1" applyProtection="1">
      <alignment vertical="top" wrapText="1"/>
      <protection locked="0"/>
    </xf>
    <xf numFmtId="0" fontId="4" fillId="6" borderId="9" xfId="1" applyFill="1" applyBorder="1" applyAlignment="1" applyProtection="1">
      <alignment vertical="top" wrapText="1"/>
      <protection locked="0"/>
    </xf>
    <xf numFmtId="0" fontId="4" fillId="6" borderId="15" xfId="1" applyFill="1" applyBorder="1" applyAlignment="1" applyProtection="1">
      <alignment vertical="top" wrapText="1"/>
      <protection locked="0"/>
    </xf>
    <xf numFmtId="0" fontId="4" fillId="6" borderId="16" xfId="1" applyFill="1" applyBorder="1" applyAlignment="1" applyProtection="1">
      <alignment vertical="top" wrapText="1"/>
      <protection locked="0"/>
    </xf>
    <xf numFmtId="0" fontId="16" fillId="0" borderId="15" xfId="4" applyFont="1" applyBorder="1" applyAlignment="1" applyProtection="1">
      <alignment wrapText="1"/>
    </xf>
    <xf numFmtId="0" fontId="16" fillId="0" borderId="16" xfId="4" applyFont="1" applyBorder="1" applyAlignment="1" applyProtection="1">
      <alignment wrapText="1"/>
    </xf>
    <xf numFmtId="0" fontId="2" fillId="2" borderId="15" xfId="1" applyFont="1" applyFill="1" applyBorder="1" applyAlignment="1">
      <alignment vertical="center" wrapText="1"/>
    </xf>
    <xf numFmtId="0" fontId="3" fillId="2" borderId="17" xfId="1" applyFont="1" applyFill="1" applyBorder="1" applyAlignment="1">
      <alignment vertical="center" wrapText="1"/>
    </xf>
    <xf numFmtId="0" fontId="3" fillId="2" borderId="16" xfId="1" applyFont="1" applyFill="1" applyBorder="1" applyAlignment="1">
      <alignment vertical="center" wrapText="1"/>
    </xf>
    <xf numFmtId="0" fontId="23" fillId="0" borderId="22" xfId="1" applyFont="1" applyBorder="1" applyAlignment="1">
      <alignment vertical="top" wrapText="1"/>
    </xf>
    <xf numFmtId="0" fontId="5" fillId="0" borderId="27" xfId="0" applyFont="1" applyBorder="1" applyAlignment="1">
      <alignment vertical="top"/>
    </xf>
    <xf numFmtId="0" fontId="5" fillId="0" borderId="28" xfId="0" applyFont="1" applyBorder="1" applyAlignment="1">
      <alignment vertical="top"/>
    </xf>
  </cellXfs>
  <cellStyles count="5">
    <cellStyle name="Hyperlink 2" xfId="4" xr:uid="{B0881AE7-320B-4482-96B1-F2B34B3C15F9}"/>
    <cellStyle name="Lien hypertexte" xfId="2" builtinId="8"/>
    <cellStyle name="Normal" xfId="0" builtinId="0"/>
    <cellStyle name="Normal 2" xfId="1" xr:uid="{3089975F-0D41-4B5A-B590-278F55A86CC5}"/>
    <cellStyle name="Normal 4 3" xfId="3" xr:uid="{A386CB9A-86AC-4744-8495-9EAAEC499D93}"/>
  </cellStyles>
  <dxfs count="15">
    <dxf>
      <fill>
        <patternFill>
          <bgColor rgb="FFFF0000"/>
        </patternFill>
      </fill>
    </dxf>
    <dxf>
      <border>
        <left/>
        <vertical/>
        <horizontal/>
      </border>
    </dxf>
    <dxf>
      <font>
        <color theme="0"/>
      </font>
      <fill>
        <patternFill patternType="solid">
          <fgColor auto="1"/>
          <bgColor rgb="FFBC6225"/>
        </patternFill>
      </fill>
    </dxf>
    <dxf>
      <font>
        <color theme="0"/>
      </font>
      <fill>
        <patternFill patternType="solid">
          <fgColor auto="1"/>
          <bgColor theme="1"/>
        </patternFill>
      </fill>
    </dxf>
    <dxf>
      <font>
        <color theme="0"/>
      </font>
      <fill>
        <patternFill patternType="solid">
          <fgColor auto="1"/>
          <bgColor rgb="FF756762"/>
        </patternFill>
      </fill>
    </dxf>
    <dxf>
      <font>
        <b/>
        <i val="0"/>
      </font>
    </dxf>
    <dxf>
      <font>
        <color theme="0"/>
      </font>
      <fill>
        <patternFill patternType="solid">
          <fgColor rgb="FFFFDE9B"/>
          <bgColor rgb="FF756762"/>
        </patternFill>
      </fill>
    </dxf>
    <dxf>
      <fill>
        <patternFill>
          <bgColor indexed="24"/>
        </patternFill>
      </fill>
    </dxf>
    <dxf>
      <fill>
        <patternFill patternType="mediumGray">
          <fgColor rgb="FFFFDE9B"/>
          <bgColor rgb="FF92D050"/>
        </patternFill>
      </fill>
    </dxf>
    <dxf>
      <font>
        <color theme="0"/>
      </font>
      <fill>
        <patternFill patternType="solid">
          <fgColor auto="1"/>
          <bgColor rgb="FF756762"/>
        </patternFill>
      </fill>
    </dxf>
    <dxf>
      <fill>
        <patternFill>
          <bgColor indexed="24"/>
        </patternFill>
      </fill>
    </dxf>
    <dxf>
      <font>
        <color theme="0"/>
      </font>
      <fill>
        <patternFill patternType="solid">
          <fgColor auto="1"/>
          <bgColor rgb="FFBC6225"/>
        </patternFill>
      </fill>
    </dxf>
    <dxf>
      <font>
        <color theme="0"/>
      </font>
      <fill>
        <patternFill patternType="solid">
          <fgColor auto="1"/>
          <bgColor theme="1"/>
        </patternFill>
      </fill>
    </dxf>
    <dxf>
      <font>
        <color theme="0"/>
      </font>
      <fill>
        <patternFill patternType="solid">
          <fgColor auto="1"/>
          <bgColor rgb="FF756762"/>
        </patternFill>
      </fill>
    </dxf>
    <dxf>
      <fill>
        <patternFill patternType="lightGrid">
          <fgColor indexed="23"/>
        </patternFill>
      </fill>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Drop" dropLines="18" dropStyle="combo" dx="22" fmlaLink="Drops!$F$45" fmlaRange="Drops!$E$26:$E$43" noThreeD="1" sel="0" val="0"/>
</file>

<file path=xl/ctrlProps/ctrlProp2.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807</xdr:colOff>
      <xdr:row>1</xdr:row>
      <xdr:rowOff>266</xdr:rowOff>
    </xdr:from>
    <xdr:to>
      <xdr:col>1</xdr:col>
      <xdr:colOff>4011705</xdr:colOff>
      <xdr:row>1</xdr:row>
      <xdr:rowOff>1076029</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432" y="47891"/>
          <a:ext cx="4010898" cy="10757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4011705</xdr:colOff>
      <xdr:row>1</xdr:row>
      <xdr:rowOff>1075763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47625"/>
          <a:ext cx="4011705" cy="107576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1276350</xdr:colOff>
          <xdr:row>0</xdr:row>
          <xdr:rowOff>50800</xdr:rowOff>
        </xdr:from>
        <xdr:to>
          <xdr:col>9</xdr:col>
          <xdr:colOff>190500</xdr:colOff>
          <xdr:row>0</xdr:row>
          <xdr:rowOff>241300</xdr:rowOff>
        </xdr:to>
        <xdr:sp macro="" textlink="">
          <xdr:nvSpPr>
            <xdr:cNvPr id="6145" name="Jump To" hidden="1">
              <a:extLst>
                <a:ext uri="{63B3BB69-23CF-44E3-9099-C40C66FF867C}">
                  <a14:compatExt spid="_x0000_s6145"/>
                </a:ext>
                <a:ext uri="{FF2B5EF4-FFF2-40B4-BE49-F238E27FC236}">
                  <a16:creationId xmlns:a16="http://schemas.microsoft.com/office/drawing/2014/main" id="{00000000-0008-0000-0500-000001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5924550</xdr:colOff>
          <xdr:row>1</xdr:row>
          <xdr:rowOff>127000</xdr:rowOff>
        </xdr:from>
        <xdr:to>
          <xdr:col>2</xdr:col>
          <xdr:colOff>7124700</xdr:colOff>
          <xdr:row>2</xdr:row>
          <xdr:rowOff>69850</xdr:rowOff>
        </xdr:to>
        <xdr:sp macro="" textlink="">
          <xdr:nvSpPr>
            <xdr:cNvPr id="7169" name="ExportJSON" hidden="1">
              <a:extLst>
                <a:ext uri="{63B3BB69-23CF-44E3-9099-C40C66FF867C}">
                  <a14:compatExt spid="_x0000_s7169"/>
                </a:ext>
                <a:ext uri="{FF2B5EF4-FFF2-40B4-BE49-F238E27FC236}">
                  <a16:creationId xmlns:a16="http://schemas.microsoft.com/office/drawing/2014/main" id="{00000000-0008-0000-0600-0000011C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fr-CA" sz="1000" b="0" i="0" u="none" strike="noStrike" baseline="0">
                  <a:solidFill>
                    <a:srgbClr val="000000"/>
                  </a:solidFill>
                  <a:latin typeface="Arial"/>
                  <a:cs typeface="Arial"/>
                </a:rPr>
                <a:t>Export SIG JSON</a:t>
              </a:r>
            </a:p>
          </xdr:txBody>
        </xdr:sp>
        <xdr:clientData fPrintsWithSheet="0"/>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sharedassessments.org/glossary"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trlProp" Target="../ctrlProps/ctrlProp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015C1-4F1A-4565-8310-7142F6A9023E}">
  <sheetPr codeName="Sheet01">
    <pageSetUpPr fitToPage="1"/>
  </sheetPr>
  <dimension ref="A1:B19"/>
  <sheetViews>
    <sheetView showGridLines="0" zoomScale="85" zoomScaleNormal="85" workbookViewId="0"/>
  </sheetViews>
  <sheetFormatPr baseColWidth="10" defaultColWidth="9.1796875" defaultRowHeight="13" x14ac:dyDescent="0.3"/>
  <cols>
    <col min="1" max="1" width="0.7265625" style="2" customWidth="1"/>
    <col min="2" max="2" width="143.81640625" style="2" customWidth="1"/>
    <col min="3" max="16384" width="9.1796875" style="2"/>
  </cols>
  <sheetData>
    <row r="1" spans="1:2" ht="3.75" customHeight="1" x14ac:dyDescent="0.3">
      <c r="A1" s="1"/>
    </row>
    <row r="2" spans="1:2" ht="123" customHeight="1" x14ac:dyDescent="0.45">
      <c r="B2" s="3" t="s">
        <v>16</v>
      </c>
    </row>
    <row r="3" spans="1:2" ht="15.5" x14ac:dyDescent="0.35">
      <c r="B3" s="4" t="str">
        <f>"Version: "&amp;CurrentVersionSIG</f>
        <v>Version: 2020,09</v>
      </c>
    </row>
    <row r="4" spans="1:2" ht="92.5" x14ac:dyDescent="0.45">
      <c r="B4" s="5" t="s">
        <v>0</v>
      </c>
    </row>
    <row r="5" spans="1:2" ht="18.5" x14ac:dyDescent="0.45">
      <c r="B5" s="6" t="s">
        <v>1</v>
      </c>
    </row>
    <row r="6" spans="1:2" ht="29" x14ac:dyDescent="0.35">
      <c r="B6" s="7" t="s">
        <v>2</v>
      </c>
    </row>
    <row r="7" spans="1:2" ht="50.25" customHeight="1" x14ac:dyDescent="0.35">
      <c r="B7" s="7" t="s">
        <v>3</v>
      </c>
    </row>
    <row r="8" spans="1:2" ht="21" customHeight="1" x14ac:dyDescent="0.35">
      <c r="B8" s="7" t="s">
        <v>4</v>
      </c>
    </row>
    <row r="9" spans="1:2" ht="49.5" customHeight="1" x14ac:dyDescent="0.35">
      <c r="B9" s="7" t="s">
        <v>5</v>
      </c>
    </row>
    <row r="10" spans="1:2" ht="18.5" x14ac:dyDescent="0.45">
      <c r="B10" s="8" t="s">
        <v>6</v>
      </c>
    </row>
    <row r="11" spans="1:2" ht="14.5" x14ac:dyDescent="0.35">
      <c r="B11" s="9" t="s">
        <v>7</v>
      </c>
    </row>
    <row r="12" spans="1:2" ht="29" x14ac:dyDescent="0.35">
      <c r="B12" s="7" t="s">
        <v>8</v>
      </c>
    </row>
    <row r="13" spans="1:2" ht="14.5" x14ac:dyDescent="0.35">
      <c r="B13" s="10" t="s">
        <v>9</v>
      </c>
    </row>
    <row r="14" spans="1:2" ht="14.5" x14ac:dyDescent="0.35">
      <c r="B14" s="11" t="s">
        <v>10</v>
      </c>
    </row>
    <row r="15" spans="1:2" ht="36.75" customHeight="1" x14ac:dyDescent="0.35">
      <c r="B15" s="11" t="s">
        <v>11</v>
      </c>
    </row>
    <row r="16" spans="1:2" ht="33.75" customHeight="1" x14ac:dyDescent="0.35">
      <c r="B16" s="11" t="s">
        <v>12</v>
      </c>
    </row>
    <row r="17" spans="2:2" ht="33" customHeight="1" x14ac:dyDescent="0.35">
      <c r="B17" s="11" t="s">
        <v>13</v>
      </c>
    </row>
    <row r="18" spans="2:2" ht="78.75" customHeight="1" x14ac:dyDescent="0.35">
      <c r="B18" s="7" t="s">
        <v>14</v>
      </c>
    </row>
    <row r="19" spans="2:2" ht="114.75" customHeight="1" x14ac:dyDescent="0.35">
      <c r="B19" s="12" t="s">
        <v>15</v>
      </c>
    </row>
  </sheetData>
  <sheetProtection password="9369" sheet="1" objects="1" scenarios="1"/>
  <pageMargins left="0.25" right="0.25" top="0.75" bottom="0.75" header="0.3" footer="0.3"/>
  <pageSetup scale="59" orientation="landscape" r:id="rId1"/>
  <headerFooter>
    <oddHeader>&amp;L&amp;K756762Shared Assessments Program&amp;C&amp;K756762Standardized Information Gathering (SIG) Questionnaire&amp;R&amp;K756762 Version 2020</oddHeader>
    <oddFooter>&amp;L&amp;K756762&amp;A&amp;C&amp;K756762Page &amp;P of &amp;N Page(s)</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50466-C75A-4ADB-9FBC-773B40DC3A58}">
  <sheetPr codeName="Sheet03">
    <pageSetUpPr fitToPage="1"/>
  </sheetPr>
  <dimension ref="A1:E20"/>
  <sheetViews>
    <sheetView showGridLines="0" zoomScale="85" zoomScaleNormal="85" workbookViewId="0">
      <selection activeCell="D5" sqref="D5:E18"/>
    </sheetView>
  </sheetViews>
  <sheetFormatPr baseColWidth="10" defaultColWidth="9.1796875" defaultRowHeight="14.5" x14ac:dyDescent="0.35"/>
  <cols>
    <col min="1" max="1" width="0.7265625" style="2" customWidth="1"/>
    <col min="2" max="2" width="100.7265625" style="24" customWidth="1"/>
    <col min="3" max="3" width="1.26953125" style="24" customWidth="1"/>
    <col min="4" max="4" width="22.1796875" style="24" customWidth="1"/>
    <col min="5" max="5" width="92.26953125" style="24" customWidth="1"/>
    <col min="6" max="16384" width="9.1796875" style="24"/>
  </cols>
  <sheetData>
    <row r="1" spans="2:5" s="2" customFormat="1" ht="3.75" customHeight="1" x14ac:dyDescent="0.3"/>
    <row r="2" spans="2:5" s="2" customFormat="1" ht="123" customHeight="1" x14ac:dyDescent="0.45">
      <c r="B2" s="13" t="s">
        <v>16</v>
      </c>
      <c r="C2" s="14"/>
      <c r="D2" s="14"/>
      <c r="E2" s="15"/>
    </row>
    <row r="3" spans="2:5" s="2" customFormat="1" ht="14.25" customHeight="1" x14ac:dyDescent="0.35">
      <c r="B3" s="16" t="str">
        <f>"Version: "&amp;CurrentVersionSIG</f>
        <v>Version: 2020,09</v>
      </c>
      <c r="C3" s="17"/>
      <c r="D3" s="18"/>
      <c r="E3" s="19"/>
    </row>
    <row r="4" spans="2:5" s="2" customFormat="1" ht="26.15" customHeight="1" x14ac:dyDescent="0.45">
      <c r="B4" s="20" t="s">
        <v>17</v>
      </c>
      <c r="D4" s="21" t="s">
        <v>18</v>
      </c>
      <c r="E4" s="22"/>
    </row>
    <row r="5" spans="2:5" ht="60" customHeight="1" x14ac:dyDescent="0.35">
      <c r="B5" s="23" t="s">
        <v>19</v>
      </c>
      <c r="D5" s="142" t="s">
        <v>1290</v>
      </c>
      <c r="E5" s="143"/>
    </row>
    <row r="6" spans="2:5" ht="66" customHeight="1" x14ac:dyDescent="0.35">
      <c r="B6" s="7" t="s">
        <v>20</v>
      </c>
      <c r="D6" s="144"/>
      <c r="E6" s="145"/>
    </row>
    <row r="7" spans="2:5" ht="36.75" customHeight="1" x14ac:dyDescent="0.35">
      <c r="B7" s="7" t="s">
        <v>21</v>
      </c>
      <c r="D7" s="144"/>
      <c r="E7" s="145"/>
    </row>
    <row r="8" spans="2:5" ht="18.5" x14ac:dyDescent="0.45">
      <c r="B8" s="25" t="s">
        <v>22</v>
      </c>
      <c r="D8" s="144"/>
      <c r="E8" s="145"/>
    </row>
    <row r="9" spans="2:5" ht="29" x14ac:dyDescent="0.35">
      <c r="B9" s="7" t="s">
        <v>23</v>
      </c>
      <c r="D9" s="144"/>
      <c r="E9" s="145"/>
    </row>
    <row r="10" spans="2:5" ht="75.75" customHeight="1" x14ac:dyDescent="0.35">
      <c r="B10" s="7" t="s">
        <v>24</v>
      </c>
      <c r="D10" s="144"/>
      <c r="E10" s="145"/>
    </row>
    <row r="11" spans="2:5" x14ac:dyDescent="0.35">
      <c r="B11" s="7" t="s">
        <v>25</v>
      </c>
      <c r="D11" s="144"/>
      <c r="E11" s="145"/>
    </row>
    <row r="12" spans="2:5" x14ac:dyDescent="0.35">
      <c r="B12" s="7" t="s">
        <v>26</v>
      </c>
      <c r="D12" s="144"/>
      <c r="E12" s="145"/>
    </row>
    <row r="13" spans="2:5" ht="29" x14ac:dyDescent="0.35">
      <c r="B13" s="7" t="s">
        <v>27</v>
      </c>
      <c r="D13" s="144"/>
      <c r="E13" s="145"/>
    </row>
    <row r="14" spans="2:5" ht="29" x14ac:dyDescent="0.35">
      <c r="B14" s="7" t="s">
        <v>28</v>
      </c>
      <c r="D14" s="144"/>
      <c r="E14" s="145"/>
    </row>
    <row r="15" spans="2:5" ht="29" x14ac:dyDescent="0.35">
      <c r="B15" s="7" t="s">
        <v>29</v>
      </c>
      <c r="D15" s="144"/>
      <c r="E15" s="145"/>
    </row>
    <row r="16" spans="2:5" x14ac:dyDescent="0.35">
      <c r="B16" s="7" t="s">
        <v>30</v>
      </c>
      <c r="D16" s="144"/>
      <c r="E16" s="145"/>
    </row>
    <row r="17" spans="2:5" ht="29" x14ac:dyDescent="0.35">
      <c r="B17" s="7" t="s">
        <v>31</v>
      </c>
      <c r="D17" s="144"/>
      <c r="E17" s="145"/>
    </row>
    <row r="18" spans="2:5" ht="43.5" x14ac:dyDescent="0.35">
      <c r="B18" s="26" t="s">
        <v>32</v>
      </c>
      <c r="D18" s="146"/>
      <c r="E18" s="147"/>
    </row>
    <row r="19" spans="2:5" s="31" customFormat="1" ht="18.5" x14ac:dyDescent="0.45">
      <c r="B19" s="27" t="s">
        <v>33</v>
      </c>
      <c r="C19" s="28"/>
      <c r="D19" s="29" t="s">
        <v>34</v>
      </c>
      <c r="E19" s="30"/>
    </row>
    <row r="20" spans="2:5" s="31" customFormat="1" ht="33" customHeight="1" x14ac:dyDescent="0.35">
      <c r="B20" s="32" t="s">
        <v>35</v>
      </c>
      <c r="C20" s="33"/>
      <c r="D20" s="148" t="s">
        <v>36</v>
      </c>
      <c r="E20" s="149"/>
    </row>
  </sheetData>
  <sheetProtection algorithmName="SHA-512" hashValue="Mx4C+quxye1SwSKSJ3v+AnyJLVvBSWwqwY+U4DVd/aD8ZCdBcDyLgOC2TFPc9yedBvIhXtkeWhn9frkOyzzNmA==" saltValue="e1Msu5cZSb5/I4q+1kLdQA==" spinCount="100000" sheet="1" objects="1" scenarios="1"/>
  <mergeCells count="2">
    <mergeCell ref="D5:E18"/>
    <mergeCell ref="D20:E20"/>
  </mergeCells>
  <hyperlinks>
    <hyperlink ref="D20:E20" r:id="rId1" display="For definitions of terms within this document, please refer to the following link: https://sharedassessments.org/glossary" xr:uid="{927CF169-C519-4687-85B7-2CA68ACFCF18}"/>
  </hyperlinks>
  <pageMargins left="0.25" right="0.25" top="0.75" bottom="0.75" header="0.3" footer="0.3"/>
  <pageSetup scale="62" fitToHeight="0" orientation="landscape" r:id="rId2"/>
  <headerFooter>
    <oddHeader>&amp;L&amp;K756762Shared Assessments Program&amp;C&amp;K756762Standardized Information Gathering (SIG) Questionnaire&amp;R&amp;K756762 Version 2202</oddHeader>
    <oddFooter>&amp;L&amp;K756762&amp;A&amp;C&amp;K756762Page &amp;P of &amp;N Page(s)</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A9DF2-18E1-462F-A4B8-057DE6D80E32}">
  <sheetPr codeName="Sheet04" filterMode="1">
    <pageSetUpPr fitToPage="1"/>
  </sheetPr>
  <dimension ref="B1:H55"/>
  <sheetViews>
    <sheetView showGridLines="0" zoomScale="85" zoomScaleNormal="85" workbookViewId="0"/>
  </sheetViews>
  <sheetFormatPr baseColWidth="10" defaultColWidth="9.1796875" defaultRowHeight="13" x14ac:dyDescent="0.25"/>
  <cols>
    <col min="1" max="1" width="0.7265625" style="34" customWidth="1"/>
    <col min="2" max="2" width="61.7265625" style="34" customWidth="1"/>
    <col min="3" max="3" width="19.1796875" style="34" customWidth="1"/>
    <col min="4" max="4" width="0.7265625" style="34" customWidth="1"/>
    <col min="5" max="5" width="73.1796875" style="34" bestFit="1" customWidth="1"/>
    <col min="6" max="6" width="10.1796875" style="34" customWidth="1"/>
    <col min="7" max="7" width="9.1796875" style="34" hidden="1" customWidth="1"/>
    <col min="8" max="16384" width="9.1796875" style="34"/>
  </cols>
  <sheetData>
    <row r="1" spans="2:7" ht="3.75" customHeight="1" x14ac:dyDescent="0.25"/>
    <row r="2" spans="2:7" ht="23.5" x14ac:dyDescent="0.25">
      <c r="B2" s="35" t="s">
        <v>37</v>
      </c>
      <c r="C2" s="36"/>
      <c r="D2" s="36"/>
      <c r="E2" s="36"/>
      <c r="F2" s="37"/>
      <c r="G2" s="34">
        <v>1</v>
      </c>
    </row>
    <row r="3" spans="2:7" ht="44.25" customHeight="1" x14ac:dyDescent="0.25">
      <c r="B3" s="150" t="s">
        <v>38</v>
      </c>
      <c r="C3" s="151"/>
      <c r="D3" s="151"/>
      <c r="E3" s="151"/>
      <c r="F3" s="152"/>
      <c r="G3" s="34">
        <v>1</v>
      </c>
    </row>
    <row r="4" spans="2:7" ht="14.5" x14ac:dyDescent="0.25">
      <c r="B4" s="38" t="s">
        <v>39</v>
      </c>
      <c r="C4" s="39" t="s">
        <v>40</v>
      </c>
      <c r="D4" s="34" t="s">
        <v>41</v>
      </c>
      <c r="E4" s="38" t="s">
        <v>42</v>
      </c>
      <c r="F4" s="39" t="s">
        <v>43</v>
      </c>
      <c r="G4" s="34">
        <v>1</v>
      </c>
    </row>
    <row r="5" spans="2:7" ht="14.5" x14ac:dyDescent="0.35">
      <c r="B5" s="40" t="s">
        <v>44</v>
      </c>
      <c r="C5" s="41" t="s">
        <v>45</v>
      </c>
      <c r="E5" s="42" t="s">
        <v>46</v>
      </c>
      <c r="F5" s="43"/>
      <c r="G5" s="34">
        <v>1</v>
      </c>
    </row>
    <row r="6" spans="2:7" ht="14.5" x14ac:dyDescent="0.35">
      <c r="B6" s="40" t="s">
        <v>47</v>
      </c>
      <c r="C6" s="41" t="s">
        <v>45</v>
      </c>
      <c r="E6" s="42" t="s">
        <v>48</v>
      </c>
      <c r="F6" s="44" t="s">
        <v>49</v>
      </c>
      <c r="G6" s="34">
        <v>1</v>
      </c>
    </row>
    <row r="7" spans="2:7" ht="14.5" x14ac:dyDescent="0.35">
      <c r="B7" s="40" t="s">
        <v>50</v>
      </c>
      <c r="C7" s="45" t="str">
        <f>'Business Information'!C2</f>
        <v>0%</v>
      </c>
      <c r="E7" s="42" t="s">
        <v>51</v>
      </c>
      <c r="F7" s="44" t="s">
        <v>52</v>
      </c>
      <c r="G7" s="34">
        <v>1</v>
      </c>
    </row>
    <row r="8" spans="2:7" ht="14.5" x14ac:dyDescent="0.35">
      <c r="B8" s="40" t="s">
        <v>53</v>
      </c>
      <c r="C8" s="41" t="s">
        <v>45</v>
      </c>
      <c r="E8" s="42" t="s">
        <v>54</v>
      </c>
      <c r="F8" s="44" t="s">
        <v>45</v>
      </c>
      <c r="G8" s="34">
        <v>1</v>
      </c>
    </row>
    <row r="9" spans="2:7" ht="14.5" hidden="1" x14ac:dyDescent="0.35">
      <c r="B9" s="40" t="s">
        <v>55</v>
      </c>
      <c r="C9" s="45" t="str">
        <f ca="1">Drops!H3</f>
        <v/>
      </c>
      <c r="E9" s="46"/>
      <c r="F9" s="46"/>
      <c r="G9" s="34">
        <f ca="1">IF(Drops!I3=TRUE,1,0)</f>
        <v>0</v>
      </c>
    </row>
    <row r="10" spans="2:7" ht="14.5" hidden="1" x14ac:dyDescent="0.35">
      <c r="B10" s="40" t="s">
        <v>56</v>
      </c>
      <c r="C10" s="45" t="str">
        <f ca="1">Drops!H4</f>
        <v/>
      </c>
      <c r="G10" s="34">
        <f ca="1">IF(Drops!I4=TRUE,1,0)</f>
        <v>0</v>
      </c>
    </row>
    <row r="11" spans="2:7" ht="14.25" hidden="1" customHeight="1" x14ac:dyDescent="0.35">
      <c r="B11" s="40" t="s">
        <v>57</v>
      </c>
      <c r="C11" s="45" t="str">
        <f ca="1">Drops!H5</f>
        <v/>
      </c>
      <c r="D11" s="47" t="s">
        <v>58</v>
      </c>
      <c r="G11" s="34">
        <f ca="1">IF(Drops!I5=TRUE,1,0)</f>
        <v>0</v>
      </c>
    </row>
    <row r="12" spans="2:7" ht="14.5" hidden="1" x14ac:dyDescent="0.35">
      <c r="B12" s="40" t="s">
        <v>59</v>
      </c>
      <c r="C12" s="45" t="str">
        <f ca="1">Drops!H6</f>
        <v/>
      </c>
      <c r="D12" s="48" t="s">
        <v>60</v>
      </c>
      <c r="G12" s="34">
        <f ca="1">IF(Drops!I6=TRUE,1,0)</f>
        <v>0</v>
      </c>
    </row>
    <row r="13" spans="2:7" ht="14.5" hidden="1" x14ac:dyDescent="0.35">
      <c r="B13" s="40" t="s">
        <v>61</v>
      </c>
      <c r="C13" s="45" t="str">
        <f ca="1">Drops!H7</f>
        <v/>
      </c>
      <c r="D13" s="49"/>
      <c r="G13" s="34">
        <f ca="1">IF(Drops!I7=TRUE,1,0)</f>
        <v>0</v>
      </c>
    </row>
    <row r="14" spans="2:7" ht="14.5" hidden="1" x14ac:dyDescent="0.35">
      <c r="B14" s="40" t="s">
        <v>62</v>
      </c>
      <c r="C14" s="45" t="str">
        <f ca="1">Drops!H8</f>
        <v/>
      </c>
      <c r="D14" s="49"/>
      <c r="G14" s="34">
        <f ca="1">IF(Drops!I8=TRUE,1,0)</f>
        <v>0</v>
      </c>
    </row>
    <row r="15" spans="2:7" ht="14.5" hidden="1" x14ac:dyDescent="0.35">
      <c r="B15" s="50" t="s">
        <v>63</v>
      </c>
      <c r="C15" s="45" t="str">
        <f ca="1">Drops!H9</f>
        <v/>
      </c>
      <c r="D15" s="49"/>
      <c r="E15" s="49"/>
      <c r="G15" s="34">
        <f ca="1">IF(Drops!I9=TRUE,1,0)</f>
        <v>0</v>
      </c>
    </row>
    <row r="16" spans="2:7" ht="14.5" hidden="1" x14ac:dyDescent="0.35">
      <c r="B16" s="40" t="s">
        <v>64</v>
      </c>
      <c r="C16" s="45" t="str">
        <f ca="1">Drops!H10</f>
        <v/>
      </c>
      <c r="D16" s="49"/>
      <c r="E16" s="49"/>
      <c r="G16" s="34">
        <f ca="1">IF(Drops!I10=TRUE,1,0)</f>
        <v>0</v>
      </c>
    </row>
    <row r="17" spans="2:8" ht="14.5" hidden="1" x14ac:dyDescent="0.35">
      <c r="B17" s="40" t="s">
        <v>65</v>
      </c>
      <c r="C17" s="45" t="str">
        <f ca="1">Drops!H11</f>
        <v/>
      </c>
      <c r="D17" s="49"/>
      <c r="E17" s="49"/>
      <c r="G17" s="34">
        <f ca="1">IF(Drops!I11=TRUE,1,0)</f>
        <v>0</v>
      </c>
    </row>
    <row r="18" spans="2:8" ht="14.5" hidden="1" x14ac:dyDescent="0.35">
      <c r="B18" s="40" t="s">
        <v>66</v>
      </c>
      <c r="C18" s="45" t="str">
        <f ca="1">Drops!H12</f>
        <v/>
      </c>
      <c r="D18" s="49"/>
      <c r="E18" s="49"/>
      <c r="G18" s="34">
        <f ca="1">IF(Drops!I12=TRUE,1,0)</f>
        <v>0</v>
      </c>
    </row>
    <row r="19" spans="2:8" ht="14.5" hidden="1" x14ac:dyDescent="0.35">
      <c r="B19" s="40" t="s">
        <v>67</v>
      </c>
      <c r="C19" s="45" t="str">
        <f ca="1">Drops!H13</f>
        <v/>
      </c>
      <c r="D19" s="49"/>
      <c r="E19" s="49"/>
      <c r="G19" s="34">
        <f ca="1">IF(Drops!I13=TRUE,1,0)</f>
        <v>0</v>
      </c>
    </row>
    <row r="20" spans="2:8" ht="14.5" hidden="1" x14ac:dyDescent="0.35">
      <c r="B20" s="40" t="s">
        <v>68</v>
      </c>
      <c r="C20" s="45" t="str">
        <f ca="1">Drops!H14</f>
        <v/>
      </c>
      <c r="D20" s="49"/>
      <c r="E20" s="49"/>
      <c r="G20" s="34">
        <f ca="1">IF(Drops!I14=TRUE,1,0)</f>
        <v>0</v>
      </c>
    </row>
    <row r="21" spans="2:8" ht="14.5" hidden="1" x14ac:dyDescent="0.35">
      <c r="B21" s="40" t="s">
        <v>69</v>
      </c>
      <c r="C21" s="45" t="str">
        <f ca="1">Drops!H15</f>
        <v/>
      </c>
      <c r="D21" s="49"/>
      <c r="E21" s="49"/>
      <c r="G21" s="34">
        <f ca="1">IF(Drops!I15=TRUE,1,0)</f>
        <v>0</v>
      </c>
      <c r="H21" s="2"/>
    </row>
    <row r="22" spans="2:8" ht="14.5" hidden="1" x14ac:dyDescent="0.35">
      <c r="B22" s="40" t="s">
        <v>70</v>
      </c>
      <c r="C22" s="45" t="str">
        <f ca="1">Drops!H16</f>
        <v/>
      </c>
      <c r="D22" s="49"/>
      <c r="E22" s="49"/>
      <c r="G22" s="34">
        <f ca="1">IF(Drops!I16=TRUE,1,0)</f>
        <v>0</v>
      </c>
      <c r="H22" s="2"/>
    </row>
    <row r="23" spans="2:8" ht="14.5" hidden="1" x14ac:dyDescent="0.35">
      <c r="B23" s="40" t="s">
        <v>71</v>
      </c>
      <c r="C23" s="45" t="str">
        <f ca="1">Drops!H17</f>
        <v/>
      </c>
      <c r="D23" s="49"/>
      <c r="E23" s="49"/>
      <c r="G23" s="34">
        <f ca="1">IF(Drops!I17=TRUE,1,0)</f>
        <v>0</v>
      </c>
      <c r="H23" s="2"/>
    </row>
    <row r="24" spans="2:8" ht="14.5" hidden="1" x14ac:dyDescent="0.35">
      <c r="B24" s="40" t="s">
        <v>72</v>
      </c>
      <c r="C24" s="45" t="str">
        <f ca="1">Drops!H18</f>
        <v/>
      </c>
      <c r="D24" s="49"/>
      <c r="E24" s="49"/>
      <c r="G24" s="34">
        <f ca="1">IF(Drops!I18=TRUE,1,0)</f>
        <v>0</v>
      </c>
      <c r="H24" s="2"/>
    </row>
    <row r="25" spans="2:8" ht="14.5" hidden="1" x14ac:dyDescent="0.35">
      <c r="B25" s="40" t="s">
        <v>73</v>
      </c>
      <c r="C25" s="45" t="str">
        <f ca="1">Drops!H19</f>
        <v/>
      </c>
      <c r="D25" s="49"/>
      <c r="E25" s="49"/>
      <c r="G25" s="34">
        <f ca="1">IF(Drops!I19=TRUE,1,0)</f>
        <v>0</v>
      </c>
      <c r="H25" s="2"/>
    </row>
    <row r="26" spans="2:8" ht="14.5" hidden="1" x14ac:dyDescent="0.35">
      <c r="B26" s="40" t="s">
        <v>74</v>
      </c>
      <c r="C26" s="45" t="str">
        <f ca="1">Drops!H20</f>
        <v/>
      </c>
      <c r="D26" s="49"/>
      <c r="E26" s="49"/>
      <c r="G26" s="34">
        <f ca="1">IF(Drops!I20=TRUE,1,0)</f>
        <v>0</v>
      </c>
      <c r="H26" s="2"/>
    </row>
    <row r="27" spans="2:8" ht="14.5" hidden="1" x14ac:dyDescent="0.35">
      <c r="B27" s="40" t="s">
        <v>75</v>
      </c>
      <c r="C27" s="45" t="str">
        <f ca="1">Drops!H21</f>
        <v/>
      </c>
      <c r="D27" s="49"/>
      <c r="E27" s="49"/>
      <c r="G27" s="34">
        <f ca="1">IF(Drops!I21=TRUE,1,0)</f>
        <v>0</v>
      </c>
      <c r="H27" s="2"/>
    </row>
    <row r="28" spans="2:8" ht="14.5" x14ac:dyDescent="0.35">
      <c r="B28" s="50" t="s">
        <v>76</v>
      </c>
      <c r="C28" s="45">
        <f ca="1">Drops!H22</f>
        <v>0</v>
      </c>
      <c r="D28" s="49"/>
      <c r="E28" s="49"/>
      <c r="G28" s="34">
        <f ca="1">IF(Drops!I22=TRUE,1,0)</f>
        <v>1</v>
      </c>
      <c r="H28" s="2"/>
    </row>
    <row r="29" spans="2:8" ht="14.5" x14ac:dyDescent="0.35">
      <c r="B29" s="40" t="s">
        <v>77</v>
      </c>
      <c r="C29" s="41" t="s">
        <v>45</v>
      </c>
      <c r="D29" s="49"/>
      <c r="E29" s="49"/>
      <c r="G29" s="34">
        <v>1</v>
      </c>
      <c r="H29" s="2"/>
    </row>
    <row r="30" spans="2:8" ht="14.5" x14ac:dyDescent="0.35">
      <c r="B30" s="40" t="s">
        <v>78</v>
      </c>
      <c r="C30" s="41" t="s">
        <v>45</v>
      </c>
      <c r="D30" s="49"/>
      <c r="E30" s="49"/>
      <c r="G30" s="34">
        <v>1</v>
      </c>
      <c r="H30" s="2"/>
    </row>
    <row r="31" spans="2:8" ht="14.5" x14ac:dyDescent="0.35">
      <c r="B31" s="50" t="s">
        <v>79</v>
      </c>
      <c r="C31" s="41" t="s">
        <v>45</v>
      </c>
      <c r="D31" s="49"/>
      <c r="E31" s="49"/>
      <c r="G31" s="34">
        <f>IF(Drops!I23=TRUE,1,0)</f>
        <v>1</v>
      </c>
      <c r="H31" s="2"/>
    </row>
    <row r="32" spans="2:8" ht="14.5" x14ac:dyDescent="0.3">
      <c r="B32" s="51" t="s">
        <v>80</v>
      </c>
      <c r="C32" s="45">
        <f ca="1">Drops!H24</f>
        <v>0</v>
      </c>
      <c r="D32" s="49"/>
      <c r="E32" s="49"/>
      <c r="G32" s="2">
        <v>1</v>
      </c>
      <c r="H32" s="2"/>
    </row>
    <row r="33" spans="2:8" ht="14.5" x14ac:dyDescent="0.3">
      <c r="B33" s="49"/>
      <c r="C33" s="49"/>
      <c r="D33" s="49"/>
      <c r="E33" s="49"/>
      <c r="G33" s="2"/>
      <c r="H33" s="2"/>
    </row>
    <row r="34" spans="2:8" ht="14.5" x14ac:dyDescent="0.3">
      <c r="B34" s="49"/>
      <c r="C34" s="49"/>
      <c r="D34" s="49"/>
      <c r="E34" s="49"/>
      <c r="G34" s="2"/>
      <c r="H34" s="2"/>
    </row>
    <row r="35" spans="2:8" ht="14.5" x14ac:dyDescent="0.3">
      <c r="B35" s="49"/>
      <c r="C35" s="49"/>
      <c r="D35" s="49"/>
      <c r="E35" s="49"/>
      <c r="G35" s="2"/>
      <c r="H35" s="2"/>
    </row>
    <row r="36" spans="2:8" ht="14.5" x14ac:dyDescent="0.3">
      <c r="B36" s="49"/>
      <c r="C36" s="49"/>
      <c r="D36" s="49"/>
      <c r="E36" s="49"/>
      <c r="G36" s="2"/>
      <c r="H36" s="2"/>
    </row>
    <row r="37" spans="2:8" ht="14.5" x14ac:dyDescent="0.3">
      <c r="B37" s="49"/>
      <c r="C37" s="49"/>
      <c r="D37" s="49"/>
      <c r="E37" s="49"/>
      <c r="G37" s="2"/>
      <c r="H37" s="2"/>
    </row>
    <row r="38" spans="2:8" ht="14.5" x14ac:dyDescent="0.3">
      <c r="B38" s="49"/>
      <c r="C38" s="49"/>
      <c r="D38" s="49"/>
      <c r="E38" s="49"/>
      <c r="G38" s="2"/>
      <c r="H38" s="2"/>
    </row>
    <row r="39" spans="2:8" ht="14.5" x14ac:dyDescent="0.3">
      <c r="B39" s="49"/>
      <c r="C39" s="49"/>
      <c r="D39" s="49"/>
      <c r="E39" s="49"/>
      <c r="G39" s="2"/>
      <c r="H39" s="2"/>
    </row>
    <row r="40" spans="2:8" ht="14.5" x14ac:dyDescent="0.3">
      <c r="B40" s="49"/>
      <c r="C40" s="49"/>
      <c r="E40" s="49"/>
      <c r="G40" s="2"/>
      <c r="H40" s="2"/>
    </row>
    <row r="41" spans="2:8" ht="14.5" x14ac:dyDescent="0.3">
      <c r="B41" s="49"/>
      <c r="C41" s="49"/>
      <c r="E41" s="49"/>
      <c r="G41" s="2"/>
      <c r="H41" s="2"/>
    </row>
    <row r="42" spans="2:8" ht="14.5" x14ac:dyDescent="0.3">
      <c r="B42" s="49"/>
      <c r="C42" s="49"/>
      <c r="E42" s="49"/>
      <c r="G42" s="2"/>
      <c r="H42" s="2"/>
    </row>
    <row r="43" spans="2:8" x14ac:dyDescent="0.3">
      <c r="G43" s="2"/>
      <c r="H43" s="2"/>
    </row>
    <row r="44" spans="2:8" x14ac:dyDescent="0.3">
      <c r="G44" s="2"/>
      <c r="H44" s="2"/>
    </row>
    <row r="45" spans="2:8" x14ac:dyDescent="0.3">
      <c r="G45" s="2"/>
      <c r="H45" s="2"/>
    </row>
    <row r="46" spans="2:8" x14ac:dyDescent="0.3">
      <c r="G46" s="2"/>
      <c r="H46" s="2"/>
    </row>
    <row r="47" spans="2:8" x14ac:dyDescent="0.3">
      <c r="G47" s="2"/>
      <c r="H47" s="2"/>
    </row>
    <row r="48" spans="2:8" x14ac:dyDescent="0.3">
      <c r="G48" s="2"/>
      <c r="H48" s="2"/>
    </row>
    <row r="49" spans="7:8" x14ac:dyDescent="0.3">
      <c r="G49" s="2"/>
      <c r="H49" s="2"/>
    </row>
    <row r="50" spans="7:8" x14ac:dyDescent="0.3">
      <c r="G50" s="2"/>
      <c r="H50" s="2"/>
    </row>
    <row r="51" spans="7:8" x14ac:dyDescent="0.3">
      <c r="G51" s="2"/>
      <c r="H51" s="2"/>
    </row>
    <row r="52" spans="7:8" x14ac:dyDescent="0.3">
      <c r="G52" s="2"/>
      <c r="H52" s="2"/>
    </row>
    <row r="53" spans="7:8" x14ac:dyDescent="0.3">
      <c r="G53" s="2"/>
      <c r="H53" s="2"/>
    </row>
    <row r="54" spans="7:8" x14ac:dyDescent="0.3">
      <c r="G54" s="2"/>
      <c r="H54" s="2"/>
    </row>
    <row r="55" spans="7:8" x14ac:dyDescent="0.3">
      <c r="G55" s="2"/>
      <c r="H55" s="2"/>
    </row>
  </sheetData>
  <sheetProtection password="9369" sheet="1" objects="1" scenarios="1"/>
  <autoFilter ref="G1:G32" xr:uid="{653F91F4-CA2F-447A-8B03-117124A8B4B2}">
    <filterColumn colId="0">
      <filters>
        <filter val="1"/>
      </filters>
    </filterColumn>
  </autoFilter>
  <mergeCells count="1">
    <mergeCell ref="B3:F3"/>
  </mergeCells>
  <conditionalFormatting sqref="C9:C28 C32 C7">
    <cfRule type="dataBar" priority="5">
      <dataBar>
        <cfvo type="num" val="0"/>
        <cfvo type="num" val="1"/>
        <color rgb="FFA7A9AC"/>
      </dataBar>
      <extLst>
        <ext xmlns:x14="http://schemas.microsoft.com/office/spreadsheetml/2009/9/main" uri="{B025F937-C7B1-47D3-B67F-A62EFF666E3E}">
          <x14:id>{ED493783-D971-41DB-BE25-5FE69C6E36F8}</x14:id>
        </ext>
      </extLst>
    </cfRule>
  </conditionalFormatting>
  <conditionalFormatting sqref="F6:F8">
    <cfRule type="expression" dxfId="14" priority="1">
      <formula>$M6&gt;0</formula>
    </cfRule>
    <cfRule type="expression" dxfId="13" priority="2">
      <formula>F6="Yes"</formula>
    </cfRule>
    <cfRule type="expression" dxfId="12" priority="3">
      <formula>F6="N/A"</formula>
    </cfRule>
    <cfRule type="expression" dxfId="11" priority="4">
      <formula>F6="No"</formula>
    </cfRule>
  </conditionalFormatting>
  <dataValidations count="1">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n explanation MUST be provided in the Additional Information cell." sqref="F5:F8" xr:uid="{C41EA452-13E9-4064-B575-0E908DA038D6}">
      <formula1>"Yes,No,N/A"</formula1>
    </dataValidation>
  </dataValidations>
  <hyperlinks>
    <hyperlink ref="B5" location="Copyright!A1" display="Copyright" xr:uid="{F4C8EE51-E1DC-4CBD-AED3-31F84EB59B97}"/>
    <hyperlink ref="B6" location="Instructions!A1" display="Instructions" xr:uid="{258303A6-98F3-48A3-81DC-EAE1E1DEFAED}"/>
    <hyperlink ref="B7" location="'Business Information'!D4" display="Business Information" xr:uid="{2A589617-2FE8-4B23-A883-75342B81111B}"/>
    <hyperlink ref="B8" location="Documentation!C3" display="Documentation" xr:uid="{50252B85-58E6-41E6-B885-E72A2C0042BE}"/>
    <hyperlink ref="B9" location="'A. Risk Management'!D5" display="'A. Risk Management'!D5" xr:uid="{048C38B5-7960-45D5-81AF-59570E94DF8E}"/>
    <hyperlink ref="B10" location="'B. Security Policy'!D5" display="'B. Security Policy'!D5" xr:uid="{60E6958D-5AA8-4D8C-9F81-FD91A172BD6C}"/>
    <hyperlink ref="B11" location="'C. Organizational Security'!D5" display="'C. Organizational Security'!D5" xr:uid="{03467524-5559-4829-87F2-6EB676241582}"/>
    <hyperlink ref="B13" location="'E. Human Resource Security'!D5" display="'E. Human Resource Security'!D5" xr:uid="{A6DCC35D-C73F-4C5D-8FFD-B71AABC2D95A}"/>
    <hyperlink ref="B14" location="'F. Physical and Environmental'!D5" display="'F. Physical and Environmental'!D5" xr:uid="{6DC049D2-5541-4966-BEA0-A43AFB765287}"/>
    <hyperlink ref="B15" location="'G. IT Operations Management'!D5" display="G. IT Operations Management" xr:uid="{F1B3E960-37E2-4EBA-BF0D-CFF305F9CA37}"/>
    <hyperlink ref="B16" location="'H. Access Control'!D5" display="'H. Access Control'!D5" xr:uid="{6986D29A-8FF2-4D62-9B18-0B40E3B00AE2}"/>
    <hyperlink ref="B17" location="'I. Application Security'!D5" display="'I. Application Security'!D5" xr:uid="{96EF7E00-E373-47BA-8D67-5055DF84DDAB}"/>
    <hyperlink ref="B18" location="'J. Incident Event &amp; Comm Mgmt'!D5" display="'J. Incident Event &amp; Comm Mgmt'!D5" xr:uid="{5DA1D7CF-D822-48B4-A8CA-72B86A2AD970}"/>
    <hyperlink ref="B19" location="'K. Business Resiliency'!D5" display="'K. Business Resiliency'!D5" xr:uid="{D38D4390-3374-4BD7-BE6B-F06D9E66EEEA}"/>
    <hyperlink ref="B20" location="'L. Compliance'!D5" display="'L. Compliance'!D5" xr:uid="{39C0CCC7-1012-4AC0-B493-3DFB14C4CDF5}"/>
    <hyperlink ref="B21" location="'M. End User Device Security'!D5" display="'M. End User Device Security'!D5" xr:uid="{F69E061F-B675-4FE9-BD63-4C35209193E1}"/>
    <hyperlink ref="B22" location="'N. Network Security'!D5" display="'N. Network Security'!D5" xr:uid="{EDB403DA-B6E5-4698-98AF-869E52A62067}"/>
    <hyperlink ref="B23" location="'P. Privacy'!D5" display="'P. Privacy'!D5" xr:uid="{9D49DBFB-ECAC-425A-BF6A-EB10AA6EC636}"/>
    <hyperlink ref="B24" location="'T. Threat Management'!D5" display="'T. Threat Management'!D5" xr:uid="{8F1A3ED6-84F3-4F90-94F6-CA203EDAF1E5}"/>
    <hyperlink ref="B25" location="'U. Server Security'!D5" display="'U. Server Security'!D5" xr:uid="{6F6E6301-040D-49E5-8359-8130603B828D}"/>
    <hyperlink ref="B27" location="'Z. Additional Questions'!A1" display="Z. Additional Questions" xr:uid="{93B2151B-AD00-443D-8B3B-268E49769EC8}"/>
    <hyperlink ref="B29" location="Glossary!A1" display="Glossary" xr:uid="{24EB85B9-A235-4B75-B34C-92689E795BEA}"/>
    <hyperlink ref="B30" location="'Formula Notes'!A1" display="Formula Notes" xr:uid="{19F728AE-E334-4C12-9D9D-59B739A12572}"/>
    <hyperlink ref="B12" location="'D. Asset and Info Management'!D5" display="'D. Asset and Info Management'!D5" xr:uid="{004E9ECF-41C5-490F-9FAC-87F05A07CBDA}"/>
    <hyperlink ref="B26" location="'V. Cloud Hosting'!D5" display="'V. Cloud Hosting'!D5" xr:uid="{70D04141-7300-4666-A460-DD7493476761}"/>
    <hyperlink ref="B28" location="'SIG 2020'!D5" display="SIG 2020" xr:uid="{D13002C5-0AA4-47EF-95D2-EC7157551CB3}"/>
    <hyperlink ref="B31" location="Full!A1" display="Full" xr:uid="{F31944B6-D58D-4A84-8105-5282B04BAEE1}"/>
  </hyperlinks>
  <pageMargins left="0.25" right="0.25" top="0.75" bottom="0.75" header="0.3" footer="0.3"/>
  <pageSetup scale="82" fitToHeight="0" orientation="landscape" r:id="rId1"/>
  <headerFooter>
    <oddHeader>&amp;L&amp;K756762Shared Assessments Program&amp;C&amp;K756762Standardized Information Gathering (SIG) Questionnaire&amp;R &amp;K756762Version 2020</oddHeader>
    <oddFooter>&amp;L&amp;K756762&amp;A&amp;C&amp;K756762Page &amp;P of &amp;N Page(s)</oddFooter>
  </headerFooter>
  <extLst>
    <ext xmlns:x14="http://schemas.microsoft.com/office/spreadsheetml/2009/9/main" uri="{78C0D931-6437-407d-A8EE-F0AAD7539E65}">
      <x14:conditionalFormattings>
        <x14:conditionalFormatting xmlns:xm="http://schemas.microsoft.com/office/excel/2006/main">
          <x14:cfRule type="dataBar" id="{ED493783-D971-41DB-BE25-5FE69C6E36F8}">
            <x14:dataBar minLength="0" maxLength="100" gradient="0">
              <x14:cfvo type="num">
                <xm:f>0</xm:f>
              </x14:cfvo>
              <x14:cfvo type="num">
                <xm:f>1</xm:f>
              </x14:cfvo>
              <x14:negativeFillColor rgb="FFFF0000"/>
              <x14:axisColor rgb="FF000000"/>
            </x14:dataBar>
          </x14:cfRule>
          <xm:sqref>C9:C28 C32 C7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6F745-32C4-4691-9991-BFFC1D2F1821}">
  <sheetPr codeName="Sheet05">
    <pageSetUpPr fitToPage="1"/>
  </sheetPr>
  <dimension ref="A1:E61"/>
  <sheetViews>
    <sheetView showGridLines="0" showZeros="0" zoomScale="85" workbookViewId="0">
      <pane ySplit="3" topLeftCell="A28" activePane="bottomLeft" state="frozen"/>
      <selection sqref="A1:XFD1048576"/>
      <selection pane="bottomLeft" activeCell="C4" sqref="C4"/>
    </sheetView>
  </sheetViews>
  <sheetFormatPr baseColWidth="10" defaultColWidth="9.1796875" defaultRowHeight="13" x14ac:dyDescent="0.25"/>
  <cols>
    <col min="1" max="1" width="8.453125" style="34" hidden="1" customWidth="1"/>
    <col min="2" max="2" width="85.7265625" style="34" bestFit="1" customWidth="1"/>
    <col min="3" max="3" width="49" style="34" customWidth="1"/>
    <col min="4" max="4" width="3.1796875" style="34" hidden="1" customWidth="1"/>
    <col min="5" max="5" width="2.453125" style="34" hidden="1" customWidth="1"/>
    <col min="6" max="6" width="16.81640625" style="34" customWidth="1"/>
    <col min="7" max="7" width="16.7265625" style="34" customWidth="1"/>
    <col min="8" max="8" width="17.7265625" style="34" customWidth="1"/>
    <col min="9" max="16384" width="9.1796875" style="34"/>
  </cols>
  <sheetData>
    <row r="1" spans="1:5" ht="23.5" x14ac:dyDescent="0.3">
      <c r="A1" s="34" t="s">
        <v>81</v>
      </c>
      <c r="B1" s="35" t="s">
        <v>50</v>
      </c>
      <c r="C1" s="52"/>
      <c r="D1" s="53" t="s">
        <v>82</v>
      </c>
      <c r="E1" s="53" t="s">
        <v>43</v>
      </c>
    </row>
    <row r="2" spans="1:5" x14ac:dyDescent="0.3">
      <c r="B2" s="54" t="s">
        <v>83</v>
      </c>
      <c r="C2" s="55" t="str">
        <f>IF(D3=0,"0%",D3/D2)</f>
        <v>0%</v>
      </c>
      <c r="D2" s="56">
        <f>COUNTA(D4:D61)</f>
        <v>47</v>
      </c>
    </row>
    <row r="3" spans="1:5" ht="14.5" x14ac:dyDescent="0.25">
      <c r="A3" s="34">
        <f>MAX(A4:A61)</f>
        <v>4632</v>
      </c>
      <c r="B3" s="57" t="s">
        <v>84</v>
      </c>
      <c r="C3" s="58"/>
      <c r="D3" s="59">
        <f>COUNTIF(D4:D61,1)</f>
        <v>0</v>
      </c>
    </row>
    <row r="4" spans="1:5" ht="14.5" x14ac:dyDescent="0.25">
      <c r="A4" s="34">
        <v>2891</v>
      </c>
      <c r="B4" s="60" t="s">
        <v>85</v>
      </c>
      <c r="C4" s="61"/>
      <c r="D4" s="34">
        <f>COUNTA(C4)</f>
        <v>0</v>
      </c>
      <c r="E4" s="34">
        <f>IF(C4="Yes",1,IF(C4="No",2,IF(C4="N/A",3,0)))</f>
        <v>0</v>
      </c>
    </row>
    <row r="5" spans="1:5" ht="14.5" x14ac:dyDescent="0.25">
      <c r="A5" s="34">
        <v>2892</v>
      </c>
      <c r="B5" s="60" t="s">
        <v>86</v>
      </c>
      <c r="C5" s="61"/>
      <c r="D5" s="34">
        <f>COUNTA(C5)</f>
        <v>0</v>
      </c>
      <c r="E5" s="34">
        <f t="shared" ref="E5:E38" si="0">IF(C5="Yes",1,IF(C5="No",2,IF(C5="N/A",3,0)))</f>
        <v>0</v>
      </c>
    </row>
    <row r="6" spans="1:5" ht="14.5" x14ac:dyDescent="0.25">
      <c r="A6" s="34">
        <v>2893</v>
      </c>
      <c r="B6" s="60" t="s">
        <v>87</v>
      </c>
      <c r="C6" s="61"/>
      <c r="D6" s="34">
        <f>COUNTA(C6)</f>
        <v>0</v>
      </c>
      <c r="E6" s="34">
        <f t="shared" si="0"/>
        <v>0</v>
      </c>
    </row>
    <row r="7" spans="1:5" ht="14.5" x14ac:dyDescent="0.25">
      <c r="A7" s="34">
        <v>4616</v>
      </c>
      <c r="B7" s="60" t="s">
        <v>88</v>
      </c>
      <c r="C7" s="61"/>
      <c r="D7" s="34">
        <f>COUNTA(C7)</f>
        <v>0</v>
      </c>
      <c r="E7" s="34">
        <f t="shared" si="0"/>
        <v>0</v>
      </c>
    </row>
    <row r="8" spans="1:5" ht="14.5" x14ac:dyDescent="0.25">
      <c r="A8" s="34">
        <v>2894</v>
      </c>
      <c r="B8" s="60" t="s">
        <v>89</v>
      </c>
      <c r="C8" s="62"/>
      <c r="D8" s="34">
        <f>COUNTA(C8)</f>
        <v>0</v>
      </c>
      <c r="E8" s="34">
        <f t="shared" si="0"/>
        <v>0</v>
      </c>
    </row>
    <row r="9" spans="1:5" ht="14.5" x14ac:dyDescent="0.25">
      <c r="B9" s="38" t="s">
        <v>90</v>
      </c>
      <c r="C9" s="63"/>
      <c r="E9" s="34">
        <f t="shared" si="0"/>
        <v>0</v>
      </c>
    </row>
    <row r="10" spans="1:5" ht="14.5" x14ac:dyDescent="0.25">
      <c r="A10" s="34">
        <v>2896</v>
      </c>
      <c r="B10" s="60" t="s">
        <v>91</v>
      </c>
      <c r="C10" s="61"/>
      <c r="D10" s="34">
        <f t="shared" ref="D10:D21" si="1">COUNTA(C10)</f>
        <v>0</v>
      </c>
      <c r="E10" s="34">
        <f t="shared" si="0"/>
        <v>0</v>
      </c>
    </row>
    <row r="11" spans="1:5" ht="14.5" x14ac:dyDescent="0.25">
      <c r="A11" s="34">
        <v>2897</v>
      </c>
      <c r="B11" s="60" t="s">
        <v>92</v>
      </c>
      <c r="C11" s="61"/>
      <c r="D11" s="34">
        <f t="shared" si="1"/>
        <v>0</v>
      </c>
      <c r="E11" s="34">
        <f t="shared" si="0"/>
        <v>0</v>
      </c>
    </row>
    <row r="12" spans="1:5" ht="14.5" x14ac:dyDescent="0.25">
      <c r="A12" s="34">
        <v>2898</v>
      </c>
      <c r="B12" s="60" t="s">
        <v>93</v>
      </c>
      <c r="C12" s="61"/>
      <c r="D12" s="34">
        <f t="shared" si="1"/>
        <v>0</v>
      </c>
      <c r="E12" s="34">
        <f t="shared" si="0"/>
        <v>0</v>
      </c>
    </row>
    <row r="13" spans="1:5" ht="14.5" x14ac:dyDescent="0.25">
      <c r="A13" s="34">
        <v>2899</v>
      </c>
      <c r="B13" s="64" t="s">
        <v>94</v>
      </c>
      <c r="C13" s="61"/>
      <c r="D13" s="34">
        <f>IF(C12="Privately held",1,COUNTA(C13))</f>
        <v>0</v>
      </c>
      <c r="E13" s="34">
        <f t="shared" si="0"/>
        <v>0</v>
      </c>
    </row>
    <row r="14" spans="1:5" ht="14.5" x14ac:dyDescent="0.25">
      <c r="A14" s="34">
        <v>2900</v>
      </c>
      <c r="B14" s="64" t="s">
        <v>95</v>
      </c>
      <c r="C14" s="61"/>
      <c r="D14" s="34">
        <f>IF(C12="Privately held",1,COUNTA(C14))</f>
        <v>0</v>
      </c>
      <c r="E14" s="34">
        <f t="shared" si="0"/>
        <v>0</v>
      </c>
    </row>
    <row r="15" spans="1:5" ht="14.5" x14ac:dyDescent="0.25">
      <c r="A15" s="34">
        <v>2901</v>
      </c>
      <c r="B15" s="60" t="s">
        <v>96</v>
      </c>
      <c r="C15" s="61"/>
      <c r="D15" s="34">
        <f t="shared" si="1"/>
        <v>0</v>
      </c>
      <c r="E15" s="34">
        <f t="shared" si="0"/>
        <v>0</v>
      </c>
    </row>
    <row r="16" spans="1:5" ht="14.5" x14ac:dyDescent="0.25">
      <c r="A16" s="34">
        <v>2902</v>
      </c>
      <c r="B16" s="60" t="s">
        <v>97</v>
      </c>
      <c r="C16" s="61"/>
      <c r="D16" s="34">
        <f t="shared" si="1"/>
        <v>0</v>
      </c>
      <c r="E16" s="34">
        <f t="shared" si="0"/>
        <v>0</v>
      </c>
    </row>
    <row r="17" spans="1:5" ht="14.5" x14ac:dyDescent="0.25">
      <c r="A17" s="34">
        <v>2903</v>
      </c>
      <c r="B17" s="60" t="s">
        <v>98</v>
      </c>
      <c r="C17" s="61"/>
      <c r="D17" s="34">
        <f t="shared" si="1"/>
        <v>0</v>
      </c>
      <c r="E17" s="34">
        <f t="shared" si="0"/>
        <v>0</v>
      </c>
    </row>
    <row r="18" spans="1:5" ht="14.5" x14ac:dyDescent="0.25">
      <c r="A18" s="34">
        <v>2904</v>
      </c>
      <c r="B18" s="64" t="s">
        <v>99</v>
      </c>
      <c r="C18" s="61"/>
      <c r="D18" s="34">
        <f>IF(C17="No",1,COUNTA(C18))</f>
        <v>0</v>
      </c>
      <c r="E18" s="34">
        <f t="shared" si="0"/>
        <v>0</v>
      </c>
    </row>
    <row r="19" spans="1:5" ht="14.5" x14ac:dyDescent="0.25">
      <c r="A19" s="34">
        <v>4000</v>
      </c>
      <c r="B19" s="60" t="s">
        <v>100</v>
      </c>
      <c r="C19" s="61"/>
      <c r="D19" s="34">
        <f t="shared" si="1"/>
        <v>0</v>
      </c>
      <c r="E19" s="34">
        <f t="shared" si="0"/>
        <v>0</v>
      </c>
    </row>
    <row r="20" spans="1:5" ht="14.5" x14ac:dyDescent="0.25">
      <c r="A20" s="34">
        <v>4001</v>
      </c>
      <c r="B20" s="64" t="s">
        <v>101</v>
      </c>
      <c r="C20" s="61"/>
      <c r="D20" s="34">
        <f>IF(C19="No",1,COUNTA(C20))</f>
        <v>0</v>
      </c>
      <c r="E20" s="34">
        <f t="shared" si="0"/>
        <v>0</v>
      </c>
    </row>
    <row r="21" spans="1:5" ht="14.5" x14ac:dyDescent="0.25">
      <c r="A21" s="34">
        <v>4002</v>
      </c>
      <c r="B21" s="60" t="s">
        <v>102</v>
      </c>
      <c r="C21" s="61"/>
      <c r="D21" s="34">
        <f t="shared" si="1"/>
        <v>0</v>
      </c>
      <c r="E21" s="34">
        <f t="shared" si="0"/>
        <v>0</v>
      </c>
    </row>
    <row r="22" spans="1:5" ht="14.5" x14ac:dyDescent="0.25">
      <c r="A22" s="34">
        <v>4003</v>
      </c>
      <c r="B22" s="64" t="s">
        <v>101</v>
      </c>
      <c r="C22" s="61"/>
      <c r="D22" s="34">
        <f>IF(C21="No",1,COUNTA(C22))</f>
        <v>0</v>
      </c>
      <c r="E22" s="34">
        <f t="shared" si="0"/>
        <v>0</v>
      </c>
    </row>
    <row r="23" spans="1:5" ht="29" x14ac:dyDescent="0.25">
      <c r="B23" s="65" t="s">
        <v>103</v>
      </c>
      <c r="C23" s="63"/>
      <c r="E23" s="34">
        <f t="shared" si="0"/>
        <v>0</v>
      </c>
    </row>
    <row r="24" spans="1:5" ht="29" x14ac:dyDescent="0.25">
      <c r="A24" s="34">
        <v>2911</v>
      </c>
      <c r="B24" s="60" t="s">
        <v>104</v>
      </c>
      <c r="C24" s="61"/>
      <c r="D24" s="34">
        <f>COUNTA(C24)</f>
        <v>0</v>
      </c>
      <c r="E24" s="34">
        <f t="shared" si="0"/>
        <v>0</v>
      </c>
    </row>
    <row r="25" spans="1:5" ht="14.5" x14ac:dyDescent="0.25">
      <c r="A25" s="34">
        <v>2912</v>
      </c>
      <c r="B25" s="60" t="s">
        <v>105</v>
      </c>
      <c r="C25" s="61"/>
      <c r="D25" s="34">
        <f>COUNTA(C25)</f>
        <v>0</v>
      </c>
      <c r="E25" s="34">
        <f t="shared" si="0"/>
        <v>0</v>
      </c>
    </row>
    <row r="26" spans="1:5" ht="14.5" x14ac:dyDescent="0.25">
      <c r="A26" s="34">
        <v>2913</v>
      </c>
      <c r="B26" s="60" t="s">
        <v>106</v>
      </c>
      <c r="C26" s="61"/>
      <c r="D26" s="34">
        <f>COUNTA(C26)</f>
        <v>0</v>
      </c>
      <c r="E26" s="34">
        <f t="shared" si="0"/>
        <v>0</v>
      </c>
    </row>
    <row r="27" spans="1:5" ht="14.5" x14ac:dyDescent="0.25">
      <c r="A27" s="34">
        <v>2914</v>
      </c>
      <c r="B27" s="64" t="s">
        <v>107</v>
      </c>
      <c r="C27" s="61"/>
      <c r="D27" s="34">
        <f>IF(C26="No",1,COUNTA(C27))</f>
        <v>0</v>
      </c>
      <c r="E27" s="34">
        <f t="shared" si="0"/>
        <v>0</v>
      </c>
    </row>
    <row r="28" spans="1:5" ht="29" x14ac:dyDescent="0.25">
      <c r="A28" s="34">
        <v>2973</v>
      </c>
      <c r="B28" s="60" t="s">
        <v>108</v>
      </c>
      <c r="C28" s="61"/>
      <c r="D28" s="34">
        <f>COUNTA(C28)</f>
        <v>0</v>
      </c>
      <c r="E28" s="34">
        <f t="shared" si="0"/>
        <v>0</v>
      </c>
    </row>
    <row r="29" spans="1:5" ht="14.5" x14ac:dyDescent="0.25">
      <c r="A29" s="34">
        <v>4617</v>
      </c>
      <c r="B29" s="60" t="s">
        <v>109</v>
      </c>
      <c r="C29" s="61"/>
      <c r="D29" s="34">
        <f>COUNTA(C29)</f>
        <v>0</v>
      </c>
      <c r="E29" s="34">
        <f t="shared" si="0"/>
        <v>0</v>
      </c>
    </row>
    <row r="30" spans="1:5" ht="14.5" x14ac:dyDescent="0.25">
      <c r="A30" s="34">
        <v>3992</v>
      </c>
      <c r="B30" s="64" t="s">
        <v>110</v>
      </c>
      <c r="C30" s="61"/>
      <c r="D30" s="34">
        <f>IF($C$29="No",1,COUNTA(C30))</f>
        <v>0</v>
      </c>
      <c r="E30" s="34">
        <f t="shared" si="0"/>
        <v>0</v>
      </c>
    </row>
    <row r="31" spans="1:5" ht="14.5" x14ac:dyDescent="0.25">
      <c r="A31" s="34">
        <v>3993</v>
      </c>
      <c r="B31" s="64" t="s">
        <v>111</v>
      </c>
      <c r="C31" s="61"/>
      <c r="D31" s="34">
        <f>IF($C$29="No",1,COUNTA(C31))</f>
        <v>0</v>
      </c>
      <c r="E31" s="34">
        <f t="shared" si="0"/>
        <v>0</v>
      </c>
    </row>
    <row r="32" spans="1:5" ht="14.5" x14ac:dyDescent="0.25">
      <c r="A32" s="34">
        <v>3994</v>
      </c>
      <c r="B32" s="64" t="s">
        <v>112</v>
      </c>
      <c r="C32" s="66"/>
      <c r="E32" s="34">
        <f t="shared" si="0"/>
        <v>0</v>
      </c>
    </row>
    <row r="33" spans="1:5" ht="14.5" x14ac:dyDescent="0.25">
      <c r="A33" s="34">
        <v>3995</v>
      </c>
      <c r="B33" s="67" t="s">
        <v>113</v>
      </c>
      <c r="C33" s="61"/>
      <c r="D33" s="34">
        <f t="shared" ref="D33:D38" si="2">IF($C$29="No",1,COUNTA(C33))</f>
        <v>0</v>
      </c>
      <c r="E33" s="34">
        <f t="shared" si="0"/>
        <v>0</v>
      </c>
    </row>
    <row r="34" spans="1:5" ht="14.5" x14ac:dyDescent="0.25">
      <c r="A34" s="34">
        <v>3996</v>
      </c>
      <c r="B34" s="67" t="s">
        <v>114</v>
      </c>
      <c r="C34" s="61"/>
      <c r="D34" s="34">
        <f t="shared" si="2"/>
        <v>0</v>
      </c>
      <c r="E34" s="34">
        <f t="shared" si="0"/>
        <v>0</v>
      </c>
    </row>
    <row r="35" spans="1:5" ht="14.5" x14ac:dyDescent="0.25">
      <c r="A35" s="34">
        <v>3997</v>
      </c>
      <c r="B35" s="67" t="s">
        <v>115</v>
      </c>
      <c r="C35" s="61"/>
      <c r="D35" s="34">
        <f t="shared" si="2"/>
        <v>0</v>
      </c>
      <c r="E35" s="34">
        <f t="shared" si="0"/>
        <v>0</v>
      </c>
    </row>
    <row r="36" spans="1:5" ht="14.5" x14ac:dyDescent="0.25">
      <c r="A36" s="34">
        <v>3998</v>
      </c>
      <c r="B36" s="67" t="s">
        <v>116</v>
      </c>
      <c r="C36" s="61"/>
      <c r="D36" s="34">
        <f t="shared" si="2"/>
        <v>0</v>
      </c>
      <c r="E36" s="34">
        <f t="shared" si="0"/>
        <v>0</v>
      </c>
    </row>
    <row r="37" spans="1:5" ht="14.5" x14ac:dyDescent="0.25">
      <c r="A37" s="34">
        <v>4004</v>
      </c>
      <c r="B37" s="67" t="s">
        <v>117</v>
      </c>
      <c r="C37" s="61"/>
      <c r="D37" s="34">
        <f t="shared" si="2"/>
        <v>0</v>
      </c>
      <c r="E37" s="34">
        <f>IF(C37="Yes",1,IF(C37="No",2,IF(C37="N/A",3,0)))</f>
        <v>0</v>
      </c>
    </row>
    <row r="38" spans="1:5" ht="14.5" x14ac:dyDescent="0.25">
      <c r="A38" s="34">
        <v>3999</v>
      </c>
      <c r="B38" s="67" t="s">
        <v>118</v>
      </c>
      <c r="C38" s="61"/>
      <c r="D38" s="34">
        <f t="shared" si="2"/>
        <v>0</v>
      </c>
      <c r="E38" s="34">
        <f t="shared" si="0"/>
        <v>0</v>
      </c>
    </row>
    <row r="39" spans="1:5" ht="29" x14ac:dyDescent="0.25">
      <c r="A39" s="34">
        <v>4410</v>
      </c>
      <c r="B39" s="60" t="s">
        <v>119</v>
      </c>
      <c r="C39" s="61"/>
      <c r="D39" s="34">
        <f>COUNTA(C39)</f>
        <v>0</v>
      </c>
    </row>
    <row r="40" spans="1:5" ht="14.5" x14ac:dyDescent="0.25">
      <c r="A40" s="34">
        <v>4411</v>
      </c>
      <c r="B40" s="64" t="s">
        <v>120</v>
      </c>
      <c r="C40" s="61"/>
      <c r="D40" s="34">
        <f>IF($C$39="No",1,COUNTA(C40))</f>
        <v>0</v>
      </c>
    </row>
    <row r="41" spans="1:5" ht="14.5" x14ac:dyDescent="0.25">
      <c r="A41" s="34">
        <v>4618</v>
      </c>
      <c r="B41" s="60" t="s">
        <v>121</v>
      </c>
      <c r="C41" s="61"/>
      <c r="D41" s="34">
        <f>COUNTA(C41)</f>
        <v>0</v>
      </c>
    </row>
    <row r="42" spans="1:5" ht="14.5" x14ac:dyDescent="0.25">
      <c r="A42" s="34">
        <v>4619</v>
      </c>
      <c r="B42" s="60" t="s">
        <v>122</v>
      </c>
      <c r="C42" s="66"/>
    </row>
    <row r="43" spans="1:5" ht="14.5" x14ac:dyDescent="0.25">
      <c r="A43" s="34">
        <v>4620</v>
      </c>
      <c r="B43" s="64" t="s">
        <v>123</v>
      </c>
      <c r="C43" s="61"/>
      <c r="D43" s="34">
        <f>IF($C$41="No",1,COUNTA(C43))</f>
        <v>0</v>
      </c>
    </row>
    <row r="44" spans="1:5" ht="14.5" x14ac:dyDescent="0.25">
      <c r="A44" s="34">
        <v>4621</v>
      </c>
      <c r="B44" s="64" t="s">
        <v>124</v>
      </c>
      <c r="C44" s="61"/>
      <c r="D44" s="34">
        <f t="shared" ref="D44:D56" si="3">IF($C$41="No",1,COUNTA(C44))</f>
        <v>0</v>
      </c>
    </row>
    <row r="45" spans="1:5" ht="14.5" x14ac:dyDescent="0.25">
      <c r="A45" s="34">
        <v>4622</v>
      </c>
      <c r="B45" s="64" t="s">
        <v>125</v>
      </c>
      <c r="C45" s="61"/>
      <c r="D45" s="34">
        <f t="shared" si="3"/>
        <v>0</v>
      </c>
    </row>
    <row r="46" spans="1:5" ht="14.5" x14ac:dyDescent="0.25">
      <c r="A46" s="34">
        <v>4623</v>
      </c>
      <c r="B46" s="64" t="s">
        <v>126</v>
      </c>
      <c r="C46" s="61"/>
      <c r="D46" s="34">
        <f t="shared" si="3"/>
        <v>0</v>
      </c>
    </row>
    <row r="47" spans="1:5" ht="14.5" x14ac:dyDescent="0.25">
      <c r="A47" s="34">
        <v>4624</v>
      </c>
      <c r="B47" s="64" t="s">
        <v>127</v>
      </c>
      <c r="C47" s="61"/>
      <c r="D47" s="34">
        <f t="shared" si="3"/>
        <v>0</v>
      </c>
    </row>
    <row r="48" spans="1:5" ht="14.5" x14ac:dyDescent="0.25">
      <c r="A48" s="34">
        <v>4625</v>
      </c>
      <c r="B48" s="64" t="s">
        <v>128</v>
      </c>
      <c r="C48" s="61"/>
      <c r="D48" s="34">
        <f t="shared" si="3"/>
        <v>0</v>
      </c>
    </row>
    <row r="49" spans="1:4" ht="14.5" x14ac:dyDescent="0.25">
      <c r="A49" s="34">
        <v>4615</v>
      </c>
      <c r="B49" s="60" t="s">
        <v>129</v>
      </c>
      <c r="C49" s="66"/>
    </row>
    <row r="50" spans="1:4" ht="14.5" x14ac:dyDescent="0.25">
      <c r="A50" s="34">
        <v>4626</v>
      </c>
      <c r="B50" s="64" t="s">
        <v>130</v>
      </c>
      <c r="C50" s="61"/>
      <c r="D50" s="34">
        <f t="shared" si="3"/>
        <v>0</v>
      </c>
    </row>
    <row r="51" spans="1:4" ht="14.5" x14ac:dyDescent="0.25">
      <c r="A51" s="34">
        <v>4627</v>
      </c>
      <c r="B51" s="64" t="s">
        <v>131</v>
      </c>
      <c r="C51" s="61"/>
      <c r="D51" s="34">
        <f t="shared" si="3"/>
        <v>0</v>
      </c>
    </row>
    <row r="52" spans="1:4" ht="14.5" x14ac:dyDescent="0.25">
      <c r="A52" s="34">
        <v>4628</v>
      </c>
      <c r="B52" s="60" t="s">
        <v>132</v>
      </c>
      <c r="C52" s="66"/>
    </row>
    <row r="53" spans="1:4" ht="14.5" x14ac:dyDescent="0.25">
      <c r="A53" s="34">
        <v>4629</v>
      </c>
      <c r="B53" s="64" t="s">
        <v>133</v>
      </c>
      <c r="C53" s="61"/>
      <c r="D53" s="34">
        <f t="shared" si="3"/>
        <v>0</v>
      </c>
    </row>
    <row r="54" spans="1:4" ht="14.5" x14ac:dyDescent="0.25">
      <c r="A54" s="34">
        <v>4630</v>
      </c>
      <c r="B54" s="64" t="s">
        <v>134</v>
      </c>
      <c r="C54" s="61"/>
      <c r="D54" s="34">
        <f t="shared" si="3"/>
        <v>0</v>
      </c>
    </row>
    <row r="55" spans="1:4" ht="14.5" x14ac:dyDescent="0.25">
      <c r="A55" s="34">
        <v>4631</v>
      </c>
      <c r="B55" s="64" t="s">
        <v>135</v>
      </c>
      <c r="C55" s="61"/>
      <c r="D55" s="34">
        <f t="shared" si="3"/>
        <v>0</v>
      </c>
    </row>
    <row r="56" spans="1:4" ht="14.5" x14ac:dyDescent="0.25">
      <c r="A56" s="34">
        <v>4632</v>
      </c>
      <c r="B56" s="64" t="s">
        <v>136</v>
      </c>
      <c r="C56" s="61"/>
      <c r="D56" s="34">
        <f t="shared" si="3"/>
        <v>0</v>
      </c>
    </row>
    <row r="57" spans="1:4" ht="14.5" x14ac:dyDescent="0.25">
      <c r="B57" s="61"/>
      <c r="C57" s="61"/>
    </row>
    <row r="58" spans="1:4" ht="14.5" x14ac:dyDescent="0.25">
      <c r="B58" s="61"/>
      <c r="C58" s="61"/>
    </row>
    <row r="59" spans="1:4" ht="14.5" x14ac:dyDescent="0.25">
      <c r="B59" s="61"/>
      <c r="C59" s="61"/>
    </row>
    <row r="60" spans="1:4" ht="14.5" x14ac:dyDescent="0.25">
      <c r="B60" s="61"/>
      <c r="C60" s="61"/>
    </row>
    <row r="61" spans="1:4" ht="14.5" x14ac:dyDescent="0.25">
      <c r="B61" s="61"/>
      <c r="C61" s="61"/>
    </row>
  </sheetData>
  <sheetProtection algorithmName="SHA-512" hashValue="yP1Osx4gMz6LYovF/Qo0T9NxPsxameOJy3BKH5Onw63zElN1C556jymd286+GcBYT3EcaFnJoExYqmANOH9K7A==" saltValue="yR6963Bb1A3MUE2be4gVtg==" spinCount="100000" sheet="1" objects="1" scenarios="1"/>
  <conditionalFormatting sqref="A4:A56">
    <cfRule type="expression" dxfId="10" priority="3">
      <formula>A4=""</formula>
    </cfRule>
  </conditionalFormatting>
  <conditionalFormatting sqref="C4:C8 C24:C31 C10:C22 C43:C48 C50:C51 C53:C56 C33:C41">
    <cfRule type="expression" dxfId="9" priority="4">
      <formula>D4=1</formula>
    </cfRule>
  </conditionalFormatting>
  <conditionalFormatting sqref="B57:C61">
    <cfRule type="expression" dxfId="8" priority="2">
      <formula>C57=1</formula>
    </cfRule>
  </conditionalFormatting>
  <conditionalFormatting sqref="C2">
    <cfRule type="dataBar" priority="1">
      <dataBar>
        <cfvo type="num" val="0"/>
        <cfvo type="num" val="1"/>
        <color rgb="FFA7A9AC"/>
      </dataBar>
      <extLst>
        <ext xmlns:x14="http://schemas.microsoft.com/office/spreadsheetml/2009/9/main" uri="{B025F937-C7B1-47D3-B67F-A62EFF666E3E}">
          <x14:id>{3205BE26-25BB-4C06-A921-06C14C56A385}</x14:id>
        </ext>
      </extLst>
    </cfRule>
  </conditionalFormatting>
  <dataValidations count="2">
    <dataValidation type="list" allowBlank="1" showInputMessage="1" showErrorMessage="1" sqref="C17 C26 C29 C21 C19 C33:C39 C41 C43:C48 C50:C51 C53:C56" xr:uid="{B9807D72-E6DA-416D-9D5F-BE6B5AD3C826}">
      <formula1>"Yes,No"</formula1>
    </dataValidation>
    <dataValidation type="list" allowBlank="1" showInputMessage="1" showErrorMessage="1" sqref="C12" xr:uid="{CF1A86F9-BC63-49E3-B209-DC61F20BB938}">
      <formula1>"Publicly held, Privately held"</formula1>
    </dataValidation>
  </dataValidations>
  <pageMargins left="0.25" right="0.25" top="0.75" bottom="0.75" header="0.3" footer="0.3"/>
  <pageSetup fitToHeight="0" orientation="landscape" r:id="rId1"/>
  <headerFooter>
    <oddHeader>&amp;L&amp;K756762Shared Assessments Program&amp;C&amp;K756762Standardized Information Gathering (SIG) Questionnaire&amp;R &amp;K756762Version 2020</oddHeader>
    <oddFooter>&amp;L&amp;K756762&amp;A&amp;C&amp;K756762Page &amp;P of &amp;N Page(s)</oddFooter>
  </headerFooter>
  <extLst>
    <ext xmlns:x14="http://schemas.microsoft.com/office/spreadsheetml/2009/9/main" uri="{78C0D931-6437-407d-A8EE-F0AAD7539E65}">
      <x14:conditionalFormattings>
        <x14:conditionalFormatting xmlns:xm="http://schemas.microsoft.com/office/excel/2006/main">
          <x14:cfRule type="dataBar" id="{3205BE26-25BB-4C06-A921-06C14C56A385}">
            <x14:dataBar minLength="0" maxLength="100" gradient="0">
              <x14:cfvo type="num">
                <xm:f>0</xm:f>
              </x14:cfvo>
              <x14:cfvo type="num">
                <xm:f>1</xm:f>
              </x14:cfvo>
              <x14:negativeFillColor rgb="FFFF0000"/>
              <x14:axisColor rgb="FF000000"/>
            </x14:dataBar>
          </x14:cfRule>
          <xm:sqref>C2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4D47-EBF6-4F8B-9DBB-E51CADD21B03}">
  <sheetPr codeName="Sheet06">
    <pageSetUpPr fitToPage="1"/>
  </sheetPr>
  <dimension ref="A1:D32"/>
  <sheetViews>
    <sheetView showGridLines="0" showZeros="0" zoomScale="85" workbookViewId="0">
      <pane ySplit="2" topLeftCell="A39" activePane="bottomLeft" state="frozen"/>
      <selection sqref="A1:XFD1048576"/>
      <selection pane="bottomLeft" activeCell="C3" sqref="C3"/>
    </sheetView>
  </sheetViews>
  <sheetFormatPr baseColWidth="10" defaultColWidth="9.1796875" defaultRowHeight="13" x14ac:dyDescent="0.25"/>
  <cols>
    <col min="1" max="1" width="5.81640625" style="34" hidden="1" customWidth="1"/>
    <col min="2" max="2" width="83" style="34" customWidth="1"/>
    <col min="3" max="3" width="12.26953125" style="34" bestFit="1" customWidth="1"/>
    <col min="4" max="4" width="52.453125" style="34" bestFit="1" customWidth="1"/>
    <col min="5" max="16384" width="9.1796875" style="34"/>
  </cols>
  <sheetData>
    <row r="1" spans="1:4" ht="52.5" x14ac:dyDescent="0.3">
      <c r="A1" s="68" t="s">
        <v>81</v>
      </c>
      <c r="B1" s="35" t="s">
        <v>137</v>
      </c>
      <c r="C1" s="69"/>
      <c r="D1" s="52"/>
    </row>
    <row r="2" spans="1:4" ht="30" customHeight="1" x14ac:dyDescent="0.35">
      <c r="A2" s="34">
        <f>MAX(A3:A32)</f>
        <v>4006</v>
      </c>
      <c r="B2" s="70" t="s">
        <v>138</v>
      </c>
      <c r="C2" s="71" t="s">
        <v>139</v>
      </c>
      <c r="D2" s="72" t="s">
        <v>140</v>
      </c>
    </row>
    <row r="3" spans="1:4" ht="156.65" customHeight="1" x14ac:dyDescent="0.25">
      <c r="A3" s="34">
        <v>2922</v>
      </c>
      <c r="B3" s="73" t="s">
        <v>141</v>
      </c>
      <c r="C3" s="74"/>
      <c r="D3" s="74"/>
    </row>
    <row r="4" spans="1:4" ht="29" x14ac:dyDescent="0.25">
      <c r="A4" s="34">
        <v>2923</v>
      </c>
      <c r="B4" s="73" t="s">
        <v>142</v>
      </c>
      <c r="C4" s="74"/>
      <c r="D4" s="74"/>
    </row>
    <row r="5" spans="1:4" ht="43.5" x14ac:dyDescent="0.25">
      <c r="A5" s="34">
        <v>2924</v>
      </c>
      <c r="B5" s="73" t="s">
        <v>143</v>
      </c>
      <c r="C5" s="74"/>
      <c r="D5" s="74"/>
    </row>
    <row r="6" spans="1:4" ht="14.5" x14ac:dyDescent="0.25">
      <c r="A6" s="34">
        <v>2925</v>
      </c>
      <c r="B6" s="73" t="s">
        <v>144</v>
      </c>
      <c r="C6" s="74"/>
      <c r="D6" s="74"/>
    </row>
    <row r="7" spans="1:4" ht="14.5" x14ac:dyDescent="0.25">
      <c r="A7" s="34">
        <v>2926</v>
      </c>
      <c r="B7" s="73" t="s">
        <v>145</v>
      </c>
      <c r="C7" s="74"/>
      <c r="D7" s="74"/>
    </row>
    <row r="8" spans="1:4" ht="14.5" x14ac:dyDescent="0.25">
      <c r="A8" s="34">
        <v>2927</v>
      </c>
      <c r="B8" s="73" t="s">
        <v>146</v>
      </c>
      <c r="C8" s="74"/>
      <c r="D8" s="74"/>
    </row>
    <row r="9" spans="1:4" ht="14.5" x14ac:dyDescent="0.25">
      <c r="A9" s="34">
        <v>2928</v>
      </c>
      <c r="B9" s="73" t="s">
        <v>147</v>
      </c>
      <c r="C9" s="74"/>
      <c r="D9" s="74"/>
    </row>
    <row r="10" spans="1:4" ht="14.5" x14ac:dyDescent="0.25">
      <c r="A10" s="34">
        <v>2929</v>
      </c>
      <c r="B10" s="73" t="s">
        <v>148</v>
      </c>
      <c r="C10" s="74"/>
      <c r="D10" s="74"/>
    </row>
    <row r="11" spans="1:4" ht="29" x14ac:dyDescent="0.25">
      <c r="A11" s="34">
        <v>2930</v>
      </c>
      <c r="B11" s="73" t="s">
        <v>149</v>
      </c>
      <c r="C11" s="74"/>
      <c r="D11" s="74"/>
    </row>
    <row r="12" spans="1:4" ht="14.5" x14ac:dyDescent="0.25">
      <c r="A12" s="34">
        <v>2931</v>
      </c>
      <c r="B12" s="73" t="s">
        <v>150</v>
      </c>
      <c r="C12" s="74"/>
      <c r="D12" s="74"/>
    </row>
    <row r="13" spans="1:4" ht="14.5" x14ac:dyDescent="0.25">
      <c r="A13" s="34">
        <v>2932</v>
      </c>
      <c r="B13" s="73" t="s">
        <v>151</v>
      </c>
      <c r="C13" s="74"/>
      <c r="D13" s="74"/>
    </row>
    <row r="14" spans="1:4" ht="14.5" x14ac:dyDescent="0.25">
      <c r="A14" s="34">
        <v>2933</v>
      </c>
      <c r="B14" s="73" t="s">
        <v>152</v>
      </c>
      <c r="C14" s="74"/>
      <c r="D14" s="74"/>
    </row>
    <row r="15" spans="1:4" ht="14.5" x14ac:dyDescent="0.25">
      <c r="A15" s="34">
        <v>2934</v>
      </c>
      <c r="B15" s="73" t="s">
        <v>153</v>
      </c>
      <c r="C15" s="74"/>
      <c r="D15" s="74"/>
    </row>
    <row r="16" spans="1:4" ht="14.5" x14ac:dyDescent="0.25">
      <c r="A16" s="34">
        <v>2935</v>
      </c>
      <c r="B16" s="73" t="s">
        <v>154</v>
      </c>
      <c r="C16" s="74"/>
      <c r="D16" s="74"/>
    </row>
    <row r="17" spans="1:4" ht="14.5" x14ac:dyDescent="0.25">
      <c r="A17" s="34">
        <v>2936</v>
      </c>
      <c r="B17" s="73" t="s">
        <v>155</v>
      </c>
      <c r="C17" s="74"/>
      <c r="D17" s="74"/>
    </row>
    <row r="18" spans="1:4" ht="14.5" x14ac:dyDescent="0.25">
      <c r="A18" s="34">
        <v>2937</v>
      </c>
      <c r="B18" s="73" t="s">
        <v>156</v>
      </c>
      <c r="C18" s="74"/>
      <c r="D18" s="74"/>
    </row>
    <row r="19" spans="1:4" ht="14.5" x14ac:dyDescent="0.25">
      <c r="A19" s="34">
        <v>2938</v>
      </c>
      <c r="B19" s="73" t="s">
        <v>157</v>
      </c>
      <c r="C19" s="74"/>
      <c r="D19" s="74"/>
    </row>
    <row r="20" spans="1:4" ht="14.5" x14ac:dyDescent="0.25">
      <c r="A20" s="34">
        <v>2939</v>
      </c>
      <c r="B20" s="73" t="s">
        <v>158</v>
      </c>
      <c r="C20" s="74"/>
      <c r="D20" s="74"/>
    </row>
    <row r="21" spans="1:4" ht="14.5" x14ac:dyDescent="0.25">
      <c r="A21" s="34">
        <v>2940</v>
      </c>
      <c r="B21" s="73" t="s">
        <v>159</v>
      </c>
      <c r="C21" s="74"/>
      <c r="D21" s="74"/>
    </row>
    <row r="22" spans="1:4" ht="14.5" x14ac:dyDescent="0.25">
      <c r="A22" s="34">
        <v>2941</v>
      </c>
      <c r="B22" s="73" t="s">
        <v>160</v>
      </c>
      <c r="C22" s="74"/>
      <c r="D22" s="74"/>
    </row>
    <row r="23" spans="1:4" ht="14.5" x14ac:dyDescent="0.25">
      <c r="A23" s="34">
        <v>2942</v>
      </c>
      <c r="B23" s="73" t="s">
        <v>161</v>
      </c>
      <c r="C23" s="74"/>
      <c r="D23" s="74"/>
    </row>
    <row r="24" spans="1:4" ht="14.5" x14ac:dyDescent="0.25">
      <c r="A24" s="34">
        <v>2943</v>
      </c>
      <c r="B24" s="73" t="s">
        <v>162</v>
      </c>
      <c r="C24" s="74"/>
      <c r="D24" s="74"/>
    </row>
    <row r="25" spans="1:4" ht="14.5" x14ac:dyDescent="0.25">
      <c r="A25" s="34">
        <v>3301</v>
      </c>
      <c r="B25" s="73" t="s">
        <v>163</v>
      </c>
      <c r="C25" s="74"/>
      <c r="D25" s="74"/>
    </row>
    <row r="26" spans="1:4" ht="14.5" x14ac:dyDescent="0.25">
      <c r="A26" s="34">
        <v>4005</v>
      </c>
      <c r="B26" s="73" t="s">
        <v>164</v>
      </c>
      <c r="C26" s="74"/>
      <c r="D26" s="74"/>
    </row>
    <row r="27" spans="1:4" ht="14.5" x14ac:dyDescent="0.25">
      <c r="A27" s="34">
        <v>4006</v>
      </c>
      <c r="B27" s="73" t="s">
        <v>165</v>
      </c>
      <c r="C27" s="74"/>
      <c r="D27" s="74"/>
    </row>
    <row r="28" spans="1:4" ht="14.5" x14ac:dyDescent="0.25">
      <c r="B28" s="74"/>
      <c r="C28" s="74"/>
      <c r="D28" s="74"/>
    </row>
    <row r="29" spans="1:4" ht="14.5" x14ac:dyDescent="0.25">
      <c r="B29" s="74"/>
      <c r="C29" s="74"/>
      <c r="D29" s="74"/>
    </row>
    <row r="30" spans="1:4" ht="14.5" x14ac:dyDescent="0.25">
      <c r="B30" s="74"/>
      <c r="C30" s="74"/>
      <c r="D30" s="74"/>
    </row>
    <row r="31" spans="1:4" ht="14.5" x14ac:dyDescent="0.25">
      <c r="B31" s="74"/>
      <c r="C31" s="74"/>
      <c r="D31" s="74"/>
    </row>
    <row r="32" spans="1:4" ht="43.5" x14ac:dyDescent="0.25">
      <c r="B32" s="75" t="s">
        <v>166</v>
      </c>
      <c r="C32" s="76"/>
    </row>
  </sheetData>
  <sheetProtection algorithmName="SHA-512" hashValue="XE10OxXTjOruHNqMghCYs7pY095E49PixOPIMyAqHhVEoVERzSWJyxhjNaAzHrv0Odyel+IX7hcI3YXTEMu7JA==" saltValue="jkWQjB/4gJdnh7NahwNnuQ==" spinCount="100000" sheet="1" objects="1" scenarios="1"/>
  <conditionalFormatting sqref="A3:A27">
    <cfRule type="expression" dxfId="7" priority="2">
      <formula>A3=""</formula>
    </cfRule>
  </conditionalFormatting>
  <conditionalFormatting sqref="C3:D27">
    <cfRule type="expression" dxfId="6" priority="1">
      <formula>C3&lt;&gt;""</formula>
    </cfRule>
  </conditionalFormatting>
  <pageMargins left="0.25" right="0.25" top="0.75" bottom="0.75" header="0.3" footer="0.3"/>
  <pageSetup scale="92" fitToHeight="0" orientation="landscape" r:id="rId1"/>
  <headerFooter>
    <oddHeader>&amp;L&amp;K756762Shared Assessments Program&amp;C&amp;K756762Standardized Information Gathering (SIG) Questionnaire&amp;R &amp;K756762Version 2020</oddHeader>
    <oddFooter>&amp;L&amp;K756762&amp;A&amp;C&amp;K756762Page &amp;P of &amp;N Page(s)</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13B46-6A8B-46AC-9DCE-B41A505D5D61}">
  <sheetPr codeName="Sheet26">
    <tabColor rgb="FFBC6225"/>
    <pageSetUpPr fitToPage="1"/>
  </sheetPr>
  <dimension ref="A1:AO284"/>
  <sheetViews>
    <sheetView showGridLines="0" topLeftCell="B1" zoomScale="85" zoomScaleNormal="85" workbookViewId="0">
      <pane ySplit="4" topLeftCell="A5" activePane="bottomLeft" state="frozen"/>
      <selection activeCell="T3" sqref="T3:AA5"/>
      <selection pane="bottomLeft" activeCell="G1" sqref="G1:G1048576"/>
    </sheetView>
  </sheetViews>
  <sheetFormatPr baseColWidth="10" defaultColWidth="8.81640625" defaultRowHeight="13" x14ac:dyDescent="0.3"/>
  <cols>
    <col min="1" max="1" width="3.81640625" style="46" hidden="1" customWidth="1"/>
    <col min="2" max="2" width="13.453125" style="46" customWidth="1"/>
    <col min="3" max="3" width="67" style="46" customWidth="1"/>
    <col min="4" max="4" width="11.453125" style="46" customWidth="1"/>
    <col min="5" max="5" width="40.7265625" style="46" customWidth="1"/>
    <col min="6" max="6" width="11.453125" style="46" hidden="1" customWidth="1"/>
    <col min="7" max="8" width="19.1796875" style="46" customWidth="1"/>
    <col min="9" max="10" width="27.81640625" style="46" customWidth="1"/>
    <col min="11" max="11" width="4.1796875" style="46" customWidth="1"/>
    <col min="12" max="14" width="3.81640625" style="46" hidden="1" customWidth="1"/>
    <col min="15" max="15" width="4.1796875" style="46" hidden="1" customWidth="1"/>
    <col min="16" max="38" width="3.81640625" style="46" hidden="1" customWidth="1"/>
    <col min="39" max="40" width="29.81640625" style="46" hidden="1" customWidth="1"/>
    <col min="41" max="41" width="16.26953125" style="46" hidden="1" customWidth="1"/>
    <col min="42" max="16384" width="8.81640625" style="46"/>
  </cols>
  <sheetData>
    <row r="1" spans="1:41" s="2" customFormat="1" ht="23.5" x14ac:dyDescent="0.3">
      <c r="A1" s="34">
        <f>A1VerVal</f>
        <v>16</v>
      </c>
      <c r="B1" s="77" t="s">
        <v>76</v>
      </c>
      <c r="C1" s="69"/>
      <c r="D1" s="78"/>
      <c r="E1" s="79"/>
      <c r="F1" s="79"/>
      <c r="G1" s="80"/>
      <c r="H1" s="81" t="s">
        <v>1289</v>
      </c>
      <c r="I1" s="82"/>
      <c r="J1" s="79"/>
      <c r="K1" s="83"/>
      <c r="L1" s="84"/>
      <c r="M1" s="84" t="s">
        <v>167</v>
      </c>
      <c r="N1" s="84" t="s">
        <v>168</v>
      </c>
      <c r="O1" s="84"/>
      <c r="P1" s="84"/>
      <c r="Q1" s="84"/>
      <c r="R1" s="84"/>
      <c r="S1" s="84"/>
      <c r="T1" s="84"/>
      <c r="U1" s="84"/>
      <c r="W1" s="2" t="s">
        <v>49</v>
      </c>
      <c r="X1" s="2" t="s">
        <v>52</v>
      </c>
      <c r="Y1" s="2" t="s">
        <v>45</v>
      </c>
      <c r="AA1" s="2" t="s">
        <v>169</v>
      </c>
      <c r="AB1" s="2" t="s">
        <v>170</v>
      </c>
      <c r="AM1" s="85" t="s">
        <v>171</v>
      </c>
      <c r="AN1" s="86"/>
      <c r="AO1" s="87"/>
    </row>
    <row r="2" spans="1:41" s="2" customFormat="1" ht="14.5" x14ac:dyDescent="0.3">
      <c r="A2" s="34"/>
      <c r="B2" s="88" t="s">
        <v>172</v>
      </c>
      <c r="C2" s="89" t="str">
        <f>IF(Drops!A24="","",Drops!A24)</f>
        <v>General 280 Questions</v>
      </c>
      <c r="D2" s="90" t="s">
        <v>83</v>
      </c>
      <c r="E2" s="91" t="str">
        <f ca="1">IF(N2=0,"0%",N2/M2)</f>
        <v>0%</v>
      </c>
      <c r="F2" s="90"/>
      <c r="G2" s="92"/>
      <c r="H2" s="93" t="s">
        <v>173</v>
      </c>
      <c r="I2" s="94" t="s">
        <v>170</v>
      </c>
      <c r="J2" s="95"/>
      <c r="K2" s="96"/>
      <c r="L2" s="97"/>
      <c r="M2" s="97">
        <f>COUNTIF(L:L,"&gt;0")</f>
        <v>280</v>
      </c>
      <c r="N2" s="97">
        <f ca="1">COUNTIF(S:S,"&gt;0")</f>
        <v>0</v>
      </c>
      <c r="O2" s="97"/>
      <c r="P2" s="97"/>
      <c r="Q2" s="97"/>
      <c r="R2" s="97"/>
      <c r="S2" s="97"/>
      <c r="T2" s="97"/>
      <c r="U2" s="97"/>
      <c r="V2" s="98"/>
      <c r="W2" s="98">
        <v>1</v>
      </c>
      <c r="X2" s="98">
        <v>2</v>
      </c>
      <c r="Y2" s="98">
        <v>3</v>
      </c>
      <c r="Z2" s="98">
        <v>4</v>
      </c>
      <c r="AA2" s="98">
        <v>5</v>
      </c>
      <c r="AB2" s="2" t="s">
        <v>45</v>
      </c>
      <c r="AM2" s="99"/>
      <c r="AN2" s="100"/>
      <c r="AO2" s="101"/>
    </row>
    <row r="3" spans="1:41" s="2" customFormat="1" ht="59.25" customHeight="1" x14ac:dyDescent="0.3">
      <c r="A3" s="68"/>
      <c r="B3" s="153" t="s">
        <v>174</v>
      </c>
      <c r="C3" s="154"/>
      <c r="D3" s="154"/>
      <c r="E3" s="154"/>
      <c r="F3" s="154"/>
      <c r="G3" s="154"/>
      <c r="H3" s="154"/>
      <c r="I3" s="154"/>
      <c r="J3" s="154"/>
      <c r="K3" s="155"/>
      <c r="L3" s="68" t="s">
        <v>175</v>
      </c>
      <c r="M3" s="68" t="s">
        <v>176</v>
      </c>
      <c r="N3" s="68" t="s">
        <v>177</v>
      </c>
      <c r="O3" s="34"/>
      <c r="P3" s="68" t="s">
        <v>178</v>
      </c>
      <c r="Q3" s="68" t="s">
        <v>179</v>
      </c>
      <c r="R3" s="68" t="s">
        <v>180</v>
      </c>
      <c r="S3" s="68" t="s">
        <v>181</v>
      </c>
      <c r="T3" s="68" t="s">
        <v>182</v>
      </c>
      <c r="U3" s="68" t="s">
        <v>183</v>
      </c>
      <c r="V3" s="68" t="s">
        <v>184</v>
      </c>
      <c r="W3" s="68" t="s">
        <v>185</v>
      </c>
      <c r="X3" s="68" t="s">
        <v>186</v>
      </c>
      <c r="Y3" s="68" t="s">
        <v>187</v>
      </c>
      <c r="Z3" s="68" t="s">
        <v>188</v>
      </c>
      <c r="AA3" s="68" t="s">
        <v>189</v>
      </c>
      <c r="AB3" s="102" t="s">
        <v>190</v>
      </c>
      <c r="AC3" s="102" t="s">
        <v>191</v>
      </c>
      <c r="AD3" s="102" t="s">
        <v>192</v>
      </c>
      <c r="AE3" s="102" t="s">
        <v>193</v>
      </c>
      <c r="AF3" s="102" t="s">
        <v>194</v>
      </c>
      <c r="AG3" s="102" t="s">
        <v>195</v>
      </c>
      <c r="AH3" s="102" t="s">
        <v>196</v>
      </c>
      <c r="AI3" s="102" t="s">
        <v>197</v>
      </c>
      <c r="AJ3" s="102" t="s">
        <v>198</v>
      </c>
      <c r="AK3" s="102" t="s">
        <v>199</v>
      </c>
      <c r="AL3" s="102" t="s">
        <v>200</v>
      </c>
      <c r="AM3" s="103" t="s">
        <v>201</v>
      </c>
      <c r="AN3" s="104"/>
      <c r="AO3" s="105"/>
    </row>
    <row r="4" spans="1:41" s="2" customFormat="1" ht="18" customHeight="1" x14ac:dyDescent="0.35">
      <c r="A4" s="68" t="s">
        <v>81</v>
      </c>
      <c r="B4" s="38" t="s">
        <v>202</v>
      </c>
      <c r="C4" s="58" t="s">
        <v>84</v>
      </c>
      <c r="D4" s="58" t="s">
        <v>203</v>
      </c>
      <c r="E4" s="58" t="s">
        <v>204</v>
      </c>
      <c r="F4" s="58" t="s">
        <v>205</v>
      </c>
      <c r="G4" s="58" t="s">
        <v>206</v>
      </c>
      <c r="H4" s="58" t="s">
        <v>207</v>
      </c>
      <c r="I4" s="58" t="s">
        <v>208</v>
      </c>
      <c r="J4" s="106" t="s">
        <v>209</v>
      </c>
      <c r="K4" s="107"/>
      <c r="L4" s="108"/>
      <c r="M4" s="109"/>
      <c r="N4" s="109"/>
      <c r="O4" s="24"/>
      <c r="P4" s="24"/>
      <c r="Q4" s="24"/>
      <c r="R4" s="24"/>
      <c r="S4" s="24"/>
      <c r="T4" s="24"/>
      <c r="U4" s="24" t="str">
        <f>U5</f>
        <v>A</v>
      </c>
      <c r="V4" s="2">
        <v>1</v>
      </c>
      <c r="W4" s="2">
        <v>2</v>
      </c>
      <c r="X4" s="2">
        <v>3</v>
      </c>
      <c r="Y4" s="2">
        <v>4</v>
      </c>
      <c r="Z4" s="2">
        <v>5</v>
      </c>
      <c r="AC4" s="2">
        <v>1</v>
      </c>
      <c r="AD4" s="2">
        <v>2</v>
      </c>
      <c r="AE4" s="2">
        <v>3</v>
      </c>
      <c r="AF4" s="2">
        <v>4</v>
      </c>
      <c r="AG4" s="2">
        <v>5</v>
      </c>
      <c r="AH4" s="2">
        <v>1</v>
      </c>
      <c r="AI4" s="2">
        <v>2</v>
      </c>
      <c r="AJ4" s="2">
        <v>3</v>
      </c>
      <c r="AK4" s="2">
        <v>4</v>
      </c>
      <c r="AL4" s="2">
        <v>5</v>
      </c>
      <c r="AM4" s="110" t="s">
        <v>210</v>
      </c>
      <c r="AN4" s="110" t="s">
        <v>211</v>
      </c>
      <c r="AO4" s="111" t="s">
        <v>212</v>
      </c>
    </row>
    <row r="5" spans="1:41" ht="29" x14ac:dyDescent="0.35">
      <c r="A5" s="112">
        <v>5643</v>
      </c>
      <c r="B5" s="113" t="s">
        <v>352</v>
      </c>
      <c r="C5" s="113" t="s">
        <v>353</v>
      </c>
      <c r="D5" s="114"/>
      <c r="E5" s="115"/>
      <c r="F5" s="116"/>
      <c r="G5" s="113" t="s">
        <v>354</v>
      </c>
      <c r="H5" s="113" t="s">
        <v>355</v>
      </c>
      <c r="I5" s="113" t="s">
        <v>356</v>
      </c>
      <c r="J5" s="117" t="s">
        <v>357</v>
      </c>
      <c r="K5" s="118"/>
      <c r="L5" s="119">
        <v>1</v>
      </c>
      <c r="M5" s="119">
        <v>2</v>
      </c>
      <c r="N5" s="119"/>
      <c r="O5" s="120"/>
      <c r="P5" s="2">
        <f>IF($L5="","",IF($D5="Yes",1,IF($D5="No",2,IF($D5="N/A",3,0))))</f>
        <v>0</v>
      </c>
      <c r="Q5" s="2" t="str">
        <f>IF(AND(Drops!$D$45&gt;1,OR(U5&lt;&gt;U4,AND(ROW()=5,U4=U5))),VLOOKUP(U5,Drops!$D$26:$E$45,2,FALSE),"")</f>
        <v>A. Risk Management</v>
      </c>
      <c r="R5" s="2">
        <f>IF(Q5&lt;&gt;"",ROW(),"")</f>
        <v>5</v>
      </c>
      <c r="S5" s="2">
        <f ca="1">OFFSET(AC5,,L5-1)</f>
        <v>0</v>
      </c>
      <c r="T5" s="2">
        <f t="shared" ref="T5" si="0">IF(OR(V5&lt;&gt;V4,U5&lt;&gt;U4,AND(V5&lt;&gt;V4,W5&lt;&gt;W4),AND(V5&lt;&gt;V4,W5&lt;&gt;W4,X5&lt;&gt;X4),AND(V5&lt;&gt;V4,W5&lt;&gt;W4,X5&lt;&gt;X4,Y5&lt;&gt;Y4),AND(V5&lt;&gt;V4,W5&lt;&gt;W4,X5&lt;&gt;X4,Y5&lt;&gt;Y4,Z5&lt;&gt;Z4),L5-L4&gt;1),1,0)</f>
        <v>0</v>
      </c>
      <c r="U5" s="2" t="s">
        <v>275</v>
      </c>
      <c r="V5" s="2">
        <v>1</v>
      </c>
      <c r="W5" s="2">
        <v>0</v>
      </c>
      <c r="X5" s="2">
        <v>0</v>
      </c>
      <c r="Y5" s="2">
        <v>0</v>
      </c>
      <c r="Z5" s="2">
        <v>0</v>
      </c>
      <c r="AA5" s="2">
        <f>IF(ROW()=5,1,IF(OR(AH5=1,P5&gt;0,T5=1),1,IF(OR(AND(AH5=2,AI5=1),AND(AI5=2,AJ5=1),AND(AJ5=2,AK5=1),AND(AK5=2,AL5=1)),1,0)))</f>
        <v>1</v>
      </c>
      <c r="AB5" s="2">
        <f>IF(L6&gt;L5,1,0)</f>
        <v>0</v>
      </c>
      <c r="AC5" s="2">
        <f>IF(ROW()=5,P5,IF(AND($P5&gt;1,AC$4=$L5),$P5,IF(AND($U5=$U4,V5=V4),AC4,IF(AND($L5=AC$4,P5=1),P5,0))))</f>
        <v>0</v>
      </c>
      <c r="AD5" s="2">
        <f>IF(AC5&gt;1,AC5,IF(AND($P5&gt;1,AD$4=$L5),$P5,IF(AND($U5=$U4,W5=W4),AD4,IF(AND($L5=AD$4,P5=1),P5,0))))</f>
        <v>0</v>
      </c>
      <c r="AE5" s="2">
        <f>IF(AD5&gt;1,AD5,IF(AND($P5&gt;1,AE$4=$L5),$P5,IF(AND($U5=$U4,X5=X4),AE4,IF(AND($L5=AE$4,P5=1),P5,0))))</f>
        <v>0</v>
      </c>
      <c r="AF5" s="2">
        <f>IF(AE5&gt;1,AE5,IF(AND($P5&gt;1,AF$4=$L5),$P5,IF(AND($U5=$U4,Y5=Y4),AF4,IF(AND($L5=AF$4,P5=1),P5,0))))</f>
        <v>0</v>
      </c>
      <c r="AG5" s="2">
        <f t="shared" ref="AG5" si="1">IF(AF5&gt;1,AF5,IF(AND($P5&gt;1,AG$4=$L5),$P5,IF(AND($U5=$U4,Z5=Z4),AG4,IF(AND($L5=AG$4,P5=1),P5,0))))</f>
        <v>0</v>
      </c>
      <c r="AH5" s="2">
        <f>IF(AND($P5=1,$L5=AH$4),2,IF(AND($L5&lt;&gt;AH$4,AH4=2),AH4,IF($L5&lt;&gt;AH$4,0,1)))</f>
        <v>1</v>
      </c>
      <c r="AI5" s="2">
        <f>IF(OR(ROW()=5,$U4&lt;&gt;$U5),0,IF(AND($P5=1,$L5=AI$4),2,IF(AND($L5&lt;&gt;AI$4,AI4=2),AI4,IF($L5&lt;&gt;AI$4,0,1))))</f>
        <v>0</v>
      </c>
      <c r="AJ5" s="2">
        <f>IF(OR(ROW()=5,$U4&lt;&gt;$U5),0,IF(AND($P5=1,$L5=AJ$4),2,IF(AND($L5&lt;&gt;AJ$4,AJ4=2),AJ4,IF($L5&lt;&gt;AJ$4,0,1))))</f>
        <v>0</v>
      </c>
      <c r="AK5" s="2">
        <f>IF(OR(ROW()=5,$U4&lt;&gt;$U5),0,IF(AND($P5=1,$L5=AK$4),2,IF(AND($L5&lt;&gt;AK$4,AK4=2),AK4,IF($L5&lt;&gt;AK$4,0,1))))</f>
        <v>0</v>
      </c>
      <c r="AL5" s="2">
        <f>IF(OR(ROW()=5,$U4&lt;&gt;$U5),0,IF(AND($P5=1,$L5=AL$4),2,IF(AND($L5&lt;&gt;AL$4,AL4=2),AL4,IF($L5&lt;&gt;AL$4,0,1))))</f>
        <v>0</v>
      </c>
      <c r="AM5" s="115"/>
      <c r="AN5" s="115"/>
      <c r="AO5" s="121"/>
    </row>
    <row r="6" spans="1:41" ht="43.5" x14ac:dyDescent="0.35">
      <c r="A6" s="112">
        <v>4640</v>
      </c>
      <c r="B6" s="113" t="s">
        <v>358</v>
      </c>
      <c r="C6" s="113" t="s">
        <v>359</v>
      </c>
      <c r="D6" s="114"/>
      <c r="E6" s="115"/>
      <c r="F6" s="116"/>
      <c r="G6" s="113" t="s">
        <v>354</v>
      </c>
      <c r="H6" s="113" t="s">
        <v>360</v>
      </c>
      <c r="I6" s="113" t="s">
        <v>361</v>
      </c>
      <c r="J6" s="117" t="s">
        <v>362</v>
      </c>
      <c r="K6" s="118"/>
      <c r="L6" s="119">
        <v>1</v>
      </c>
      <c r="M6" s="119">
        <v>2</v>
      </c>
      <c r="N6" s="119"/>
      <c r="O6" s="120"/>
      <c r="P6" s="2">
        <f t="shared" ref="P6:P69" si="2">IF($L6="","",IF($D6="Yes",1,IF($D6="No",2,IF($D6="N/A",3,0))))</f>
        <v>0</v>
      </c>
      <c r="Q6" s="2" t="str">
        <f>IF(AND(Drops!$D$45&gt;1,OR(U6&lt;&gt;U5,AND(ROW()=5,U5=U6))),VLOOKUP(U6,Drops!$D$26:$E$45,2,FALSE),"")</f>
        <v/>
      </c>
      <c r="R6" s="2" t="str">
        <f t="shared" ref="R6:R69" si="3">IF(Q6&lt;&gt;"",ROW(),"")</f>
        <v/>
      </c>
      <c r="S6" s="2">
        <f t="shared" ref="S6:S69" ca="1" si="4">OFFSET(AC6,,L6-1)</f>
        <v>0</v>
      </c>
      <c r="T6" s="2">
        <f t="shared" ref="T6:T69" si="5">IF(OR(V6&lt;&gt;V5,U6&lt;&gt;U5,AND(V6&lt;&gt;V5,W6&lt;&gt;W5),AND(V6&lt;&gt;V5,W6&lt;&gt;W5,X6&lt;&gt;X5),AND(V6&lt;&gt;V5,W6&lt;&gt;W5,X6&lt;&gt;X5,Y6&lt;&gt;Y5),AND(V6&lt;&gt;V5,W6&lt;&gt;W5,X6&lt;&gt;X5,Y6&lt;&gt;Y5,Z6&lt;&gt;Z5),L6-L5&gt;1),1,0)</f>
        <v>1</v>
      </c>
      <c r="U6" s="2" t="s">
        <v>275</v>
      </c>
      <c r="V6" s="2">
        <v>3</v>
      </c>
      <c r="W6" s="2">
        <v>0</v>
      </c>
      <c r="X6" s="2">
        <v>0</v>
      </c>
      <c r="Y6" s="2">
        <v>0</v>
      </c>
      <c r="Z6" s="2">
        <v>0</v>
      </c>
      <c r="AA6" s="2">
        <f t="shared" ref="AA6:AA69" si="6">IF(ROW()=5,1,IF(OR(AH6=1,P6&gt;0,T6=1),1,IF(OR(AND(AH6=2,AI6=1),AND(AI6=2,AJ6=1),AND(AJ6=2,AK6=1),AND(AK6=2,AL6=1)),1,0)))</f>
        <v>1</v>
      </c>
      <c r="AB6" s="2">
        <f t="shared" ref="AB6:AB69" si="7">IF(L7&gt;L6,1,0)</f>
        <v>0</v>
      </c>
      <c r="AC6" s="2">
        <f t="shared" ref="AC6:AC69" si="8">IF(ROW()=5,P6,IF(AND($P6&gt;1,AC$4=$L6),$P6,IF(AND($U6=$U5,V6=V5),AC5,IF(AND($L6=AC$4,P6=1),P6,0))))</f>
        <v>0</v>
      </c>
      <c r="AD6" s="2">
        <f t="shared" ref="AD6:AD69" si="9">IF(AC6&gt;1,AC6,IF(AND($P6&gt;1,AD$4=$L6),$P6,IF(AND($U6=$U5,W6=W5),AD5,IF(AND($L6=AD$4,P6=1),P6,0))))</f>
        <v>0</v>
      </c>
      <c r="AE6" s="2">
        <f t="shared" ref="AE6:AE69" si="10">IF(AD6&gt;1,AD6,IF(AND($P6&gt;1,AE$4=$L6),$P6,IF(AND($U6=$U5,X6=X5),AE5,IF(AND($L6=AE$4,P6=1),P6,0))))</f>
        <v>0</v>
      </c>
      <c r="AF6" s="2">
        <f t="shared" ref="AF6:AF69" si="11">IF(AE6&gt;1,AE6,IF(AND($P6&gt;1,AF$4=$L6),$P6,IF(AND($U6=$U5,Y6=Y5),AF5,IF(AND($L6=AF$4,P6=1),P6,0))))</f>
        <v>0</v>
      </c>
      <c r="AG6" s="2">
        <f t="shared" ref="AG6:AG69" si="12">IF(AF6&gt;1,AF6,IF(AND($P6&gt;1,AG$4=$L6),$P6,IF(AND($U6=$U5,Z6=Z5),AG5,IF(AND($L6=AG$4,P6=1),P6,0))))</f>
        <v>0</v>
      </c>
      <c r="AH6" s="2">
        <f t="shared" ref="AH6:AH69" si="13">IF(AND($P6=1,$L6=AH$4),2,IF(AND($L6&lt;&gt;AH$4,AH5=2),AH5,IF($L6&lt;&gt;AH$4,0,1)))</f>
        <v>1</v>
      </c>
      <c r="AI6" s="2">
        <f t="shared" ref="AI6:AI69" si="14">IF(OR(ROW()=5,$U5&lt;&gt;$U6),0,IF(AND($P6=1,$L6=AI$4),2,IF(AND($L6&lt;&gt;AI$4,AI5=2),AI5,IF($L6&lt;&gt;AI$4,0,1))))</f>
        <v>0</v>
      </c>
      <c r="AJ6" s="2">
        <f t="shared" ref="AJ6:AJ69" si="15">IF(OR(ROW()=5,$U5&lt;&gt;$U6),0,IF(AND($P6=1,$L6=AJ$4),2,IF(AND($L6&lt;&gt;AJ$4,AJ5=2),AJ5,IF($L6&lt;&gt;AJ$4,0,1))))</f>
        <v>0</v>
      </c>
      <c r="AK6" s="2">
        <f t="shared" ref="AK6:AK69" si="16">IF(OR(ROW()=5,$U5&lt;&gt;$U6),0,IF(AND($P6=1,$L6=AK$4),2,IF(AND($L6&lt;&gt;AK$4,AK5=2),AK5,IF($L6&lt;&gt;AK$4,0,1))))</f>
        <v>0</v>
      </c>
      <c r="AL6" s="2">
        <f t="shared" ref="AL6:AL69" si="17">IF(OR(ROW()=5,$U5&lt;&gt;$U6),0,IF(AND($P6=1,$L6=AL$4),2,IF(AND($L6&lt;&gt;AL$4,AL5=2),AL5,IF($L6&lt;&gt;AL$4,0,1))))</f>
        <v>0</v>
      </c>
      <c r="AM6" s="115"/>
      <c r="AN6" s="115"/>
      <c r="AO6" s="121"/>
    </row>
    <row r="7" spans="1:41" ht="58" x14ac:dyDescent="0.35">
      <c r="A7" s="112">
        <v>71</v>
      </c>
      <c r="B7" s="113" t="s">
        <v>363</v>
      </c>
      <c r="C7" s="113" t="s">
        <v>364</v>
      </c>
      <c r="D7" s="114"/>
      <c r="E7" s="115"/>
      <c r="F7" s="116"/>
      <c r="G7" s="113" t="s">
        <v>365</v>
      </c>
      <c r="H7" s="113" t="s">
        <v>366</v>
      </c>
      <c r="I7" s="113" t="s">
        <v>367</v>
      </c>
      <c r="J7" s="117"/>
      <c r="K7" s="118"/>
      <c r="L7" s="119">
        <v>1</v>
      </c>
      <c r="M7" s="119">
        <v>1</v>
      </c>
      <c r="N7" s="119"/>
      <c r="O7" s="120"/>
      <c r="P7" s="2">
        <f t="shared" si="2"/>
        <v>0</v>
      </c>
      <c r="Q7" s="2" t="str">
        <f>IF(AND(Drops!$D$45&gt;1,OR(U7&lt;&gt;U6,AND(ROW()=5,U6=U7))),VLOOKUP(U7,Drops!$D$26:$E$45,2,FALSE),"")</f>
        <v/>
      </c>
      <c r="R7" s="2" t="str">
        <f t="shared" si="3"/>
        <v/>
      </c>
      <c r="S7" s="2">
        <f t="shared" ca="1" si="4"/>
        <v>0</v>
      </c>
      <c r="T7" s="2">
        <f t="shared" si="5"/>
        <v>1</v>
      </c>
      <c r="U7" s="2" t="s">
        <v>275</v>
      </c>
      <c r="V7" s="2">
        <v>6</v>
      </c>
      <c r="W7" s="2">
        <v>0</v>
      </c>
      <c r="X7" s="2">
        <v>0</v>
      </c>
      <c r="Y7" s="2">
        <v>0</v>
      </c>
      <c r="Z7" s="2">
        <v>0</v>
      </c>
      <c r="AA7" s="2">
        <f t="shared" si="6"/>
        <v>1</v>
      </c>
      <c r="AB7" s="2">
        <f t="shared" si="7"/>
        <v>1</v>
      </c>
      <c r="AC7" s="2">
        <f t="shared" si="8"/>
        <v>0</v>
      </c>
      <c r="AD7" s="2">
        <f t="shared" si="9"/>
        <v>0</v>
      </c>
      <c r="AE7" s="2">
        <f t="shared" si="10"/>
        <v>0</v>
      </c>
      <c r="AF7" s="2">
        <f t="shared" si="11"/>
        <v>0</v>
      </c>
      <c r="AG7" s="2">
        <f t="shared" si="12"/>
        <v>0</v>
      </c>
      <c r="AH7" s="2">
        <f t="shared" si="13"/>
        <v>1</v>
      </c>
      <c r="AI7" s="2">
        <f t="shared" si="14"/>
        <v>0</v>
      </c>
      <c r="AJ7" s="2">
        <f t="shared" si="15"/>
        <v>0</v>
      </c>
      <c r="AK7" s="2">
        <f t="shared" si="16"/>
        <v>0</v>
      </c>
      <c r="AL7" s="2">
        <f t="shared" si="17"/>
        <v>0</v>
      </c>
      <c r="AM7" s="115"/>
      <c r="AN7" s="115"/>
      <c r="AO7" s="121"/>
    </row>
    <row r="8" spans="1:41" ht="43.5" x14ac:dyDescent="0.35">
      <c r="A8" s="112">
        <v>4651</v>
      </c>
      <c r="B8" s="113" t="s">
        <v>368</v>
      </c>
      <c r="C8" s="139" t="s">
        <v>369</v>
      </c>
      <c r="D8" s="114"/>
      <c r="E8" s="115"/>
      <c r="F8" s="116"/>
      <c r="G8" s="113" t="s">
        <v>365</v>
      </c>
      <c r="H8" s="113" t="s">
        <v>366</v>
      </c>
      <c r="I8" s="113" t="s">
        <v>367</v>
      </c>
      <c r="J8" s="117"/>
      <c r="K8" s="118"/>
      <c r="L8" s="119">
        <v>3</v>
      </c>
      <c r="M8" s="119">
        <v>3</v>
      </c>
      <c r="N8" s="119"/>
      <c r="O8" s="120"/>
      <c r="P8" s="2">
        <f t="shared" si="2"/>
        <v>0</v>
      </c>
      <c r="Q8" s="2" t="str">
        <f>IF(AND(Drops!$D$45&gt;1,OR(U8&lt;&gt;U7,AND(ROW()=5,U7=U8))),VLOOKUP(U8,Drops!$D$26:$E$45,2,FALSE),"")</f>
        <v/>
      </c>
      <c r="R8" s="2" t="str">
        <f t="shared" si="3"/>
        <v/>
      </c>
      <c r="S8" s="2">
        <f t="shared" ca="1" si="4"/>
        <v>0</v>
      </c>
      <c r="T8" s="2">
        <f t="shared" si="5"/>
        <v>1</v>
      </c>
      <c r="U8" s="2" t="s">
        <v>275</v>
      </c>
      <c r="V8" s="2">
        <v>6</v>
      </c>
      <c r="W8" s="2">
        <v>1</v>
      </c>
      <c r="X8" s="2">
        <v>5</v>
      </c>
      <c r="Y8" s="2">
        <v>0</v>
      </c>
      <c r="Z8" s="2">
        <v>0</v>
      </c>
      <c r="AA8" s="2">
        <f t="shared" si="6"/>
        <v>1</v>
      </c>
      <c r="AB8" s="2">
        <f t="shared" si="7"/>
        <v>0</v>
      </c>
      <c r="AC8" s="2">
        <f t="shared" si="8"/>
        <v>0</v>
      </c>
      <c r="AD8" s="2">
        <f t="shared" si="9"/>
        <v>0</v>
      </c>
      <c r="AE8" s="2">
        <f t="shared" si="10"/>
        <v>0</v>
      </c>
      <c r="AF8" s="2">
        <f t="shared" si="11"/>
        <v>0</v>
      </c>
      <c r="AG8" s="2">
        <f t="shared" si="12"/>
        <v>0</v>
      </c>
      <c r="AH8" s="2">
        <f t="shared" si="13"/>
        <v>0</v>
      </c>
      <c r="AI8" s="2">
        <f t="shared" si="14"/>
        <v>0</v>
      </c>
      <c r="AJ8" s="2">
        <f t="shared" si="15"/>
        <v>1</v>
      </c>
      <c r="AK8" s="2">
        <f t="shared" si="16"/>
        <v>0</v>
      </c>
      <c r="AL8" s="2">
        <f t="shared" si="17"/>
        <v>0</v>
      </c>
      <c r="AM8" s="115"/>
      <c r="AN8" s="115"/>
      <c r="AO8" s="121"/>
    </row>
    <row r="9" spans="1:41" ht="43.5" x14ac:dyDescent="0.35">
      <c r="A9" s="112">
        <v>4653</v>
      </c>
      <c r="B9" s="113" t="s">
        <v>370</v>
      </c>
      <c r="C9" s="139" t="s">
        <v>371</v>
      </c>
      <c r="D9" s="114"/>
      <c r="E9" s="115"/>
      <c r="F9" s="116"/>
      <c r="G9" s="113" t="s">
        <v>365</v>
      </c>
      <c r="H9" s="113" t="s">
        <v>366</v>
      </c>
      <c r="I9" s="113" t="s">
        <v>367</v>
      </c>
      <c r="J9" s="117" t="s">
        <v>372</v>
      </c>
      <c r="K9" s="118"/>
      <c r="L9" s="119">
        <v>3</v>
      </c>
      <c r="M9" s="119">
        <v>3</v>
      </c>
      <c r="N9" s="119"/>
      <c r="O9" s="120"/>
      <c r="P9" s="2">
        <f t="shared" si="2"/>
        <v>0</v>
      </c>
      <c r="Q9" s="2" t="str">
        <f>IF(AND(Drops!$D$45&gt;1,OR(U9&lt;&gt;U8,AND(ROW()=5,U8=U9))),VLOOKUP(U9,Drops!$D$26:$E$45,2,FALSE),"")</f>
        <v/>
      </c>
      <c r="R9" s="2" t="str">
        <f t="shared" si="3"/>
        <v/>
      </c>
      <c r="S9" s="2">
        <f t="shared" ca="1" si="4"/>
        <v>0</v>
      </c>
      <c r="T9" s="2">
        <f t="shared" si="5"/>
        <v>0</v>
      </c>
      <c r="U9" s="2" t="s">
        <v>275</v>
      </c>
      <c r="V9" s="2">
        <v>6</v>
      </c>
      <c r="W9" s="2">
        <v>1</v>
      </c>
      <c r="X9" s="2">
        <v>7</v>
      </c>
      <c r="Y9" s="2">
        <v>0</v>
      </c>
      <c r="Z9" s="2">
        <v>0</v>
      </c>
      <c r="AA9" s="2">
        <f t="shared" si="6"/>
        <v>0</v>
      </c>
      <c r="AB9" s="2">
        <f t="shared" si="7"/>
        <v>0</v>
      </c>
      <c r="AC9" s="2">
        <f t="shared" si="8"/>
        <v>0</v>
      </c>
      <c r="AD9" s="2">
        <f t="shared" si="9"/>
        <v>0</v>
      </c>
      <c r="AE9" s="2">
        <f t="shared" si="10"/>
        <v>0</v>
      </c>
      <c r="AF9" s="2">
        <f t="shared" si="11"/>
        <v>0</v>
      </c>
      <c r="AG9" s="2">
        <f t="shared" si="12"/>
        <v>0</v>
      </c>
      <c r="AH9" s="2">
        <f t="shared" si="13"/>
        <v>0</v>
      </c>
      <c r="AI9" s="2">
        <f t="shared" si="14"/>
        <v>0</v>
      </c>
      <c r="AJ9" s="2">
        <f t="shared" si="15"/>
        <v>1</v>
      </c>
      <c r="AK9" s="2">
        <f t="shared" si="16"/>
        <v>0</v>
      </c>
      <c r="AL9" s="2">
        <f t="shared" si="17"/>
        <v>0</v>
      </c>
      <c r="AM9" s="115"/>
      <c r="AN9" s="115"/>
      <c r="AO9" s="121"/>
    </row>
    <row r="10" spans="1:41" ht="43.5" x14ac:dyDescent="0.35">
      <c r="A10" s="112">
        <v>3906</v>
      </c>
      <c r="B10" s="113" t="s">
        <v>373</v>
      </c>
      <c r="C10" s="139" t="s">
        <v>374</v>
      </c>
      <c r="D10" s="114"/>
      <c r="E10" s="115"/>
      <c r="F10" s="116"/>
      <c r="G10" s="113" t="s">
        <v>365</v>
      </c>
      <c r="H10" s="113" t="s">
        <v>366</v>
      </c>
      <c r="I10" s="113" t="s">
        <v>375</v>
      </c>
      <c r="J10" s="117" t="s">
        <v>376</v>
      </c>
      <c r="K10" s="118"/>
      <c r="L10" s="119">
        <v>3</v>
      </c>
      <c r="M10" s="119">
        <v>4</v>
      </c>
      <c r="N10" s="119"/>
      <c r="O10" s="120"/>
      <c r="P10" s="2">
        <f t="shared" si="2"/>
        <v>0</v>
      </c>
      <c r="Q10" s="2" t="str">
        <f>IF(AND(Drops!$D$45&gt;1,OR(U10&lt;&gt;U9,AND(ROW()=5,U9=U10))),VLOOKUP(U10,Drops!$D$26:$E$45,2,FALSE),"")</f>
        <v/>
      </c>
      <c r="R10" s="2" t="str">
        <f t="shared" si="3"/>
        <v/>
      </c>
      <c r="S10" s="2">
        <f t="shared" ca="1" si="4"/>
        <v>0</v>
      </c>
      <c r="T10" s="2">
        <f t="shared" si="5"/>
        <v>0</v>
      </c>
      <c r="U10" s="2" t="s">
        <v>275</v>
      </c>
      <c r="V10" s="2">
        <v>6</v>
      </c>
      <c r="W10" s="2">
        <v>1</v>
      </c>
      <c r="X10" s="2">
        <v>11</v>
      </c>
      <c r="Y10" s="2">
        <v>0</v>
      </c>
      <c r="Z10" s="2">
        <v>0</v>
      </c>
      <c r="AA10" s="2">
        <f t="shared" si="6"/>
        <v>0</v>
      </c>
      <c r="AB10" s="2">
        <f t="shared" si="7"/>
        <v>1</v>
      </c>
      <c r="AC10" s="2">
        <f t="shared" si="8"/>
        <v>0</v>
      </c>
      <c r="AD10" s="2">
        <f t="shared" si="9"/>
        <v>0</v>
      </c>
      <c r="AE10" s="2">
        <f t="shared" si="10"/>
        <v>0</v>
      </c>
      <c r="AF10" s="2">
        <f t="shared" si="11"/>
        <v>0</v>
      </c>
      <c r="AG10" s="2">
        <f t="shared" si="12"/>
        <v>0</v>
      </c>
      <c r="AH10" s="2">
        <f t="shared" si="13"/>
        <v>0</v>
      </c>
      <c r="AI10" s="2">
        <f t="shared" si="14"/>
        <v>0</v>
      </c>
      <c r="AJ10" s="2">
        <f t="shared" si="15"/>
        <v>1</v>
      </c>
      <c r="AK10" s="2">
        <f t="shared" si="16"/>
        <v>0</v>
      </c>
      <c r="AL10" s="2">
        <f t="shared" si="17"/>
        <v>0</v>
      </c>
      <c r="AM10" s="115"/>
      <c r="AN10" s="115"/>
      <c r="AO10" s="121"/>
    </row>
    <row r="11" spans="1:41" ht="43.5" x14ac:dyDescent="0.35">
      <c r="A11" s="112">
        <v>5644</v>
      </c>
      <c r="B11" s="113" t="s">
        <v>377</v>
      </c>
      <c r="C11" s="140" t="s">
        <v>378</v>
      </c>
      <c r="D11" s="114"/>
      <c r="E11" s="115"/>
      <c r="F11" s="116"/>
      <c r="G11" s="113" t="s">
        <v>365</v>
      </c>
      <c r="H11" s="113" t="s">
        <v>379</v>
      </c>
      <c r="I11" s="113" t="s">
        <v>380</v>
      </c>
      <c r="J11" s="117"/>
      <c r="K11" s="118"/>
      <c r="L11" s="119">
        <v>4</v>
      </c>
      <c r="M11" s="119">
        <v>3</v>
      </c>
      <c r="N11" s="119"/>
      <c r="O11" s="120"/>
      <c r="P11" s="2">
        <f t="shared" si="2"/>
        <v>0</v>
      </c>
      <c r="Q11" s="2" t="str">
        <f>IF(AND(Drops!$D$45&gt;1,OR(U11&lt;&gt;U10,AND(ROW()=5,U10=U11))),VLOOKUP(U11,Drops!$D$26:$E$45,2,FALSE),"")</f>
        <v/>
      </c>
      <c r="R11" s="2" t="str">
        <f t="shared" si="3"/>
        <v/>
      </c>
      <c r="S11" s="2">
        <f t="shared" ca="1" si="4"/>
        <v>0</v>
      </c>
      <c r="T11" s="2">
        <f t="shared" si="5"/>
        <v>0</v>
      </c>
      <c r="U11" s="2" t="s">
        <v>275</v>
      </c>
      <c r="V11" s="2">
        <v>6</v>
      </c>
      <c r="W11" s="2">
        <v>1</v>
      </c>
      <c r="X11" s="2">
        <v>15</v>
      </c>
      <c r="Y11" s="2">
        <v>2</v>
      </c>
      <c r="Z11" s="2">
        <v>0</v>
      </c>
      <c r="AA11" s="2">
        <f t="shared" si="6"/>
        <v>0</v>
      </c>
      <c r="AB11" s="2">
        <f t="shared" si="7"/>
        <v>0</v>
      </c>
      <c r="AC11" s="2">
        <f t="shared" si="8"/>
        <v>0</v>
      </c>
      <c r="AD11" s="2">
        <f t="shared" si="9"/>
        <v>0</v>
      </c>
      <c r="AE11" s="2">
        <f t="shared" si="10"/>
        <v>0</v>
      </c>
      <c r="AF11" s="2">
        <f t="shared" si="11"/>
        <v>0</v>
      </c>
      <c r="AG11" s="2">
        <f t="shared" si="12"/>
        <v>0</v>
      </c>
      <c r="AH11" s="2">
        <f t="shared" si="13"/>
        <v>0</v>
      </c>
      <c r="AI11" s="2">
        <f t="shared" si="14"/>
        <v>0</v>
      </c>
      <c r="AJ11" s="2">
        <f t="shared" si="15"/>
        <v>0</v>
      </c>
      <c r="AK11" s="2">
        <f t="shared" si="16"/>
        <v>1</v>
      </c>
      <c r="AL11" s="2">
        <f t="shared" si="17"/>
        <v>0</v>
      </c>
      <c r="AM11" s="115"/>
      <c r="AN11" s="115"/>
      <c r="AO11" s="121"/>
    </row>
    <row r="12" spans="1:41" ht="130.5" x14ac:dyDescent="0.35">
      <c r="A12" s="112">
        <v>72</v>
      </c>
      <c r="B12" s="113" t="s">
        <v>381</v>
      </c>
      <c r="C12" s="141" t="s">
        <v>382</v>
      </c>
      <c r="D12" s="114"/>
      <c r="E12" s="115"/>
      <c r="F12" s="116"/>
      <c r="G12" s="113" t="s">
        <v>365</v>
      </c>
      <c r="H12" s="113" t="s">
        <v>383</v>
      </c>
      <c r="I12" s="113" t="s">
        <v>384</v>
      </c>
      <c r="J12" s="117" t="s">
        <v>385</v>
      </c>
      <c r="K12" s="118"/>
      <c r="L12" s="119">
        <v>2</v>
      </c>
      <c r="M12" s="119">
        <v>2</v>
      </c>
      <c r="N12" s="119"/>
      <c r="O12" s="120"/>
      <c r="P12" s="2">
        <f t="shared" si="2"/>
        <v>0</v>
      </c>
      <c r="Q12" s="2" t="str">
        <f>IF(AND(Drops!$D$45&gt;1,OR(U12&lt;&gt;U11,AND(ROW()=5,U11=U12))),VLOOKUP(U12,Drops!$D$26:$E$45,2,FALSE),"")</f>
        <v/>
      </c>
      <c r="R12" s="2" t="str">
        <f t="shared" si="3"/>
        <v/>
      </c>
      <c r="S12" s="2">
        <f t="shared" ca="1" si="4"/>
        <v>0</v>
      </c>
      <c r="T12" s="2">
        <f t="shared" si="5"/>
        <v>0</v>
      </c>
      <c r="U12" s="2" t="s">
        <v>275</v>
      </c>
      <c r="V12" s="2">
        <v>6</v>
      </c>
      <c r="W12" s="2">
        <v>2</v>
      </c>
      <c r="X12" s="2">
        <v>0</v>
      </c>
      <c r="Y12" s="2">
        <v>0</v>
      </c>
      <c r="Z12" s="2">
        <v>0</v>
      </c>
      <c r="AA12" s="2">
        <f t="shared" si="6"/>
        <v>0</v>
      </c>
      <c r="AB12" s="2">
        <f t="shared" si="7"/>
        <v>1</v>
      </c>
      <c r="AC12" s="2">
        <f t="shared" si="8"/>
        <v>0</v>
      </c>
      <c r="AD12" s="2">
        <f t="shared" si="9"/>
        <v>0</v>
      </c>
      <c r="AE12" s="2">
        <f t="shared" si="10"/>
        <v>0</v>
      </c>
      <c r="AF12" s="2">
        <f t="shared" si="11"/>
        <v>0</v>
      </c>
      <c r="AG12" s="2">
        <f t="shared" si="12"/>
        <v>0</v>
      </c>
      <c r="AH12" s="2">
        <f t="shared" si="13"/>
        <v>0</v>
      </c>
      <c r="AI12" s="2">
        <f t="shared" si="14"/>
        <v>1</v>
      </c>
      <c r="AJ12" s="2">
        <f t="shared" si="15"/>
        <v>0</v>
      </c>
      <c r="AK12" s="2">
        <f t="shared" si="16"/>
        <v>0</v>
      </c>
      <c r="AL12" s="2">
        <f t="shared" si="17"/>
        <v>0</v>
      </c>
      <c r="AM12" s="115"/>
      <c r="AN12" s="115"/>
      <c r="AO12" s="121"/>
    </row>
    <row r="13" spans="1:41" ht="159.5" x14ac:dyDescent="0.35">
      <c r="A13" s="112">
        <v>4170</v>
      </c>
      <c r="B13" s="113" t="s">
        <v>386</v>
      </c>
      <c r="C13" s="139" t="s">
        <v>387</v>
      </c>
      <c r="D13" s="114"/>
      <c r="E13" s="115"/>
      <c r="F13" s="116"/>
      <c r="G13" s="113" t="s">
        <v>365</v>
      </c>
      <c r="H13" s="113" t="s">
        <v>383</v>
      </c>
      <c r="I13" s="113" t="s">
        <v>384</v>
      </c>
      <c r="J13" s="117" t="s">
        <v>388</v>
      </c>
      <c r="K13" s="118"/>
      <c r="L13" s="119">
        <v>3</v>
      </c>
      <c r="M13" s="119">
        <v>3</v>
      </c>
      <c r="N13" s="119"/>
      <c r="O13" s="120"/>
      <c r="P13" s="2">
        <f t="shared" si="2"/>
        <v>0</v>
      </c>
      <c r="Q13" s="2" t="str">
        <f>IF(AND(Drops!$D$45&gt;1,OR(U13&lt;&gt;U12,AND(ROW()=5,U12=U13))),VLOOKUP(U13,Drops!$D$26:$E$45,2,FALSE),"")</f>
        <v/>
      </c>
      <c r="R13" s="2" t="str">
        <f t="shared" si="3"/>
        <v/>
      </c>
      <c r="S13" s="2">
        <f t="shared" ca="1" si="4"/>
        <v>0</v>
      </c>
      <c r="T13" s="2">
        <f t="shared" si="5"/>
        <v>0</v>
      </c>
      <c r="U13" s="2" t="s">
        <v>275</v>
      </c>
      <c r="V13" s="2">
        <v>6</v>
      </c>
      <c r="W13" s="2">
        <v>2</v>
      </c>
      <c r="X13" s="2">
        <v>3</v>
      </c>
      <c r="Y13" s="2">
        <v>0</v>
      </c>
      <c r="Z13" s="2">
        <v>0</v>
      </c>
      <c r="AA13" s="2">
        <f t="shared" si="6"/>
        <v>0</v>
      </c>
      <c r="AB13" s="2">
        <f t="shared" si="7"/>
        <v>0</v>
      </c>
      <c r="AC13" s="2">
        <f t="shared" si="8"/>
        <v>0</v>
      </c>
      <c r="AD13" s="2">
        <f t="shared" si="9"/>
        <v>0</v>
      </c>
      <c r="AE13" s="2">
        <f t="shared" si="10"/>
        <v>0</v>
      </c>
      <c r="AF13" s="2">
        <f t="shared" si="11"/>
        <v>0</v>
      </c>
      <c r="AG13" s="2">
        <f t="shared" si="12"/>
        <v>0</v>
      </c>
      <c r="AH13" s="2">
        <f t="shared" si="13"/>
        <v>0</v>
      </c>
      <c r="AI13" s="2">
        <f t="shared" si="14"/>
        <v>0</v>
      </c>
      <c r="AJ13" s="2">
        <f t="shared" si="15"/>
        <v>1</v>
      </c>
      <c r="AK13" s="2">
        <f t="shared" si="16"/>
        <v>0</v>
      </c>
      <c r="AL13" s="2">
        <f t="shared" si="17"/>
        <v>0</v>
      </c>
      <c r="AM13" s="115"/>
      <c r="AN13" s="115"/>
      <c r="AO13" s="121"/>
    </row>
    <row r="14" spans="1:41" ht="43.5" x14ac:dyDescent="0.35">
      <c r="A14" s="112">
        <v>3887</v>
      </c>
      <c r="B14" s="113" t="s">
        <v>389</v>
      </c>
      <c r="C14" s="141" t="s">
        <v>390</v>
      </c>
      <c r="D14" s="114"/>
      <c r="E14" s="115"/>
      <c r="F14" s="116"/>
      <c r="G14" s="113" t="s">
        <v>365</v>
      </c>
      <c r="H14" s="113" t="s">
        <v>391</v>
      </c>
      <c r="I14" s="113" t="s">
        <v>367</v>
      </c>
      <c r="J14" s="117"/>
      <c r="K14" s="118"/>
      <c r="L14" s="119">
        <v>2</v>
      </c>
      <c r="M14" s="119">
        <v>2</v>
      </c>
      <c r="N14" s="119"/>
      <c r="O14" s="120"/>
      <c r="P14" s="2">
        <f t="shared" si="2"/>
        <v>0</v>
      </c>
      <c r="Q14" s="2" t="str">
        <f>IF(AND(Drops!$D$45&gt;1,OR(U14&lt;&gt;U13,AND(ROW()=5,U13=U14))),VLOOKUP(U14,Drops!$D$26:$E$45,2,FALSE),"")</f>
        <v/>
      </c>
      <c r="R14" s="2" t="str">
        <f t="shared" si="3"/>
        <v/>
      </c>
      <c r="S14" s="2">
        <f t="shared" ca="1" si="4"/>
        <v>0</v>
      </c>
      <c r="T14" s="2">
        <f t="shared" si="5"/>
        <v>0</v>
      </c>
      <c r="U14" s="2" t="s">
        <v>275</v>
      </c>
      <c r="V14" s="2">
        <v>6</v>
      </c>
      <c r="W14" s="2">
        <v>3</v>
      </c>
      <c r="X14" s="2">
        <v>0</v>
      </c>
      <c r="Y14" s="2">
        <v>0</v>
      </c>
      <c r="Z14" s="2">
        <v>0</v>
      </c>
      <c r="AA14" s="2">
        <f t="shared" si="6"/>
        <v>0</v>
      </c>
      <c r="AB14" s="2">
        <f t="shared" si="7"/>
        <v>0</v>
      </c>
      <c r="AC14" s="2">
        <f t="shared" si="8"/>
        <v>0</v>
      </c>
      <c r="AD14" s="2">
        <f t="shared" si="9"/>
        <v>0</v>
      </c>
      <c r="AE14" s="2">
        <f t="shared" si="10"/>
        <v>0</v>
      </c>
      <c r="AF14" s="2">
        <f t="shared" si="11"/>
        <v>0</v>
      </c>
      <c r="AG14" s="2">
        <f t="shared" si="12"/>
        <v>0</v>
      </c>
      <c r="AH14" s="2">
        <f t="shared" si="13"/>
        <v>0</v>
      </c>
      <c r="AI14" s="2">
        <f t="shared" si="14"/>
        <v>1</v>
      </c>
      <c r="AJ14" s="2">
        <f t="shared" si="15"/>
        <v>0</v>
      </c>
      <c r="AK14" s="2">
        <f t="shared" si="16"/>
        <v>0</v>
      </c>
      <c r="AL14" s="2">
        <f t="shared" si="17"/>
        <v>0</v>
      </c>
      <c r="AM14" s="115"/>
      <c r="AN14" s="115"/>
      <c r="AO14" s="121"/>
    </row>
    <row r="15" spans="1:41" ht="174" x14ac:dyDescent="0.35">
      <c r="A15" s="112">
        <v>3199</v>
      </c>
      <c r="B15" s="113" t="s">
        <v>392</v>
      </c>
      <c r="C15" s="113" t="s">
        <v>393</v>
      </c>
      <c r="D15" s="114"/>
      <c r="E15" s="115"/>
      <c r="F15" s="116"/>
      <c r="G15" s="113" t="s">
        <v>394</v>
      </c>
      <c r="H15" s="113" t="s">
        <v>394</v>
      </c>
      <c r="I15" s="113" t="s">
        <v>395</v>
      </c>
      <c r="J15" s="117" t="s">
        <v>396</v>
      </c>
      <c r="K15" s="118"/>
      <c r="L15" s="119">
        <v>1</v>
      </c>
      <c r="M15" s="119">
        <v>2</v>
      </c>
      <c r="N15" s="119"/>
      <c r="O15" s="120"/>
      <c r="P15" s="2">
        <f t="shared" si="2"/>
        <v>0</v>
      </c>
      <c r="Q15" s="2" t="str">
        <f>IF(AND(Drops!$D$45&gt;1,OR(U15&lt;&gt;U14,AND(ROW()=5,U14=U15))),VLOOKUP(U15,Drops!$D$26:$E$45,2,FALSE),"")</f>
        <v>B. Security Policy</v>
      </c>
      <c r="R15" s="2">
        <f t="shared" si="3"/>
        <v>15</v>
      </c>
      <c r="S15" s="2">
        <f t="shared" ca="1" si="4"/>
        <v>0</v>
      </c>
      <c r="T15" s="2">
        <f t="shared" si="5"/>
        <v>1</v>
      </c>
      <c r="U15" s="2" t="s">
        <v>327</v>
      </c>
      <c r="V15" s="2">
        <v>1</v>
      </c>
      <c r="W15" s="2">
        <v>0</v>
      </c>
      <c r="X15" s="2">
        <v>0</v>
      </c>
      <c r="Y15" s="2">
        <v>0</v>
      </c>
      <c r="Z15" s="2">
        <v>0</v>
      </c>
      <c r="AA15" s="2">
        <f t="shared" si="6"/>
        <v>1</v>
      </c>
      <c r="AB15" s="2">
        <f t="shared" si="7"/>
        <v>1</v>
      </c>
      <c r="AC15" s="2">
        <f t="shared" si="8"/>
        <v>0</v>
      </c>
      <c r="AD15" s="2">
        <f t="shared" si="9"/>
        <v>0</v>
      </c>
      <c r="AE15" s="2">
        <f t="shared" si="10"/>
        <v>0</v>
      </c>
      <c r="AF15" s="2">
        <f t="shared" si="11"/>
        <v>0</v>
      </c>
      <c r="AG15" s="2">
        <f t="shared" si="12"/>
        <v>0</v>
      </c>
      <c r="AH15" s="2">
        <f t="shared" si="13"/>
        <v>1</v>
      </c>
      <c r="AI15" s="2">
        <f t="shared" si="14"/>
        <v>0</v>
      </c>
      <c r="AJ15" s="2">
        <f t="shared" si="15"/>
        <v>0</v>
      </c>
      <c r="AK15" s="2">
        <f t="shared" si="16"/>
        <v>0</v>
      </c>
      <c r="AL15" s="2">
        <f t="shared" si="17"/>
        <v>0</v>
      </c>
      <c r="AM15" s="115"/>
      <c r="AN15" s="115"/>
      <c r="AO15" s="121"/>
    </row>
    <row r="16" spans="1:41" ht="145" x14ac:dyDescent="0.35">
      <c r="A16" s="112">
        <v>4416</v>
      </c>
      <c r="B16" s="113" t="s">
        <v>397</v>
      </c>
      <c r="C16" s="141" t="s">
        <v>398</v>
      </c>
      <c r="D16" s="114"/>
      <c r="E16" s="115"/>
      <c r="F16" s="116"/>
      <c r="G16" s="113" t="s">
        <v>394</v>
      </c>
      <c r="H16" s="113" t="s">
        <v>394</v>
      </c>
      <c r="I16" s="113" t="s">
        <v>399</v>
      </c>
      <c r="J16" s="117" t="s">
        <v>400</v>
      </c>
      <c r="K16" s="118"/>
      <c r="L16" s="119">
        <v>2</v>
      </c>
      <c r="M16" s="119">
        <v>4</v>
      </c>
      <c r="N16" s="119"/>
      <c r="O16" s="120"/>
      <c r="P16" s="2">
        <f t="shared" si="2"/>
        <v>0</v>
      </c>
      <c r="Q16" s="2" t="str">
        <f>IF(AND(Drops!$D$45&gt;1,OR(U16&lt;&gt;U15,AND(ROW()=5,U15=U16))),VLOOKUP(U16,Drops!$D$26:$E$45,2,FALSE),"")</f>
        <v/>
      </c>
      <c r="R16" s="2" t="str">
        <f t="shared" si="3"/>
        <v/>
      </c>
      <c r="S16" s="2">
        <f t="shared" ca="1" si="4"/>
        <v>0</v>
      </c>
      <c r="T16" s="2">
        <f t="shared" si="5"/>
        <v>0</v>
      </c>
      <c r="U16" s="2" t="s">
        <v>327</v>
      </c>
      <c r="V16" s="2">
        <v>1</v>
      </c>
      <c r="W16" s="2">
        <v>4</v>
      </c>
      <c r="X16" s="2">
        <v>0</v>
      </c>
      <c r="Y16" s="2">
        <v>0</v>
      </c>
      <c r="Z16" s="2">
        <v>0</v>
      </c>
      <c r="AA16" s="2">
        <f t="shared" si="6"/>
        <v>0</v>
      </c>
      <c r="AB16" s="2">
        <f t="shared" si="7"/>
        <v>0</v>
      </c>
      <c r="AC16" s="2">
        <f t="shared" si="8"/>
        <v>0</v>
      </c>
      <c r="AD16" s="2">
        <f t="shared" si="9"/>
        <v>0</v>
      </c>
      <c r="AE16" s="2">
        <f t="shared" si="10"/>
        <v>0</v>
      </c>
      <c r="AF16" s="2">
        <f t="shared" si="11"/>
        <v>0</v>
      </c>
      <c r="AG16" s="2">
        <f t="shared" si="12"/>
        <v>0</v>
      </c>
      <c r="AH16" s="2">
        <f t="shared" si="13"/>
        <v>0</v>
      </c>
      <c r="AI16" s="2">
        <f t="shared" si="14"/>
        <v>1</v>
      </c>
      <c r="AJ16" s="2">
        <f t="shared" si="15"/>
        <v>0</v>
      </c>
      <c r="AK16" s="2">
        <f t="shared" si="16"/>
        <v>0</v>
      </c>
      <c r="AL16" s="2">
        <f t="shared" si="17"/>
        <v>0</v>
      </c>
      <c r="AM16" s="115"/>
      <c r="AN16" s="115"/>
      <c r="AO16" s="121"/>
    </row>
    <row r="17" spans="1:41" ht="145" x14ac:dyDescent="0.35">
      <c r="A17" s="112">
        <v>2471</v>
      </c>
      <c r="B17" s="113" t="s">
        <v>401</v>
      </c>
      <c r="C17" s="141" t="s">
        <v>402</v>
      </c>
      <c r="D17" s="114"/>
      <c r="E17" s="115"/>
      <c r="F17" s="116"/>
      <c r="G17" s="113" t="s">
        <v>394</v>
      </c>
      <c r="H17" s="113" t="s">
        <v>394</v>
      </c>
      <c r="I17" s="113" t="s">
        <v>399</v>
      </c>
      <c r="J17" s="117" t="s">
        <v>403</v>
      </c>
      <c r="K17" s="118"/>
      <c r="L17" s="119">
        <v>2</v>
      </c>
      <c r="M17" s="119">
        <v>2</v>
      </c>
      <c r="N17" s="119"/>
      <c r="O17" s="120"/>
      <c r="P17" s="2">
        <f t="shared" si="2"/>
        <v>0</v>
      </c>
      <c r="Q17" s="2" t="str">
        <f>IF(AND(Drops!$D$45&gt;1,OR(U17&lt;&gt;U16,AND(ROW()=5,U16=U17))),VLOOKUP(U17,Drops!$D$26:$E$45,2,FALSE),"")</f>
        <v/>
      </c>
      <c r="R17" s="2" t="str">
        <f t="shared" si="3"/>
        <v/>
      </c>
      <c r="S17" s="2">
        <f t="shared" ca="1" si="4"/>
        <v>0</v>
      </c>
      <c r="T17" s="2">
        <f t="shared" si="5"/>
        <v>0</v>
      </c>
      <c r="U17" s="2" t="s">
        <v>327</v>
      </c>
      <c r="V17" s="2">
        <v>1</v>
      </c>
      <c r="W17" s="2">
        <v>6</v>
      </c>
      <c r="X17" s="2">
        <v>0</v>
      </c>
      <c r="Y17" s="2">
        <v>0</v>
      </c>
      <c r="Z17" s="2">
        <v>0</v>
      </c>
      <c r="AA17" s="2">
        <f t="shared" si="6"/>
        <v>0</v>
      </c>
      <c r="AB17" s="2">
        <f t="shared" si="7"/>
        <v>0</v>
      </c>
      <c r="AC17" s="2">
        <f t="shared" si="8"/>
        <v>0</v>
      </c>
      <c r="AD17" s="2">
        <f t="shared" si="9"/>
        <v>0</v>
      </c>
      <c r="AE17" s="2">
        <f t="shared" si="10"/>
        <v>0</v>
      </c>
      <c r="AF17" s="2">
        <f t="shared" si="11"/>
        <v>0</v>
      </c>
      <c r="AG17" s="2">
        <f t="shared" si="12"/>
        <v>0</v>
      </c>
      <c r="AH17" s="2">
        <f t="shared" si="13"/>
        <v>0</v>
      </c>
      <c r="AI17" s="2">
        <f t="shared" si="14"/>
        <v>1</v>
      </c>
      <c r="AJ17" s="2">
        <f t="shared" si="15"/>
        <v>0</v>
      </c>
      <c r="AK17" s="2">
        <f t="shared" si="16"/>
        <v>0</v>
      </c>
      <c r="AL17" s="2">
        <f t="shared" si="17"/>
        <v>0</v>
      </c>
      <c r="AM17" s="115"/>
      <c r="AN17" s="115"/>
      <c r="AO17" s="121"/>
    </row>
    <row r="18" spans="1:41" ht="101.5" x14ac:dyDescent="0.35">
      <c r="A18" s="112">
        <v>4417</v>
      </c>
      <c r="B18" s="113" t="s">
        <v>404</v>
      </c>
      <c r="C18" s="113" t="s">
        <v>405</v>
      </c>
      <c r="D18" s="114"/>
      <c r="E18" s="115"/>
      <c r="F18" s="116"/>
      <c r="G18" s="113" t="s">
        <v>406</v>
      </c>
      <c r="H18" s="113" t="s">
        <v>407</v>
      </c>
      <c r="I18" s="113" t="s">
        <v>408</v>
      </c>
      <c r="J18" s="117" t="s">
        <v>409</v>
      </c>
      <c r="K18" s="118"/>
      <c r="L18" s="119">
        <v>1</v>
      </c>
      <c r="M18" s="119">
        <v>2</v>
      </c>
      <c r="N18" s="119"/>
      <c r="O18" s="120"/>
      <c r="P18" s="2">
        <f t="shared" si="2"/>
        <v>0</v>
      </c>
      <c r="Q18" s="2" t="str">
        <f>IF(AND(Drops!$D$45&gt;1,OR(U18&lt;&gt;U17,AND(ROW()=5,U17=U18))),VLOOKUP(U18,Drops!$D$26:$E$45,2,FALSE),"")</f>
        <v>C. Organizational Security</v>
      </c>
      <c r="R18" s="2">
        <f t="shared" si="3"/>
        <v>18</v>
      </c>
      <c r="S18" s="2">
        <f t="shared" ca="1" si="4"/>
        <v>0</v>
      </c>
      <c r="T18" s="2">
        <f t="shared" si="5"/>
        <v>1</v>
      </c>
      <c r="U18" s="2" t="s">
        <v>328</v>
      </c>
      <c r="V18" s="2">
        <v>1</v>
      </c>
      <c r="W18" s="2">
        <v>6</v>
      </c>
      <c r="X18" s="2">
        <v>0</v>
      </c>
      <c r="Y18" s="2">
        <v>0</v>
      </c>
      <c r="Z18" s="2">
        <v>0</v>
      </c>
      <c r="AA18" s="2">
        <f t="shared" si="6"/>
        <v>1</v>
      </c>
      <c r="AB18" s="2">
        <f t="shared" si="7"/>
        <v>1</v>
      </c>
      <c r="AC18" s="2">
        <f t="shared" si="8"/>
        <v>0</v>
      </c>
      <c r="AD18" s="2">
        <f t="shared" si="9"/>
        <v>0</v>
      </c>
      <c r="AE18" s="2">
        <f t="shared" si="10"/>
        <v>0</v>
      </c>
      <c r="AF18" s="2">
        <f t="shared" si="11"/>
        <v>0</v>
      </c>
      <c r="AG18" s="2">
        <f t="shared" si="12"/>
        <v>0</v>
      </c>
      <c r="AH18" s="2">
        <f t="shared" si="13"/>
        <v>1</v>
      </c>
      <c r="AI18" s="2">
        <f t="shared" si="14"/>
        <v>0</v>
      </c>
      <c r="AJ18" s="2">
        <f t="shared" si="15"/>
        <v>0</v>
      </c>
      <c r="AK18" s="2">
        <f t="shared" si="16"/>
        <v>0</v>
      </c>
      <c r="AL18" s="2">
        <f t="shared" si="17"/>
        <v>0</v>
      </c>
      <c r="AM18" s="115"/>
      <c r="AN18" s="115"/>
      <c r="AO18" s="121"/>
    </row>
    <row r="19" spans="1:41" ht="87" x14ac:dyDescent="0.35">
      <c r="A19" s="112">
        <v>4657</v>
      </c>
      <c r="B19" s="113" t="s">
        <v>410</v>
      </c>
      <c r="C19" s="141" t="s">
        <v>411</v>
      </c>
      <c r="D19" s="114"/>
      <c r="E19" s="115"/>
      <c r="F19" s="116"/>
      <c r="G19" s="113" t="s">
        <v>406</v>
      </c>
      <c r="H19" s="113" t="s">
        <v>412</v>
      </c>
      <c r="I19" s="113" t="s">
        <v>408</v>
      </c>
      <c r="J19" s="117" t="s">
        <v>413</v>
      </c>
      <c r="K19" s="118"/>
      <c r="L19" s="119">
        <v>2</v>
      </c>
      <c r="M19" s="119">
        <v>3</v>
      </c>
      <c r="N19" s="119"/>
      <c r="O19" s="120"/>
      <c r="P19" s="2">
        <f t="shared" si="2"/>
        <v>0</v>
      </c>
      <c r="Q19" s="2" t="str">
        <f>IF(AND(Drops!$D$45&gt;1,OR(U19&lt;&gt;U18,AND(ROW()=5,U18=U19))),VLOOKUP(U19,Drops!$D$26:$E$45,2,FALSE),"")</f>
        <v/>
      </c>
      <c r="R19" s="2" t="str">
        <f t="shared" si="3"/>
        <v/>
      </c>
      <c r="S19" s="2">
        <f t="shared" ca="1" si="4"/>
        <v>0</v>
      </c>
      <c r="T19" s="2">
        <f t="shared" si="5"/>
        <v>1</v>
      </c>
      <c r="U19" s="2" t="s">
        <v>328</v>
      </c>
      <c r="V19" s="2">
        <v>2</v>
      </c>
      <c r="W19" s="2">
        <v>1</v>
      </c>
      <c r="X19" s="2">
        <v>0</v>
      </c>
      <c r="Y19" s="2">
        <v>0</v>
      </c>
      <c r="Z19" s="2">
        <v>0</v>
      </c>
      <c r="AA19" s="2">
        <f t="shared" si="6"/>
        <v>1</v>
      </c>
      <c r="AB19" s="2">
        <f t="shared" si="7"/>
        <v>0</v>
      </c>
      <c r="AC19" s="2">
        <f t="shared" si="8"/>
        <v>0</v>
      </c>
      <c r="AD19" s="2">
        <f t="shared" si="9"/>
        <v>0</v>
      </c>
      <c r="AE19" s="2">
        <f t="shared" si="10"/>
        <v>0</v>
      </c>
      <c r="AF19" s="2">
        <f t="shared" si="11"/>
        <v>0</v>
      </c>
      <c r="AG19" s="2">
        <f t="shared" si="12"/>
        <v>0</v>
      </c>
      <c r="AH19" s="2">
        <f t="shared" si="13"/>
        <v>0</v>
      </c>
      <c r="AI19" s="2">
        <f t="shared" si="14"/>
        <v>1</v>
      </c>
      <c r="AJ19" s="2">
        <f t="shared" si="15"/>
        <v>0</v>
      </c>
      <c r="AK19" s="2">
        <f t="shared" si="16"/>
        <v>0</v>
      </c>
      <c r="AL19" s="2">
        <f t="shared" si="17"/>
        <v>0</v>
      </c>
      <c r="AM19" s="115"/>
      <c r="AN19" s="115"/>
      <c r="AO19" s="121"/>
    </row>
    <row r="20" spans="1:41" ht="43.5" x14ac:dyDescent="0.35">
      <c r="A20" s="112">
        <v>4551</v>
      </c>
      <c r="B20" s="113" t="s">
        <v>414</v>
      </c>
      <c r="C20" s="113" t="s">
        <v>415</v>
      </c>
      <c r="D20" s="114"/>
      <c r="E20" s="115"/>
      <c r="F20" s="116"/>
      <c r="G20" s="113" t="s">
        <v>406</v>
      </c>
      <c r="H20" s="113" t="s">
        <v>416</v>
      </c>
      <c r="I20" s="113" t="s">
        <v>408</v>
      </c>
      <c r="J20" s="117" t="s">
        <v>417</v>
      </c>
      <c r="K20" s="118"/>
      <c r="L20" s="119">
        <v>1</v>
      </c>
      <c r="M20" s="119">
        <v>3</v>
      </c>
      <c r="N20" s="119"/>
      <c r="O20" s="120"/>
      <c r="P20" s="2">
        <f t="shared" si="2"/>
        <v>0</v>
      </c>
      <c r="Q20" s="2" t="str">
        <f>IF(AND(Drops!$D$45&gt;1,OR(U20&lt;&gt;U19,AND(ROW()=5,U19=U20))),VLOOKUP(U20,Drops!$D$26:$E$45,2,FALSE),"")</f>
        <v/>
      </c>
      <c r="R20" s="2" t="str">
        <f t="shared" si="3"/>
        <v/>
      </c>
      <c r="S20" s="2">
        <f t="shared" ca="1" si="4"/>
        <v>0</v>
      </c>
      <c r="T20" s="2">
        <f t="shared" si="5"/>
        <v>1</v>
      </c>
      <c r="U20" s="2" t="s">
        <v>328</v>
      </c>
      <c r="V20" s="2">
        <v>3</v>
      </c>
      <c r="W20" s="2">
        <v>0</v>
      </c>
      <c r="X20" s="2">
        <v>0</v>
      </c>
      <c r="Y20" s="2">
        <v>0</v>
      </c>
      <c r="Z20" s="2">
        <v>0</v>
      </c>
      <c r="AA20" s="2">
        <f t="shared" si="6"/>
        <v>1</v>
      </c>
      <c r="AB20" s="2">
        <f t="shared" si="7"/>
        <v>1</v>
      </c>
      <c r="AC20" s="2">
        <f t="shared" si="8"/>
        <v>0</v>
      </c>
      <c r="AD20" s="2">
        <f t="shared" si="9"/>
        <v>0</v>
      </c>
      <c r="AE20" s="2">
        <f t="shared" si="10"/>
        <v>0</v>
      </c>
      <c r="AF20" s="2">
        <f t="shared" si="11"/>
        <v>0</v>
      </c>
      <c r="AG20" s="2">
        <f t="shared" si="12"/>
        <v>0</v>
      </c>
      <c r="AH20" s="2">
        <f t="shared" si="13"/>
        <v>1</v>
      </c>
      <c r="AI20" s="2">
        <f t="shared" si="14"/>
        <v>0</v>
      </c>
      <c r="AJ20" s="2">
        <f t="shared" si="15"/>
        <v>0</v>
      </c>
      <c r="AK20" s="2">
        <f t="shared" si="16"/>
        <v>0</v>
      </c>
      <c r="AL20" s="2">
        <f t="shared" si="17"/>
        <v>0</v>
      </c>
      <c r="AM20" s="115"/>
      <c r="AN20" s="115"/>
      <c r="AO20" s="121"/>
    </row>
    <row r="21" spans="1:41" ht="217.5" x14ac:dyDescent="0.35">
      <c r="A21" s="112">
        <v>4422</v>
      </c>
      <c r="B21" s="113" t="s">
        <v>418</v>
      </c>
      <c r="C21" s="141" t="s">
        <v>419</v>
      </c>
      <c r="D21" s="114"/>
      <c r="E21" s="115"/>
      <c r="F21" s="116"/>
      <c r="G21" s="113" t="s">
        <v>406</v>
      </c>
      <c r="H21" s="113" t="s">
        <v>420</v>
      </c>
      <c r="I21" s="113" t="s">
        <v>399</v>
      </c>
      <c r="J21" s="117" t="s">
        <v>421</v>
      </c>
      <c r="K21" s="118"/>
      <c r="L21" s="119">
        <v>2</v>
      </c>
      <c r="M21" s="119">
        <v>3</v>
      </c>
      <c r="N21" s="119"/>
      <c r="O21" s="120"/>
      <c r="P21" s="2">
        <f t="shared" si="2"/>
        <v>0</v>
      </c>
      <c r="Q21" s="2" t="str">
        <f>IF(AND(Drops!$D$45&gt;1,OR(U21&lt;&gt;U20,AND(ROW()=5,U20=U21))),VLOOKUP(U21,Drops!$D$26:$E$45,2,FALSE),"")</f>
        <v/>
      </c>
      <c r="R21" s="2" t="str">
        <f t="shared" si="3"/>
        <v/>
      </c>
      <c r="S21" s="2">
        <f t="shared" ca="1" si="4"/>
        <v>0</v>
      </c>
      <c r="T21" s="2">
        <f t="shared" si="5"/>
        <v>1</v>
      </c>
      <c r="U21" s="2" t="s">
        <v>328</v>
      </c>
      <c r="V21" s="2">
        <v>4</v>
      </c>
      <c r="W21" s="2">
        <v>3</v>
      </c>
      <c r="X21" s="2">
        <v>0</v>
      </c>
      <c r="Y21" s="2">
        <v>0</v>
      </c>
      <c r="Z21" s="2">
        <v>0</v>
      </c>
      <c r="AA21" s="2">
        <f t="shared" si="6"/>
        <v>1</v>
      </c>
      <c r="AB21" s="2">
        <f t="shared" si="7"/>
        <v>0</v>
      </c>
      <c r="AC21" s="2">
        <f t="shared" si="8"/>
        <v>0</v>
      </c>
      <c r="AD21" s="2">
        <f t="shared" si="9"/>
        <v>0</v>
      </c>
      <c r="AE21" s="2">
        <f t="shared" si="10"/>
        <v>0</v>
      </c>
      <c r="AF21" s="2">
        <f t="shared" si="11"/>
        <v>0</v>
      </c>
      <c r="AG21" s="2">
        <f t="shared" si="12"/>
        <v>0</v>
      </c>
      <c r="AH21" s="2">
        <f t="shared" si="13"/>
        <v>0</v>
      </c>
      <c r="AI21" s="2">
        <f t="shared" si="14"/>
        <v>1</v>
      </c>
      <c r="AJ21" s="2">
        <f t="shared" si="15"/>
        <v>0</v>
      </c>
      <c r="AK21" s="2">
        <f t="shared" si="16"/>
        <v>0</v>
      </c>
      <c r="AL21" s="2">
        <f t="shared" si="17"/>
        <v>0</v>
      </c>
      <c r="AM21" s="115"/>
      <c r="AN21" s="115"/>
      <c r="AO21" s="121"/>
    </row>
    <row r="22" spans="1:41" ht="43.5" x14ac:dyDescent="0.35">
      <c r="A22" s="112">
        <v>4200</v>
      </c>
      <c r="B22" s="113" t="s">
        <v>422</v>
      </c>
      <c r="C22" s="141" t="s">
        <v>423</v>
      </c>
      <c r="D22" s="114"/>
      <c r="E22" s="115"/>
      <c r="F22" s="116"/>
      <c r="G22" s="113" t="s">
        <v>406</v>
      </c>
      <c r="H22" s="113" t="s">
        <v>424</v>
      </c>
      <c r="I22" s="113" t="s">
        <v>408</v>
      </c>
      <c r="J22" s="117" t="s">
        <v>425</v>
      </c>
      <c r="K22" s="118"/>
      <c r="L22" s="119">
        <v>2</v>
      </c>
      <c r="M22" s="119">
        <v>3</v>
      </c>
      <c r="N22" s="119"/>
      <c r="O22" s="120"/>
      <c r="P22" s="2">
        <f t="shared" si="2"/>
        <v>0</v>
      </c>
      <c r="Q22" s="2" t="str">
        <f>IF(AND(Drops!$D$45&gt;1,OR(U22&lt;&gt;U21,AND(ROW()=5,U21=U22))),VLOOKUP(U22,Drops!$D$26:$E$45,2,FALSE),"")</f>
        <v/>
      </c>
      <c r="R22" s="2" t="str">
        <f t="shared" si="3"/>
        <v/>
      </c>
      <c r="S22" s="2">
        <f t="shared" ca="1" si="4"/>
        <v>0</v>
      </c>
      <c r="T22" s="2">
        <f t="shared" si="5"/>
        <v>1</v>
      </c>
      <c r="U22" s="2" t="s">
        <v>328</v>
      </c>
      <c r="V22" s="2">
        <v>5</v>
      </c>
      <c r="W22" s="2">
        <v>1</v>
      </c>
      <c r="X22" s="2">
        <v>0</v>
      </c>
      <c r="Y22" s="2">
        <v>0</v>
      </c>
      <c r="Z22" s="2">
        <v>0</v>
      </c>
      <c r="AA22" s="2">
        <f t="shared" si="6"/>
        <v>1</v>
      </c>
      <c r="AB22" s="2">
        <f t="shared" si="7"/>
        <v>0</v>
      </c>
      <c r="AC22" s="2">
        <f t="shared" si="8"/>
        <v>0</v>
      </c>
      <c r="AD22" s="2">
        <f t="shared" si="9"/>
        <v>0</v>
      </c>
      <c r="AE22" s="2">
        <f t="shared" si="10"/>
        <v>0</v>
      </c>
      <c r="AF22" s="2">
        <f t="shared" si="11"/>
        <v>0</v>
      </c>
      <c r="AG22" s="2">
        <f t="shared" si="12"/>
        <v>0</v>
      </c>
      <c r="AH22" s="2">
        <f t="shared" si="13"/>
        <v>0</v>
      </c>
      <c r="AI22" s="2">
        <f t="shared" si="14"/>
        <v>1</v>
      </c>
      <c r="AJ22" s="2">
        <f t="shared" si="15"/>
        <v>0</v>
      </c>
      <c r="AK22" s="2">
        <f t="shared" si="16"/>
        <v>0</v>
      </c>
      <c r="AL22" s="2">
        <f t="shared" si="17"/>
        <v>0</v>
      </c>
      <c r="AM22" s="115"/>
      <c r="AN22" s="115"/>
      <c r="AO22" s="121"/>
    </row>
    <row r="23" spans="1:41" ht="29" x14ac:dyDescent="0.35">
      <c r="A23" s="112">
        <v>3200</v>
      </c>
      <c r="B23" s="113" t="s">
        <v>426</v>
      </c>
      <c r="C23" s="113" t="s">
        <v>427</v>
      </c>
      <c r="D23" s="114"/>
      <c r="E23" s="115"/>
      <c r="F23" s="116"/>
      <c r="G23" s="113" t="s">
        <v>428</v>
      </c>
      <c r="H23" s="113" t="s">
        <v>429</v>
      </c>
      <c r="I23" s="113" t="s">
        <v>430</v>
      </c>
      <c r="J23" s="117" t="s">
        <v>431</v>
      </c>
      <c r="K23" s="118"/>
      <c r="L23" s="119">
        <v>1</v>
      </c>
      <c r="M23" s="119">
        <v>2</v>
      </c>
      <c r="N23" s="119"/>
      <c r="O23" s="120"/>
      <c r="P23" s="2">
        <f t="shared" si="2"/>
        <v>0</v>
      </c>
      <c r="Q23" s="2" t="str">
        <f>IF(AND(Drops!$D$45&gt;1,OR(U23&lt;&gt;U22,AND(ROW()=5,U22=U23))),VLOOKUP(U23,Drops!$D$26:$E$45,2,FALSE),"")</f>
        <v>D. Asset and Info Management</v>
      </c>
      <c r="R23" s="2">
        <f t="shared" si="3"/>
        <v>23</v>
      </c>
      <c r="S23" s="2">
        <f t="shared" ca="1" si="4"/>
        <v>0</v>
      </c>
      <c r="T23" s="2">
        <f t="shared" si="5"/>
        <v>1</v>
      </c>
      <c r="U23" s="2" t="s">
        <v>330</v>
      </c>
      <c r="V23" s="2">
        <v>1</v>
      </c>
      <c r="W23" s="2">
        <v>0</v>
      </c>
      <c r="X23" s="2">
        <v>0</v>
      </c>
      <c r="Y23" s="2">
        <v>0</v>
      </c>
      <c r="Z23" s="2">
        <v>0</v>
      </c>
      <c r="AA23" s="2">
        <f t="shared" si="6"/>
        <v>1</v>
      </c>
      <c r="AB23" s="2">
        <f t="shared" si="7"/>
        <v>0</v>
      </c>
      <c r="AC23" s="2">
        <f t="shared" si="8"/>
        <v>0</v>
      </c>
      <c r="AD23" s="2">
        <f t="shared" si="9"/>
        <v>0</v>
      </c>
      <c r="AE23" s="2">
        <f t="shared" si="10"/>
        <v>0</v>
      </c>
      <c r="AF23" s="2">
        <f t="shared" si="11"/>
        <v>0</v>
      </c>
      <c r="AG23" s="2">
        <f t="shared" si="12"/>
        <v>0</v>
      </c>
      <c r="AH23" s="2">
        <f t="shared" si="13"/>
        <v>1</v>
      </c>
      <c r="AI23" s="2">
        <f t="shared" si="14"/>
        <v>0</v>
      </c>
      <c r="AJ23" s="2">
        <f t="shared" si="15"/>
        <v>0</v>
      </c>
      <c r="AK23" s="2">
        <f t="shared" si="16"/>
        <v>0</v>
      </c>
      <c r="AL23" s="2">
        <f t="shared" si="17"/>
        <v>0</v>
      </c>
      <c r="AM23" s="115"/>
      <c r="AN23" s="115"/>
      <c r="AO23" s="121"/>
    </row>
    <row r="24" spans="1:41" ht="29" x14ac:dyDescent="0.35">
      <c r="A24" s="112">
        <v>4199</v>
      </c>
      <c r="B24" s="113" t="s">
        <v>432</v>
      </c>
      <c r="C24" s="113" t="s">
        <v>433</v>
      </c>
      <c r="D24" s="114"/>
      <c r="E24" s="115"/>
      <c r="F24" s="116"/>
      <c r="G24" s="113" t="s">
        <v>428</v>
      </c>
      <c r="H24" s="113" t="s">
        <v>434</v>
      </c>
      <c r="I24" s="113" t="s">
        <v>435</v>
      </c>
      <c r="J24" s="117" t="s">
        <v>436</v>
      </c>
      <c r="K24" s="118"/>
      <c r="L24" s="119">
        <v>1</v>
      </c>
      <c r="M24" s="119">
        <v>2</v>
      </c>
      <c r="N24" s="119"/>
      <c r="O24" s="120"/>
      <c r="P24" s="2">
        <f t="shared" si="2"/>
        <v>0</v>
      </c>
      <c r="Q24" s="2" t="str">
        <f>IF(AND(Drops!$D$45&gt;1,OR(U24&lt;&gt;U23,AND(ROW()=5,U23=U24))),VLOOKUP(U24,Drops!$D$26:$E$45,2,FALSE),"")</f>
        <v/>
      </c>
      <c r="R24" s="2" t="str">
        <f t="shared" si="3"/>
        <v/>
      </c>
      <c r="S24" s="2">
        <f t="shared" ca="1" si="4"/>
        <v>0</v>
      </c>
      <c r="T24" s="2">
        <f t="shared" si="5"/>
        <v>1</v>
      </c>
      <c r="U24" s="2" t="s">
        <v>330</v>
      </c>
      <c r="V24" s="2">
        <v>3</v>
      </c>
      <c r="W24" s="2">
        <v>0</v>
      </c>
      <c r="X24" s="2">
        <v>0</v>
      </c>
      <c r="Y24" s="2">
        <v>0</v>
      </c>
      <c r="Z24" s="2">
        <v>0</v>
      </c>
      <c r="AA24" s="2">
        <f t="shared" si="6"/>
        <v>1</v>
      </c>
      <c r="AB24" s="2">
        <f t="shared" si="7"/>
        <v>0</v>
      </c>
      <c r="AC24" s="2">
        <f t="shared" si="8"/>
        <v>0</v>
      </c>
      <c r="AD24" s="2">
        <f t="shared" si="9"/>
        <v>0</v>
      </c>
      <c r="AE24" s="2">
        <f t="shared" si="10"/>
        <v>0</v>
      </c>
      <c r="AF24" s="2">
        <f t="shared" si="11"/>
        <v>0</v>
      </c>
      <c r="AG24" s="2">
        <f t="shared" si="12"/>
        <v>0</v>
      </c>
      <c r="AH24" s="2">
        <f t="shared" si="13"/>
        <v>1</v>
      </c>
      <c r="AI24" s="2">
        <f t="shared" si="14"/>
        <v>0</v>
      </c>
      <c r="AJ24" s="2">
        <f t="shared" si="15"/>
        <v>0</v>
      </c>
      <c r="AK24" s="2">
        <f t="shared" si="16"/>
        <v>0</v>
      </c>
      <c r="AL24" s="2">
        <f t="shared" si="17"/>
        <v>0</v>
      </c>
      <c r="AM24" s="115"/>
      <c r="AN24" s="115"/>
      <c r="AO24" s="121"/>
    </row>
    <row r="25" spans="1:41" ht="29" x14ac:dyDescent="0.35">
      <c r="A25" s="112">
        <v>2532</v>
      </c>
      <c r="B25" s="113" t="s">
        <v>437</v>
      </c>
      <c r="C25" s="113" t="s">
        <v>438</v>
      </c>
      <c r="D25" s="114"/>
      <c r="E25" s="115"/>
      <c r="F25" s="116"/>
      <c r="G25" s="113" t="s">
        <v>439</v>
      </c>
      <c r="H25" s="113" t="s">
        <v>440</v>
      </c>
      <c r="I25" s="113" t="s">
        <v>430</v>
      </c>
      <c r="J25" s="117" t="s">
        <v>441</v>
      </c>
      <c r="K25" s="118"/>
      <c r="L25" s="119">
        <v>1</v>
      </c>
      <c r="M25" s="119">
        <v>2</v>
      </c>
      <c r="N25" s="119"/>
      <c r="O25" s="120"/>
      <c r="P25" s="2">
        <f t="shared" si="2"/>
        <v>0</v>
      </c>
      <c r="Q25" s="2" t="str">
        <f>IF(AND(Drops!$D$45&gt;1,OR(U25&lt;&gt;U24,AND(ROW()=5,U24=U25))),VLOOKUP(U25,Drops!$D$26:$E$45,2,FALSE),"")</f>
        <v/>
      </c>
      <c r="R25" s="2" t="str">
        <f t="shared" si="3"/>
        <v/>
      </c>
      <c r="S25" s="2">
        <f t="shared" ca="1" si="4"/>
        <v>0</v>
      </c>
      <c r="T25" s="2">
        <f t="shared" si="5"/>
        <v>1</v>
      </c>
      <c r="U25" s="2" t="s">
        <v>330</v>
      </c>
      <c r="V25" s="2">
        <v>5</v>
      </c>
      <c r="W25" s="2">
        <v>0</v>
      </c>
      <c r="X25" s="2">
        <v>0</v>
      </c>
      <c r="Y25" s="2">
        <v>0</v>
      </c>
      <c r="Z25" s="2">
        <v>0</v>
      </c>
      <c r="AA25" s="2">
        <f t="shared" si="6"/>
        <v>1</v>
      </c>
      <c r="AB25" s="2">
        <f t="shared" si="7"/>
        <v>1</v>
      </c>
      <c r="AC25" s="2">
        <f t="shared" si="8"/>
        <v>0</v>
      </c>
      <c r="AD25" s="2">
        <f t="shared" si="9"/>
        <v>0</v>
      </c>
      <c r="AE25" s="2">
        <f t="shared" si="10"/>
        <v>0</v>
      </c>
      <c r="AF25" s="2">
        <f t="shared" si="11"/>
        <v>0</v>
      </c>
      <c r="AG25" s="2">
        <f t="shared" si="12"/>
        <v>0</v>
      </c>
      <c r="AH25" s="2">
        <f t="shared" si="13"/>
        <v>1</v>
      </c>
      <c r="AI25" s="2">
        <f t="shared" si="14"/>
        <v>0</v>
      </c>
      <c r="AJ25" s="2">
        <f t="shared" si="15"/>
        <v>0</v>
      </c>
      <c r="AK25" s="2">
        <f t="shared" si="16"/>
        <v>0</v>
      </c>
      <c r="AL25" s="2">
        <f t="shared" si="17"/>
        <v>0</v>
      </c>
      <c r="AM25" s="115"/>
      <c r="AN25" s="115"/>
      <c r="AO25" s="121"/>
    </row>
    <row r="26" spans="1:41" ht="29" x14ac:dyDescent="0.35">
      <c r="A26" s="112">
        <v>120</v>
      </c>
      <c r="B26" s="113" t="s">
        <v>442</v>
      </c>
      <c r="C26" s="141" t="s">
        <v>443</v>
      </c>
      <c r="D26" s="114"/>
      <c r="E26" s="115"/>
      <c r="F26" s="116"/>
      <c r="G26" s="113" t="s">
        <v>439</v>
      </c>
      <c r="H26" s="113" t="s">
        <v>444</v>
      </c>
      <c r="I26" s="113" t="s">
        <v>430</v>
      </c>
      <c r="J26" s="117" t="s">
        <v>445</v>
      </c>
      <c r="K26" s="118"/>
      <c r="L26" s="119">
        <v>2</v>
      </c>
      <c r="M26" s="119">
        <v>2</v>
      </c>
      <c r="N26" s="119"/>
      <c r="O26" s="120"/>
      <c r="P26" s="2">
        <f t="shared" si="2"/>
        <v>0</v>
      </c>
      <c r="Q26" s="2" t="str">
        <f>IF(AND(Drops!$D$45&gt;1,OR(U26&lt;&gt;U25,AND(ROW()=5,U25=U26))),VLOOKUP(U26,Drops!$D$26:$E$45,2,FALSE),"")</f>
        <v/>
      </c>
      <c r="R26" s="2" t="str">
        <f t="shared" si="3"/>
        <v/>
      </c>
      <c r="S26" s="2">
        <f t="shared" ca="1" si="4"/>
        <v>0</v>
      </c>
      <c r="T26" s="2">
        <f t="shared" si="5"/>
        <v>0</v>
      </c>
      <c r="U26" s="2" t="s">
        <v>330</v>
      </c>
      <c r="V26" s="2">
        <v>5</v>
      </c>
      <c r="W26" s="2">
        <v>3</v>
      </c>
      <c r="X26" s="2">
        <v>0</v>
      </c>
      <c r="Y26" s="2">
        <v>0</v>
      </c>
      <c r="Z26" s="2">
        <v>0</v>
      </c>
      <c r="AA26" s="2">
        <f t="shared" si="6"/>
        <v>0</v>
      </c>
      <c r="AB26" s="2">
        <f t="shared" si="7"/>
        <v>0</v>
      </c>
      <c r="AC26" s="2">
        <f t="shared" si="8"/>
        <v>0</v>
      </c>
      <c r="AD26" s="2">
        <f t="shared" si="9"/>
        <v>0</v>
      </c>
      <c r="AE26" s="2">
        <f t="shared" si="10"/>
        <v>0</v>
      </c>
      <c r="AF26" s="2">
        <f t="shared" si="11"/>
        <v>0</v>
      </c>
      <c r="AG26" s="2">
        <f t="shared" si="12"/>
        <v>0</v>
      </c>
      <c r="AH26" s="2">
        <f t="shared" si="13"/>
        <v>0</v>
      </c>
      <c r="AI26" s="2">
        <f t="shared" si="14"/>
        <v>1</v>
      </c>
      <c r="AJ26" s="2">
        <f t="shared" si="15"/>
        <v>0</v>
      </c>
      <c r="AK26" s="2">
        <f t="shared" si="16"/>
        <v>0</v>
      </c>
      <c r="AL26" s="2">
        <f t="shared" si="17"/>
        <v>0</v>
      </c>
      <c r="AM26" s="115"/>
      <c r="AN26" s="115"/>
      <c r="AO26" s="121"/>
    </row>
    <row r="27" spans="1:41" ht="101.5" x14ac:dyDescent="0.35">
      <c r="A27" s="112">
        <v>4435</v>
      </c>
      <c r="B27" s="113" t="s">
        <v>446</v>
      </c>
      <c r="C27" s="141" t="s">
        <v>447</v>
      </c>
      <c r="D27" s="114"/>
      <c r="E27" s="115"/>
      <c r="F27" s="116"/>
      <c r="G27" s="113" t="s">
        <v>439</v>
      </c>
      <c r="H27" s="113" t="s">
        <v>448</v>
      </c>
      <c r="I27" s="113" t="s">
        <v>430</v>
      </c>
      <c r="J27" s="117" t="s">
        <v>449</v>
      </c>
      <c r="K27" s="118"/>
      <c r="L27" s="119">
        <v>2</v>
      </c>
      <c r="M27" s="119">
        <v>2</v>
      </c>
      <c r="N27" s="119"/>
      <c r="O27" s="120"/>
      <c r="P27" s="2">
        <f t="shared" si="2"/>
        <v>0</v>
      </c>
      <c r="Q27" s="2" t="str">
        <f>IF(AND(Drops!$D$45&gt;1,OR(U27&lt;&gt;U26,AND(ROW()=5,U26=U27))),VLOOKUP(U27,Drops!$D$26:$E$45,2,FALSE),"")</f>
        <v/>
      </c>
      <c r="R27" s="2" t="str">
        <f t="shared" si="3"/>
        <v/>
      </c>
      <c r="S27" s="2">
        <f t="shared" ca="1" si="4"/>
        <v>0</v>
      </c>
      <c r="T27" s="2">
        <f t="shared" si="5"/>
        <v>0</v>
      </c>
      <c r="U27" s="2" t="s">
        <v>330</v>
      </c>
      <c r="V27" s="2">
        <v>5</v>
      </c>
      <c r="W27" s="2">
        <v>4</v>
      </c>
      <c r="X27" s="2">
        <v>0</v>
      </c>
      <c r="Y27" s="2">
        <v>0</v>
      </c>
      <c r="Z27" s="2">
        <v>0</v>
      </c>
      <c r="AA27" s="2">
        <f t="shared" si="6"/>
        <v>0</v>
      </c>
      <c r="AB27" s="2">
        <f t="shared" si="7"/>
        <v>0</v>
      </c>
      <c r="AC27" s="2">
        <f t="shared" si="8"/>
        <v>0</v>
      </c>
      <c r="AD27" s="2">
        <f t="shared" si="9"/>
        <v>0</v>
      </c>
      <c r="AE27" s="2">
        <f t="shared" si="10"/>
        <v>0</v>
      </c>
      <c r="AF27" s="2">
        <f t="shared" si="11"/>
        <v>0</v>
      </c>
      <c r="AG27" s="2">
        <f t="shared" si="12"/>
        <v>0</v>
      </c>
      <c r="AH27" s="2">
        <f t="shared" si="13"/>
        <v>0</v>
      </c>
      <c r="AI27" s="2">
        <f t="shared" si="14"/>
        <v>1</v>
      </c>
      <c r="AJ27" s="2">
        <f t="shared" si="15"/>
        <v>0</v>
      </c>
      <c r="AK27" s="2">
        <f t="shared" si="16"/>
        <v>0</v>
      </c>
      <c r="AL27" s="2">
        <f t="shared" si="17"/>
        <v>0</v>
      </c>
      <c r="AM27" s="115"/>
      <c r="AN27" s="115"/>
      <c r="AO27" s="121"/>
    </row>
    <row r="28" spans="1:41" ht="43.5" x14ac:dyDescent="0.35">
      <c r="A28" s="112">
        <v>3484</v>
      </c>
      <c r="B28" s="113" t="s">
        <v>450</v>
      </c>
      <c r="C28" s="141" t="s">
        <v>451</v>
      </c>
      <c r="D28" s="114"/>
      <c r="E28" s="115"/>
      <c r="F28" s="116"/>
      <c r="G28" s="113" t="s">
        <v>439</v>
      </c>
      <c r="H28" s="113" t="s">
        <v>448</v>
      </c>
      <c r="I28" s="113" t="s">
        <v>430</v>
      </c>
      <c r="J28" s="117" t="s">
        <v>452</v>
      </c>
      <c r="K28" s="118"/>
      <c r="L28" s="119">
        <v>2</v>
      </c>
      <c r="M28" s="119">
        <v>2</v>
      </c>
      <c r="N28" s="119"/>
      <c r="O28" s="120"/>
      <c r="P28" s="2">
        <f t="shared" si="2"/>
        <v>0</v>
      </c>
      <c r="Q28" s="2" t="str">
        <f>IF(AND(Drops!$D$45&gt;1,OR(U28&lt;&gt;U27,AND(ROW()=5,U27=U28))),VLOOKUP(U28,Drops!$D$26:$E$45,2,FALSE),"")</f>
        <v/>
      </c>
      <c r="R28" s="2" t="str">
        <f t="shared" si="3"/>
        <v/>
      </c>
      <c r="S28" s="2">
        <f t="shared" ca="1" si="4"/>
        <v>0</v>
      </c>
      <c r="T28" s="2">
        <f t="shared" si="5"/>
        <v>0</v>
      </c>
      <c r="U28" s="2" t="s">
        <v>330</v>
      </c>
      <c r="V28" s="2">
        <v>5</v>
      </c>
      <c r="W28" s="2">
        <v>5</v>
      </c>
      <c r="X28" s="2">
        <v>0</v>
      </c>
      <c r="Y28" s="2">
        <v>0</v>
      </c>
      <c r="Z28" s="2">
        <v>0</v>
      </c>
      <c r="AA28" s="2">
        <f t="shared" si="6"/>
        <v>0</v>
      </c>
      <c r="AB28" s="2">
        <f t="shared" si="7"/>
        <v>1</v>
      </c>
      <c r="AC28" s="2">
        <f t="shared" si="8"/>
        <v>0</v>
      </c>
      <c r="AD28" s="2">
        <f t="shared" si="9"/>
        <v>0</v>
      </c>
      <c r="AE28" s="2">
        <f t="shared" si="10"/>
        <v>0</v>
      </c>
      <c r="AF28" s="2">
        <f t="shared" si="11"/>
        <v>0</v>
      </c>
      <c r="AG28" s="2">
        <f t="shared" si="12"/>
        <v>0</v>
      </c>
      <c r="AH28" s="2">
        <f t="shared" si="13"/>
        <v>0</v>
      </c>
      <c r="AI28" s="2">
        <f t="shared" si="14"/>
        <v>1</v>
      </c>
      <c r="AJ28" s="2">
        <f t="shared" si="15"/>
        <v>0</v>
      </c>
      <c r="AK28" s="2">
        <f t="shared" si="16"/>
        <v>0</v>
      </c>
      <c r="AL28" s="2">
        <f t="shared" si="17"/>
        <v>0</v>
      </c>
      <c r="AM28" s="115"/>
      <c r="AN28" s="115"/>
      <c r="AO28" s="121"/>
    </row>
    <row r="29" spans="1:41" ht="43.5" x14ac:dyDescent="0.35">
      <c r="A29" s="112">
        <v>2624</v>
      </c>
      <c r="B29" s="113" t="s">
        <v>453</v>
      </c>
      <c r="C29" s="139" t="s">
        <v>454</v>
      </c>
      <c r="D29" s="114"/>
      <c r="E29" s="115"/>
      <c r="F29" s="116"/>
      <c r="G29" s="113" t="s">
        <v>455</v>
      </c>
      <c r="H29" s="113" t="s">
        <v>456</v>
      </c>
      <c r="I29" s="113" t="s">
        <v>457</v>
      </c>
      <c r="J29" s="117" t="s">
        <v>458</v>
      </c>
      <c r="K29" s="118"/>
      <c r="L29" s="119">
        <v>3</v>
      </c>
      <c r="M29" s="119">
        <v>3</v>
      </c>
      <c r="N29" s="119"/>
      <c r="O29" s="120"/>
      <c r="P29" s="2">
        <f t="shared" si="2"/>
        <v>0</v>
      </c>
      <c r="Q29" s="2" t="str">
        <f>IF(AND(Drops!$D$45&gt;1,OR(U29&lt;&gt;U28,AND(ROW()=5,U28=U29))),VLOOKUP(U29,Drops!$D$26:$E$45,2,FALSE),"")</f>
        <v/>
      </c>
      <c r="R29" s="2" t="str">
        <f t="shared" si="3"/>
        <v/>
      </c>
      <c r="S29" s="2">
        <f t="shared" ca="1" si="4"/>
        <v>0</v>
      </c>
      <c r="T29" s="2">
        <f t="shared" si="5"/>
        <v>0</v>
      </c>
      <c r="U29" s="2" t="s">
        <v>330</v>
      </c>
      <c r="V29" s="2">
        <v>5</v>
      </c>
      <c r="W29" s="2">
        <v>6</v>
      </c>
      <c r="X29" s="2">
        <v>1</v>
      </c>
      <c r="Y29" s="2">
        <v>0</v>
      </c>
      <c r="Z29" s="2">
        <v>0</v>
      </c>
      <c r="AA29" s="2">
        <f t="shared" si="6"/>
        <v>0</v>
      </c>
      <c r="AB29" s="2">
        <f t="shared" si="7"/>
        <v>0</v>
      </c>
      <c r="AC29" s="2">
        <f t="shared" si="8"/>
        <v>0</v>
      </c>
      <c r="AD29" s="2">
        <f t="shared" si="9"/>
        <v>0</v>
      </c>
      <c r="AE29" s="2">
        <f t="shared" si="10"/>
        <v>0</v>
      </c>
      <c r="AF29" s="2">
        <f t="shared" si="11"/>
        <v>0</v>
      </c>
      <c r="AG29" s="2">
        <f t="shared" si="12"/>
        <v>0</v>
      </c>
      <c r="AH29" s="2">
        <f t="shared" si="13"/>
        <v>0</v>
      </c>
      <c r="AI29" s="2">
        <f t="shared" si="14"/>
        <v>0</v>
      </c>
      <c r="AJ29" s="2">
        <f t="shared" si="15"/>
        <v>1</v>
      </c>
      <c r="AK29" s="2">
        <f t="shared" si="16"/>
        <v>0</v>
      </c>
      <c r="AL29" s="2">
        <f t="shared" si="17"/>
        <v>0</v>
      </c>
      <c r="AM29" s="115"/>
      <c r="AN29" s="115"/>
      <c r="AO29" s="121"/>
    </row>
    <row r="30" spans="1:41" ht="72.5" x14ac:dyDescent="0.35">
      <c r="A30" s="112">
        <v>1871</v>
      </c>
      <c r="B30" s="113" t="s">
        <v>459</v>
      </c>
      <c r="C30" s="141" t="s">
        <v>460</v>
      </c>
      <c r="D30" s="114"/>
      <c r="E30" s="115"/>
      <c r="F30" s="116"/>
      <c r="G30" s="113" t="s">
        <v>461</v>
      </c>
      <c r="H30" s="113" t="s">
        <v>462</v>
      </c>
      <c r="I30" s="113" t="s">
        <v>463</v>
      </c>
      <c r="J30" s="117" t="s">
        <v>464</v>
      </c>
      <c r="K30" s="118"/>
      <c r="L30" s="119">
        <v>2</v>
      </c>
      <c r="M30" s="119">
        <v>2</v>
      </c>
      <c r="N30" s="119"/>
      <c r="O30" s="120"/>
      <c r="P30" s="2">
        <f t="shared" si="2"/>
        <v>0</v>
      </c>
      <c r="Q30" s="2" t="str">
        <f>IF(AND(Drops!$D$45&gt;1,OR(U30&lt;&gt;U29,AND(ROW()=5,U29=U30))),VLOOKUP(U30,Drops!$D$26:$E$45,2,FALSE),"")</f>
        <v/>
      </c>
      <c r="R30" s="2" t="str">
        <f t="shared" si="3"/>
        <v/>
      </c>
      <c r="S30" s="2">
        <f t="shared" ca="1" si="4"/>
        <v>0</v>
      </c>
      <c r="T30" s="2">
        <f t="shared" si="5"/>
        <v>1</v>
      </c>
      <c r="U30" s="2" t="s">
        <v>330</v>
      </c>
      <c r="V30" s="2">
        <v>7</v>
      </c>
      <c r="W30" s="2">
        <v>2</v>
      </c>
      <c r="X30" s="2">
        <v>0</v>
      </c>
      <c r="Y30" s="2">
        <v>0</v>
      </c>
      <c r="Z30" s="2">
        <v>0</v>
      </c>
      <c r="AA30" s="2">
        <f t="shared" si="6"/>
        <v>1</v>
      </c>
      <c r="AB30" s="2">
        <f t="shared" si="7"/>
        <v>0</v>
      </c>
      <c r="AC30" s="2">
        <f t="shared" si="8"/>
        <v>0</v>
      </c>
      <c r="AD30" s="2">
        <f t="shared" si="9"/>
        <v>0</v>
      </c>
      <c r="AE30" s="2">
        <f t="shared" si="10"/>
        <v>0</v>
      </c>
      <c r="AF30" s="2">
        <f t="shared" si="11"/>
        <v>0</v>
      </c>
      <c r="AG30" s="2">
        <f t="shared" si="12"/>
        <v>0</v>
      </c>
      <c r="AH30" s="2">
        <f t="shared" si="13"/>
        <v>0</v>
      </c>
      <c r="AI30" s="2">
        <f t="shared" si="14"/>
        <v>1</v>
      </c>
      <c r="AJ30" s="2">
        <f t="shared" si="15"/>
        <v>0</v>
      </c>
      <c r="AK30" s="2">
        <f t="shared" si="16"/>
        <v>0</v>
      </c>
      <c r="AL30" s="2">
        <f t="shared" si="17"/>
        <v>0</v>
      </c>
      <c r="AM30" s="115"/>
      <c r="AN30" s="115"/>
      <c r="AO30" s="121"/>
    </row>
    <row r="31" spans="1:41" ht="101.5" x14ac:dyDescent="0.35">
      <c r="A31" s="112">
        <v>1193</v>
      </c>
      <c r="B31" s="113" t="s">
        <v>465</v>
      </c>
      <c r="C31" s="141" t="s">
        <v>466</v>
      </c>
      <c r="D31" s="114"/>
      <c r="E31" s="115"/>
      <c r="F31" s="116"/>
      <c r="G31" s="113" t="s">
        <v>461</v>
      </c>
      <c r="H31" s="113" t="s">
        <v>462</v>
      </c>
      <c r="I31" s="113" t="s">
        <v>463</v>
      </c>
      <c r="J31" s="117" t="s">
        <v>467</v>
      </c>
      <c r="K31" s="118"/>
      <c r="L31" s="119">
        <v>2</v>
      </c>
      <c r="M31" s="119">
        <v>4</v>
      </c>
      <c r="N31" s="119"/>
      <c r="O31" s="120"/>
      <c r="P31" s="2">
        <f t="shared" si="2"/>
        <v>0</v>
      </c>
      <c r="Q31" s="2" t="str">
        <f>IF(AND(Drops!$D$45&gt;1,OR(U31&lt;&gt;U30,AND(ROW()=5,U30=U31))),VLOOKUP(U31,Drops!$D$26:$E$45,2,FALSE),"")</f>
        <v/>
      </c>
      <c r="R31" s="2" t="str">
        <f t="shared" si="3"/>
        <v/>
      </c>
      <c r="S31" s="2">
        <f t="shared" ca="1" si="4"/>
        <v>0</v>
      </c>
      <c r="T31" s="2">
        <f t="shared" si="5"/>
        <v>0</v>
      </c>
      <c r="U31" s="2" t="s">
        <v>330</v>
      </c>
      <c r="V31" s="2">
        <v>7</v>
      </c>
      <c r="W31" s="2">
        <v>3</v>
      </c>
      <c r="X31" s="2">
        <v>0</v>
      </c>
      <c r="Y31" s="2">
        <v>0</v>
      </c>
      <c r="Z31" s="2">
        <v>0</v>
      </c>
      <c r="AA31" s="2">
        <f t="shared" si="6"/>
        <v>0</v>
      </c>
      <c r="AB31" s="2">
        <f t="shared" si="7"/>
        <v>0</v>
      </c>
      <c r="AC31" s="2">
        <f t="shared" si="8"/>
        <v>0</v>
      </c>
      <c r="AD31" s="2">
        <f t="shared" si="9"/>
        <v>0</v>
      </c>
      <c r="AE31" s="2">
        <f t="shared" si="10"/>
        <v>0</v>
      </c>
      <c r="AF31" s="2">
        <f t="shared" si="11"/>
        <v>0</v>
      </c>
      <c r="AG31" s="2">
        <f t="shared" si="12"/>
        <v>0</v>
      </c>
      <c r="AH31" s="2">
        <f t="shared" si="13"/>
        <v>0</v>
      </c>
      <c r="AI31" s="2">
        <f t="shared" si="14"/>
        <v>1</v>
      </c>
      <c r="AJ31" s="2">
        <f t="shared" si="15"/>
        <v>0</v>
      </c>
      <c r="AK31" s="2">
        <f t="shared" si="16"/>
        <v>0</v>
      </c>
      <c r="AL31" s="2">
        <f t="shared" si="17"/>
        <v>0</v>
      </c>
      <c r="AM31" s="115"/>
      <c r="AN31" s="115"/>
      <c r="AO31" s="121"/>
    </row>
    <row r="32" spans="1:41" ht="72.5" x14ac:dyDescent="0.35">
      <c r="A32" s="112">
        <v>2629</v>
      </c>
      <c r="B32" s="113" t="s">
        <v>468</v>
      </c>
      <c r="C32" s="141" t="s">
        <v>469</v>
      </c>
      <c r="D32" s="114"/>
      <c r="E32" s="115"/>
      <c r="F32" s="116"/>
      <c r="G32" s="113" t="s">
        <v>461</v>
      </c>
      <c r="H32" s="113" t="s">
        <v>470</v>
      </c>
      <c r="I32" s="113" t="s">
        <v>471</v>
      </c>
      <c r="J32" s="117" t="s">
        <v>472</v>
      </c>
      <c r="K32" s="118"/>
      <c r="L32" s="119">
        <v>2</v>
      </c>
      <c r="M32" s="119">
        <v>2</v>
      </c>
      <c r="N32" s="119"/>
      <c r="O32" s="120"/>
      <c r="P32" s="2">
        <f t="shared" si="2"/>
        <v>0</v>
      </c>
      <c r="Q32" s="2" t="str">
        <f>IF(AND(Drops!$D$45&gt;1,OR(U32&lt;&gt;U31,AND(ROW()=5,U31=U32))),VLOOKUP(U32,Drops!$D$26:$E$45,2,FALSE),"")</f>
        <v/>
      </c>
      <c r="R32" s="2" t="str">
        <f t="shared" si="3"/>
        <v/>
      </c>
      <c r="S32" s="2">
        <f t="shared" ca="1" si="4"/>
        <v>0</v>
      </c>
      <c r="T32" s="2">
        <f t="shared" si="5"/>
        <v>0</v>
      </c>
      <c r="U32" s="2" t="s">
        <v>330</v>
      </c>
      <c r="V32" s="2">
        <v>7</v>
      </c>
      <c r="W32" s="2">
        <v>6</v>
      </c>
      <c r="X32" s="2">
        <v>0</v>
      </c>
      <c r="Y32" s="2">
        <v>0</v>
      </c>
      <c r="Z32" s="2">
        <v>0</v>
      </c>
      <c r="AA32" s="2">
        <f t="shared" si="6"/>
        <v>0</v>
      </c>
      <c r="AB32" s="2">
        <f t="shared" si="7"/>
        <v>0</v>
      </c>
      <c r="AC32" s="2">
        <f t="shared" si="8"/>
        <v>0</v>
      </c>
      <c r="AD32" s="2">
        <f t="shared" si="9"/>
        <v>0</v>
      </c>
      <c r="AE32" s="2">
        <f t="shared" si="10"/>
        <v>0</v>
      </c>
      <c r="AF32" s="2">
        <f t="shared" si="11"/>
        <v>0</v>
      </c>
      <c r="AG32" s="2">
        <f t="shared" si="12"/>
        <v>0</v>
      </c>
      <c r="AH32" s="2">
        <f t="shared" si="13"/>
        <v>0</v>
      </c>
      <c r="AI32" s="2">
        <f t="shared" si="14"/>
        <v>1</v>
      </c>
      <c r="AJ32" s="2">
        <f t="shared" si="15"/>
        <v>0</v>
      </c>
      <c r="AK32" s="2">
        <f t="shared" si="16"/>
        <v>0</v>
      </c>
      <c r="AL32" s="2">
        <f t="shared" si="17"/>
        <v>0</v>
      </c>
      <c r="AM32" s="115"/>
      <c r="AN32" s="115"/>
      <c r="AO32" s="121"/>
    </row>
    <row r="33" spans="1:41" ht="58" x14ac:dyDescent="0.35">
      <c r="A33" s="112">
        <v>4662</v>
      </c>
      <c r="B33" s="113" t="s">
        <v>473</v>
      </c>
      <c r="C33" s="141" t="s">
        <v>474</v>
      </c>
      <c r="D33" s="114"/>
      <c r="E33" s="115"/>
      <c r="F33" s="116"/>
      <c r="G33" s="113" t="s">
        <v>461</v>
      </c>
      <c r="H33" s="113" t="s">
        <v>475</v>
      </c>
      <c r="I33" s="113"/>
      <c r="J33" s="117" t="s">
        <v>476</v>
      </c>
      <c r="K33" s="118"/>
      <c r="L33" s="119">
        <v>2</v>
      </c>
      <c r="M33" s="119">
        <v>3</v>
      </c>
      <c r="N33" s="119"/>
      <c r="O33" s="120"/>
      <c r="P33" s="2">
        <f t="shared" si="2"/>
        <v>0</v>
      </c>
      <c r="Q33" s="2" t="str">
        <f>IF(AND(Drops!$D$45&gt;1,OR(U33&lt;&gt;U32,AND(ROW()=5,U32=U33))),VLOOKUP(U33,Drops!$D$26:$E$45,2,FALSE),"")</f>
        <v/>
      </c>
      <c r="R33" s="2" t="str">
        <f t="shared" si="3"/>
        <v/>
      </c>
      <c r="S33" s="2">
        <f t="shared" ca="1" si="4"/>
        <v>0</v>
      </c>
      <c r="T33" s="2">
        <f t="shared" si="5"/>
        <v>0</v>
      </c>
      <c r="U33" s="2" t="s">
        <v>330</v>
      </c>
      <c r="V33" s="2">
        <v>7</v>
      </c>
      <c r="W33" s="2">
        <v>8</v>
      </c>
      <c r="X33" s="2">
        <v>0</v>
      </c>
      <c r="Y33" s="2">
        <v>0</v>
      </c>
      <c r="Z33" s="2">
        <v>0</v>
      </c>
      <c r="AA33" s="2">
        <f t="shared" si="6"/>
        <v>0</v>
      </c>
      <c r="AB33" s="2">
        <f t="shared" si="7"/>
        <v>1</v>
      </c>
      <c r="AC33" s="2">
        <f t="shared" si="8"/>
        <v>0</v>
      </c>
      <c r="AD33" s="2">
        <f t="shared" si="9"/>
        <v>0</v>
      </c>
      <c r="AE33" s="2">
        <f t="shared" si="10"/>
        <v>0</v>
      </c>
      <c r="AF33" s="2">
        <f t="shared" si="11"/>
        <v>0</v>
      </c>
      <c r="AG33" s="2">
        <f t="shared" si="12"/>
        <v>0</v>
      </c>
      <c r="AH33" s="2">
        <f t="shared" si="13"/>
        <v>0</v>
      </c>
      <c r="AI33" s="2">
        <f t="shared" si="14"/>
        <v>1</v>
      </c>
      <c r="AJ33" s="2">
        <f t="shared" si="15"/>
        <v>0</v>
      </c>
      <c r="AK33" s="2">
        <f t="shared" si="16"/>
        <v>0</v>
      </c>
      <c r="AL33" s="2">
        <f t="shared" si="17"/>
        <v>0</v>
      </c>
      <c r="AM33" s="115"/>
      <c r="AN33" s="115"/>
      <c r="AO33" s="121"/>
    </row>
    <row r="34" spans="1:41" ht="29" x14ac:dyDescent="0.35">
      <c r="A34" s="112">
        <v>4666</v>
      </c>
      <c r="B34" s="113" t="s">
        <v>477</v>
      </c>
      <c r="C34" s="140" t="s">
        <v>478</v>
      </c>
      <c r="D34" s="114"/>
      <c r="E34" s="115"/>
      <c r="F34" s="116"/>
      <c r="G34" s="113" t="s">
        <v>461</v>
      </c>
      <c r="H34" s="113" t="s">
        <v>475</v>
      </c>
      <c r="I34" s="113"/>
      <c r="J34" s="117"/>
      <c r="K34" s="118"/>
      <c r="L34" s="119">
        <v>4</v>
      </c>
      <c r="M34" s="119">
        <v>4</v>
      </c>
      <c r="N34" s="119"/>
      <c r="O34" s="120"/>
      <c r="P34" s="2">
        <f t="shared" si="2"/>
        <v>0</v>
      </c>
      <c r="Q34" s="2" t="str">
        <f>IF(AND(Drops!$D$45&gt;1,OR(U34&lt;&gt;U33,AND(ROW()=5,U33=U34))),VLOOKUP(U34,Drops!$D$26:$E$45,2,FALSE),"")</f>
        <v/>
      </c>
      <c r="R34" s="2" t="str">
        <f t="shared" si="3"/>
        <v/>
      </c>
      <c r="S34" s="2">
        <f t="shared" ca="1" si="4"/>
        <v>0</v>
      </c>
      <c r="T34" s="2">
        <f t="shared" si="5"/>
        <v>1</v>
      </c>
      <c r="U34" s="2" t="s">
        <v>330</v>
      </c>
      <c r="V34" s="2">
        <v>7</v>
      </c>
      <c r="W34" s="2">
        <v>8</v>
      </c>
      <c r="X34" s="2">
        <v>1</v>
      </c>
      <c r="Y34" s="2">
        <v>2</v>
      </c>
      <c r="Z34" s="2">
        <v>0</v>
      </c>
      <c r="AA34" s="2">
        <f t="shared" si="6"/>
        <v>1</v>
      </c>
      <c r="AB34" s="2">
        <f t="shared" si="7"/>
        <v>0</v>
      </c>
      <c r="AC34" s="2">
        <f t="shared" si="8"/>
        <v>0</v>
      </c>
      <c r="AD34" s="2">
        <f t="shared" si="9"/>
        <v>0</v>
      </c>
      <c r="AE34" s="2">
        <f t="shared" si="10"/>
        <v>0</v>
      </c>
      <c r="AF34" s="2">
        <f t="shared" si="11"/>
        <v>0</v>
      </c>
      <c r="AG34" s="2">
        <f t="shared" si="12"/>
        <v>0</v>
      </c>
      <c r="AH34" s="2">
        <f t="shared" si="13"/>
        <v>0</v>
      </c>
      <c r="AI34" s="2">
        <f t="shared" si="14"/>
        <v>0</v>
      </c>
      <c r="AJ34" s="2">
        <f t="shared" si="15"/>
        <v>0</v>
      </c>
      <c r="AK34" s="2">
        <f t="shared" si="16"/>
        <v>1</v>
      </c>
      <c r="AL34" s="2">
        <f t="shared" si="17"/>
        <v>0</v>
      </c>
      <c r="AM34" s="115"/>
      <c r="AN34" s="115"/>
      <c r="AO34" s="121"/>
    </row>
    <row r="35" spans="1:41" ht="29" x14ac:dyDescent="0.35">
      <c r="A35" s="112">
        <v>4670</v>
      </c>
      <c r="B35" s="113" t="s">
        <v>479</v>
      </c>
      <c r="C35" s="139" t="s">
        <v>480</v>
      </c>
      <c r="D35" s="114"/>
      <c r="E35" s="115"/>
      <c r="F35" s="116"/>
      <c r="G35" s="113" t="s">
        <v>461</v>
      </c>
      <c r="H35" s="113" t="s">
        <v>475</v>
      </c>
      <c r="I35" s="113"/>
      <c r="J35" s="117"/>
      <c r="K35" s="118"/>
      <c r="L35" s="119">
        <v>3</v>
      </c>
      <c r="M35" s="119">
        <v>3</v>
      </c>
      <c r="N35" s="119"/>
      <c r="O35" s="120"/>
      <c r="P35" s="2">
        <f t="shared" si="2"/>
        <v>0</v>
      </c>
      <c r="Q35" s="2" t="str">
        <f>IF(AND(Drops!$D$45&gt;1,OR(U35&lt;&gt;U34,AND(ROW()=5,U34=U35))),VLOOKUP(U35,Drops!$D$26:$E$45,2,FALSE),"")</f>
        <v/>
      </c>
      <c r="R35" s="2" t="str">
        <f t="shared" si="3"/>
        <v/>
      </c>
      <c r="S35" s="2">
        <f t="shared" ca="1" si="4"/>
        <v>0</v>
      </c>
      <c r="T35" s="2">
        <f t="shared" si="5"/>
        <v>0</v>
      </c>
      <c r="U35" s="2" t="s">
        <v>330</v>
      </c>
      <c r="V35" s="2">
        <v>7</v>
      </c>
      <c r="W35" s="2">
        <v>8</v>
      </c>
      <c r="X35" s="2">
        <v>2</v>
      </c>
      <c r="Y35" s="2">
        <v>0</v>
      </c>
      <c r="Z35" s="2">
        <v>0</v>
      </c>
      <c r="AA35" s="2">
        <f t="shared" si="6"/>
        <v>0</v>
      </c>
      <c r="AB35" s="2">
        <f t="shared" si="7"/>
        <v>0</v>
      </c>
      <c r="AC35" s="2">
        <f t="shared" si="8"/>
        <v>0</v>
      </c>
      <c r="AD35" s="2">
        <f t="shared" si="9"/>
        <v>0</v>
      </c>
      <c r="AE35" s="2">
        <f t="shared" si="10"/>
        <v>0</v>
      </c>
      <c r="AF35" s="2">
        <f t="shared" si="11"/>
        <v>0</v>
      </c>
      <c r="AG35" s="2">
        <f t="shared" si="12"/>
        <v>0</v>
      </c>
      <c r="AH35" s="2">
        <f t="shared" si="13"/>
        <v>0</v>
      </c>
      <c r="AI35" s="2">
        <f t="shared" si="14"/>
        <v>0</v>
      </c>
      <c r="AJ35" s="2">
        <f t="shared" si="15"/>
        <v>1</v>
      </c>
      <c r="AK35" s="2">
        <f t="shared" si="16"/>
        <v>0</v>
      </c>
      <c r="AL35" s="2">
        <f t="shared" si="17"/>
        <v>0</v>
      </c>
      <c r="AM35" s="115"/>
      <c r="AN35" s="115"/>
      <c r="AO35" s="121"/>
    </row>
    <row r="36" spans="1:41" ht="29" x14ac:dyDescent="0.35">
      <c r="A36" s="112">
        <v>4675</v>
      </c>
      <c r="B36" s="113" t="s">
        <v>481</v>
      </c>
      <c r="C36" s="139" t="s">
        <v>482</v>
      </c>
      <c r="D36" s="114"/>
      <c r="E36" s="115"/>
      <c r="F36" s="116"/>
      <c r="G36" s="113" t="s">
        <v>461</v>
      </c>
      <c r="H36" s="113" t="s">
        <v>475</v>
      </c>
      <c r="I36" s="113"/>
      <c r="J36" s="117"/>
      <c r="K36" s="118"/>
      <c r="L36" s="119">
        <v>3</v>
      </c>
      <c r="M36" s="119">
        <v>4</v>
      </c>
      <c r="N36" s="119"/>
      <c r="O36" s="120"/>
      <c r="P36" s="2">
        <f t="shared" si="2"/>
        <v>0</v>
      </c>
      <c r="Q36" s="2" t="str">
        <f>IF(AND(Drops!$D$45&gt;1,OR(U36&lt;&gt;U35,AND(ROW()=5,U35=U36))),VLOOKUP(U36,Drops!$D$26:$E$45,2,FALSE),"")</f>
        <v/>
      </c>
      <c r="R36" s="2" t="str">
        <f t="shared" si="3"/>
        <v/>
      </c>
      <c r="S36" s="2">
        <f t="shared" ca="1" si="4"/>
        <v>0</v>
      </c>
      <c r="T36" s="2">
        <f t="shared" si="5"/>
        <v>0</v>
      </c>
      <c r="U36" s="2" t="s">
        <v>330</v>
      </c>
      <c r="V36" s="2">
        <v>7</v>
      </c>
      <c r="W36" s="2">
        <v>8</v>
      </c>
      <c r="X36" s="2">
        <v>5</v>
      </c>
      <c r="Y36" s="2">
        <v>0</v>
      </c>
      <c r="Z36" s="2">
        <v>0</v>
      </c>
      <c r="AA36" s="2">
        <f t="shared" si="6"/>
        <v>0</v>
      </c>
      <c r="AB36" s="2">
        <f t="shared" si="7"/>
        <v>0</v>
      </c>
      <c r="AC36" s="2">
        <f t="shared" si="8"/>
        <v>0</v>
      </c>
      <c r="AD36" s="2">
        <f t="shared" si="9"/>
        <v>0</v>
      </c>
      <c r="AE36" s="2">
        <f t="shared" si="10"/>
        <v>0</v>
      </c>
      <c r="AF36" s="2">
        <f t="shared" si="11"/>
        <v>0</v>
      </c>
      <c r="AG36" s="2">
        <f t="shared" si="12"/>
        <v>0</v>
      </c>
      <c r="AH36" s="2">
        <f t="shared" si="13"/>
        <v>0</v>
      </c>
      <c r="AI36" s="2">
        <f t="shared" si="14"/>
        <v>0</v>
      </c>
      <c r="AJ36" s="2">
        <f t="shared" si="15"/>
        <v>1</v>
      </c>
      <c r="AK36" s="2">
        <f t="shared" si="16"/>
        <v>0</v>
      </c>
      <c r="AL36" s="2">
        <f t="shared" si="17"/>
        <v>0</v>
      </c>
      <c r="AM36" s="115"/>
      <c r="AN36" s="115"/>
      <c r="AO36" s="121"/>
    </row>
    <row r="37" spans="1:41" ht="29" x14ac:dyDescent="0.35">
      <c r="A37" s="112">
        <v>4680</v>
      </c>
      <c r="B37" s="113" t="s">
        <v>483</v>
      </c>
      <c r="C37" s="139" t="s">
        <v>484</v>
      </c>
      <c r="D37" s="114"/>
      <c r="E37" s="115"/>
      <c r="F37" s="116"/>
      <c r="G37" s="113" t="s">
        <v>461</v>
      </c>
      <c r="H37" s="113" t="s">
        <v>475</v>
      </c>
      <c r="I37" s="113"/>
      <c r="J37" s="117"/>
      <c r="K37" s="118"/>
      <c r="L37" s="119">
        <v>3</v>
      </c>
      <c r="M37" s="119">
        <v>4</v>
      </c>
      <c r="N37" s="119"/>
      <c r="O37" s="120"/>
      <c r="P37" s="2">
        <f t="shared" si="2"/>
        <v>0</v>
      </c>
      <c r="Q37" s="2" t="str">
        <f>IF(AND(Drops!$D$45&gt;1,OR(U37&lt;&gt;U36,AND(ROW()=5,U36=U37))),VLOOKUP(U37,Drops!$D$26:$E$45,2,FALSE),"")</f>
        <v/>
      </c>
      <c r="R37" s="2" t="str">
        <f t="shared" si="3"/>
        <v/>
      </c>
      <c r="S37" s="2">
        <f t="shared" ca="1" si="4"/>
        <v>0</v>
      </c>
      <c r="T37" s="2">
        <f t="shared" si="5"/>
        <v>0</v>
      </c>
      <c r="U37" s="2" t="s">
        <v>330</v>
      </c>
      <c r="V37" s="2">
        <v>7</v>
      </c>
      <c r="W37" s="2">
        <v>8</v>
      </c>
      <c r="X37" s="2">
        <v>8</v>
      </c>
      <c r="Y37" s="2">
        <v>0</v>
      </c>
      <c r="Z37" s="2">
        <v>0</v>
      </c>
      <c r="AA37" s="2">
        <f t="shared" si="6"/>
        <v>0</v>
      </c>
      <c r="AB37" s="2">
        <f t="shared" si="7"/>
        <v>1</v>
      </c>
      <c r="AC37" s="2">
        <f t="shared" si="8"/>
        <v>0</v>
      </c>
      <c r="AD37" s="2">
        <f t="shared" si="9"/>
        <v>0</v>
      </c>
      <c r="AE37" s="2">
        <f t="shared" si="10"/>
        <v>0</v>
      </c>
      <c r="AF37" s="2">
        <f t="shared" si="11"/>
        <v>0</v>
      </c>
      <c r="AG37" s="2">
        <f t="shared" si="12"/>
        <v>0</v>
      </c>
      <c r="AH37" s="2">
        <f t="shared" si="13"/>
        <v>0</v>
      </c>
      <c r="AI37" s="2">
        <f t="shared" si="14"/>
        <v>0</v>
      </c>
      <c r="AJ37" s="2">
        <f t="shared" si="15"/>
        <v>1</v>
      </c>
      <c r="AK37" s="2">
        <f t="shared" si="16"/>
        <v>0</v>
      </c>
      <c r="AL37" s="2">
        <f t="shared" si="17"/>
        <v>0</v>
      </c>
      <c r="AM37" s="115"/>
      <c r="AN37" s="115"/>
      <c r="AO37" s="121"/>
    </row>
    <row r="38" spans="1:41" ht="29" x14ac:dyDescent="0.35">
      <c r="A38" s="112">
        <v>4686</v>
      </c>
      <c r="B38" s="113" t="s">
        <v>485</v>
      </c>
      <c r="C38" s="140" t="s">
        <v>486</v>
      </c>
      <c r="D38" s="114"/>
      <c r="E38" s="115"/>
      <c r="F38" s="116"/>
      <c r="G38" s="113" t="s">
        <v>461</v>
      </c>
      <c r="H38" s="113" t="s">
        <v>475</v>
      </c>
      <c r="I38" s="113"/>
      <c r="J38" s="117"/>
      <c r="K38" s="118"/>
      <c r="L38" s="119">
        <v>4</v>
      </c>
      <c r="M38" s="119">
        <v>4</v>
      </c>
      <c r="N38" s="119"/>
      <c r="O38" s="120"/>
      <c r="P38" s="2">
        <f t="shared" si="2"/>
        <v>0</v>
      </c>
      <c r="Q38" s="2" t="str">
        <f>IF(AND(Drops!$D$45&gt;1,OR(U38&lt;&gt;U37,AND(ROW()=5,U37=U38))),VLOOKUP(U38,Drops!$D$26:$E$45,2,FALSE),"")</f>
        <v/>
      </c>
      <c r="R38" s="2" t="str">
        <f t="shared" si="3"/>
        <v/>
      </c>
      <c r="S38" s="2">
        <f t="shared" ca="1" si="4"/>
        <v>0</v>
      </c>
      <c r="T38" s="2">
        <f t="shared" si="5"/>
        <v>0</v>
      </c>
      <c r="U38" s="2" t="s">
        <v>330</v>
      </c>
      <c r="V38" s="2">
        <v>7</v>
      </c>
      <c r="W38" s="2">
        <v>8</v>
      </c>
      <c r="X38" s="2">
        <v>13</v>
      </c>
      <c r="Y38" s="2">
        <v>1</v>
      </c>
      <c r="Z38" s="2">
        <v>0</v>
      </c>
      <c r="AA38" s="2">
        <f t="shared" si="6"/>
        <v>0</v>
      </c>
      <c r="AB38" s="2">
        <f t="shared" si="7"/>
        <v>0</v>
      </c>
      <c r="AC38" s="2">
        <f t="shared" si="8"/>
        <v>0</v>
      </c>
      <c r="AD38" s="2">
        <f t="shared" si="9"/>
        <v>0</v>
      </c>
      <c r="AE38" s="2">
        <f t="shared" si="10"/>
        <v>0</v>
      </c>
      <c r="AF38" s="2">
        <f t="shared" si="11"/>
        <v>0</v>
      </c>
      <c r="AG38" s="2">
        <f t="shared" si="12"/>
        <v>0</v>
      </c>
      <c r="AH38" s="2">
        <f t="shared" si="13"/>
        <v>0</v>
      </c>
      <c r="AI38" s="2">
        <f t="shared" si="14"/>
        <v>0</v>
      </c>
      <c r="AJ38" s="2">
        <f t="shared" si="15"/>
        <v>0</v>
      </c>
      <c r="AK38" s="2">
        <f t="shared" si="16"/>
        <v>1</v>
      </c>
      <c r="AL38" s="2">
        <f t="shared" si="17"/>
        <v>0</v>
      </c>
      <c r="AM38" s="115"/>
      <c r="AN38" s="115"/>
      <c r="AO38" s="121"/>
    </row>
    <row r="39" spans="1:41" ht="72.5" x14ac:dyDescent="0.35">
      <c r="A39" s="112">
        <v>4183</v>
      </c>
      <c r="B39" s="113" t="s">
        <v>487</v>
      </c>
      <c r="C39" s="141" t="s">
        <v>488</v>
      </c>
      <c r="D39" s="114"/>
      <c r="E39" s="115"/>
      <c r="F39" s="116"/>
      <c r="G39" s="113" t="s">
        <v>489</v>
      </c>
      <c r="H39" s="113" t="s">
        <v>490</v>
      </c>
      <c r="I39" s="113" t="s">
        <v>463</v>
      </c>
      <c r="J39" s="117" t="s">
        <v>491</v>
      </c>
      <c r="K39" s="118"/>
      <c r="L39" s="119">
        <v>2</v>
      </c>
      <c r="M39" s="119">
        <v>3</v>
      </c>
      <c r="N39" s="119"/>
      <c r="O39" s="120"/>
      <c r="P39" s="2">
        <f t="shared" si="2"/>
        <v>0</v>
      </c>
      <c r="Q39" s="2" t="str">
        <f>IF(AND(Drops!$D$45&gt;1,OR(U39&lt;&gt;U38,AND(ROW()=5,U38=U39))),VLOOKUP(U39,Drops!$D$26:$E$45,2,FALSE),"")</f>
        <v/>
      </c>
      <c r="R39" s="2" t="str">
        <f t="shared" si="3"/>
        <v/>
      </c>
      <c r="S39" s="2">
        <f t="shared" ca="1" si="4"/>
        <v>0</v>
      </c>
      <c r="T39" s="2">
        <f t="shared" si="5"/>
        <v>1</v>
      </c>
      <c r="U39" s="2" t="s">
        <v>330</v>
      </c>
      <c r="V39" s="2">
        <v>8</v>
      </c>
      <c r="W39" s="2">
        <v>1</v>
      </c>
      <c r="X39" s="2">
        <v>0</v>
      </c>
      <c r="Y39" s="2">
        <v>0</v>
      </c>
      <c r="Z39" s="2">
        <v>0</v>
      </c>
      <c r="AA39" s="2">
        <f t="shared" si="6"/>
        <v>1</v>
      </c>
      <c r="AB39" s="2">
        <f t="shared" si="7"/>
        <v>1</v>
      </c>
      <c r="AC39" s="2">
        <f t="shared" si="8"/>
        <v>0</v>
      </c>
      <c r="AD39" s="2">
        <f t="shared" si="9"/>
        <v>0</v>
      </c>
      <c r="AE39" s="2">
        <f t="shared" si="10"/>
        <v>0</v>
      </c>
      <c r="AF39" s="2">
        <f t="shared" si="11"/>
        <v>0</v>
      </c>
      <c r="AG39" s="2">
        <f t="shared" si="12"/>
        <v>0</v>
      </c>
      <c r="AH39" s="2">
        <f t="shared" si="13"/>
        <v>0</v>
      </c>
      <c r="AI39" s="2">
        <f t="shared" si="14"/>
        <v>1</v>
      </c>
      <c r="AJ39" s="2">
        <f t="shared" si="15"/>
        <v>0</v>
      </c>
      <c r="AK39" s="2">
        <f t="shared" si="16"/>
        <v>0</v>
      </c>
      <c r="AL39" s="2">
        <f t="shared" si="17"/>
        <v>0</v>
      </c>
      <c r="AM39" s="115"/>
      <c r="AN39" s="115"/>
      <c r="AO39" s="121"/>
    </row>
    <row r="40" spans="1:41" ht="72.5" x14ac:dyDescent="0.35">
      <c r="A40" s="112">
        <v>4186</v>
      </c>
      <c r="B40" s="113" t="s">
        <v>492</v>
      </c>
      <c r="C40" s="139" t="s">
        <v>493</v>
      </c>
      <c r="D40" s="114"/>
      <c r="E40" s="115"/>
      <c r="F40" s="116"/>
      <c r="G40" s="113" t="s">
        <v>489</v>
      </c>
      <c r="H40" s="113" t="s">
        <v>494</v>
      </c>
      <c r="I40" s="113" t="s">
        <v>463</v>
      </c>
      <c r="J40" s="117" t="s">
        <v>491</v>
      </c>
      <c r="K40" s="118"/>
      <c r="L40" s="119">
        <v>3</v>
      </c>
      <c r="M40" s="119">
        <v>3</v>
      </c>
      <c r="N40" s="119"/>
      <c r="O40" s="120"/>
      <c r="P40" s="2">
        <f t="shared" si="2"/>
        <v>0</v>
      </c>
      <c r="Q40" s="2" t="str">
        <f>IF(AND(Drops!$D$45&gt;1,OR(U40&lt;&gt;U39,AND(ROW()=5,U39=U40))),VLOOKUP(U40,Drops!$D$26:$E$45,2,FALSE),"")</f>
        <v/>
      </c>
      <c r="R40" s="2" t="str">
        <f t="shared" si="3"/>
        <v/>
      </c>
      <c r="S40" s="2">
        <f t="shared" ca="1" si="4"/>
        <v>0</v>
      </c>
      <c r="T40" s="2">
        <f t="shared" si="5"/>
        <v>0</v>
      </c>
      <c r="U40" s="2" t="s">
        <v>330</v>
      </c>
      <c r="V40" s="2">
        <v>8</v>
      </c>
      <c r="W40" s="2">
        <v>2</v>
      </c>
      <c r="X40" s="2">
        <v>1</v>
      </c>
      <c r="Y40" s="2">
        <v>0</v>
      </c>
      <c r="Z40" s="2">
        <v>0</v>
      </c>
      <c r="AA40" s="2">
        <f t="shared" si="6"/>
        <v>0</v>
      </c>
      <c r="AB40" s="2">
        <f t="shared" si="7"/>
        <v>0</v>
      </c>
      <c r="AC40" s="2">
        <f t="shared" si="8"/>
        <v>0</v>
      </c>
      <c r="AD40" s="2">
        <f t="shared" si="9"/>
        <v>0</v>
      </c>
      <c r="AE40" s="2">
        <f t="shared" si="10"/>
        <v>0</v>
      </c>
      <c r="AF40" s="2">
        <f t="shared" si="11"/>
        <v>0</v>
      </c>
      <c r="AG40" s="2">
        <f t="shared" si="12"/>
        <v>0</v>
      </c>
      <c r="AH40" s="2">
        <f t="shared" si="13"/>
        <v>0</v>
      </c>
      <c r="AI40" s="2">
        <f t="shared" si="14"/>
        <v>0</v>
      </c>
      <c r="AJ40" s="2">
        <f t="shared" si="15"/>
        <v>1</v>
      </c>
      <c r="AK40" s="2">
        <f t="shared" si="16"/>
        <v>0</v>
      </c>
      <c r="AL40" s="2">
        <f t="shared" si="17"/>
        <v>0</v>
      </c>
      <c r="AM40" s="115"/>
      <c r="AN40" s="115"/>
      <c r="AO40" s="121"/>
    </row>
    <row r="41" spans="1:41" ht="72.5" x14ac:dyDescent="0.35">
      <c r="A41" s="112">
        <v>1806</v>
      </c>
      <c r="B41" s="113" t="s">
        <v>495</v>
      </c>
      <c r="C41" s="141" t="s">
        <v>496</v>
      </c>
      <c r="D41" s="114"/>
      <c r="E41" s="115"/>
      <c r="F41" s="116"/>
      <c r="G41" s="113" t="s">
        <v>489</v>
      </c>
      <c r="H41" s="113" t="s">
        <v>497</v>
      </c>
      <c r="I41" s="113" t="s">
        <v>463</v>
      </c>
      <c r="J41" s="117" t="s">
        <v>498</v>
      </c>
      <c r="K41" s="118"/>
      <c r="L41" s="119">
        <v>2</v>
      </c>
      <c r="M41" s="119">
        <v>1</v>
      </c>
      <c r="N41" s="119"/>
      <c r="O41" s="120"/>
      <c r="P41" s="2">
        <f t="shared" si="2"/>
        <v>0</v>
      </c>
      <c r="Q41" s="2" t="str">
        <f>IF(AND(Drops!$D$45&gt;1,OR(U41&lt;&gt;U40,AND(ROW()=5,U40=U41))),VLOOKUP(U41,Drops!$D$26:$E$45,2,FALSE),"")</f>
        <v/>
      </c>
      <c r="R41" s="2" t="str">
        <f t="shared" si="3"/>
        <v/>
      </c>
      <c r="S41" s="2">
        <f t="shared" ca="1" si="4"/>
        <v>0</v>
      </c>
      <c r="T41" s="2">
        <f t="shared" si="5"/>
        <v>0</v>
      </c>
      <c r="U41" s="2" t="s">
        <v>330</v>
      </c>
      <c r="V41" s="2">
        <v>8</v>
      </c>
      <c r="W41" s="2">
        <v>4</v>
      </c>
      <c r="X41" s="2">
        <v>0</v>
      </c>
      <c r="Y41" s="2">
        <v>0</v>
      </c>
      <c r="Z41" s="2">
        <v>0</v>
      </c>
      <c r="AA41" s="2">
        <f t="shared" si="6"/>
        <v>0</v>
      </c>
      <c r="AB41" s="2">
        <f t="shared" si="7"/>
        <v>1</v>
      </c>
      <c r="AC41" s="2">
        <f t="shared" si="8"/>
        <v>0</v>
      </c>
      <c r="AD41" s="2">
        <f t="shared" si="9"/>
        <v>0</v>
      </c>
      <c r="AE41" s="2">
        <f t="shared" si="10"/>
        <v>0</v>
      </c>
      <c r="AF41" s="2">
        <f t="shared" si="11"/>
        <v>0</v>
      </c>
      <c r="AG41" s="2">
        <f t="shared" si="12"/>
        <v>0</v>
      </c>
      <c r="AH41" s="2">
        <f t="shared" si="13"/>
        <v>0</v>
      </c>
      <c r="AI41" s="2">
        <f t="shared" si="14"/>
        <v>1</v>
      </c>
      <c r="AJ41" s="2">
        <f t="shared" si="15"/>
        <v>0</v>
      </c>
      <c r="AK41" s="2">
        <f t="shared" si="16"/>
        <v>0</v>
      </c>
      <c r="AL41" s="2">
        <f t="shared" si="17"/>
        <v>0</v>
      </c>
      <c r="AM41" s="115"/>
      <c r="AN41" s="115"/>
      <c r="AO41" s="121"/>
    </row>
    <row r="42" spans="1:41" ht="43.5" x14ac:dyDescent="0.35">
      <c r="A42" s="112">
        <v>1902</v>
      </c>
      <c r="B42" s="113" t="s">
        <v>499</v>
      </c>
      <c r="C42" s="139" t="s">
        <v>500</v>
      </c>
      <c r="D42" s="114"/>
      <c r="E42" s="115"/>
      <c r="F42" s="116"/>
      <c r="G42" s="113" t="s">
        <v>489</v>
      </c>
      <c r="H42" s="113" t="s">
        <v>497</v>
      </c>
      <c r="I42" s="113" t="s">
        <v>463</v>
      </c>
      <c r="J42" s="117" t="s">
        <v>501</v>
      </c>
      <c r="K42" s="118"/>
      <c r="L42" s="119">
        <v>3</v>
      </c>
      <c r="M42" s="119">
        <v>3</v>
      </c>
      <c r="N42" s="119"/>
      <c r="O42" s="120"/>
      <c r="P42" s="2">
        <f t="shared" si="2"/>
        <v>0</v>
      </c>
      <c r="Q42" s="2" t="str">
        <f>IF(AND(Drops!$D$45&gt;1,OR(U42&lt;&gt;U41,AND(ROW()=5,U41=U42))),VLOOKUP(U42,Drops!$D$26:$E$45,2,FALSE),"")</f>
        <v/>
      </c>
      <c r="R42" s="2" t="str">
        <f t="shared" si="3"/>
        <v/>
      </c>
      <c r="S42" s="2">
        <f t="shared" ca="1" si="4"/>
        <v>0</v>
      </c>
      <c r="T42" s="2">
        <f t="shared" si="5"/>
        <v>0</v>
      </c>
      <c r="U42" s="2" t="s">
        <v>330</v>
      </c>
      <c r="V42" s="2">
        <v>8</v>
      </c>
      <c r="W42" s="2">
        <v>4</v>
      </c>
      <c r="X42" s="2">
        <v>3</v>
      </c>
      <c r="Y42" s="2">
        <v>0</v>
      </c>
      <c r="Z42" s="2">
        <v>0</v>
      </c>
      <c r="AA42" s="2">
        <f t="shared" si="6"/>
        <v>0</v>
      </c>
      <c r="AB42" s="2">
        <f t="shared" si="7"/>
        <v>0</v>
      </c>
      <c r="AC42" s="2">
        <f t="shared" si="8"/>
        <v>0</v>
      </c>
      <c r="AD42" s="2">
        <f t="shared" si="9"/>
        <v>0</v>
      </c>
      <c r="AE42" s="2">
        <f t="shared" si="10"/>
        <v>0</v>
      </c>
      <c r="AF42" s="2">
        <f t="shared" si="11"/>
        <v>0</v>
      </c>
      <c r="AG42" s="2">
        <f t="shared" si="12"/>
        <v>0</v>
      </c>
      <c r="AH42" s="2">
        <f t="shared" si="13"/>
        <v>0</v>
      </c>
      <c r="AI42" s="2">
        <f t="shared" si="14"/>
        <v>0</v>
      </c>
      <c r="AJ42" s="2">
        <f t="shared" si="15"/>
        <v>1</v>
      </c>
      <c r="AK42" s="2">
        <f t="shared" si="16"/>
        <v>0</v>
      </c>
      <c r="AL42" s="2">
        <f t="shared" si="17"/>
        <v>0</v>
      </c>
      <c r="AM42" s="115"/>
      <c r="AN42" s="115"/>
      <c r="AO42" s="121"/>
    </row>
    <row r="43" spans="1:41" ht="14.5" x14ac:dyDescent="0.35">
      <c r="A43" s="112">
        <v>4191</v>
      </c>
      <c r="B43" s="113" t="s">
        <v>502</v>
      </c>
      <c r="C43" s="139" t="s">
        <v>503</v>
      </c>
      <c r="D43" s="114"/>
      <c r="E43" s="115"/>
      <c r="F43" s="116"/>
      <c r="G43" s="113" t="s">
        <v>489</v>
      </c>
      <c r="H43" s="113" t="s">
        <v>497</v>
      </c>
      <c r="I43" s="113"/>
      <c r="J43" s="117"/>
      <c r="K43" s="118"/>
      <c r="L43" s="119">
        <v>3</v>
      </c>
      <c r="M43" s="119">
        <v>1</v>
      </c>
      <c r="N43" s="119"/>
      <c r="O43" s="120"/>
      <c r="P43" s="2">
        <f t="shared" si="2"/>
        <v>0</v>
      </c>
      <c r="Q43" s="2" t="str">
        <f>IF(AND(Drops!$D$45&gt;1,OR(U43&lt;&gt;U42,AND(ROW()=5,U42=U43))),VLOOKUP(U43,Drops!$D$26:$E$45,2,FALSE),"")</f>
        <v/>
      </c>
      <c r="R43" s="2" t="str">
        <f t="shared" si="3"/>
        <v/>
      </c>
      <c r="S43" s="2">
        <f t="shared" ca="1" si="4"/>
        <v>0</v>
      </c>
      <c r="T43" s="2">
        <f t="shared" si="5"/>
        <v>0</v>
      </c>
      <c r="U43" s="2" t="s">
        <v>330</v>
      </c>
      <c r="V43" s="2">
        <v>8</v>
      </c>
      <c r="W43" s="2">
        <v>4</v>
      </c>
      <c r="X43" s="2">
        <v>7</v>
      </c>
      <c r="Y43" s="2">
        <v>0</v>
      </c>
      <c r="Z43" s="2">
        <v>0</v>
      </c>
      <c r="AA43" s="2">
        <f t="shared" si="6"/>
        <v>0</v>
      </c>
      <c r="AB43" s="2">
        <f t="shared" si="7"/>
        <v>0</v>
      </c>
      <c r="AC43" s="2">
        <f t="shared" si="8"/>
        <v>0</v>
      </c>
      <c r="AD43" s="2">
        <f t="shared" si="9"/>
        <v>0</v>
      </c>
      <c r="AE43" s="2">
        <f t="shared" si="10"/>
        <v>0</v>
      </c>
      <c r="AF43" s="2">
        <f t="shared" si="11"/>
        <v>0</v>
      </c>
      <c r="AG43" s="2">
        <f t="shared" si="12"/>
        <v>0</v>
      </c>
      <c r="AH43" s="2">
        <f t="shared" si="13"/>
        <v>0</v>
      </c>
      <c r="AI43" s="2">
        <f t="shared" si="14"/>
        <v>0</v>
      </c>
      <c r="AJ43" s="2">
        <f t="shared" si="15"/>
        <v>1</v>
      </c>
      <c r="AK43" s="2">
        <f t="shared" si="16"/>
        <v>0</v>
      </c>
      <c r="AL43" s="2">
        <f t="shared" si="17"/>
        <v>0</v>
      </c>
      <c r="AM43" s="115"/>
      <c r="AN43" s="115"/>
      <c r="AO43" s="121"/>
    </row>
    <row r="44" spans="1:41" ht="29" x14ac:dyDescent="0.35">
      <c r="A44" s="112">
        <v>1860</v>
      </c>
      <c r="B44" s="113" t="s">
        <v>504</v>
      </c>
      <c r="C44" s="141" t="s">
        <v>505</v>
      </c>
      <c r="D44" s="114"/>
      <c r="E44" s="115"/>
      <c r="F44" s="116"/>
      <c r="G44" s="113" t="s">
        <v>489</v>
      </c>
      <c r="H44" s="113" t="s">
        <v>506</v>
      </c>
      <c r="I44" s="113" t="s">
        <v>463</v>
      </c>
      <c r="J44" s="117"/>
      <c r="K44" s="118"/>
      <c r="L44" s="119">
        <v>2</v>
      </c>
      <c r="M44" s="119">
        <v>3</v>
      </c>
      <c r="N44" s="119"/>
      <c r="O44" s="120"/>
      <c r="P44" s="2">
        <f t="shared" si="2"/>
        <v>0</v>
      </c>
      <c r="Q44" s="2" t="str">
        <f>IF(AND(Drops!$D$45&gt;1,OR(U44&lt;&gt;U43,AND(ROW()=5,U43=U44))),VLOOKUP(U44,Drops!$D$26:$E$45,2,FALSE),"")</f>
        <v/>
      </c>
      <c r="R44" s="2" t="str">
        <f t="shared" si="3"/>
        <v/>
      </c>
      <c r="S44" s="2">
        <f t="shared" ca="1" si="4"/>
        <v>0</v>
      </c>
      <c r="T44" s="2">
        <f t="shared" si="5"/>
        <v>0</v>
      </c>
      <c r="U44" s="2" t="s">
        <v>330</v>
      </c>
      <c r="V44" s="2">
        <v>8</v>
      </c>
      <c r="W44" s="2">
        <v>5</v>
      </c>
      <c r="X44" s="2">
        <v>0</v>
      </c>
      <c r="Y44" s="2">
        <v>0</v>
      </c>
      <c r="Z44" s="2">
        <v>0</v>
      </c>
      <c r="AA44" s="2">
        <f t="shared" si="6"/>
        <v>0</v>
      </c>
      <c r="AB44" s="2">
        <f t="shared" si="7"/>
        <v>1</v>
      </c>
      <c r="AC44" s="2">
        <f t="shared" si="8"/>
        <v>0</v>
      </c>
      <c r="AD44" s="2">
        <f t="shared" si="9"/>
        <v>0</v>
      </c>
      <c r="AE44" s="2">
        <f t="shared" si="10"/>
        <v>0</v>
      </c>
      <c r="AF44" s="2">
        <f t="shared" si="11"/>
        <v>0</v>
      </c>
      <c r="AG44" s="2">
        <f t="shared" si="12"/>
        <v>0</v>
      </c>
      <c r="AH44" s="2">
        <f t="shared" si="13"/>
        <v>0</v>
      </c>
      <c r="AI44" s="2">
        <f t="shared" si="14"/>
        <v>1</v>
      </c>
      <c r="AJ44" s="2">
        <f t="shared" si="15"/>
        <v>0</v>
      </c>
      <c r="AK44" s="2">
        <f t="shared" si="16"/>
        <v>0</v>
      </c>
      <c r="AL44" s="2">
        <f t="shared" si="17"/>
        <v>0</v>
      </c>
      <c r="AM44" s="115"/>
      <c r="AN44" s="115"/>
      <c r="AO44" s="121"/>
    </row>
    <row r="45" spans="1:41" ht="29" x14ac:dyDescent="0.35">
      <c r="A45" s="112">
        <v>4438</v>
      </c>
      <c r="B45" s="113" t="s">
        <v>507</v>
      </c>
      <c r="C45" s="139" t="s">
        <v>508</v>
      </c>
      <c r="D45" s="114"/>
      <c r="E45" s="115"/>
      <c r="F45" s="116"/>
      <c r="G45" s="113" t="s">
        <v>489</v>
      </c>
      <c r="H45" s="113" t="s">
        <v>506</v>
      </c>
      <c r="I45" s="113" t="s">
        <v>463</v>
      </c>
      <c r="J45" s="117"/>
      <c r="K45" s="118"/>
      <c r="L45" s="119">
        <v>3</v>
      </c>
      <c r="M45" s="119">
        <v>3</v>
      </c>
      <c r="N45" s="119"/>
      <c r="O45" s="120"/>
      <c r="P45" s="2">
        <f t="shared" si="2"/>
        <v>0</v>
      </c>
      <c r="Q45" s="2" t="str">
        <f>IF(AND(Drops!$D$45&gt;1,OR(U45&lt;&gt;U44,AND(ROW()=5,U44=U45))),VLOOKUP(U45,Drops!$D$26:$E$45,2,FALSE),"")</f>
        <v/>
      </c>
      <c r="R45" s="2" t="str">
        <f t="shared" si="3"/>
        <v/>
      </c>
      <c r="S45" s="2">
        <f t="shared" ca="1" si="4"/>
        <v>0</v>
      </c>
      <c r="T45" s="2">
        <f t="shared" si="5"/>
        <v>0</v>
      </c>
      <c r="U45" s="2" t="s">
        <v>330</v>
      </c>
      <c r="V45" s="2">
        <v>8</v>
      </c>
      <c r="W45" s="2">
        <v>5</v>
      </c>
      <c r="X45" s="2">
        <v>1</v>
      </c>
      <c r="Y45" s="2">
        <v>0</v>
      </c>
      <c r="Z45" s="2">
        <v>0</v>
      </c>
      <c r="AA45" s="2">
        <f t="shared" si="6"/>
        <v>0</v>
      </c>
      <c r="AB45" s="2">
        <f t="shared" si="7"/>
        <v>0</v>
      </c>
      <c r="AC45" s="2">
        <f t="shared" si="8"/>
        <v>0</v>
      </c>
      <c r="AD45" s="2">
        <f t="shared" si="9"/>
        <v>0</v>
      </c>
      <c r="AE45" s="2">
        <f t="shared" si="10"/>
        <v>0</v>
      </c>
      <c r="AF45" s="2">
        <f t="shared" si="11"/>
        <v>0</v>
      </c>
      <c r="AG45" s="2">
        <f t="shared" si="12"/>
        <v>0</v>
      </c>
      <c r="AH45" s="2">
        <f t="shared" si="13"/>
        <v>0</v>
      </c>
      <c r="AI45" s="2">
        <f t="shared" si="14"/>
        <v>0</v>
      </c>
      <c r="AJ45" s="2">
        <f t="shared" si="15"/>
        <v>1</v>
      </c>
      <c r="AK45" s="2">
        <f t="shared" si="16"/>
        <v>0</v>
      </c>
      <c r="AL45" s="2">
        <f t="shared" si="17"/>
        <v>0</v>
      </c>
      <c r="AM45" s="115"/>
      <c r="AN45" s="115"/>
      <c r="AO45" s="121"/>
    </row>
    <row r="46" spans="1:41" ht="14.5" x14ac:dyDescent="0.35">
      <c r="A46" s="112">
        <v>3548</v>
      </c>
      <c r="B46" s="113" t="s">
        <v>509</v>
      </c>
      <c r="C46" s="141" t="s">
        <v>510</v>
      </c>
      <c r="D46" s="114"/>
      <c r="E46" s="115"/>
      <c r="F46" s="116"/>
      <c r="G46" s="113" t="s">
        <v>489</v>
      </c>
      <c r="H46" s="113" t="s">
        <v>511</v>
      </c>
      <c r="I46" s="113"/>
      <c r="J46" s="117"/>
      <c r="K46" s="118"/>
      <c r="L46" s="119">
        <v>2</v>
      </c>
      <c r="M46" s="119">
        <v>1</v>
      </c>
      <c r="N46" s="119"/>
      <c r="O46" s="120"/>
      <c r="P46" s="2">
        <f t="shared" si="2"/>
        <v>0</v>
      </c>
      <c r="Q46" s="2" t="str">
        <f>IF(AND(Drops!$D$45&gt;1,OR(U46&lt;&gt;U45,AND(ROW()=5,U45=U46))),VLOOKUP(U46,Drops!$D$26:$E$45,2,FALSE),"")</f>
        <v/>
      </c>
      <c r="R46" s="2" t="str">
        <f t="shared" si="3"/>
        <v/>
      </c>
      <c r="S46" s="2">
        <f t="shared" ca="1" si="4"/>
        <v>0</v>
      </c>
      <c r="T46" s="2">
        <f t="shared" si="5"/>
        <v>0</v>
      </c>
      <c r="U46" s="2" t="s">
        <v>330</v>
      </c>
      <c r="V46" s="2">
        <v>8</v>
      </c>
      <c r="W46" s="2">
        <v>6</v>
      </c>
      <c r="X46" s="2">
        <v>0</v>
      </c>
      <c r="Y46" s="2">
        <v>0</v>
      </c>
      <c r="Z46" s="2">
        <v>0</v>
      </c>
      <c r="AA46" s="2">
        <f t="shared" si="6"/>
        <v>0</v>
      </c>
      <c r="AB46" s="2">
        <f t="shared" si="7"/>
        <v>0</v>
      </c>
      <c r="AC46" s="2">
        <f t="shared" si="8"/>
        <v>0</v>
      </c>
      <c r="AD46" s="2">
        <f t="shared" si="9"/>
        <v>0</v>
      </c>
      <c r="AE46" s="2">
        <f t="shared" si="10"/>
        <v>0</v>
      </c>
      <c r="AF46" s="2">
        <f t="shared" si="11"/>
        <v>0</v>
      </c>
      <c r="AG46" s="2">
        <f t="shared" si="12"/>
        <v>0</v>
      </c>
      <c r="AH46" s="2">
        <f t="shared" si="13"/>
        <v>0</v>
      </c>
      <c r="AI46" s="2">
        <f t="shared" si="14"/>
        <v>1</v>
      </c>
      <c r="AJ46" s="2">
        <f t="shared" si="15"/>
        <v>0</v>
      </c>
      <c r="AK46" s="2">
        <f t="shared" si="16"/>
        <v>0</v>
      </c>
      <c r="AL46" s="2">
        <f t="shared" si="17"/>
        <v>0</v>
      </c>
      <c r="AM46" s="115"/>
      <c r="AN46" s="115"/>
      <c r="AO46" s="121"/>
    </row>
    <row r="47" spans="1:41" ht="29" x14ac:dyDescent="0.35">
      <c r="A47" s="112">
        <v>3473</v>
      </c>
      <c r="B47" s="113" t="s">
        <v>512</v>
      </c>
      <c r="C47" s="113" t="s">
        <v>513</v>
      </c>
      <c r="D47" s="114"/>
      <c r="E47" s="115"/>
      <c r="F47" s="116"/>
      <c r="G47" s="113" t="s">
        <v>514</v>
      </c>
      <c r="H47" s="113" t="s">
        <v>515</v>
      </c>
      <c r="I47" s="113" t="s">
        <v>516</v>
      </c>
      <c r="J47" s="117"/>
      <c r="K47" s="118"/>
      <c r="L47" s="119">
        <v>1</v>
      </c>
      <c r="M47" s="119">
        <v>3</v>
      </c>
      <c r="N47" s="119"/>
      <c r="O47" s="120"/>
      <c r="P47" s="2">
        <f t="shared" si="2"/>
        <v>0</v>
      </c>
      <c r="Q47" s="2" t="str">
        <f>IF(AND(Drops!$D$45&gt;1,OR(U47&lt;&gt;U46,AND(ROW()=5,U46=U47))),VLOOKUP(U47,Drops!$D$26:$E$45,2,FALSE),"")</f>
        <v/>
      </c>
      <c r="R47" s="2" t="str">
        <f t="shared" si="3"/>
        <v/>
      </c>
      <c r="S47" s="2">
        <f t="shared" ca="1" si="4"/>
        <v>0</v>
      </c>
      <c r="T47" s="2">
        <f t="shared" si="5"/>
        <v>1</v>
      </c>
      <c r="U47" s="2" t="s">
        <v>330</v>
      </c>
      <c r="V47" s="2">
        <v>9</v>
      </c>
      <c r="W47" s="2">
        <v>0</v>
      </c>
      <c r="X47" s="2">
        <v>0</v>
      </c>
      <c r="Y47" s="2">
        <v>0</v>
      </c>
      <c r="Z47" s="2">
        <v>0</v>
      </c>
      <c r="AA47" s="2">
        <f t="shared" si="6"/>
        <v>1</v>
      </c>
      <c r="AB47" s="2">
        <f t="shared" si="7"/>
        <v>0</v>
      </c>
      <c r="AC47" s="2">
        <f t="shared" si="8"/>
        <v>0</v>
      </c>
      <c r="AD47" s="2">
        <f t="shared" si="9"/>
        <v>0</v>
      </c>
      <c r="AE47" s="2">
        <f t="shared" si="10"/>
        <v>0</v>
      </c>
      <c r="AF47" s="2">
        <f t="shared" si="11"/>
        <v>0</v>
      </c>
      <c r="AG47" s="2">
        <f t="shared" si="12"/>
        <v>0</v>
      </c>
      <c r="AH47" s="2">
        <f t="shared" si="13"/>
        <v>1</v>
      </c>
      <c r="AI47" s="2">
        <f t="shared" si="14"/>
        <v>0</v>
      </c>
      <c r="AJ47" s="2">
        <f t="shared" si="15"/>
        <v>0</v>
      </c>
      <c r="AK47" s="2">
        <f t="shared" si="16"/>
        <v>0</v>
      </c>
      <c r="AL47" s="2">
        <f t="shared" si="17"/>
        <v>0</v>
      </c>
      <c r="AM47" s="115"/>
      <c r="AN47" s="115"/>
      <c r="AO47" s="121"/>
    </row>
    <row r="48" spans="1:41" ht="29" x14ac:dyDescent="0.35">
      <c r="A48" s="112">
        <v>3339</v>
      </c>
      <c r="B48" s="113" t="s">
        <v>517</v>
      </c>
      <c r="C48" s="113" t="s">
        <v>518</v>
      </c>
      <c r="D48" s="114"/>
      <c r="E48" s="115"/>
      <c r="F48" s="116"/>
      <c r="G48" s="113" t="s">
        <v>514</v>
      </c>
      <c r="H48" s="113" t="s">
        <v>519</v>
      </c>
      <c r="I48" s="113" t="s">
        <v>516</v>
      </c>
      <c r="J48" s="117"/>
      <c r="K48" s="118"/>
      <c r="L48" s="119">
        <v>1</v>
      </c>
      <c r="M48" s="119">
        <v>3</v>
      </c>
      <c r="N48" s="119"/>
      <c r="O48" s="120"/>
      <c r="P48" s="2">
        <f t="shared" si="2"/>
        <v>0</v>
      </c>
      <c r="Q48" s="2" t="str">
        <f>IF(AND(Drops!$D$45&gt;1,OR(U48&lt;&gt;U47,AND(ROW()=5,U47=U48))),VLOOKUP(U48,Drops!$D$26:$E$45,2,FALSE),"")</f>
        <v/>
      </c>
      <c r="R48" s="2" t="str">
        <f t="shared" si="3"/>
        <v/>
      </c>
      <c r="S48" s="2">
        <f t="shared" ca="1" si="4"/>
        <v>0</v>
      </c>
      <c r="T48" s="2">
        <f t="shared" si="5"/>
        <v>1</v>
      </c>
      <c r="U48" s="2" t="s">
        <v>330</v>
      </c>
      <c r="V48" s="2">
        <v>10</v>
      </c>
      <c r="W48" s="2">
        <v>0</v>
      </c>
      <c r="X48" s="2">
        <v>0</v>
      </c>
      <c r="Y48" s="2">
        <v>0</v>
      </c>
      <c r="Z48" s="2">
        <v>0</v>
      </c>
      <c r="AA48" s="2">
        <f t="shared" si="6"/>
        <v>1</v>
      </c>
      <c r="AB48" s="2">
        <f t="shared" si="7"/>
        <v>1</v>
      </c>
      <c r="AC48" s="2">
        <f t="shared" si="8"/>
        <v>0</v>
      </c>
      <c r="AD48" s="2">
        <f t="shared" si="9"/>
        <v>0</v>
      </c>
      <c r="AE48" s="2">
        <f t="shared" si="10"/>
        <v>0</v>
      </c>
      <c r="AF48" s="2">
        <f t="shared" si="11"/>
        <v>0</v>
      </c>
      <c r="AG48" s="2">
        <f t="shared" si="12"/>
        <v>0</v>
      </c>
      <c r="AH48" s="2">
        <f t="shared" si="13"/>
        <v>1</v>
      </c>
      <c r="AI48" s="2">
        <f t="shared" si="14"/>
        <v>0</v>
      </c>
      <c r="AJ48" s="2">
        <f t="shared" si="15"/>
        <v>0</v>
      </c>
      <c r="AK48" s="2">
        <f t="shared" si="16"/>
        <v>0</v>
      </c>
      <c r="AL48" s="2">
        <f t="shared" si="17"/>
        <v>0</v>
      </c>
      <c r="AM48" s="115"/>
      <c r="AN48" s="115"/>
      <c r="AO48" s="121"/>
    </row>
    <row r="49" spans="1:41" ht="58" x14ac:dyDescent="0.35">
      <c r="A49" s="112">
        <v>3341</v>
      </c>
      <c r="B49" s="113" t="s">
        <v>520</v>
      </c>
      <c r="C49" s="141" t="s">
        <v>521</v>
      </c>
      <c r="D49" s="114"/>
      <c r="E49" s="115"/>
      <c r="F49" s="116"/>
      <c r="G49" s="113" t="s">
        <v>514</v>
      </c>
      <c r="H49" s="113" t="s">
        <v>522</v>
      </c>
      <c r="I49" s="113" t="s">
        <v>523</v>
      </c>
      <c r="J49" s="117"/>
      <c r="K49" s="118"/>
      <c r="L49" s="119">
        <v>2</v>
      </c>
      <c r="M49" s="119">
        <v>4</v>
      </c>
      <c r="N49" s="119"/>
      <c r="O49" s="120"/>
      <c r="P49" s="2">
        <f t="shared" si="2"/>
        <v>0</v>
      </c>
      <c r="Q49" s="2" t="str">
        <f>IF(AND(Drops!$D$45&gt;1,OR(U49&lt;&gt;U48,AND(ROW()=5,U48=U49))),VLOOKUP(U49,Drops!$D$26:$E$45,2,FALSE),"")</f>
        <v/>
      </c>
      <c r="R49" s="2" t="str">
        <f t="shared" si="3"/>
        <v/>
      </c>
      <c r="S49" s="2">
        <f t="shared" ca="1" si="4"/>
        <v>0</v>
      </c>
      <c r="T49" s="2">
        <f t="shared" si="5"/>
        <v>0</v>
      </c>
      <c r="U49" s="2" t="s">
        <v>330</v>
      </c>
      <c r="V49" s="2">
        <v>10</v>
      </c>
      <c r="W49" s="2">
        <v>2</v>
      </c>
      <c r="X49" s="2">
        <v>0</v>
      </c>
      <c r="Y49" s="2">
        <v>0</v>
      </c>
      <c r="Z49" s="2">
        <v>0</v>
      </c>
      <c r="AA49" s="2">
        <f t="shared" si="6"/>
        <v>0</v>
      </c>
      <c r="AB49" s="2">
        <f t="shared" si="7"/>
        <v>0</v>
      </c>
      <c r="AC49" s="2">
        <f t="shared" si="8"/>
        <v>0</v>
      </c>
      <c r="AD49" s="2">
        <f t="shared" si="9"/>
        <v>0</v>
      </c>
      <c r="AE49" s="2">
        <f t="shared" si="10"/>
        <v>0</v>
      </c>
      <c r="AF49" s="2">
        <f t="shared" si="11"/>
        <v>0</v>
      </c>
      <c r="AG49" s="2">
        <f t="shared" si="12"/>
        <v>0</v>
      </c>
      <c r="AH49" s="2">
        <f t="shared" si="13"/>
        <v>0</v>
      </c>
      <c r="AI49" s="2">
        <f t="shared" si="14"/>
        <v>1</v>
      </c>
      <c r="AJ49" s="2">
        <f t="shared" si="15"/>
        <v>0</v>
      </c>
      <c r="AK49" s="2">
        <f t="shared" si="16"/>
        <v>0</v>
      </c>
      <c r="AL49" s="2">
        <f t="shared" si="17"/>
        <v>0</v>
      </c>
      <c r="AM49" s="115"/>
      <c r="AN49" s="115"/>
      <c r="AO49" s="121"/>
    </row>
    <row r="50" spans="1:41" ht="29" x14ac:dyDescent="0.35">
      <c r="A50" s="112">
        <v>3343</v>
      </c>
      <c r="B50" s="113" t="s">
        <v>524</v>
      </c>
      <c r="C50" s="141" t="s">
        <v>525</v>
      </c>
      <c r="D50" s="114"/>
      <c r="E50" s="115"/>
      <c r="F50" s="116"/>
      <c r="G50" s="113" t="s">
        <v>514</v>
      </c>
      <c r="H50" s="113" t="s">
        <v>526</v>
      </c>
      <c r="I50" s="113"/>
      <c r="J50" s="117"/>
      <c r="K50" s="118"/>
      <c r="L50" s="119">
        <v>2</v>
      </c>
      <c r="M50" s="119">
        <v>4</v>
      </c>
      <c r="N50" s="119"/>
      <c r="O50" s="120"/>
      <c r="P50" s="2">
        <f t="shared" si="2"/>
        <v>0</v>
      </c>
      <c r="Q50" s="2" t="str">
        <f>IF(AND(Drops!$D$45&gt;1,OR(U50&lt;&gt;U49,AND(ROW()=5,U49=U50))),VLOOKUP(U50,Drops!$D$26:$E$45,2,FALSE),"")</f>
        <v/>
      </c>
      <c r="R50" s="2" t="str">
        <f t="shared" si="3"/>
        <v/>
      </c>
      <c r="S50" s="2">
        <f t="shared" ca="1" si="4"/>
        <v>0</v>
      </c>
      <c r="T50" s="2">
        <f t="shared" si="5"/>
        <v>0</v>
      </c>
      <c r="U50" s="2" t="s">
        <v>330</v>
      </c>
      <c r="V50" s="2">
        <v>10</v>
      </c>
      <c r="W50" s="2">
        <v>4</v>
      </c>
      <c r="X50" s="2">
        <v>0</v>
      </c>
      <c r="Y50" s="2">
        <v>0</v>
      </c>
      <c r="Z50" s="2">
        <v>0</v>
      </c>
      <c r="AA50" s="2">
        <f t="shared" si="6"/>
        <v>0</v>
      </c>
      <c r="AB50" s="2">
        <f t="shared" si="7"/>
        <v>0</v>
      </c>
      <c r="AC50" s="2">
        <f t="shared" si="8"/>
        <v>0</v>
      </c>
      <c r="AD50" s="2">
        <f t="shared" si="9"/>
        <v>0</v>
      </c>
      <c r="AE50" s="2">
        <f t="shared" si="10"/>
        <v>0</v>
      </c>
      <c r="AF50" s="2">
        <f t="shared" si="11"/>
        <v>0</v>
      </c>
      <c r="AG50" s="2">
        <f t="shared" si="12"/>
        <v>0</v>
      </c>
      <c r="AH50" s="2">
        <f t="shared" si="13"/>
        <v>0</v>
      </c>
      <c r="AI50" s="2">
        <f t="shared" si="14"/>
        <v>1</v>
      </c>
      <c r="AJ50" s="2">
        <f t="shared" si="15"/>
        <v>0</v>
      </c>
      <c r="AK50" s="2">
        <f t="shared" si="16"/>
        <v>0</v>
      </c>
      <c r="AL50" s="2">
        <f t="shared" si="17"/>
        <v>0</v>
      </c>
      <c r="AM50" s="115"/>
      <c r="AN50" s="115"/>
      <c r="AO50" s="121"/>
    </row>
    <row r="51" spans="1:41" ht="29" x14ac:dyDescent="0.35">
      <c r="A51" s="112">
        <v>4185</v>
      </c>
      <c r="B51" s="113" t="s">
        <v>527</v>
      </c>
      <c r="C51" s="141" t="s">
        <v>528</v>
      </c>
      <c r="D51" s="114"/>
      <c r="E51" s="115"/>
      <c r="F51" s="116"/>
      <c r="G51" s="113" t="s">
        <v>514</v>
      </c>
      <c r="H51" s="113" t="s">
        <v>529</v>
      </c>
      <c r="I51" s="113"/>
      <c r="J51" s="117"/>
      <c r="K51" s="118"/>
      <c r="L51" s="119">
        <v>2</v>
      </c>
      <c r="M51" s="119">
        <v>3</v>
      </c>
      <c r="N51" s="119"/>
      <c r="O51" s="120"/>
      <c r="P51" s="2">
        <f t="shared" si="2"/>
        <v>0</v>
      </c>
      <c r="Q51" s="2" t="str">
        <f>IF(AND(Drops!$D$45&gt;1,OR(U51&lt;&gt;U50,AND(ROW()=5,U50=U51))),VLOOKUP(U51,Drops!$D$26:$E$45,2,FALSE),"")</f>
        <v/>
      </c>
      <c r="R51" s="2" t="str">
        <f t="shared" si="3"/>
        <v/>
      </c>
      <c r="S51" s="2">
        <f t="shared" ca="1" si="4"/>
        <v>0</v>
      </c>
      <c r="T51" s="2">
        <f t="shared" si="5"/>
        <v>0</v>
      </c>
      <c r="U51" s="2" t="s">
        <v>330</v>
      </c>
      <c r="V51" s="2">
        <v>10</v>
      </c>
      <c r="W51" s="2">
        <v>6</v>
      </c>
      <c r="X51" s="2">
        <v>0</v>
      </c>
      <c r="Y51" s="2">
        <v>0</v>
      </c>
      <c r="Z51" s="2">
        <v>0</v>
      </c>
      <c r="AA51" s="2">
        <f t="shared" si="6"/>
        <v>0</v>
      </c>
      <c r="AB51" s="2">
        <f t="shared" si="7"/>
        <v>0</v>
      </c>
      <c r="AC51" s="2">
        <f t="shared" si="8"/>
        <v>0</v>
      </c>
      <c r="AD51" s="2">
        <f t="shared" si="9"/>
        <v>0</v>
      </c>
      <c r="AE51" s="2">
        <f t="shared" si="10"/>
        <v>0</v>
      </c>
      <c r="AF51" s="2">
        <f t="shared" si="11"/>
        <v>0</v>
      </c>
      <c r="AG51" s="2">
        <f t="shared" si="12"/>
        <v>0</v>
      </c>
      <c r="AH51" s="2">
        <f t="shared" si="13"/>
        <v>0</v>
      </c>
      <c r="AI51" s="2">
        <f t="shared" si="14"/>
        <v>1</v>
      </c>
      <c r="AJ51" s="2">
        <f t="shared" si="15"/>
        <v>0</v>
      </c>
      <c r="AK51" s="2">
        <f t="shared" si="16"/>
        <v>0</v>
      </c>
      <c r="AL51" s="2">
        <f t="shared" si="17"/>
        <v>0</v>
      </c>
      <c r="AM51" s="115"/>
      <c r="AN51" s="115"/>
      <c r="AO51" s="121"/>
    </row>
    <row r="52" spans="1:41" ht="29" x14ac:dyDescent="0.35">
      <c r="A52" s="112">
        <v>3345</v>
      </c>
      <c r="B52" s="113" t="s">
        <v>530</v>
      </c>
      <c r="C52" s="141" t="s">
        <v>531</v>
      </c>
      <c r="D52" s="114"/>
      <c r="E52" s="115"/>
      <c r="F52" s="116"/>
      <c r="G52" s="113" t="s">
        <v>514</v>
      </c>
      <c r="H52" s="113" t="s">
        <v>532</v>
      </c>
      <c r="I52" s="113"/>
      <c r="J52" s="117"/>
      <c r="K52" s="118"/>
      <c r="L52" s="119">
        <v>2</v>
      </c>
      <c r="M52" s="119">
        <v>4</v>
      </c>
      <c r="N52" s="119"/>
      <c r="O52" s="120"/>
      <c r="P52" s="2">
        <f t="shared" si="2"/>
        <v>0</v>
      </c>
      <c r="Q52" s="2" t="str">
        <f>IF(AND(Drops!$D$45&gt;1,OR(U52&lt;&gt;U51,AND(ROW()=5,U51=U52))),VLOOKUP(U52,Drops!$D$26:$E$45,2,FALSE),"")</f>
        <v/>
      </c>
      <c r="R52" s="2" t="str">
        <f t="shared" si="3"/>
        <v/>
      </c>
      <c r="S52" s="2">
        <f t="shared" ca="1" si="4"/>
        <v>0</v>
      </c>
      <c r="T52" s="2">
        <f t="shared" si="5"/>
        <v>0</v>
      </c>
      <c r="U52" s="2" t="s">
        <v>330</v>
      </c>
      <c r="V52" s="2">
        <v>10</v>
      </c>
      <c r="W52" s="2">
        <v>7</v>
      </c>
      <c r="X52" s="2">
        <v>0</v>
      </c>
      <c r="Y52" s="2">
        <v>0</v>
      </c>
      <c r="Z52" s="2">
        <v>0</v>
      </c>
      <c r="AA52" s="2">
        <f t="shared" si="6"/>
        <v>0</v>
      </c>
      <c r="AB52" s="2">
        <f t="shared" si="7"/>
        <v>1</v>
      </c>
      <c r="AC52" s="2">
        <f t="shared" si="8"/>
        <v>0</v>
      </c>
      <c r="AD52" s="2">
        <f t="shared" si="9"/>
        <v>0</v>
      </c>
      <c r="AE52" s="2">
        <f t="shared" si="10"/>
        <v>0</v>
      </c>
      <c r="AF52" s="2">
        <f t="shared" si="11"/>
        <v>0</v>
      </c>
      <c r="AG52" s="2">
        <f t="shared" si="12"/>
        <v>0</v>
      </c>
      <c r="AH52" s="2">
        <f t="shared" si="13"/>
        <v>0</v>
      </c>
      <c r="AI52" s="2">
        <f t="shared" si="14"/>
        <v>1</v>
      </c>
      <c r="AJ52" s="2">
        <f t="shared" si="15"/>
        <v>0</v>
      </c>
      <c r="AK52" s="2">
        <f t="shared" si="16"/>
        <v>0</v>
      </c>
      <c r="AL52" s="2">
        <f t="shared" si="17"/>
        <v>0</v>
      </c>
      <c r="AM52" s="115"/>
      <c r="AN52" s="115"/>
      <c r="AO52" s="121"/>
    </row>
    <row r="53" spans="1:41" ht="43.5" x14ac:dyDescent="0.35">
      <c r="A53" s="112">
        <v>148</v>
      </c>
      <c r="B53" s="113" t="s">
        <v>533</v>
      </c>
      <c r="C53" s="139" t="s">
        <v>534</v>
      </c>
      <c r="D53" s="114"/>
      <c r="E53" s="115"/>
      <c r="F53" s="116"/>
      <c r="G53" s="113" t="s">
        <v>535</v>
      </c>
      <c r="H53" s="113" t="s">
        <v>536</v>
      </c>
      <c r="I53" s="113" t="s">
        <v>537</v>
      </c>
      <c r="J53" s="117" t="s">
        <v>538</v>
      </c>
      <c r="K53" s="118"/>
      <c r="L53" s="119">
        <v>3</v>
      </c>
      <c r="M53" s="119">
        <v>2</v>
      </c>
      <c r="N53" s="119"/>
      <c r="O53" s="120"/>
      <c r="P53" s="2">
        <f t="shared" si="2"/>
        <v>0</v>
      </c>
      <c r="Q53" s="2" t="str">
        <f>IF(AND(Drops!$D$45&gt;1,OR(U53&lt;&gt;U52,AND(ROW()=5,U52=U53))),VLOOKUP(U53,Drops!$D$26:$E$45,2,FALSE),"")</f>
        <v>E. Human Resource Security</v>
      </c>
      <c r="R53" s="2">
        <f t="shared" si="3"/>
        <v>53</v>
      </c>
      <c r="S53" s="2">
        <f t="shared" ca="1" si="4"/>
        <v>0</v>
      </c>
      <c r="T53" s="2">
        <f t="shared" si="5"/>
        <v>1</v>
      </c>
      <c r="U53" s="2" t="s">
        <v>331</v>
      </c>
      <c r="V53" s="2">
        <v>1</v>
      </c>
      <c r="W53" s="2">
        <v>1</v>
      </c>
      <c r="X53" s="2">
        <v>1</v>
      </c>
      <c r="Y53" s="2">
        <v>0</v>
      </c>
      <c r="Z53" s="2">
        <v>0</v>
      </c>
      <c r="AA53" s="2">
        <f t="shared" si="6"/>
        <v>1</v>
      </c>
      <c r="AB53" s="2">
        <f t="shared" si="7"/>
        <v>0</v>
      </c>
      <c r="AC53" s="2">
        <f t="shared" si="8"/>
        <v>0</v>
      </c>
      <c r="AD53" s="2">
        <f t="shared" si="9"/>
        <v>0</v>
      </c>
      <c r="AE53" s="2">
        <f t="shared" si="10"/>
        <v>0</v>
      </c>
      <c r="AF53" s="2">
        <f t="shared" si="11"/>
        <v>0</v>
      </c>
      <c r="AG53" s="2">
        <f t="shared" si="12"/>
        <v>0</v>
      </c>
      <c r="AH53" s="2">
        <f t="shared" si="13"/>
        <v>0</v>
      </c>
      <c r="AI53" s="2">
        <f t="shared" si="14"/>
        <v>0</v>
      </c>
      <c r="AJ53" s="2">
        <f t="shared" si="15"/>
        <v>0</v>
      </c>
      <c r="AK53" s="2">
        <f t="shared" si="16"/>
        <v>0</v>
      </c>
      <c r="AL53" s="2">
        <f t="shared" si="17"/>
        <v>0</v>
      </c>
      <c r="AM53" s="115"/>
      <c r="AN53" s="115"/>
      <c r="AO53" s="121"/>
    </row>
    <row r="54" spans="1:41" ht="43.5" x14ac:dyDescent="0.35">
      <c r="A54" s="112">
        <v>155</v>
      </c>
      <c r="B54" s="113" t="s">
        <v>539</v>
      </c>
      <c r="C54" s="139" t="s">
        <v>540</v>
      </c>
      <c r="D54" s="114"/>
      <c r="E54" s="115"/>
      <c r="F54" s="116"/>
      <c r="G54" s="113" t="s">
        <v>535</v>
      </c>
      <c r="H54" s="113" t="s">
        <v>536</v>
      </c>
      <c r="I54" s="113" t="s">
        <v>537</v>
      </c>
      <c r="J54" s="117" t="s">
        <v>538</v>
      </c>
      <c r="K54" s="118"/>
      <c r="L54" s="119">
        <v>3</v>
      </c>
      <c r="M54" s="119">
        <v>3</v>
      </c>
      <c r="N54" s="119"/>
      <c r="O54" s="120"/>
      <c r="P54" s="2">
        <f t="shared" si="2"/>
        <v>0</v>
      </c>
      <c r="Q54" s="2" t="str">
        <f>IF(AND(Drops!$D$45&gt;1,OR(U54&lt;&gt;U53,AND(ROW()=5,U53=U54))),VLOOKUP(U54,Drops!$D$26:$E$45,2,FALSE),"")</f>
        <v/>
      </c>
      <c r="R54" s="2" t="str">
        <f t="shared" si="3"/>
        <v/>
      </c>
      <c r="S54" s="2">
        <f t="shared" ca="1" si="4"/>
        <v>0</v>
      </c>
      <c r="T54" s="2">
        <f t="shared" si="5"/>
        <v>0</v>
      </c>
      <c r="U54" s="2" t="s">
        <v>331</v>
      </c>
      <c r="V54" s="2">
        <v>1</v>
      </c>
      <c r="W54" s="2">
        <v>1</v>
      </c>
      <c r="X54" s="2">
        <v>2</v>
      </c>
      <c r="Y54" s="2">
        <v>0</v>
      </c>
      <c r="Z54" s="2">
        <v>0</v>
      </c>
      <c r="AA54" s="2">
        <f t="shared" si="6"/>
        <v>0</v>
      </c>
      <c r="AB54" s="2">
        <f t="shared" si="7"/>
        <v>0</v>
      </c>
      <c r="AC54" s="2">
        <f t="shared" si="8"/>
        <v>0</v>
      </c>
      <c r="AD54" s="2">
        <f t="shared" si="9"/>
        <v>0</v>
      </c>
      <c r="AE54" s="2">
        <f t="shared" si="10"/>
        <v>0</v>
      </c>
      <c r="AF54" s="2">
        <f t="shared" si="11"/>
        <v>0</v>
      </c>
      <c r="AG54" s="2">
        <f t="shared" si="12"/>
        <v>0</v>
      </c>
      <c r="AH54" s="2">
        <f t="shared" si="13"/>
        <v>0</v>
      </c>
      <c r="AI54" s="2">
        <f t="shared" si="14"/>
        <v>0</v>
      </c>
      <c r="AJ54" s="2">
        <f t="shared" si="15"/>
        <v>1</v>
      </c>
      <c r="AK54" s="2">
        <f t="shared" si="16"/>
        <v>0</v>
      </c>
      <c r="AL54" s="2">
        <f t="shared" si="17"/>
        <v>0</v>
      </c>
      <c r="AM54" s="115"/>
      <c r="AN54" s="115"/>
      <c r="AO54" s="121"/>
    </row>
    <row r="55" spans="1:41" ht="43.5" x14ac:dyDescent="0.35">
      <c r="A55" s="112">
        <v>184</v>
      </c>
      <c r="B55" s="113" t="s">
        <v>541</v>
      </c>
      <c r="C55" s="139" t="s">
        <v>542</v>
      </c>
      <c r="D55" s="114"/>
      <c r="E55" s="115"/>
      <c r="F55" s="116"/>
      <c r="G55" s="113" t="s">
        <v>535</v>
      </c>
      <c r="H55" s="113" t="s">
        <v>543</v>
      </c>
      <c r="I55" s="113" t="s">
        <v>544</v>
      </c>
      <c r="J55" s="117" t="s">
        <v>545</v>
      </c>
      <c r="K55" s="118"/>
      <c r="L55" s="119">
        <v>3</v>
      </c>
      <c r="M55" s="119">
        <v>3</v>
      </c>
      <c r="N55" s="119"/>
      <c r="O55" s="120"/>
      <c r="P55" s="2">
        <f t="shared" si="2"/>
        <v>0</v>
      </c>
      <c r="Q55" s="2" t="str">
        <f>IF(AND(Drops!$D$45&gt;1,OR(U55&lt;&gt;U54,AND(ROW()=5,U54=U55))),VLOOKUP(U55,Drops!$D$26:$E$45,2,FALSE),"")</f>
        <v/>
      </c>
      <c r="R55" s="2" t="str">
        <f t="shared" si="3"/>
        <v/>
      </c>
      <c r="S55" s="2">
        <f t="shared" ca="1" si="4"/>
        <v>0</v>
      </c>
      <c r="T55" s="2">
        <f t="shared" si="5"/>
        <v>0</v>
      </c>
      <c r="U55" s="2" t="s">
        <v>331</v>
      </c>
      <c r="V55" s="2">
        <v>1</v>
      </c>
      <c r="W55" s="2">
        <v>2</v>
      </c>
      <c r="X55" s="2">
        <v>1</v>
      </c>
      <c r="Y55" s="2">
        <v>0</v>
      </c>
      <c r="Z55" s="2">
        <v>0</v>
      </c>
      <c r="AA55" s="2">
        <f t="shared" si="6"/>
        <v>0</v>
      </c>
      <c r="AB55" s="2">
        <f t="shared" si="7"/>
        <v>0</v>
      </c>
      <c r="AC55" s="2">
        <f t="shared" si="8"/>
        <v>0</v>
      </c>
      <c r="AD55" s="2">
        <f t="shared" si="9"/>
        <v>0</v>
      </c>
      <c r="AE55" s="2">
        <f t="shared" si="10"/>
        <v>0</v>
      </c>
      <c r="AF55" s="2">
        <f t="shared" si="11"/>
        <v>0</v>
      </c>
      <c r="AG55" s="2">
        <f t="shared" si="12"/>
        <v>0</v>
      </c>
      <c r="AH55" s="2">
        <f t="shared" si="13"/>
        <v>0</v>
      </c>
      <c r="AI55" s="2">
        <f t="shared" si="14"/>
        <v>0</v>
      </c>
      <c r="AJ55" s="2">
        <f t="shared" si="15"/>
        <v>1</v>
      </c>
      <c r="AK55" s="2">
        <f t="shared" si="16"/>
        <v>0</v>
      </c>
      <c r="AL55" s="2">
        <f t="shared" si="17"/>
        <v>0</v>
      </c>
      <c r="AM55" s="115"/>
      <c r="AN55" s="115"/>
      <c r="AO55" s="121"/>
    </row>
    <row r="56" spans="1:41" ht="43.5" x14ac:dyDescent="0.35">
      <c r="A56" s="112">
        <v>191</v>
      </c>
      <c r="B56" s="113" t="s">
        <v>546</v>
      </c>
      <c r="C56" s="139" t="s">
        <v>547</v>
      </c>
      <c r="D56" s="114"/>
      <c r="E56" s="115"/>
      <c r="F56" s="116"/>
      <c r="G56" s="113" t="s">
        <v>535</v>
      </c>
      <c r="H56" s="113" t="s">
        <v>543</v>
      </c>
      <c r="I56" s="113" t="s">
        <v>544</v>
      </c>
      <c r="J56" s="117" t="s">
        <v>545</v>
      </c>
      <c r="K56" s="118"/>
      <c r="L56" s="119">
        <v>3</v>
      </c>
      <c r="M56" s="119">
        <v>3</v>
      </c>
      <c r="N56" s="119"/>
      <c r="O56" s="120"/>
      <c r="P56" s="2">
        <f t="shared" si="2"/>
        <v>0</v>
      </c>
      <c r="Q56" s="2" t="str">
        <f>IF(AND(Drops!$D$45&gt;1,OR(U56&lt;&gt;U55,AND(ROW()=5,U55=U56))),VLOOKUP(U56,Drops!$D$26:$E$45,2,FALSE),"")</f>
        <v/>
      </c>
      <c r="R56" s="2" t="str">
        <f t="shared" si="3"/>
        <v/>
      </c>
      <c r="S56" s="2">
        <f t="shared" ca="1" si="4"/>
        <v>0</v>
      </c>
      <c r="T56" s="2">
        <f t="shared" si="5"/>
        <v>0</v>
      </c>
      <c r="U56" s="2" t="s">
        <v>331</v>
      </c>
      <c r="V56" s="2">
        <v>1</v>
      </c>
      <c r="W56" s="2">
        <v>2</v>
      </c>
      <c r="X56" s="2">
        <v>2</v>
      </c>
      <c r="Y56" s="2">
        <v>0</v>
      </c>
      <c r="Z56" s="2">
        <v>0</v>
      </c>
      <c r="AA56" s="2">
        <f t="shared" si="6"/>
        <v>0</v>
      </c>
      <c r="AB56" s="2">
        <f t="shared" si="7"/>
        <v>0</v>
      </c>
      <c r="AC56" s="2">
        <f t="shared" si="8"/>
        <v>0</v>
      </c>
      <c r="AD56" s="2">
        <f t="shared" si="9"/>
        <v>0</v>
      </c>
      <c r="AE56" s="2">
        <f t="shared" si="10"/>
        <v>0</v>
      </c>
      <c r="AF56" s="2">
        <f t="shared" si="11"/>
        <v>0</v>
      </c>
      <c r="AG56" s="2">
        <f t="shared" si="12"/>
        <v>0</v>
      </c>
      <c r="AH56" s="2">
        <f t="shared" si="13"/>
        <v>0</v>
      </c>
      <c r="AI56" s="2">
        <f t="shared" si="14"/>
        <v>0</v>
      </c>
      <c r="AJ56" s="2">
        <f t="shared" si="15"/>
        <v>1</v>
      </c>
      <c r="AK56" s="2">
        <f t="shared" si="16"/>
        <v>0</v>
      </c>
      <c r="AL56" s="2">
        <f t="shared" si="17"/>
        <v>0</v>
      </c>
      <c r="AM56" s="115"/>
      <c r="AN56" s="115"/>
      <c r="AO56" s="121"/>
    </row>
    <row r="57" spans="1:41" ht="43.5" x14ac:dyDescent="0.35">
      <c r="A57" s="112">
        <v>205</v>
      </c>
      <c r="B57" s="113" t="s">
        <v>548</v>
      </c>
      <c r="C57" s="139" t="s">
        <v>549</v>
      </c>
      <c r="D57" s="114"/>
      <c r="E57" s="115"/>
      <c r="F57" s="116"/>
      <c r="G57" s="113" t="s">
        <v>535</v>
      </c>
      <c r="H57" s="113" t="s">
        <v>543</v>
      </c>
      <c r="I57" s="113" t="s">
        <v>544</v>
      </c>
      <c r="J57" s="117" t="s">
        <v>545</v>
      </c>
      <c r="K57" s="118"/>
      <c r="L57" s="119">
        <v>3</v>
      </c>
      <c r="M57" s="119">
        <v>3</v>
      </c>
      <c r="N57" s="119"/>
      <c r="O57" s="120"/>
      <c r="P57" s="2">
        <f t="shared" si="2"/>
        <v>0</v>
      </c>
      <c r="Q57" s="2" t="str">
        <f>IF(AND(Drops!$D$45&gt;1,OR(U57&lt;&gt;U56,AND(ROW()=5,U56=U57))),VLOOKUP(U57,Drops!$D$26:$E$45,2,FALSE),"")</f>
        <v/>
      </c>
      <c r="R57" s="2" t="str">
        <f t="shared" si="3"/>
        <v/>
      </c>
      <c r="S57" s="2">
        <f t="shared" ca="1" si="4"/>
        <v>0</v>
      </c>
      <c r="T57" s="2">
        <f t="shared" si="5"/>
        <v>0</v>
      </c>
      <c r="U57" s="2" t="s">
        <v>331</v>
      </c>
      <c r="V57" s="2">
        <v>1</v>
      </c>
      <c r="W57" s="2">
        <v>2</v>
      </c>
      <c r="X57" s="2">
        <v>3</v>
      </c>
      <c r="Y57" s="2">
        <v>0</v>
      </c>
      <c r="Z57" s="2">
        <v>0</v>
      </c>
      <c r="AA57" s="2">
        <f t="shared" si="6"/>
        <v>0</v>
      </c>
      <c r="AB57" s="2">
        <f t="shared" si="7"/>
        <v>0</v>
      </c>
      <c r="AC57" s="2">
        <f t="shared" si="8"/>
        <v>0</v>
      </c>
      <c r="AD57" s="2">
        <f t="shared" si="9"/>
        <v>0</v>
      </c>
      <c r="AE57" s="2">
        <f t="shared" si="10"/>
        <v>0</v>
      </c>
      <c r="AF57" s="2">
        <f t="shared" si="11"/>
        <v>0</v>
      </c>
      <c r="AG57" s="2">
        <f t="shared" si="12"/>
        <v>0</v>
      </c>
      <c r="AH57" s="2">
        <f t="shared" si="13"/>
        <v>0</v>
      </c>
      <c r="AI57" s="2">
        <f t="shared" si="14"/>
        <v>0</v>
      </c>
      <c r="AJ57" s="2">
        <f t="shared" si="15"/>
        <v>1</v>
      </c>
      <c r="AK57" s="2">
        <f t="shared" si="16"/>
        <v>0</v>
      </c>
      <c r="AL57" s="2">
        <f t="shared" si="17"/>
        <v>0</v>
      </c>
      <c r="AM57" s="115"/>
      <c r="AN57" s="115"/>
      <c r="AO57" s="121"/>
    </row>
    <row r="58" spans="1:41" ht="43.5" x14ac:dyDescent="0.35">
      <c r="A58" s="112">
        <v>4550</v>
      </c>
      <c r="B58" s="113" t="s">
        <v>550</v>
      </c>
      <c r="C58" s="139" t="s">
        <v>551</v>
      </c>
      <c r="D58" s="114"/>
      <c r="E58" s="115"/>
      <c r="F58" s="116"/>
      <c r="G58" s="113" t="s">
        <v>535</v>
      </c>
      <c r="H58" s="113" t="s">
        <v>552</v>
      </c>
      <c r="I58" s="113" t="s">
        <v>553</v>
      </c>
      <c r="J58" s="117" t="s">
        <v>554</v>
      </c>
      <c r="K58" s="118"/>
      <c r="L58" s="119">
        <v>3</v>
      </c>
      <c r="M58" s="119">
        <v>3</v>
      </c>
      <c r="N58" s="119"/>
      <c r="O58" s="120"/>
      <c r="P58" s="2">
        <f t="shared" si="2"/>
        <v>0</v>
      </c>
      <c r="Q58" s="2" t="str">
        <f>IF(AND(Drops!$D$45&gt;1,OR(U58&lt;&gt;U57,AND(ROW()=5,U57=U58))),VLOOKUP(U58,Drops!$D$26:$E$45,2,FALSE),"")</f>
        <v/>
      </c>
      <c r="R58" s="2" t="str">
        <f t="shared" si="3"/>
        <v/>
      </c>
      <c r="S58" s="2">
        <f t="shared" ca="1" si="4"/>
        <v>0</v>
      </c>
      <c r="T58" s="2">
        <f t="shared" si="5"/>
        <v>0</v>
      </c>
      <c r="U58" s="2" t="s">
        <v>331</v>
      </c>
      <c r="V58" s="2">
        <v>1</v>
      </c>
      <c r="W58" s="2">
        <v>3</v>
      </c>
      <c r="X58" s="2">
        <v>2</v>
      </c>
      <c r="Y58" s="2">
        <v>0</v>
      </c>
      <c r="Z58" s="2">
        <v>0</v>
      </c>
      <c r="AA58" s="2">
        <f t="shared" si="6"/>
        <v>0</v>
      </c>
      <c r="AB58" s="2">
        <f t="shared" si="7"/>
        <v>0</v>
      </c>
      <c r="AC58" s="2">
        <f t="shared" si="8"/>
        <v>0</v>
      </c>
      <c r="AD58" s="2">
        <f t="shared" si="9"/>
        <v>0</v>
      </c>
      <c r="AE58" s="2">
        <f t="shared" si="10"/>
        <v>0</v>
      </c>
      <c r="AF58" s="2">
        <f t="shared" si="11"/>
        <v>0</v>
      </c>
      <c r="AG58" s="2">
        <f t="shared" si="12"/>
        <v>0</v>
      </c>
      <c r="AH58" s="2">
        <f t="shared" si="13"/>
        <v>0</v>
      </c>
      <c r="AI58" s="2">
        <f t="shared" si="14"/>
        <v>0</v>
      </c>
      <c r="AJ58" s="2">
        <f t="shared" si="15"/>
        <v>1</v>
      </c>
      <c r="AK58" s="2">
        <f t="shared" si="16"/>
        <v>0</v>
      </c>
      <c r="AL58" s="2">
        <f t="shared" si="17"/>
        <v>0</v>
      </c>
      <c r="AM58" s="115"/>
      <c r="AN58" s="115"/>
      <c r="AO58" s="121"/>
    </row>
    <row r="59" spans="1:41" ht="116" x14ac:dyDescent="0.35">
      <c r="A59" s="112">
        <v>2536</v>
      </c>
      <c r="B59" s="113" t="s">
        <v>555</v>
      </c>
      <c r="C59" s="139" t="s">
        <v>556</v>
      </c>
      <c r="D59" s="114"/>
      <c r="E59" s="115"/>
      <c r="F59" s="116"/>
      <c r="G59" s="113" t="s">
        <v>535</v>
      </c>
      <c r="H59" s="113" t="s">
        <v>552</v>
      </c>
      <c r="I59" s="113" t="s">
        <v>553</v>
      </c>
      <c r="J59" s="117" t="s">
        <v>557</v>
      </c>
      <c r="K59" s="118"/>
      <c r="L59" s="119">
        <v>3</v>
      </c>
      <c r="M59" s="119">
        <v>2</v>
      </c>
      <c r="N59" s="119"/>
      <c r="O59" s="120"/>
      <c r="P59" s="2">
        <f t="shared" si="2"/>
        <v>0</v>
      </c>
      <c r="Q59" s="2" t="str">
        <f>IF(AND(Drops!$D$45&gt;1,OR(U59&lt;&gt;U58,AND(ROW()=5,U58=U59))),VLOOKUP(U59,Drops!$D$26:$E$45,2,FALSE),"")</f>
        <v/>
      </c>
      <c r="R59" s="2" t="str">
        <f t="shared" si="3"/>
        <v/>
      </c>
      <c r="S59" s="2">
        <f t="shared" ca="1" si="4"/>
        <v>0</v>
      </c>
      <c r="T59" s="2">
        <f t="shared" si="5"/>
        <v>0</v>
      </c>
      <c r="U59" s="2" t="s">
        <v>331</v>
      </c>
      <c r="V59" s="2">
        <v>1</v>
      </c>
      <c r="W59" s="2">
        <v>3</v>
      </c>
      <c r="X59" s="2">
        <v>3</v>
      </c>
      <c r="Y59" s="2">
        <v>0</v>
      </c>
      <c r="Z59" s="2">
        <v>0</v>
      </c>
      <c r="AA59" s="2">
        <f t="shared" si="6"/>
        <v>0</v>
      </c>
      <c r="AB59" s="2">
        <f t="shared" si="7"/>
        <v>0</v>
      </c>
      <c r="AC59" s="2">
        <f t="shared" si="8"/>
        <v>0</v>
      </c>
      <c r="AD59" s="2">
        <f t="shared" si="9"/>
        <v>0</v>
      </c>
      <c r="AE59" s="2">
        <f t="shared" si="10"/>
        <v>0</v>
      </c>
      <c r="AF59" s="2">
        <f t="shared" si="11"/>
        <v>0</v>
      </c>
      <c r="AG59" s="2">
        <f t="shared" si="12"/>
        <v>0</v>
      </c>
      <c r="AH59" s="2">
        <f t="shared" si="13"/>
        <v>0</v>
      </c>
      <c r="AI59" s="2">
        <f t="shared" si="14"/>
        <v>0</v>
      </c>
      <c r="AJ59" s="2">
        <f t="shared" si="15"/>
        <v>1</v>
      </c>
      <c r="AK59" s="2">
        <f t="shared" si="16"/>
        <v>0</v>
      </c>
      <c r="AL59" s="2">
        <f t="shared" si="17"/>
        <v>0</v>
      </c>
      <c r="AM59" s="115"/>
      <c r="AN59" s="115"/>
      <c r="AO59" s="121"/>
    </row>
    <row r="60" spans="1:41" ht="58" x14ac:dyDescent="0.35">
      <c r="A60" s="112">
        <v>3302</v>
      </c>
      <c r="B60" s="113" t="s">
        <v>558</v>
      </c>
      <c r="C60" s="139" t="s">
        <v>559</v>
      </c>
      <c r="D60" s="114"/>
      <c r="E60" s="115"/>
      <c r="F60" s="116"/>
      <c r="G60" s="113" t="s">
        <v>535</v>
      </c>
      <c r="H60" s="113" t="s">
        <v>552</v>
      </c>
      <c r="I60" s="113" t="s">
        <v>553</v>
      </c>
      <c r="J60" s="117" t="s">
        <v>560</v>
      </c>
      <c r="K60" s="118"/>
      <c r="L60" s="119">
        <v>3</v>
      </c>
      <c r="M60" s="119">
        <v>2</v>
      </c>
      <c r="N60" s="119"/>
      <c r="O60" s="120"/>
      <c r="P60" s="2">
        <f t="shared" si="2"/>
        <v>0</v>
      </c>
      <c r="Q60" s="2" t="str">
        <f>IF(AND(Drops!$D$45&gt;1,OR(U60&lt;&gt;U59,AND(ROW()=5,U59=U60))),VLOOKUP(U60,Drops!$D$26:$E$45,2,FALSE),"")</f>
        <v/>
      </c>
      <c r="R60" s="2" t="str">
        <f t="shared" si="3"/>
        <v/>
      </c>
      <c r="S60" s="2">
        <f t="shared" ca="1" si="4"/>
        <v>0</v>
      </c>
      <c r="T60" s="2">
        <f t="shared" si="5"/>
        <v>0</v>
      </c>
      <c r="U60" s="2" t="s">
        <v>331</v>
      </c>
      <c r="V60" s="2">
        <v>1</v>
      </c>
      <c r="W60" s="2">
        <v>3</v>
      </c>
      <c r="X60" s="2">
        <v>5</v>
      </c>
      <c r="Y60" s="2">
        <v>0</v>
      </c>
      <c r="Z60" s="2">
        <v>0</v>
      </c>
      <c r="AA60" s="2">
        <f t="shared" si="6"/>
        <v>0</v>
      </c>
      <c r="AB60" s="2">
        <f t="shared" si="7"/>
        <v>0</v>
      </c>
      <c r="AC60" s="2">
        <f t="shared" si="8"/>
        <v>0</v>
      </c>
      <c r="AD60" s="2">
        <f t="shared" si="9"/>
        <v>0</v>
      </c>
      <c r="AE60" s="2">
        <f t="shared" si="10"/>
        <v>0</v>
      </c>
      <c r="AF60" s="2">
        <f t="shared" si="11"/>
        <v>0</v>
      </c>
      <c r="AG60" s="2">
        <f t="shared" si="12"/>
        <v>0</v>
      </c>
      <c r="AH60" s="2">
        <f t="shared" si="13"/>
        <v>0</v>
      </c>
      <c r="AI60" s="2">
        <f t="shared" si="14"/>
        <v>0</v>
      </c>
      <c r="AJ60" s="2">
        <f t="shared" si="15"/>
        <v>1</v>
      </c>
      <c r="AK60" s="2">
        <f t="shared" si="16"/>
        <v>0</v>
      </c>
      <c r="AL60" s="2">
        <f t="shared" si="17"/>
        <v>0</v>
      </c>
      <c r="AM60" s="115"/>
      <c r="AN60" s="115"/>
      <c r="AO60" s="121"/>
    </row>
    <row r="61" spans="1:41" ht="58" x14ac:dyDescent="0.35">
      <c r="A61" s="112">
        <v>293</v>
      </c>
      <c r="B61" s="113" t="s">
        <v>561</v>
      </c>
      <c r="C61" s="141" t="s">
        <v>562</v>
      </c>
      <c r="D61" s="114"/>
      <c r="E61" s="115"/>
      <c r="F61" s="116"/>
      <c r="G61" s="113" t="s">
        <v>535</v>
      </c>
      <c r="H61" s="113" t="s">
        <v>563</v>
      </c>
      <c r="I61" s="113" t="s">
        <v>553</v>
      </c>
      <c r="J61" s="117" t="s">
        <v>564</v>
      </c>
      <c r="K61" s="118"/>
      <c r="L61" s="119">
        <v>2</v>
      </c>
      <c r="M61" s="119">
        <v>2</v>
      </c>
      <c r="N61" s="119"/>
      <c r="O61" s="120"/>
      <c r="P61" s="2">
        <f t="shared" si="2"/>
        <v>0</v>
      </c>
      <c r="Q61" s="2" t="str">
        <f>IF(AND(Drops!$D$45&gt;1,OR(U61&lt;&gt;U60,AND(ROW()=5,U60=U61))),VLOOKUP(U61,Drops!$D$26:$E$45,2,FALSE),"")</f>
        <v/>
      </c>
      <c r="R61" s="2" t="str">
        <f t="shared" si="3"/>
        <v/>
      </c>
      <c r="S61" s="2">
        <f t="shared" ca="1" si="4"/>
        <v>0</v>
      </c>
      <c r="T61" s="2">
        <f t="shared" si="5"/>
        <v>0</v>
      </c>
      <c r="U61" s="2" t="s">
        <v>331</v>
      </c>
      <c r="V61" s="2">
        <v>1</v>
      </c>
      <c r="W61" s="2">
        <v>4</v>
      </c>
      <c r="X61" s="2">
        <v>0</v>
      </c>
      <c r="Y61" s="2">
        <v>0</v>
      </c>
      <c r="Z61" s="2">
        <v>0</v>
      </c>
      <c r="AA61" s="2">
        <f t="shared" si="6"/>
        <v>0</v>
      </c>
      <c r="AB61" s="2">
        <f t="shared" si="7"/>
        <v>0</v>
      </c>
      <c r="AC61" s="2">
        <f t="shared" si="8"/>
        <v>0</v>
      </c>
      <c r="AD61" s="2">
        <f t="shared" si="9"/>
        <v>0</v>
      </c>
      <c r="AE61" s="2">
        <f t="shared" si="10"/>
        <v>0</v>
      </c>
      <c r="AF61" s="2">
        <f t="shared" si="11"/>
        <v>0</v>
      </c>
      <c r="AG61" s="2">
        <f t="shared" si="12"/>
        <v>0</v>
      </c>
      <c r="AH61" s="2">
        <f t="shared" si="13"/>
        <v>0</v>
      </c>
      <c r="AI61" s="2">
        <f t="shared" si="14"/>
        <v>1</v>
      </c>
      <c r="AJ61" s="2">
        <f t="shared" si="15"/>
        <v>0</v>
      </c>
      <c r="AK61" s="2">
        <f t="shared" si="16"/>
        <v>0</v>
      </c>
      <c r="AL61" s="2">
        <f t="shared" si="17"/>
        <v>0</v>
      </c>
      <c r="AM61" s="115"/>
      <c r="AN61" s="115"/>
      <c r="AO61" s="121"/>
    </row>
    <row r="62" spans="1:41" ht="58" x14ac:dyDescent="0.35">
      <c r="A62" s="112">
        <v>4714</v>
      </c>
      <c r="B62" s="113" t="s">
        <v>565</v>
      </c>
      <c r="C62" s="141" t="s">
        <v>566</v>
      </c>
      <c r="D62" s="114"/>
      <c r="E62" s="115"/>
      <c r="F62" s="116"/>
      <c r="G62" s="113" t="s">
        <v>567</v>
      </c>
      <c r="H62" s="113" t="s">
        <v>568</v>
      </c>
      <c r="I62" s="113" t="s">
        <v>569</v>
      </c>
      <c r="J62" s="117" t="s">
        <v>570</v>
      </c>
      <c r="K62" s="118"/>
      <c r="L62" s="119">
        <v>2</v>
      </c>
      <c r="M62" s="119">
        <v>2</v>
      </c>
      <c r="N62" s="119"/>
      <c r="O62" s="120"/>
      <c r="P62" s="2">
        <f t="shared" si="2"/>
        <v>0</v>
      </c>
      <c r="Q62" s="2" t="str">
        <f>IF(AND(Drops!$D$45&gt;1,OR(U62&lt;&gt;U61,AND(ROW()=5,U61=U62))),VLOOKUP(U62,Drops!$D$26:$E$45,2,FALSE),"")</f>
        <v>F. Physical and Environmental</v>
      </c>
      <c r="R62" s="2">
        <f t="shared" si="3"/>
        <v>62</v>
      </c>
      <c r="S62" s="2">
        <f t="shared" ca="1" si="4"/>
        <v>0</v>
      </c>
      <c r="T62" s="2">
        <f t="shared" si="5"/>
        <v>1</v>
      </c>
      <c r="U62" s="2" t="s">
        <v>333</v>
      </c>
      <c r="V62" s="2">
        <v>1</v>
      </c>
      <c r="W62" s="2">
        <v>2</v>
      </c>
      <c r="X62" s="2">
        <v>0</v>
      </c>
      <c r="Y62" s="2">
        <v>0</v>
      </c>
      <c r="Z62" s="2">
        <v>0</v>
      </c>
      <c r="AA62" s="2">
        <f t="shared" si="6"/>
        <v>1</v>
      </c>
      <c r="AB62" s="2">
        <f t="shared" si="7"/>
        <v>1</v>
      </c>
      <c r="AC62" s="2">
        <f t="shared" si="8"/>
        <v>0</v>
      </c>
      <c r="AD62" s="2">
        <f t="shared" si="9"/>
        <v>0</v>
      </c>
      <c r="AE62" s="2">
        <f t="shared" si="10"/>
        <v>0</v>
      </c>
      <c r="AF62" s="2">
        <f t="shared" si="11"/>
        <v>0</v>
      </c>
      <c r="AG62" s="2">
        <f t="shared" si="12"/>
        <v>0</v>
      </c>
      <c r="AH62" s="2">
        <f t="shared" si="13"/>
        <v>0</v>
      </c>
      <c r="AI62" s="2">
        <f t="shared" si="14"/>
        <v>0</v>
      </c>
      <c r="AJ62" s="2">
        <f t="shared" si="15"/>
        <v>0</v>
      </c>
      <c r="AK62" s="2">
        <f t="shared" si="16"/>
        <v>0</v>
      </c>
      <c r="AL62" s="2">
        <f t="shared" si="17"/>
        <v>0</v>
      </c>
      <c r="AM62" s="115"/>
      <c r="AN62" s="115"/>
      <c r="AO62" s="121"/>
    </row>
    <row r="63" spans="1:41" ht="43.5" x14ac:dyDescent="0.35">
      <c r="A63" s="112">
        <v>387</v>
      </c>
      <c r="B63" s="113" t="s">
        <v>571</v>
      </c>
      <c r="C63" s="139" t="s">
        <v>572</v>
      </c>
      <c r="D63" s="114"/>
      <c r="E63" s="115"/>
      <c r="F63" s="116"/>
      <c r="G63" s="113" t="s">
        <v>567</v>
      </c>
      <c r="H63" s="113" t="s">
        <v>568</v>
      </c>
      <c r="I63" s="113" t="s">
        <v>569</v>
      </c>
      <c r="J63" s="117" t="s">
        <v>573</v>
      </c>
      <c r="K63" s="118"/>
      <c r="L63" s="119">
        <v>3</v>
      </c>
      <c r="M63" s="119">
        <v>2</v>
      </c>
      <c r="N63" s="119"/>
      <c r="O63" s="120"/>
      <c r="P63" s="2">
        <f t="shared" si="2"/>
        <v>0</v>
      </c>
      <c r="Q63" s="2" t="str">
        <f>IF(AND(Drops!$D$45&gt;1,OR(U63&lt;&gt;U62,AND(ROW()=5,U62=U63))),VLOOKUP(U63,Drops!$D$26:$E$45,2,FALSE),"")</f>
        <v/>
      </c>
      <c r="R63" s="2" t="str">
        <f t="shared" si="3"/>
        <v/>
      </c>
      <c r="S63" s="2">
        <f t="shared" ca="1" si="4"/>
        <v>0</v>
      </c>
      <c r="T63" s="2">
        <f t="shared" si="5"/>
        <v>0</v>
      </c>
      <c r="U63" s="2" t="s">
        <v>333</v>
      </c>
      <c r="V63" s="2">
        <v>1</v>
      </c>
      <c r="W63" s="2">
        <v>2</v>
      </c>
      <c r="X63" s="2">
        <v>1</v>
      </c>
      <c r="Y63" s="2">
        <v>0</v>
      </c>
      <c r="Z63" s="2">
        <v>0</v>
      </c>
      <c r="AA63" s="2">
        <f t="shared" si="6"/>
        <v>0</v>
      </c>
      <c r="AB63" s="2">
        <f t="shared" si="7"/>
        <v>0</v>
      </c>
      <c r="AC63" s="2">
        <f t="shared" si="8"/>
        <v>0</v>
      </c>
      <c r="AD63" s="2">
        <f t="shared" si="9"/>
        <v>0</v>
      </c>
      <c r="AE63" s="2">
        <f t="shared" si="10"/>
        <v>0</v>
      </c>
      <c r="AF63" s="2">
        <f t="shared" si="11"/>
        <v>0</v>
      </c>
      <c r="AG63" s="2">
        <f t="shared" si="12"/>
        <v>0</v>
      </c>
      <c r="AH63" s="2">
        <f t="shared" si="13"/>
        <v>0</v>
      </c>
      <c r="AI63" s="2">
        <f t="shared" si="14"/>
        <v>0</v>
      </c>
      <c r="AJ63" s="2">
        <f t="shared" si="15"/>
        <v>1</v>
      </c>
      <c r="AK63" s="2">
        <f t="shared" si="16"/>
        <v>0</v>
      </c>
      <c r="AL63" s="2">
        <f t="shared" si="17"/>
        <v>0</v>
      </c>
      <c r="AM63" s="115"/>
      <c r="AN63" s="115"/>
      <c r="AO63" s="121"/>
    </row>
    <row r="64" spans="1:41" ht="43.5" x14ac:dyDescent="0.35">
      <c r="A64" s="112">
        <v>374</v>
      </c>
      <c r="B64" s="113" t="s">
        <v>574</v>
      </c>
      <c r="C64" s="139" t="s">
        <v>575</v>
      </c>
      <c r="D64" s="114"/>
      <c r="E64" s="115"/>
      <c r="F64" s="116"/>
      <c r="G64" s="113" t="s">
        <v>567</v>
      </c>
      <c r="H64" s="113" t="s">
        <v>568</v>
      </c>
      <c r="I64" s="113" t="s">
        <v>569</v>
      </c>
      <c r="J64" s="117" t="s">
        <v>573</v>
      </c>
      <c r="K64" s="118"/>
      <c r="L64" s="119">
        <v>3</v>
      </c>
      <c r="M64" s="119">
        <v>3</v>
      </c>
      <c r="N64" s="119"/>
      <c r="O64" s="120"/>
      <c r="P64" s="2">
        <f t="shared" si="2"/>
        <v>0</v>
      </c>
      <c r="Q64" s="2" t="str">
        <f>IF(AND(Drops!$D$45&gt;1,OR(U64&lt;&gt;U63,AND(ROW()=5,U63=U64))),VLOOKUP(U64,Drops!$D$26:$E$45,2,FALSE),"")</f>
        <v/>
      </c>
      <c r="R64" s="2" t="str">
        <f t="shared" si="3"/>
        <v/>
      </c>
      <c r="S64" s="2">
        <f t="shared" ca="1" si="4"/>
        <v>0</v>
      </c>
      <c r="T64" s="2">
        <f t="shared" si="5"/>
        <v>0</v>
      </c>
      <c r="U64" s="2" t="s">
        <v>333</v>
      </c>
      <c r="V64" s="2">
        <v>1</v>
      </c>
      <c r="W64" s="2">
        <v>2</v>
      </c>
      <c r="X64" s="2">
        <v>3</v>
      </c>
      <c r="Y64" s="2">
        <v>0</v>
      </c>
      <c r="Z64" s="2">
        <v>0</v>
      </c>
      <c r="AA64" s="2">
        <f t="shared" si="6"/>
        <v>0</v>
      </c>
      <c r="AB64" s="2">
        <f t="shared" si="7"/>
        <v>0</v>
      </c>
      <c r="AC64" s="2">
        <f t="shared" si="8"/>
        <v>0</v>
      </c>
      <c r="AD64" s="2">
        <f t="shared" si="9"/>
        <v>0</v>
      </c>
      <c r="AE64" s="2">
        <f t="shared" si="10"/>
        <v>0</v>
      </c>
      <c r="AF64" s="2">
        <f t="shared" si="11"/>
        <v>0</v>
      </c>
      <c r="AG64" s="2">
        <f t="shared" si="12"/>
        <v>0</v>
      </c>
      <c r="AH64" s="2">
        <f t="shared" si="13"/>
        <v>0</v>
      </c>
      <c r="AI64" s="2">
        <f t="shared" si="14"/>
        <v>0</v>
      </c>
      <c r="AJ64" s="2">
        <f t="shared" si="15"/>
        <v>1</v>
      </c>
      <c r="AK64" s="2">
        <f t="shared" si="16"/>
        <v>0</v>
      </c>
      <c r="AL64" s="2">
        <f t="shared" si="17"/>
        <v>0</v>
      </c>
      <c r="AM64" s="115"/>
      <c r="AN64" s="115"/>
      <c r="AO64" s="121"/>
    </row>
    <row r="65" spans="1:41" ht="43.5" x14ac:dyDescent="0.35">
      <c r="A65" s="112">
        <v>3288</v>
      </c>
      <c r="B65" s="113" t="s">
        <v>576</v>
      </c>
      <c r="C65" s="139" t="s">
        <v>577</v>
      </c>
      <c r="D65" s="114"/>
      <c r="E65" s="115"/>
      <c r="F65" s="116"/>
      <c r="G65" s="113" t="s">
        <v>567</v>
      </c>
      <c r="H65" s="113" t="s">
        <v>568</v>
      </c>
      <c r="I65" s="113" t="s">
        <v>578</v>
      </c>
      <c r="J65" s="117" t="s">
        <v>573</v>
      </c>
      <c r="K65" s="118"/>
      <c r="L65" s="119">
        <v>3</v>
      </c>
      <c r="M65" s="119">
        <v>3</v>
      </c>
      <c r="N65" s="119"/>
      <c r="O65" s="120"/>
      <c r="P65" s="2">
        <f t="shared" si="2"/>
        <v>0</v>
      </c>
      <c r="Q65" s="2" t="str">
        <f>IF(AND(Drops!$D$45&gt;1,OR(U65&lt;&gt;U64,AND(ROW()=5,U64=U65))),VLOOKUP(U65,Drops!$D$26:$E$45,2,FALSE),"")</f>
        <v/>
      </c>
      <c r="R65" s="2" t="str">
        <f t="shared" si="3"/>
        <v/>
      </c>
      <c r="S65" s="2">
        <f t="shared" ca="1" si="4"/>
        <v>0</v>
      </c>
      <c r="T65" s="2">
        <f t="shared" si="5"/>
        <v>0</v>
      </c>
      <c r="U65" s="2" t="s">
        <v>333</v>
      </c>
      <c r="V65" s="2">
        <v>1</v>
      </c>
      <c r="W65" s="2">
        <v>2</v>
      </c>
      <c r="X65" s="2">
        <v>4</v>
      </c>
      <c r="Y65" s="2">
        <v>0</v>
      </c>
      <c r="Z65" s="2">
        <v>0</v>
      </c>
      <c r="AA65" s="2">
        <f t="shared" si="6"/>
        <v>0</v>
      </c>
      <c r="AB65" s="2">
        <f t="shared" si="7"/>
        <v>0</v>
      </c>
      <c r="AC65" s="2">
        <f t="shared" si="8"/>
        <v>0</v>
      </c>
      <c r="AD65" s="2">
        <f t="shared" si="9"/>
        <v>0</v>
      </c>
      <c r="AE65" s="2">
        <f t="shared" si="10"/>
        <v>0</v>
      </c>
      <c r="AF65" s="2">
        <f t="shared" si="11"/>
        <v>0</v>
      </c>
      <c r="AG65" s="2">
        <f t="shared" si="12"/>
        <v>0</v>
      </c>
      <c r="AH65" s="2">
        <f t="shared" si="13"/>
        <v>0</v>
      </c>
      <c r="AI65" s="2">
        <f t="shared" si="14"/>
        <v>0</v>
      </c>
      <c r="AJ65" s="2">
        <f t="shared" si="15"/>
        <v>1</v>
      </c>
      <c r="AK65" s="2">
        <f t="shared" si="16"/>
        <v>0</v>
      </c>
      <c r="AL65" s="2">
        <f t="shared" si="17"/>
        <v>0</v>
      </c>
      <c r="AM65" s="115"/>
      <c r="AN65" s="115"/>
      <c r="AO65" s="121"/>
    </row>
    <row r="66" spans="1:41" ht="43.5" x14ac:dyDescent="0.35">
      <c r="A66" s="112">
        <v>371</v>
      </c>
      <c r="B66" s="113" t="s">
        <v>579</v>
      </c>
      <c r="C66" s="139" t="s">
        <v>580</v>
      </c>
      <c r="D66" s="114"/>
      <c r="E66" s="115"/>
      <c r="F66" s="116"/>
      <c r="G66" s="113" t="s">
        <v>567</v>
      </c>
      <c r="H66" s="113" t="s">
        <v>568</v>
      </c>
      <c r="I66" s="113" t="s">
        <v>578</v>
      </c>
      <c r="J66" s="117" t="s">
        <v>573</v>
      </c>
      <c r="K66" s="118"/>
      <c r="L66" s="119">
        <v>3</v>
      </c>
      <c r="M66" s="119">
        <v>2</v>
      </c>
      <c r="N66" s="119"/>
      <c r="O66" s="120"/>
      <c r="P66" s="2">
        <f t="shared" si="2"/>
        <v>0</v>
      </c>
      <c r="Q66" s="2" t="str">
        <f>IF(AND(Drops!$D$45&gt;1,OR(U66&lt;&gt;U65,AND(ROW()=5,U65=U66))),VLOOKUP(U66,Drops!$D$26:$E$45,2,FALSE),"")</f>
        <v/>
      </c>
      <c r="R66" s="2" t="str">
        <f t="shared" si="3"/>
        <v/>
      </c>
      <c r="S66" s="2">
        <f t="shared" ca="1" si="4"/>
        <v>0</v>
      </c>
      <c r="T66" s="2">
        <f t="shared" si="5"/>
        <v>0</v>
      </c>
      <c r="U66" s="2" t="s">
        <v>333</v>
      </c>
      <c r="V66" s="2">
        <v>1</v>
      </c>
      <c r="W66" s="2">
        <v>2</v>
      </c>
      <c r="X66" s="2">
        <v>5</v>
      </c>
      <c r="Y66" s="2">
        <v>0</v>
      </c>
      <c r="Z66" s="2">
        <v>0</v>
      </c>
      <c r="AA66" s="2">
        <f t="shared" si="6"/>
        <v>0</v>
      </c>
      <c r="AB66" s="2">
        <f t="shared" si="7"/>
        <v>0</v>
      </c>
      <c r="AC66" s="2">
        <f t="shared" si="8"/>
        <v>0</v>
      </c>
      <c r="AD66" s="2">
        <f t="shared" si="9"/>
        <v>0</v>
      </c>
      <c r="AE66" s="2">
        <f t="shared" si="10"/>
        <v>0</v>
      </c>
      <c r="AF66" s="2">
        <f t="shared" si="11"/>
        <v>0</v>
      </c>
      <c r="AG66" s="2">
        <f t="shared" si="12"/>
        <v>0</v>
      </c>
      <c r="AH66" s="2">
        <f t="shared" si="13"/>
        <v>0</v>
      </c>
      <c r="AI66" s="2">
        <f t="shared" si="14"/>
        <v>0</v>
      </c>
      <c r="AJ66" s="2">
        <f t="shared" si="15"/>
        <v>1</v>
      </c>
      <c r="AK66" s="2">
        <f t="shared" si="16"/>
        <v>0</v>
      </c>
      <c r="AL66" s="2">
        <f t="shared" si="17"/>
        <v>0</v>
      </c>
      <c r="AM66" s="115"/>
      <c r="AN66" s="115"/>
      <c r="AO66" s="121"/>
    </row>
    <row r="67" spans="1:41" ht="43.5" x14ac:dyDescent="0.35">
      <c r="A67" s="112">
        <v>395</v>
      </c>
      <c r="B67" s="113" t="s">
        <v>581</v>
      </c>
      <c r="C67" s="139" t="s">
        <v>582</v>
      </c>
      <c r="D67" s="114"/>
      <c r="E67" s="115"/>
      <c r="F67" s="116"/>
      <c r="G67" s="113" t="s">
        <v>567</v>
      </c>
      <c r="H67" s="113" t="s">
        <v>568</v>
      </c>
      <c r="I67" s="113" t="s">
        <v>569</v>
      </c>
      <c r="J67" s="117"/>
      <c r="K67" s="118"/>
      <c r="L67" s="119">
        <v>3</v>
      </c>
      <c r="M67" s="119">
        <v>3</v>
      </c>
      <c r="N67" s="119"/>
      <c r="O67" s="120"/>
      <c r="P67" s="2">
        <f t="shared" si="2"/>
        <v>0</v>
      </c>
      <c r="Q67" s="2" t="str">
        <f>IF(AND(Drops!$D$45&gt;1,OR(U67&lt;&gt;U66,AND(ROW()=5,U66=U67))),VLOOKUP(U67,Drops!$D$26:$E$45,2,FALSE),"")</f>
        <v/>
      </c>
      <c r="R67" s="2" t="str">
        <f t="shared" si="3"/>
        <v/>
      </c>
      <c r="S67" s="2">
        <f t="shared" ca="1" si="4"/>
        <v>0</v>
      </c>
      <c r="T67" s="2">
        <f t="shared" si="5"/>
        <v>0</v>
      </c>
      <c r="U67" s="2" t="s">
        <v>333</v>
      </c>
      <c r="V67" s="2">
        <v>1</v>
      </c>
      <c r="W67" s="2">
        <v>2</v>
      </c>
      <c r="X67" s="2">
        <v>6</v>
      </c>
      <c r="Y67" s="2">
        <v>0</v>
      </c>
      <c r="Z67" s="2">
        <v>0</v>
      </c>
      <c r="AA67" s="2">
        <f t="shared" si="6"/>
        <v>0</v>
      </c>
      <c r="AB67" s="2">
        <f t="shared" si="7"/>
        <v>0</v>
      </c>
      <c r="AC67" s="2">
        <f t="shared" si="8"/>
        <v>0</v>
      </c>
      <c r="AD67" s="2">
        <f t="shared" si="9"/>
        <v>0</v>
      </c>
      <c r="AE67" s="2">
        <f t="shared" si="10"/>
        <v>0</v>
      </c>
      <c r="AF67" s="2">
        <f t="shared" si="11"/>
        <v>0</v>
      </c>
      <c r="AG67" s="2">
        <f t="shared" si="12"/>
        <v>0</v>
      </c>
      <c r="AH67" s="2">
        <f t="shared" si="13"/>
        <v>0</v>
      </c>
      <c r="AI67" s="2">
        <f t="shared" si="14"/>
        <v>0</v>
      </c>
      <c r="AJ67" s="2">
        <f t="shared" si="15"/>
        <v>1</v>
      </c>
      <c r="AK67" s="2">
        <f t="shared" si="16"/>
        <v>0</v>
      </c>
      <c r="AL67" s="2">
        <f t="shared" si="17"/>
        <v>0</v>
      </c>
      <c r="AM67" s="115"/>
      <c r="AN67" s="115"/>
      <c r="AO67" s="121"/>
    </row>
    <row r="68" spans="1:41" ht="29" x14ac:dyDescent="0.35">
      <c r="A68" s="112">
        <v>360</v>
      </c>
      <c r="B68" s="113" t="s">
        <v>583</v>
      </c>
      <c r="C68" s="139" t="s">
        <v>584</v>
      </c>
      <c r="D68" s="114"/>
      <c r="E68" s="115"/>
      <c r="F68" s="116"/>
      <c r="G68" s="113" t="s">
        <v>567</v>
      </c>
      <c r="H68" s="113" t="s">
        <v>568</v>
      </c>
      <c r="I68" s="113"/>
      <c r="J68" s="117"/>
      <c r="K68" s="118"/>
      <c r="L68" s="119">
        <v>3</v>
      </c>
      <c r="M68" s="119">
        <v>4</v>
      </c>
      <c r="N68" s="119"/>
      <c r="O68" s="120"/>
      <c r="P68" s="2">
        <f t="shared" si="2"/>
        <v>0</v>
      </c>
      <c r="Q68" s="2" t="str">
        <f>IF(AND(Drops!$D$45&gt;1,OR(U68&lt;&gt;U67,AND(ROW()=5,U67=U68))),VLOOKUP(U68,Drops!$D$26:$E$45,2,FALSE),"")</f>
        <v/>
      </c>
      <c r="R68" s="2" t="str">
        <f t="shared" si="3"/>
        <v/>
      </c>
      <c r="S68" s="2">
        <f t="shared" ca="1" si="4"/>
        <v>0</v>
      </c>
      <c r="T68" s="2">
        <f t="shared" si="5"/>
        <v>0</v>
      </c>
      <c r="U68" s="2" t="s">
        <v>333</v>
      </c>
      <c r="V68" s="2">
        <v>1</v>
      </c>
      <c r="W68" s="2">
        <v>2</v>
      </c>
      <c r="X68" s="2">
        <v>7</v>
      </c>
      <c r="Y68" s="2">
        <v>0</v>
      </c>
      <c r="Z68" s="2">
        <v>0</v>
      </c>
      <c r="AA68" s="2">
        <f t="shared" si="6"/>
        <v>0</v>
      </c>
      <c r="AB68" s="2">
        <f t="shared" si="7"/>
        <v>0</v>
      </c>
      <c r="AC68" s="2">
        <f t="shared" si="8"/>
        <v>0</v>
      </c>
      <c r="AD68" s="2">
        <f t="shared" si="9"/>
        <v>0</v>
      </c>
      <c r="AE68" s="2">
        <f t="shared" si="10"/>
        <v>0</v>
      </c>
      <c r="AF68" s="2">
        <f t="shared" si="11"/>
        <v>0</v>
      </c>
      <c r="AG68" s="2">
        <f t="shared" si="12"/>
        <v>0</v>
      </c>
      <c r="AH68" s="2">
        <f t="shared" si="13"/>
        <v>0</v>
      </c>
      <c r="AI68" s="2">
        <f t="shared" si="14"/>
        <v>0</v>
      </c>
      <c r="AJ68" s="2">
        <f t="shared" si="15"/>
        <v>1</v>
      </c>
      <c r="AK68" s="2">
        <f t="shared" si="16"/>
        <v>0</v>
      </c>
      <c r="AL68" s="2">
        <f t="shared" si="17"/>
        <v>0</v>
      </c>
      <c r="AM68" s="115"/>
      <c r="AN68" s="115"/>
      <c r="AO68" s="121"/>
    </row>
    <row r="69" spans="1:41" ht="29" x14ac:dyDescent="0.35">
      <c r="A69" s="112">
        <v>364</v>
      </c>
      <c r="B69" s="113" t="s">
        <v>585</v>
      </c>
      <c r="C69" s="139" t="s">
        <v>586</v>
      </c>
      <c r="D69" s="114"/>
      <c r="E69" s="115"/>
      <c r="F69" s="116"/>
      <c r="G69" s="113" t="s">
        <v>567</v>
      </c>
      <c r="H69" s="113" t="s">
        <v>568</v>
      </c>
      <c r="I69" s="113"/>
      <c r="J69" s="117"/>
      <c r="K69" s="118"/>
      <c r="L69" s="119">
        <v>3</v>
      </c>
      <c r="M69" s="119">
        <v>4</v>
      </c>
      <c r="N69" s="119"/>
      <c r="O69" s="120"/>
      <c r="P69" s="2">
        <f t="shared" si="2"/>
        <v>0</v>
      </c>
      <c r="Q69" s="2" t="str">
        <f>IF(AND(Drops!$D$45&gt;1,OR(U69&lt;&gt;U68,AND(ROW()=5,U68=U69))),VLOOKUP(U69,Drops!$D$26:$E$45,2,FALSE),"")</f>
        <v/>
      </c>
      <c r="R69" s="2" t="str">
        <f t="shared" si="3"/>
        <v/>
      </c>
      <c r="S69" s="2">
        <f t="shared" ca="1" si="4"/>
        <v>0</v>
      </c>
      <c r="T69" s="2">
        <f t="shared" si="5"/>
        <v>0</v>
      </c>
      <c r="U69" s="2" t="s">
        <v>333</v>
      </c>
      <c r="V69" s="2">
        <v>1</v>
      </c>
      <c r="W69" s="2">
        <v>2</v>
      </c>
      <c r="X69" s="2">
        <v>8</v>
      </c>
      <c r="Y69" s="2">
        <v>0</v>
      </c>
      <c r="Z69" s="2">
        <v>0</v>
      </c>
      <c r="AA69" s="2">
        <f t="shared" si="6"/>
        <v>0</v>
      </c>
      <c r="AB69" s="2">
        <f t="shared" si="7"/>
        <v>0</v>
      </c>
      <c r="AC69" s="2">
        <f t="shared" si="8"/>
        <v>0</v>
      </c>
      <c r="AD69" s="2">
        <f t="shared" si="9"/>
        <v>0</v>
      </c>
      <c r="AE69" s="2">
        <f t="shared" si="10"/>
        <v>0</v>
      </c>
      <c r="AF69" s="2">
        <f t="shared" si="11"/>
        <v>0</v>
      </c>
      <c r="AG69" s="2">
        <f t="shared" si="12"/>
        <v>0</v>
      </c>
      <c r="AH69" s="2">
        <f t="shared" si="13"/>
        <v>0</v>
      </c>
      <c r="AI69" s="2">
        <f t="shared" si="14"/>
        <v>0</v>
      </c>
      <c r="AJ69" s="2">
        <f t="shared" si="15"/>
        <v>1</v>
      </c>
      <c r="AK69" s="2">
        <f t="shared" si="16"/>
        <v>0</v>
      </c>
      <c r="AL69" s="2">
        <f t="shared" si="17"/>
        <v>0</v>
      </c>
      <c r="AM69" s="115"/>
      <c r="AN69" s="115"/>
      <c r="AO69" s="121"/>
    </row>
    <row r="70" spans="1:41" ht="43.5" x14ac:dyDescent="0.35">
      <c r="A70" s="112">
        <v>365</v>
      </c>
      <c r="B70" s="113" t="s">
        <v>587</v>
      </c>
      <c r="C70" s="139" t="s">
        <v>588</v>
      </c>
      <c r="D70" s="114"/>
      <c r="E70" s="115"/>
      <c r="F70" s="116"/>
      <c r="G70" s="113" t="s">
        <v>567</v>
      </c>
      <c r="H70" s="113" t="s">
        <v>568</v>
      </c>
      <c r="I70" s="113" t="s">
        <v>578</v>
      </c>
      <c r="J70" s="117" t="s">
        <v>573</v>
      </c>
      <c r="K70" s="118"/>
      <c r="L70" s="119">
        <v>3</v>
      </c>
      <c r="M70" s="119">
        <v>3</v>
      </c>
      <c r="N70" s="119"/>
      <c r="O70" s="120"/>
      <c r="P70" s="2">
        <f t="shared" ref="P70:P133" si="18">IF($L70="","",IF($D70="Yes",1,IF($D70="No",2,IF($D70="N/A",3,0))))</f>
        <v>0</v>
      </c>
      <c r="Q70" s="2" t="str">
        <f>IF(AND(Drops!$D$45&gt;1,OR(U70&lt;&gt;U69,AND(ROW()=5,U69=U70))),VLOOKUP(U70,Drops!$D$26:$E$45,2,FALSE),"")</f>
        <v/>
      </c>
      <c r="R70" s="2" t="str">
        <f t="shared" ref="R70:R133" si="19">IF(Q70&lt;&gt;"",ROW(),"")</f>
        <v/>
      </c>
      <c r="S70" s="2">
        <f t="shared" ref="S70:S133" ca="1" si="20">OFFSET(AC70,,L70-1)</f>
        <v>0</v>
      </c>
      <c r="T70" s="2">
        <f t="shared" ref="T70:T133" si="21">IF(OR(V70&lt;&gt;V69,U70&lt;&gt;U69,AND(V70&lt;&gt;V69,W70&lt;&gt;W69),AND(V70&lt;&gt;V69,W70&lt;&gt;W69,X70&lt;&gt;X69),AND(V70&lt;&gt;V69,W70&lt;&gt;W69,X70&lt;&gt;X69,Y70&lt;&gt;Y69),AND(V70&lt;&gt;V69,W70&lt;&gt;W69,X70&lt;&gt;X69,Y70&lt;&gt;Y69,Z70&lt;&gt;Z69),L70-L69&gt;1),1,0)</f>
        <v>0</v>
      </c>
      <c r="U70" s="2" t="s">
        <v>333</v>
      </c>
      <c r="V70" s="2">
        <v>1</v>
      </c>
      <c r="W70" s="2">
        <v>2</v>
      </c>
      <c r="X70" s="2">
        <v>9</v>
      </c>
      <c r="Y70" s="2">
        <v>0</v>
      </c>
      <c r="Z70" s="2">
        <v>0</v>
      </c>
      <c r="AA70" s="2">
        <f t="shared" ref="AA70:AA133" si="22">IF(ROW()=5,1,IF(OR(AH70=1,P70&gt;0,T70=1),1,IF(OR(AND(AH70=2,AI70=1),AND(AI70=2,AJ70=1),AND(AJ70=2,AK70=1),AND(AK70=2,AL70=1)),1,0)))</f>
        <v>0</v>
      </c>
      <c r="AB70" s="2">
        <f t="shared" ref="AB70:AB133" si="23">IF(L71&gt;L70,1,0)</f>
        <v>0</v>
      </c>
      <c r="AC70" s="2">
        <f t="shared" ref="AC70:AC133" si="24">IF(ROW()=5,P70,IF(AND($P70&gt;1,AC$4=$L70),$P70,IF(AND($U70=$U69,V70=V69),AC69,IF(AND($L70=AC$4,P70=1),P70,0))))</f>
        <v>0</v>
      </c>
      <c r="AD70" s="2">
        <f t="shared" ref="AD70:AD133" si="25">IF(AC70&gt;1,AC70,IF(AND($P70&gt;1,AD$4=$L70),$P70,IF(AND($U70=$U69,W70=W69),AD69,IF(AND($L70=AD$4,P70=1),P70,0))))</f>
        <v>0</v>
      </c>
      <c r="AE70" s="2">
        <f t="shared" ref="AE70:AE133" si="26">IF(AD70&gt;1,AD70,IF(AND($P70&gt;1,AE$4=$L70),$P70,IF(AND($U70=$U69,X70=X69),AE69,IF(AND($L70=AE$4,P70=1),P70,0))))</f>
        <v>0</v>
      </c>
      <c r="AF70" s="2">
        <f t="shared" ref="AF70:AF133" si="27">IF(AE70&gt;1,AE70,IF(AND($P70&gt;1,AF$4=$L70),$P70,IF(AND($U70=$U69,Y70=Y69),AF69,IF(AND($L70=AF$4,P70=1),P70,0))))</f>
        <v>0</v>
      </c>
      <c r="AG70" s="2">
        <f t="shared" ref="AG70:AG133" si="28">IF(AF70&gt;1,AF70,IF(AND($P70&gt;1,AG$4=$L70),$P70,IF(AND($U70=$U69,Z70=Z69),AG69,IF(AND($L70=AG$4,P70=1),P70,0))))</f>
        <v>0</v>
      </c>
      <c r="AH70" s="2">
        <f t="shared" ref="AH70:AH133" si="29">IF(AND($P70=1,$L70=AH$4),2,IF(AND($L70&lt;&gt;AH$4,AH69=2),AH69,IF($L70&lt;&gt;AH$4,0,1)))</f>
        <v>0</v>
      </c>
      <c r="AI70" s="2">
        <f t="shared" ref="AI70:AI133" si="30">IF(OR(ROW()=5,$U69&lt;&gt;$U70),0,IF(AND($P70=1,$L70=AI$4),2,IF(AND($L70&lt;&gt;AI$4,AI69=2),AI69,IF($L70&lt;&gt;AI$4,0,1))))</f>
        <v>0</v>
      </c>
      <c r="AJ70" s="2">
        <f t="shared" ref="AJ70:AJ133" si="31">IF(OR(ROW()=5,$U69&lt;&gt;$U70),0,IF(AND($P70=1,$L70=AJ$4),2,IF(AND($L70&lt;&gt;AJ$4,AJ69=2),AJ69,IF($L70&lt;&gt;AJ$4,0,1))))</f>
        <v>1</v>
      </c>
      <c r="AK70" s="2">
        <f t="shared" ref="AK70:AK133" si="32">IF(OR(ROW()=5,$U69&lt;&gt;$U70),0,IF(AND($P70=1,$L70=AK$4),2,IF(AND($L70&lt;&gt;AK$4,AK69=2),AK69,IF($L70&lt;&gt;AK$4,0,1))))</f>
        <v>0</v>
      </c>
      <c r="AL70" s="2">
        <f t="shared" ref="AL70:AL133" si="33">IF(OR(ROW()=5,$U69&lt;&gt;$U70),0,IF(AND($P70=1,$L70=AL$4),2,IF(AND($L70&lt;&gt;AL$4,AL69=2),AL69,IF($L70&lt;&gt;AL$4,0,1))))</f>
        <v>0</v>
      </c>
      <c r="AM70" s="115"/>
      <c r="AN70" s="115"/>
      <c r="AO70" s="121"/>
    </row>
    <row r="71" spans="1:41" ht="43.5" x14ac:dyDescent="0.35">
      <c r="A71" s="112">
        <v>358</v>
      </c>
      <c r="B71" s="113" t="s">
        <v>589</v>
      </c>
      <c r="C71" s="139" t="s">
        <v>590</v>
      </c>
      <c r="D71" s="114"/>
      <c r="E71" s="115"/>
      <c r="F71" s="116"/>
      <c r="G71" s="113" t="s">
        <v>567</v>
      </c>
      <c r="H71" s="113" t="s">
        <v>568</v>
      </c>
      <c r="I71" s="113" t="s">
        <v>578</v>
      </c>
      <c r="J71" s="117" t="s">
        <v>573</v>
      </c>
      <c r="K71" s="118"/>
      <c r="L71" s="119">
        <v>3</v>
      </c>
      <c r="M71" s="119">
        <v>3</v>
      </c>
      <c r="N71" s="119"/>
      <c r="O71" s="120"/>
      <c r="P71" s="2">
        <f t="shared" si="18"/>
        <v>0</v>
      </c>
      <c r="Q71" s="2" t="str">
        <f>IF(AND(Drops!$D$45&gt;1,OR(U71&lt;&gt;U70,AND(ROW()=5,U70=U71))),VLOOKUP(U71,Drops!$D$26:$E$45,2,FALSE),"")</f>
        <v/>
      </c>
      <c r="R71" s="2" t="str">
        <f t="shared" si="19"/>
        <v/>
      </c>
      <c r="S71" s="2">
        <f t="shared" ca="1" si="20"/>
        <v>0</v>
      </c>
      <c r="T71" s="2">
        <f t="shared" si="21"/>
        <v>0</v>
      </c>
      <c r="U71" s="2" t="s">
        <v>333</v>
      </c>
      <c r="V71" s="2">
        <v>1</v>
      </c>
      <c r="W71" s="2">
        <v>2</v>
      </c>
      <c r="X71" s="2">
        <v>10</v>
      </c>
      <c r="Y71" s="2">
        <v>0</v>
      </c>
      <c r="Z71" s="2">
        <v>0</v>
      </c>
      <c r="AA71" s="2">
        <f t="shared" si="22"/>
        <v>0</v>
      </c>
      <c r="AB71" s="2">
        <f t="shared" si="23"/>
        <v>0</v>
      </c>
      <c r="AC71" s="2">
        <f t="shared" si="24"/>
        <v>0</v>
      </c>
      <c r="AD71" s="2">
        <f t="shared" si="25"/>
        <v>0</v>
      </c>
      <c r="AE71" s="2">
        <f t="shared" si="26"/>
        <v>0</v>
      </c>
      <c r="AF71" s="2">
        <f t="shared" si="27"/>
        <v>0</v>
      </c>
      <c r="AG71" s="2">
        <f t="shared" si="28"/>
        <v>0</v>
      </c>
      <c r="AH71" s="2">
        <f t="shared" si="29"/>
        <v>0</v>
      </c>
      <c r="AI71" s="2">
        <f t="shared" si="30"/>
        <v>0</v>
      </c>
      <c r="AJ71" s="2">
        <f t="shared" si="31"/>
        <v>1</v>
      </c>
      <c r="AK71" s="2">
        <f t="shared" si="32"/>
        <v>0</v>
      </c>
      <c r="AL71" s="2">
        <f t="shared" si="33"/>
        <v>0</v>
      </c>
      <c r="AM71" s="115"/>
      <c r="AN71" s="115"/>
      <c r="AO71" s="121"/>
    </row>
    <row r="72" spans="1:41" ht="29" x14ac:dyDescent="0.35">
      <c r="A72" s="112">
        <v>366</v>
      </c>
      <c r="B72" s="113" t="s">
        <v>591</v>
      </c>
      <c r="C72" s="139" t="s">
        <v>592</v>
      </c>
      <c r="D72" s="114"/>
      <c r="E72" s="115"/>
      <c r="F72" s="116"/>
      <c r="G72" s="113" t="s">
        <v>567</v>
      </c>
      <c r="H72" s="113" t="s">
        <v>568</v>
      </c>
      <c r="I72" s="113" t="s">
        <v>578</v>
      </c>
      <c r="J72" s="117"/>
      <c r="K72" s="118"/>
      <c r="L72" s="119">
        <v>3</v>
      </c>
      <c r="M72" s="119">
        <v>3</v>
      </c>
      <c r="N72" s="119"/>
      <c r="O72" s="120"/>
      <c r="P72" s="2">
        <f t="shared" si="18"/>
        <v>0</v>
      </c>
      <c r="Q72" s="2" t="str">
        <f>IF(AND(Drops!$D$45&gt;1,OR(U72&lt;&gt;U71,AND(ROW()=5,U71=U72))),VLOOKUP(U72,Drops!$D$26:$E$45,2,FALSE),"")</f>
        <v/>
      </c>
      <c r="R72" s="2" t="str">
        <f t="shared" si="19"/>
        <v/>
      </c>
      <c r="S72" s="2">
        <f t="shared" ca="1" si="20"/>
        <v>0</v>
      </c>
      <c r="T72" s="2">
        <f t="shared" si="21"/>
        <v>0</v>
      </c>
      <c r="U72" s="2" t="s">
        <v>333</v>
      </c>
      <c r="V72" s="2">
        <v>1</v>
      </c>
      <c r="W72" s="2">
        <v>2</v>
      </c>
      <c r="X72" s="2">
        <v>11</v>
      </c>
      <c r="Y72" s="2">
        <v>0</v>
      </c>
      <c r="Z72" s="2">
        <v>0</v>
      </c>
      <c r="AA72" s="2">
        <f t="shared" si="22"/>
        <v>0</v>
      </c>
      <c r="AB72" s="2">
        <f t="shared" si="23"/>
        <v>0</v>
      </c>
      <c r="AC72" s="2">
        <f t="shared" si="24"/>
        <v>0</v>
      </c>
      <c r="AD72" s="2">
        <f t="shared" si="25"/>
        <v>0</v>
      </c>
      <c r="AE72" s="2">
        <f t="shared" si="26"/>
        <v>0</v>
      </c>
      <c r="AF72" s="2">
        <f t="shared" si="27"/>
        <v>0</v>
      </c>
      <c r="AG72" s="2">
        <f t="shared" si="28"/>
        <v>0</v>
      </c>
      <c r="AH72" s="2">
        <f t="shared" si="29"/>
        <v>0</v>
      </c>
      <c r="AI72" s="2">
        <f t="shared" si="30"/>
        <v>0</v>
      </c>
      <c r="AJ72" s="2">
        <f t="shared" si="31"/>
        <v>1</v>
      </c>
      <c r="AK72" s="2">
        <f t="shared" si="32"/>
        <v>0</v>
      </c>
      <c r="AL72" s="2">
        <f t="shared" si="33"/>
        <v>0</v>
      </c>
      <c r="AM72" s="115"/>
      <c r="AN72" s="115"/>
      <c r="AO72" s="121"/>
    </row>
    <row r="73" spans="1:41" ht="43.5" x14ac:dyDescent="0.35">
      <c r="A73" s="112">
        <v>430</v>
      </c>
      <c r="B73" s="113" t="s">
        <v>593</v>
      </c>
      <c r="C73" s="139" t="s">
        <v>594</v>
      </c>
      <c r="D73" s="114"/>
      <c r="E73" s="115"/>
      <c r="F73" s="116"/>
      <c r="G73" s="113" t="s">
        <v>567</v>
      </c>
      <c r="H73" s="113" t="s">
        <v>568</v>
      </c>
      <c r="I73" s="113" t="s">
        <v>578</v>
      </c>
      <c r="J73" s="117" t="s">
        <v>573</v>
      </c>
      <c r="K73" s="118"/>
      <c r="L73" s="119">
        <v>3</v>
      </c>
      <c r="M73" s="119">
        <v>4</v>
      </c>
      <c r="N73" s="119"/>
      <c r="O73" s="120"/>
      <c r="P73" s="2">
        <f t="shared" si="18"/>
        <v>0</v>
      </c>
      <c r="Q73" s="2" t="str">
        <f>IF(AND(Drops!$D$45&gt;1,OR(U73&lt;&gt;U72,AND(ROW()=5,U72=U73))),VLOOKUP(U73,Drops!$D$26:$E$45,2,FALSE),"")</f>
        <v/>
      </c>
      <c r="R73" s="2" t="str">
        <f t="shared" si="19"/>
        <v/>
      </c>
      <c r="S73" s="2">
        <f t="shared" ca="1" si="20"/>
        <v>0</v>
      </c>
      <c r="T73" s="2">
        <f t="shared" si="21"/>
        <v>0</v>
      </c>
      <c r="U73" s="2" t="s">
        <v>333</v>
      </c>
      <c r="V73" s="2">
        <v>1</v>
      </c>
      <c r="W73" s="2">
        <v>2</v>
      </c>
      <c r="X73" s="2">
        <v>12</v>
      </c>
      <c r="Y73" s="2">
        <v>0</v>
      </c>
      <c r="Z73" s="2">
        <v>0</v>
      </c>
      <c r="AA73" s="2">
        <f t="shared" si="22"/>
        <v>0</v>
      </c>
      <c r="AB73" s="2">
        <f t="shared" si="23"/>
        <v>1</v>
      </c>
      <c r="AC73" s="2">
        <f t="shared" si="24"/>
        <v>0</v>
      </c>
      <c r="AD73" s="2">
        <f t="shared" si="25"/>
        <v>0</v>
      </c>
      <c r="AE73" s="2">
        <f t="shared" si="26"/>
        <v>0</v>
      </c>
      <c r="AF73" s="2">
        <f t="shared" si="27"/>
        <v>0</v>
      </c>
      <c r="AG73" s="2">
        <f t="shared" si="28"/>
        <v>0</v>
      </c>
      <c r="AH73" s="2">
        <f t="shared" si="29"/>
        <v>0</v>
      </c>
      <c r="AI73" s="2">
        <f t="shared" si="30"/>
        <v>0</v>
      </c>
      <c r="AJ73" s="2">
        <f t="shared" si="31"/>
        <v>1</v>
      </c>
      <c r="AK73" s="2">
        <f t="shared" si="32"/>
        <v>0</v>
      </c>
      <c r="AL73" s="2">
        <f t="shared" si="33"/>
        <v>0</v>
      </c>
      <c r="AM73" s="115"/>
      <c r="AN73" s="115"/>
      <c r="AO73" s="121"/>
    </row>
    <row r="74" spans="1:41" ht="43.5" x14ac:dyDescent="0.35">
      <c r="A74" s="112">
        <v>382</v>
      </c>
      <c r="B74" s="113" t="s">
        <v>595</v>
      </c>
      <c r="C74" s="140" t="s">
        <v>596</v>
      </c>
      <c r="D74" s="114"/>
      <c r="E74" s="115"/>
      <c r="F74" s="116"/>
      <c r="G74" s="113" t="s">
        <v>567</v>
      </c>
      <c r="H74" s="113" t="s">
        <v>597</v>
      </c>
      <c r="I74" s="113" t="s">
        <v>598</v>
      </c>
      <c r="J74" s="117" t="s">
        <v>599</v>
      </c>
      <c r="K74" s="118"/>
      <c r="L74" s="119">
        <v>4</v>
      </c>
      <c r="M74" s="119">
        <v>2</v>
      </c>
      <c r="N74" s="119"/>
      <c r="O74" s="120"/>
      <c r="P74" s="2">
        <f t="shared" si="18"/>
        <v>0</v>
      </c>
      <c r="Q74" s="2" t="str">
        <f>IF(AND(Drops!$D$45&gt;1,OR(U74&lt;&gt;U73,AND(ROW()=5,U73=U74))),VLOOKUP(U74,Drops!$D$26:$E$45,2,FALSE),"")</f>
        <v/>
      </c>
      <c r="R74" s="2" t="str">
        <f t="shared" si="19"/>
        <v/>
      </c>
      <c r="S74" s="2">
        <f t="shared" ca="1" si="20"/>
        <v>0</v>
      </c>
      <c r="T74" s="2">
        <f t="shared" si="21"/>
        <v>0</v>
      </c>
      <c r="U74" s="2" t="s">
        <v>333</v>
      </c>
      <c r="V74" s="2">
        <v>1</v>
      </c>
      <c r="W74" s="2">
        <v>2</v>
      </c>
      <c r="X74" s="2">
        <v>14</v>
      </c>
      <c r="Y74" s="2">
        <v>2</v>
      </c>
      <c r="Z74" s="2">
        <v>0</v>
      </c>
      <c r="AA74" s="2">
        <f t="shared" si="22"/>
        <v>0</v>
      </c>
      <c r="AB74" s="2">
        <f t="shared" si="23"/>
        <v>0</v>
      </c>
      <c r="AC74" s="2">
        <f t="shared" si="24"/>
        <v>0</v>
      </c>
      <c r="AD74" s="2">
        <f t="shared" si="25"/>
        <v>0</v>
      </c>
      <c r="AE74" s="2">
        <f t="shared" si="26"/>
        <v>0</v>
      </c>
      <c r="AF74" s="2">
        <f t="shared" si="27"/>
        <v>0</v>
      </c>
      <c r="AG74" s="2">
        <f t="shared" si="28"/>
        <v>0</v>
      </c>
      <c r="AH74" s="2">
        <f t="shared" si="29"/>
        <v>0</v>
      </c>
      <c r="AI74" s="2">
        <f t="shared" si="30"/>
        <v>0</v>
      </c>
      <c r="AJ74" s="2">
        <f t="shared" si="31"/>
        <v>0</v>
      </c>
      <c r="AK74" s="2">
        <f t="shared" si="32"/>
        <v>1</v>
      </c>
      <c r="AL74" s="2">
        <f t="shared" si="33"/>
        <v>0</v>
      </c>
      <c r="AM74" s="115"/>
      <c r="AN74" s="115"/>
      <c r="AO74" s="121"/>
    </row>
    <row r="75" spans="1:41" ht="43.5" x14ac:dyDescent="0.35">
      <c r="A75" s="112">
        <v>384</v>
      </c>
      <c r="B75" s="113" t="s">
        <v>600</v>
      </c>
      <c r="C75" s="140" t="s">
        <v>601</v>
      </c>
      <c r="D75" s="114"/>
      <c r="E75" s="115"/>
      <c r="F75" s="116"/>
      <c r="G75" s="113" t="s">
        <v>567</v>
      </c>
      <c r="H75" s="113" t="s">
        <v>597</v>
      </c>
      <c r="I75" s="113" t="s">
        <v>598</v>
      </c>
      <c r="J75" s="117" t="s">
        <v>599</v>
      </c>
      <c r="K75" s="118"/>
      <c r="L75" s="119">
        <v>4</v>
      </c>
      <c r="M75" s="119">
        <v>3</v>
      </c>
      <c r="N75" s="119"/>
      <c r="O75" s="120"/>
      <c r="P75" s="2">
        <f t="shared" si="18"/>
        <v>0</v>
      </c>
      <c r="Q75" s="2" t="str">
        <f>IF(AND(Drops!$D$45&gt;1,OR(U75&lt;&gt;U74,AND(ROW()=5,U74=U75))),VLOOKUP(U75,Drops!$D$26:$E$45,2,FALSE),"")</f>
        <v/>
      </c>
      <c r="R75" s="2" t="str">
        <f t="shared" si="19"/>
        <v/>
      </c>
      <c r="S75" s="2">
        <f t="shared" ca="1" si="20"/>
        <v>0</v>
      </c>
      <c r="T75" s="2">
        <f t="shared" si="21"/>
        <v>0</v>
      </c>
      <c r="U75" s="2" t="s">
        <v>333</v>
      </c>
      <c r="V75" s="2">
        <v>1</v>
      </c>
      <c r="W75" s="2">
        <v>2</v>
      </c>
      <c r="X75" s="2">
        <v>14</v>
      </c>
      <c r="Y75" s="2">
        <v>4</v>
      </c>
      <c r="Z75" s="2">
        <v>0</v>
      </c>
      <c r="AA75" s="2">
        <f t="shared" si="22"/>
        <v>0</v>
      </c>
      <c r="AB75" s="2">
        <f t="shared" si="23"/>
        <v>0</v>
      </c>
      <c r="AC75" s="2">
        <f t="shared" si="24"/>
        <v>0</v>
      </c>
      <c r="AD75" s="2">
        <f t="shared" si="25"/>
        <v>0</v>
      </c>
      <c r="AE75" s="2">
        <f t="shared" si="26"/>
        <v>0</v>
      </c>
      <c r="AF75" s="2">
        <f t="shared" si="27"/>
        <v>0</v>
      </c>
      <c r="AG75" s="2">
        <f t="shared" si="28"/>
        <v>0</v>
      </c>
      <c r="AH75" s="2">
        <f t="shared" si="29"/>
        <v>0</v>
      </c>
      <c r="AI75" s="2">
        <f t="shared" si="30"/>
        <v>0</v>
      </c>
      <c r="AJ75" s="2">
        <f t="shared" si="31"/>
        <v>0</v>
      </c>
      <c r="AK75" s="2">
        <f t="shared" si="32"/>
        <v>1</v>
      </c>
      <c r="AL75" s="2">
        <f t="shared" si="33"/>
        <v>0</v>
      </c>
      <c r="AM75" s="115"/>
      <c r="AN75" s="115"/>
      <c r="AO75" s="121"/>
    </row>
    <row r="76" spans="1:41" ht="58" x14ac:dyDescent="0.35">
      <c r="A76" s="112">
        <v>569</v>
      </c>
      <c r="B76" s="113" t="s">
        <v>602</v>
      </c>
      <c r="C76" s="139" t="s">
        <v>603</v>
      </c>
      <c r="D76" s="114"/>
      <c r="E76" s="115"/>
      <c r="F76" s="116"/>
      <c r="G76" s="113" t="s">
        <v>567</v>
      </c>
      <c r="H76" s="113" t="s">
        <v>604</v>
      </c>
      <c r="I76" s="113" t="s">
        <v>605</v>
      </c>
      <c r="J76" s="117" t="s">
        <v>606</v>
      </c>
      <c r="K76" s="118"/>
      <c r="L76" s="119">
        <v>3</v>
      </c>
      <c r="M76" s="119">
        <v>3</v>
      </c>
      <c r="N76" s="119"/>
      <c r="O76" s="120"/>
      <c r="P76" s="2">
        <f t="shared" si="18"/>
        <v>0</v>
      </c>
      <c r="Q76" s="2" t="str">
        <f>IF(AND(Drops!$D$45&gt;1,OR(U76&lt;&gt;U75,AND(ROW()=5,U75=U76))),VLOOKUP(U76,Drops!$D$26:$E$45,2,FALSE),"")</f>
        <v/>
      </c>
      <c r="R76" s="2" t="str">
        <f t="shared" si="19"/>
        <v/>
      </c>
      <c r="S76" s="2">
        <f t="shared" ca="1" si="20"/>
        <v>0</v>
      </c>
      <c r="T76" s="2">
        <f t="shared" si="21"/>
        <v>0</v>
      </c>
      <c r="U76" s="2" t="s">
        <v>333</v>
      </c>
      <c r="V76" s="2">
        <v>1</v>
      </c>
      <c r="W76" s="2">
        <v>3</v>
      </c>
      <c r="X76" s="2">
        <v>7</v>
      </c>
      <c r="Y76" s="2">
        <v>0</v>
      </c>
      <c r="Z76" s="2">
        <v>0</v>
      </c>
      <c r="AA76" s="2">
        <f t="shared" si="22"/>
        <v>0</v>
      </c>
      <c r="AB76" s="2">
        <f t="shared" si="23"/>
        <v>0</v>
      </c>
      <c r="AC76" s="2">
        <f t="shared" si="24"/>
        <v>0</v>
      </c>
      <c r="AD76" s="2">
        <f t="shared" si="25"/>
        <v>0</v>
      </c>
      <c r="AE76" s="2">
        <f t="shared" si="26"/>
        <v>0</v>
      </c>
      <c r="AF76" s="2">
        <f t="shared" si="27"/>
        <v>0</v>
      </c>
      <c r="AG76" s="2">
        <f t="shared" si="28"/>
        <v>0</v>
      </c>
      <c r="AH76" s="2">
        <f t="shared" si="29"/>
        <v>0</v>
      </c>
      <c r="AI76" s="2">
        <f t="shared" si="30"/>
        <v>0</v>
      </c>
      <c r="AJ76" s="2">
        <f t="shared" si="31"/>
        <v>1</v>
      </c>
      <c r="AK76" s="2">
        <f t="shared" si="32"/>
        <v>0</v>
      </c>
      <c r="AL76" s="2">
        <f t="shared" si="33"/>
        <v>0</v>
      </c>
      <c r="AM76" s="115"/>
      <c r="AN76" s="115"/>
      <c r="AO76" s="121"/>
    </row>
    <row r="77" spans="1:41" ht="72.5" x14ac:dyDescent="0.35">
      <c r="A77" s="112">
        <v>3289</v>
      </c>
      <c r="B77" s="113" t="s">
        <v>607</v>
      </c>
      <c r="C77" s="139" t="s">
        <v>608</v>
      </c>
      <c r="D77" s="114"/>
      <c r="E77" s="115"/>
      <c r="F77" s="116"/>
      <c r="G77" s="113" t="s">
        <v>567</v>
      </c>
      <c r="H77" s="113" t="s">
        <v>604</v>
      </c>
      <c r="I77" s="113" t="s">
        <v>605</v>
      </c>
      <c r="J77" s="117" t="s">
        <v>609</v>
      </c>
      <c r="K77" s="118"/>
      <c r="L77" s="119">
        <v>3</v>
      </c>
      <c r="M77" s="119">
        <v>4</v>
      </c>
      <c r="N77" s="119"/>
      <c r="O77" s="120"/>
      <c r="P77" s="2">
        <f t="shared" si="18"/>
        <v>0</v>
      </c>
      <c r="Q77" s="2" t="str">
        <f>IF(AND(Drops!$D$45&gt;1,OR(U77&lt;&gt;U76,AND(ROW()=5,U76=U77))),VLOOKUP(U77,Drops!$D$26:$E$45,2,FALSE),"")</f>
        <v/>
      </c>
      <c r="R77" s="2" t="str">
        <f t="shared" si="19"/>
        <v/>
      </c>
      <c r="S77" s="2">
        <f t="shared" ca="1" si="20"/>
        <v>0</v>
      </c>
      <c r="T77" s="2">
        <f t="shared" si="21"/>
        <v>0</v>
      </c>
      <c r="U77" s="2" t="s">
        <v>333</v>
      </c>
      <c r="V77" s="2">
        <v>1</v>
      </c>
      <c r="W77" s="2">
        <v>3</v>
      </c>
      <c r="X77" s="2">
        <v>9</v>
      </c>
      <c r="Y77" s="2">
        <v>0</v>
      </c>
      <c r="Z77" s="2">
        <v>0</v>
      </c>
      <c r="AA77" s="2">
        <f t="shared" si="22"/>
        <v>0</v>
      </c>
      <c r="AB77" s="2">
        <f t="shared" si="23"/>
        <v>0</v>
      </c>
      <c r="AC77" s="2">
        <f t="shared" si="24"/>
        <v>0</v>
      </c>
      <c r="AD77" s="2">
        <f t="shared" si="25"/>
        <v>0</v>
      </c>
      <c r="AE77" s="2">
        <f t="shared" si="26"/>
        <v>0</v>
      </c>
      <c r="AF77" s="2">
        <f t="shared" si="27"/>
        <v>0</v>
      </c>
      <c r="AG77" s="2">
        <f t="shared" si="28"/>
        <v>0</v>
      </c>
      <c r="AH77" s="2">
        <f t="shared" si="29"/>
        <v>0</v>
      </c>
      <c r="AI77" s="2">
        <f t="shared" si="30"/>
        <v>0</v>
      </c>
      <c r="AJ77" s="2">
        <f t="shared" si="31"/>
        <v>1</v>
      </c>
      <c r="AK77" s="2">
        <f t="shared" si="32"/>
        <v>0</v>
      </c>
      <c r="AL77" s="2">
        <f t="shared" si="33"/>
        <v>0</v>
      </c>
      <c r="AM77" s="115"/>
      <c r="AN77" s="115"/>
      <c r="AO77" s="121"/>
    </row>
    <row r="78" spans="1:41" ht="72.5" x14ac:dyDescent="0.35">
      <c r="A78" s="112">
        <v>3290</v>
      </c>
      <c r="B78" s="113" t="s">
        <v>610</v>
      </c>
      <c r="C78" s="139" t="s">
        <v>611</v>
      </c>
      <c r="D78" s="114"/>
      <c r="E78" s="115"/>
      <c r="F78" s="116"/>
      <c r="G78" s="113" t="s">
        <v>567</v>
      </c>
      <c r="H78" s="113" t="s">
        <v>604</v>
      </c>
      <c r="I78" s="113"/>
      <c r="J78" s="117" t="s">
        <v>609</v>
      </c>
      <c r="K78" s="118"/>
      <c r="L78" s="119">
        <v>3</v>
      </c>
      <c r="M78" s="119">
        <v>4</v>
      </c>
      <c r="N78" s="119"/>
      <c r="O78" s="120"/>
      <c r="P78" s="2">
        <f t="shared" si="18"/>
        <v>0</v>
      </c>
      <c r="Q78" s="2" t="str">
        <f>IF(AND(Drops!$D$45&gt;1,OR(U78&lt;&gt;U77,AND(ROW()=5,U77=U78))),VLOOKUP(U78,Drops!$D$26:$E$45,2,FALSE),"")</f>
        <v/>
      </c>
      <c r="R78" s="2" t="str">
        <f t="shared" si="19"/>
        <v/>
      </c>
      <c r="S78" s="2">
        <f t="shared" ca="1" si="20"/>
        <v>0</v>
      </c>
      <c r="T78" s="2">
        <f t="shared" si="21"/>
        <v>0</v>
      </c>
      <c r="U78" s="2" t="s">
        <v>333</v>
      </c>
      <c r="V78" s="2">
        <v>1</v>
      </c>
      <c r="W78" s="2">
        <v>3</v>
      </c>
      <c r="X78" s="2">
        <v>10</v>
      </c>
      <c r="Y78" s="2">
        <v>0</v>
      </c>
      <c r="Z78" s="2">
        <v>0</v>
      </c>
      <c r="AA78" s="2">
        <f t="shared" si="22"/>
        <v>0</v>
      </c>
      <c r="AB78" s="2">
        <f t="shared" si="23"/>
        <v>0</v>
      </c>
      <c r="AC78" s="2">
        <f t="shared" si="24"/>
        <v>0</v>
      </c>
      <c r="AD78" s="2">
        <f t="shared" si="25"/>
        <v>0</v>
      </c>
      <c r="AE78" s="2">
        <f t="shared" si="26"/>
        <v>0</v>
      </c>
      <c r="AF78" s="2">
        <f t="shared" si="27"/>
        <v>0</v>
      </c>
      <c r="AG78" s="2">
        <f t="shared" si="28"/>
        <v>0</v>
      </c>
      <c r="AH78" s="2">
        <f t="shared" si="29"/>
        <v>0</v>
      </c>
      <c r="AI78" s="2">
        <f t="shared" si="30"/>
        <v>0</v>
      </c>
      <c r="AJ78" s="2">
        <f t="shared" si="31"/>
        <v>1</v>
      </c>
      <c r="AK78" s="2">
        <f t="shared" si="32"/>
        <v>0</v>
      </c>
      <c r="AL78" s="2">
        <f t="shared" si="33"/>
        <v>0</v>
      </c>
      <c r="AM78" s="115"/>
      <c r="AN78" s="115"/>
      <c r="AO78" s="121"/>
    </row>
    <row r="79" spans="1:41" ht="29" x14ac:dyDescent="0.35">
      <c r="A79" s="112">
        <v>397</v>
      </c>
      <c r="B79" s="113" t="s">
        <v>612</v>
      </c>
      <c r="C79" s="141" t="s">
        <v>613</v>
      </c>
      <c r="D79" s="114"/>
      <c r="E79" s="115"/>
      <c r="F79" s="116"/>
      <c r="G79" s="113" t="s">
        <v>567</v>
      </c>
      <c r="H79" s="113" t="s">
        <v>614</v>
      </c>
      <c r="I79" s="113" t="s">
        <v>615</v>
      </c>
      <c r="J79" s="117"/>
      <c r="K79" s="118"/>
      <c r="L79" s="119">
        <v>2</v>
      </c>
      <c r="M79" s="119">
        <v>3</v>
      </c>
      <c r="N79" s="119"/>
      <c r="O79" s="120"/>
      <c r="P79" s="2">
        <f t="shared" si="18"/>
        <v>0</v>
      </c>
      <c r="Q79" s="2" t="str">
        <f>IF(AND(Drops!$D$45&gt;1,OR(U79&lt;&gt;U78,AND(ROW()=5,U78=U79))),VLOOKUP(U79,Drops!$D$26:$E$45,2,FALSE),"")</f>
        <v/>
      </c>
      <c r="R79" s="2" t="str">
        <f t="shared" si="19"/>
        <v/>
      </c>
      <c r="S79" s="2">
        <f t="shared" ca="1" si="20"/>
        <v>0</v>
      </c>
      <c r="T79" s="2">
        <f t="shared" si="21"/>
        <v>1</v>
      </c>
      <c r="U79" s="2" t="s">
        <v>333</v>
      </c>
      <c r="V79" s="2">
        <v>2</v>
      </c>
      <c r="W79" s="2">
        <v>1</v>
      </c>
      <c r="X79" s="2">
        <v>0</v>
      </c>
      <c r="Y79" s="2">
        <v>0</v>
      </c>
      <c r="Z79" s="2">
        <v>0</v>
      </c>
      <c r="AA79" s="2">
        <f t="shared" si="22"/>
        <v>1</v>
      </c>
      <c r="AB79" s="2">
        <f t="shared" si="23"/>
        <v>0</v>
      </c>
      <c r="AC79" s="2">
        <f t="shared" si="24"/>
        <v>0</v>
      </c>
      <c r="AD79" s="2">
        <f t="shared" si="25"/>
        <v>0</v>
      </c>
      <c r="AE79" s="2">
        <f t="shared" si="26"/>
        <v>0</v>
      </c>
      <c r="AF79" s="2">
        <f t="shared" si="27"/>
        <v>0</v>
      </c>
      <c r="AG79" s="2">
        <f t="shared" si="28"/>
        <v>0</v>
      </c>
      <c r="AH79" s="2">
        <f t="shared" si="29"/>
        <v>0</v>
      </c>
      <c r="AI79" s="2">
        <f t="shared" si="30"/>
        <v>1</v>
      </c>
      <c r="AJ79" s="2">
        <f t="shared" si="31"/>
        <v>0</v>
      </c>
      <c r="AK79" s="2">
        <f t="shared" si="32"/>
        <v>0</v>
      </c>
      <c r="AL79" s="2">
        <f t="shared" si="33"/>
        <v>0</v>
      </c>
      <c r="AM79" s="115"/>
      <c r="AN79" s="115"/>
      <c r="AO79" s="121"/>
    </row>
    <row r="80" spans="1:41" ht="29" x14ac:dyDescent="0.35">
      <c r="A80" s="112">
        <v>399</v>
      </c>
      <c r="B80" s="113" t="s">
        <v>616</v>
      </c>
      <c r="C80" s="141" t="s">
        <v>617</v>
      </c>
      <c r="D80" s="114"/>
      <c r="E80" s="115"/>
      <c r="F80" s="116"/>
      <c r="G80" s="113" t="s">
        <v>567</v>
      </c>
      <c r="H80" s="113" t="s">
        <v>614</v>
      </c>
      <c r="I80" s="113" t="s">
        <v>615</v>
      </c>
      <c r="J80" s="117"/>
      <c r="K80" s="118"/>
      <c r="L80" s="119">
        <v>2</v>
      </c>
      <c r="M80" s="119">
        <v>3</v>
      </c>
      <c r="N80" s="119"/>
      <c r="O80" s="120"/>
      <c r="P80" s="2">
        <f t="shared" si="18"/>
        <v>0</v>
      </c>
      <c r="Q80" s="2" t="str">
        <f>IF(AND(Drops!$D$45&gt;1,OR(U80&lt;&gt;U79,AND(ROW()=5,U79=U80))),VLOOKUP(U80,Drops!$D$26:$E$45,2,FALSE),"")</f>
        <v/>
      </c>
      <c r="R80" s="2" t="str">
        <f t="shared" si="19"/>
        <v/>
      </c>
      <c r="S80" s="2">
        <f t="shared" ca="1" si="20"/>
        <v>0</v>
      </c>
      <c r="T80" s="2">
        <f t="shared" si="21"/>
        <v>0</v>
      </c>
      <c r="U80" s="2" t="s">
        <v>333</v>
      </c>
      <c r="V80" s="2">
        <v>2</v>
      </c>
      <c r="W80" s="2">
        <v>3</v>
      </c>
      <c r="X80" s="2">
        <v>0</v>
      </c>
      <c r="Y80" s="2">
        <v>0</v>
      </c>
      <c r="Z80" s="2">
        <v>0</v>
      </c>
      <c r="AA80" s="2">
        <f t="shared" si="22"/>
        <v>0</v>
      </c>
      <c r="AB80" s="2">
        <f t="shared" si="23"/>
        <v>0</v>
      </c>
      <c r="AC80" s="2">
        <f t="shared" si="24"/>
        <v>0</v>
      </c>
      <c r="AD80" s="2">
        <f t="shared" si="25"/>
        <v>0</v>
      </c>
      <c r="AE80" s="2">
        <f t="shared" si="26"/>
        <v>0</v>
      </c>
      <c r="AF80" s="2">
        <f t="shared" si="27"/>
        <v>0</v>
      </c>
      <c r="AG80" s="2">
        <f t="shared" si="28"/>
        <v>0</v>
      </c>
      <c r="AH80" s="2">
        <f t="shared" si="29"/>
        <v>0</v>
      </c>
      <c r="AI80" s="2">
        <f t="shared" si="30"/>
        <v>1</v>
      </c>
      <c r="AJ80" s="2">
        <f t="shared" si="31"/>
        <v>0</v>
      </c>
      <c r="AK80" s="2">
        <f t="shared" si="32"/>
        <v>0</v>
      </c>
      <c r="AL80" s="2">
        <f t="shared" si="33"/>
        <v>0</v>
      </c>
      <c r="AM80" s="115"/>
      <c r="AN80" s="115"/>
      <c r="AO80" s="121"/>
    </row>
    <row r="81" spans="1:41" ht="29" x14ac:dyDescent="0.35">
      <c r="A81" s="112">
        <v>2944</v>
      </c>
      <c r="B81" s="113" t="s">
        <v>618</v>
      </c>
      <c r="C81" s="141" t="s">
        <v>619</v>
      </c>
      <c r="D81" s="114"/>
      <c r="E81" s="115"/>
      <c r="F81" s="116"/>
      <c r="G81" s="113" t="s">
        <v>567</v>
      </c>
      <c r="H81" s="113" t="s">
        <v>614</v>
      </c>
      <c r="I81" s="113" t="s">
        <v>615</v>
      </c>
      <c r="J81" s="117"/>
      <c r="K81" s="118"/>
      <c r="L81" s="119">
        <v>2</v>
      </c>
      <c r="M81" s="119">
        <v>3</v>
      </c>
      <c r="N81" s="119"/>
      <c r="O81" s="120"/>
      <c r="P81" s="2">
        <f t="shared" si="18"/>
        <v>0</v>
      </c>
      <c r="Q81" s="2" t="str">
        <f>IF(AND(Drops!$D$45&gt;1,OR(U81&lt;&gt;U80,AND(ROW()=5,U80=U81))),VLOOKUP(U81,Drops!$D$26:$E$45,2,FALSE),"")</f>
        <v/>
      </c>
      <c r="R81" s="2" t="str">
        <f t="shared" si="19"/>
        <v/>
      </c>
      <c r="S81" s="2">
        <f t="shared" ca="1" si="20"/>
        <v>0</v>
      </c>
      <c r="T81" s="2">
        <f t="shared" si="21"/>
        <v>0</v>
      </c>
      <c r="U81" s="2" t="s">
        <v>333</v>
      </c>
      <c r="V81" s="2">
        <v>2</v>
      </c>
      <c r="W81" s="2">
        <v>4</v>
      </c>
      <c r="X81" s="2">
        <v>0</v>
      </c>
      <c r="Y81" s="2">
        <v>0</v>
      </c>
      <c r="Z81" s="2">
        <v>0</v>
      </c>
      <c r="AA81" s="2">
        <f t="shared" si="22"/>
        <v>0</v>
      </c>
      <c r="AB81" s="2">
        <f t="shared" si="23"/>
        <v>0</v>
      </c>
      <c r="AC81" s="2">
        <f t="shared" si="24"/>
        <v>0</v>
      </c>
      <c r="AD81" s="2">
        <f t="shared" si="25"/>
        <v>0</v>
      </c>
      <c r="AE81" s="2">
        <f t="shared" si="26"/>
        <v>0</v>
      </c>
      <c r="AF81" s="2">
        <f t="shared" si="27"/>
        <v>0</v>
      </c>
      <c r="AG81" s="2">
        <f t="shared" si="28"/>
        <v>0</v>
      </c>
      <c r="AH81" s="2">
        <f t="shared" si="29"/>
        <v>0</v>
      </c>
      <c r="AI81" s="2">
        <f t="shared" si="30"/>
        <v>1</v>
      </c>
      <c r="AJ81" s="2">
        <f t="shared" si="31"/>
        <v>0</v>
      </c>
      <c r="AK81" s="2">
        <f t="shared" si="32"/>
        <v>0</v>
      </c>
      <c r="AL81" s="2">
        <f t="shared" si="33"/>
        <v>0</v>
      </c>
      <c r="AM81" s="115"/>
      <c r="AN81" s="115"/>
      <c r="AO81" s="121"/>
    </row>
    <row r="82" spans="1:41" ht="29" x14ac:dyDescent="0.35">
      <c r="A82" s="112">
        <v>400</v>
      </c>
      <c r="B82" s="113" t="s">
        <v>620</v>
      </c>
      <c r="C82" s="141" t="s">
        <v>621</v>
      </c>
      <c r="D82" s="114"/>
      <c r="E82" s="115"/>
      <c r="F82" s="116"/>
      <c r="G82" s="113" t="s">
        <v>567</v>
      </c>
      <c r="H82" s="113" t="s">
        <v>614</v>
      </c>
      <c r="I82" s="113" t="s">
        <v>615</v>
      </c>
      <c r="J82" s="117" t="s">
        <v>622</v>
      </c>
      <c r="K82" s="118"/>
      <c r="L82" s="119">
        <v>2</v>
      </c>
      <c r="M82" s="119">
        <v>3</v>
      </c>
      <c r="N82" s="119"/>
      <c r="O82" s="120"/>
      <c r="P82" s="2">
        <f t="shared" si="18"/>
        <v>0</v>
      </c>
      <c r="Q82" s="2" t="str">
        <f>IF(AND(Drops!$D$45&gt;1,OR(U82&lt;&gt;U81,AND(ROW()=5,U81=U82))),VLOOKUP(U82,Drops!$D$26:$E$45,2,FALSE),"")</f>
        <v/>
      </c>
      <c r="R82" s="2" t="str">
        <f t="shared" si="19"/>
        <v/>
      </c>
      <c r="S82" s="2">
        <f t="shared" ca="1" si="20"/>
        <v>0</v>
      </c>
      <c r="T82" s="2">
        <f t="shared" si="21"/>
        <v>0</v>
      </c>
      <c r="U82" s="2" t="s">
        <v>333</v>
      </c>
      <c r="V82" s="2">
        <v>2</v>
      </c>
      <c r="W82" s="2">
        <v>5</v>
      </c>
      <c r="X82" s="2">
        <v>0</v>
      </c>
      <c r="Y82" s="2">
        <v>0</v>
      </c>
      <c r="Z82" s="2">
        <v>0</v>
      </c>
      <c r="AA82" s="2">
        <f t="shared" si="22"/>
        <v>0</v>
      </c>
      <c r="AB82" s="2">
        <f t="shared" si="23"/>
        <v>0</v>
      </c>
      <c r="AC82" s="2">
        <f t="shared" si="24"/>
        <v>0</v>
      </c>
      <c r="AD82" s="2">
        <f t="shared" si="25"/>
        <v>0</v>
      </c>
      <c r="AE82" s="2">
        <f t="shared" si="26"/>
        <v>0</v>
      </c>
      <c r="AF82" s="2">
        <f t="shared" si="27"/>
        <v>0</v>
      </c>
      <c r="AG82" s="2">
        <f t="shared" si="28"/>
        <v>0</v>
      </c>
      <c r="AH82" s="2">
        <f t="shared" si="29"/>
        <v>0</v>
      </c>
      <c r="AI82" s="2">
        <f t="shared" si="30"/>
        <v>1</v>
      </c>
      <c r="AJ82" s="2">
        <f t="shared" si="31"/>
        <v>0</v>
      </c>
      <c r="AK82" s="2">
        <f t="shared" si="32"/>
        <v>0</v>
      </c>
      <c r="AL82" s="2">
        <f t="shared" si="33"/>
        <v>0</v>
      </c>
      <c r="AM82" s="115"/>
      <c r="AN82" s="115"/>
      <c r="AO82" s="121"/>
    </row>
    <row r="83" spans="1:41" ht="43.5" x14ac:dyDescent="0.35">
      <c r="A83" s="112">
        <v>401</v>
      </c>
      <c r="B83" s="113" t="s">
        <v>623</v>
      </c>
      <c r="C83" s="113" t="s">
        <v>624</v>
      </c>
      <c r="D83" s="114"/>
      <c r="E83" s="115"/>
      <c r="F83" s="116"/>
      <c r="G83" s="113" t="s">
        <v>625</v>
      </c>
      <c r="H83" s="113" t="s">
        <v>626</v>
      </c>
      <c r="I83" s="113"/>
      <c r="J83" s="117"/>
      <c r="K83" s="118"/>
      <c r="L83" s="119">
        <v>1</v>
      </c>
      <c r="M83" s="119">
        <v>1</v>
      </c>
      <c r="N83" s="119"/>
      <c r="O83" s="120"/>
      <c r="P83" s="2">
        <f t="shared" si="18"/>
        <v>0</v>
      </c>
      <c r="Q83" s="2" t="str">
        <f>IF(AND(Drops!$D$45&gt;1,OR(U83&lt;&gt;U82,AND(ROW()=5,U82=U83))),VLOOKUP(U83,Drops!$D$26:$E$45,2,FALSE),"")</f>
        <v/>
      </c>
      <c r="R83" s="2" t="str">
        <f t="shared" si="19"/>
        <v/>
      </c>
      <c r="S83" s="2">
        <f t="shared" ca="1" si="20"/>
        <v>0</v>
      </c>
      <c r="T83" s="2">
        <f t="shared" si="21"/>
        <v>1</v>
      </c>
      <c r="U83" s="2" t="s">
        <v>333</v>
      </c>
      <c r="V83" s="2">
        <v>10</v>
      </c>
      <c r="W83" s="2">
        <v>0</v>
      </c>
      <c r="X83" s="2">
        <v>0</v>
      </c>
      <c r="Y83" s="2">
        <v>0</v>
      </c>
      <c r="Z83" s="2">
        <v>0</v>
      </c>
      <c r="AA83" s="2">
        <f t="shared" si="22"/>
        <v>1</v>
      </c>
      <c r="AB83" s="2">
        <f t="shared" si="23"/>
        <v>1</v>
      </c>
      <c r="AC83" s="2">
        <f t="shared" si="24"/>
        <v>0</v>
      </c>
      <c r="AD83" s="2">
        <f t="shared" si="25"/>
        <v>0</v>
      </c>
      <c r="AE83" s="2">
        <f t="shared" si="26"/>
        <v>0</v>
      </c>
      <c r="AF83" s="2">
        <f t="shared" si="27"/>
        <v>0</v>
      </c>
      <c r="AG83" s="2">
        <f t="shared" si="28"/>
        <v>0</v>
      </c>
      <c r="AH83" s="2">
        <f t="shared" si="29"/>
        <v>1</v>
      </c>
      <c r="AI83" s="2">
        <f t="shared" si="30"/>
        <v>0</v>
      </c>
      <c r="AJ83" s="2">
        <f t="shared" si="31"/>
        <v>0</v>
      </c>
      <c r="AK83" s="2">
        <f t="shared" si="32"/>
        <v>0</v>
      </c>
      <c r="AL83" s="2">
        <f t="shared" si="33"/>
        <v>0</v>
      </c>
      <c r="AM83" s="115"/>
      <c r="AN83" s="115"/>
      <c r="AO83" s="121"/>
    </row>
    <row r="84" spans="1:41" ht="29" x14ac:dyDescent="0.35">
      <c r="A84" s="112">
        <v>351</v>
      </c>
      <c r="B84" s="113" t="s">
        <v>627</v>
      </c>
      <c r="C84" s="141" t="s">
        <v>628</v>
      </c>
      <c r="D84" s="114"/>
      <c r="E84" s="115"/>
      <c r="F84" s="116"/>
      <c r="G84" s="113" t="s">
        <v>625</v>
      </c>
      <c r="H84" s="113" t="s">
        <v>629</v>
      </c>
      <c r="I84" s="113" t="s">
        <v>630</v>
      </c>
      <c r="J84" s="117"/>
      <c r="K84" s="118"/>
      <c r="L84" s="119">
        <v>2</v>
      </c>
      <c r="M84" s="119">
        <v>3</v>
      </c>
      <c r="N84" s="119"/>
      <c r="O84" s="120"/>
      <c r="P84" s="2">
        <f t="shared" si="18"/>
        <v>0</v>
      </c>
      <c r="Q84" s="2" t="str">
        <f>IF(AND(Drops!$D$45&gt;1,OR(U84&lt;&gt;U83,AND(ROW()=5,U83=U84))),VLOOKUP(U84,Drops!$D$26:$E$45,2,FALSE),"")</f>
        <v/>
      </c>
      <c r="R84" s="2" t="str">
        <f t="shared" si="19"/>
        <v/>
      </c>
      <c r="S84" s="2">
        <f t="shared" ca="1" si="20"/>
        <v>0</v>
      </c>
      <c r="T84" s="2">
        <f t="shared" si="21"/>
        <v>0</v>
      </c>
      <c r="U84" s="2" t="s">
        <v>333</v>
      </c>
      <c r="V84" s="2">
        <v>10</v>
      </c>
      <c r="W84" s="2">
        <v>1</v>
      </c>
      <c r="X84" s="2">
        <v>0</v>
      </c>
      <c r="Y84" s="2">
        <v>0</v>
      </c>
      <c r="Z84" s="2">
        <v>0</v>
      </c>
      <c r="AA84" s="2">
        <f t="shared" si="22"/>
        <v>0</v>
      </c>
      <c r="AB84" s="2">
        <f t="shared" si="23"/>
        <v>0</v>
      </c>
      <c r="AC84" s="2">
        <f t="shared" si="24"/>
        <v>0</v>
      </c>
      <c r="AD84" s="2">
        <f t="shared" si="25"/>
        <v>0</v>
      </c>
      <c r="AE84" s="2">
        <f t="shared" si="26"/>
        <v>0</v>
      </c>
      <c r="AF84" s="2">
        <f t="shared" si="27"/>
        <v>0</v>
      </c>
      <c r="AG84" s="2">
        <f t="shared" si="28"/>
        <v>0</v>
      </c>
      <c r="AH84" s="2">
        <f t="shared" si="29"/>
        <v>0</v>
      </c>
      <c r="AI84" s="2">
        <f t="shared" si="30"/>
        <v>1</v>
      </c>
      <c r="AJ84" s="2">
        <f t="shared" si="31"/>
        <v>0</v>
      </c>
      <c r="AK84" s="2">
        <f t="shared" si="32"/>
        <v>0</v>
      </c>
      <c r="AL84" s="2">
        <f t="shared" si="33"/>
        <v>0</v>
      </c>
      <c r="AM84" s="115"/>
      <c r="AN84" s="115"/>
      <c r="AO84" s="121"/>
    </row>
    <row r="85" spans="1:41" ht="72.5" x14ac:dyDescent="0.35">
      <c r="A85" s="112">
        <v>491</v>
      </c>
      <c r="B85" s="113" t="s">
        <v>631</v>
      </c>
      <c r="C85" s="141" t="s">
        <v>632</v>
      </c>
      <c r="D85" s="114"/>
      <c r="E85" s="115"/>
      <c r="F85" s="116"/>
      <c r="G85" s="113" t="s">
        <v>625</v>
      </c>
      <c r="H85" s="113" t="s">
        <v>626</v>
      </c>
      <c r="I85" s="113" t="s">
        <v>578</v>
      </c>
      <c r="J85" s="117" t="s">
        <v>633</v>
      </c>
      <c r="K85" s="118"/>
      <c r="L85" s="119">
        <v>2</v>
      </c>
      <c r="M85" s="119">
        <v>2</v>
      </c>
      <c r="N85" s="119"/>
      <c r="O85" s="120"/>
      <c r="P85" s="2">
        <f t="shared" si="18"/>
        <v>0</v>
      </c>
      <c r="Q85" s="2" t="str">
        <f>IF(AND(Drops!$D$45&gt;1,OR(U85&lt;&gt;U84,AND(ROW()=5,U84=U85))),VLOOKUP(U85,Drops!$D$26:$E$45,2,FALSE),"")</f>
        <v/>
      </c>
      <c r="R85" s="2" t="str">
        <f t="shared" si="19"/>
        <v/>
      </c>
      <c r="S85" s="2">
        <f t="shared" ca="1" si="20"/>
        <v>0</v>
      </c>
      <c r="T85" s="2">
        <f t="shared" si="21"/>
        <v>0</v>
      </c>
      <c r="U85" s="2" t="s">
        <v>333</v>
      </c>
      <c r="V85" s="2">
        <v>10</v>
      </c>
      <c r="W85" s="2">
        <v>3</v>
      </c>
      <c r="X85" s="2">
        <v>0</v>
      </c>
      <c r="Y85" s="2">
        <v>0</v>
      </c>
      <c r="Z85" s="2">
        <v>0</v>
      </c>
      <c r="AA85" s="2">
        <f t="shared" si="22"/>
        <v>0</v>
      </c>
      <c r="AB85" s="2">
        <f t="shared" si="23"/>
        <v>0</v>
      </c>
      <c r="AC85" s="2">
        <f t="shared" si="24"/>
        <v>0</v>
      </c>
      <c r="AD85" s="2">
        <f t="shared" si="25"/>
        <v>0</v>
      </c>
      <c r="AE85" s="2">
        <f t="shared" si="26"/>
        <v>0</v>
      </c>
      <c r="AF85" s="2">
        <f t="shared" si="27"/>
        <v>0</v>
      </c>
      <c r="AG85" s="2">
        <f t="shared" si="28"/>
        <v>0</v>
      </c>
      <c r="AH85" s="2">
        <f t="shared" si="29"/>
        <v>0</v>
      </c>
      <c r="AI85" s="2">
        <f t="shared" si="30"/>
        <v>1</v>
      </c>
      <c r="AJ85" s="2">
        <f t="shared" si="31"/>
        <v>0</v>
      </c>
      <c r="AK85" s="2">
        <f t="shared" si="32"/>
        <v>0</v>
      </c>
      <c r="AL85" s="2">
        <f t="shared" si="33"/>
        <v>0</v>
      </c>
      <c r="AM85" s="115"/>
      <c r="AN85" s="115"/>
      <c r="AO85" s="121"/>
    </row>
    <row r="86" spans="1:41" ht="43.5" x14ac:dyDescent="0.35">
      <c r="A86" s="112">
        <v>2583</v>
      </c>
      <c r="B86" s="113" t="s">
        <v>634</v>
      </c>
      <c r="C86" s="141" t="s">
        <v>635</v>
      </c>
      <c r="D86" s="114"/>
      <c r="E86" s="115"/>
      <c r="F86" s="116"/>
      <c r="G86" s="113" t="s">
        <v>636</v>
      </c>
      <c r="H86" s="113" t="s">
        <v>637</v>
      </c>
      <c r="I86" s="113" t="s">
        <v>638</v>
      </c>
      <c r="J86" s="117" t="s">
        <v>639</v>
      </c>
      <c r="K86" s="118"/>
      <c r="L86" s="119">
        <v>2</v>
      </c>
      <c r="M86" s="119">
        <v>3</v>
      </c>
      <c r="N86" s="119"/>
      <c r="O86" s="120"/>
      <c r="P86" s="2">
        <f t="shared" si="18"/>
        <v>0</v>
      </c>
      <c r="Q86" s="2" t="str">
        <f>IF(AND(Drops!$D$45&gt;1,OR(U86&lt;&gt;U85,AND(ROW()=5,U85=U86))),VLOOKUP(U86,Drops!$D$26:$E$45,2,FALSE),"")</f>
        <v>G. IT Operations Management</v>
      </c>
      <c r="R86" s="2">
        <f t="shared" si="19"/>
        <v>86</v>
      </c>
      <c r="S86" s="2">
        <f t="shared" ca="1" si="20"/>
        <v>0</v>
      </c>
      <c r="T86" s="2">
        <f t="shared" si="21"/>
        <v>1</v>
      </c>
      <c r="U86" s="2" t="s">
        <v>334</v>
      </c>
      <c r="V86" s="2">
        <v>1</v>
      </c>
      <c r="W86" s="2">
        <v>1</v>
      </c>
      <c r="X86" s="2">
        <v>0</v>
      </c>
      <c r="Y86" s="2">
        <v>0</v>
      </c>
      <c r="Z86" s="2">
        <v>0</v>
      </c>
      <c r="AA86" s="2">
        <f t="shared" si="22"/>
        <v>1</v>
      </c>
      <c r="AB86" s="2">
        <f t="shared" si="23"/>
        <v>0</v>
      </c>
      <c r="AC86" s="2">
        <f t="shared" si="24"/>
        <v>0</v>
      </c>
      <c r="AD86" s="2">
        <f t="shared" si="25"/>
        <v>0</v>
      </c>
      <c r="AE86" s="2">
        <f t="shared" si="26"/>
        <v>0</v>
      </c>
      <c r="AF86" s="2">
        <f t="shared" si="27"/>
        <v>0</v>
      </c>
      <c r="AG86" s="2">
        <f t="shared" si="28"/>
        <v>0</v>
      </c>
      <c r="AH86" s="2">
        <f t="shared" si="29"/>
        <v>0</v>
      </c>
      <c r="AI86" s="2">
        <f t="shared" si="30"/>
        <v>0</v>
      </c>
      <c r="AJ86" s="2">
        <f t="shared" si="31"/>
        <v>0</v>
      </c>
      <c r="AK86" s="2">
        <f t="shared" si="32"/>
        <v>0</v>
      </c>
      <c r="AL86" s="2">
        <f t="shared" si="33"/>
        <v>0</v>
      </c>
      <c r="AM86" s="115"/>
      <c r="AN86" s="115"/>
      <c r="AO86" s="121"/>
    </row>
    <row r="87" spans="1:41" ht="58" x14ac:dyDescent="0.35">
      <c r="A87" s="112">
        <v>816</v>
      </c>
      <c r="B87" s="113" t="s">
        <v>640</v>
      </c>
      <c r="C87" s="113" t="s">
        <v>641</v>
      </c>
      <c r="D87" s="114"/>
      <c r="E87" s="115"/>
      <c r="F87" s="116"/>
      <c r="G87" s="113" t="s">
        <v>636</v>
      </c>
      <c r="H87" s="113" t="s">
        <v>642</v>
      </c>
      <c r="I87" s="113" t="s">
        <v>643</v>
      </c>
      <c r="J87" s="117" t="s">
        <v>644</v>
      </c>
      <c r="K87" s="118"/>
      <c r="L87" s="119">
        <v>1</v>
      </c>
      <c r="M87" s="119">
        <v>2</v>
      </c>
      <c r="N87" s="119"/>
      <c r="O87" s="120"/>
      <c r="P87" s="2">
        <f t="shared" si="18"/>
        <v>0</v>
      </c>
      <c r="Q87" s="2" t="str">
        <f>IF(AND(Drops!$D$45&gt;1,OR(U87&lt;&gt;U86,AND(ROW()=5,U86=U87))),VLOOKUP(U87,Drops!$D$26:$E$45,2,FALSE),"")</f>
        <v/>
      </c>
      <c r="R87" s="2" t="str">
        <f t="shared" si="19"/>
        <v/>
      </c>
      <c r="S87" s="2">
        <f t="shared" ca="1" si="20"/>
        <v>0</v>
      </c>
      <c r="T87" s="2">
        <f t="shared" si="21"/>
        <v>1</v>
      </c>
      <c r="U87" s="2" t="s">
        <v>334</v>
      </c>
      <c r="V87" s="2">
        <v>3</v>
      </c>
      <c r="W87" s="2">
        <v>0</v>
      </c>
      <c r="X87" s="2">
        <v>0</v>
      </c>
      <c r="Y87" s="2">
        <v>0</v>
      </c>
      <c r="Z87" s="2">
        <v>0</v>
      </c>
      <c r="AA87" s="2">
        <f t="shared" si="22"/>
        <v>1</v>
      </c>
      <c r="AB87" s="2">
        <f t="shared" si="23"/>
        <v>1</v>
      </c>
      <c r="AC87" s="2">
        <f t="shared" si="24"/>
        <v>0</v>
      </c>
      <c r="AD87" s="2">
        <f t="shared" si="25"/>
        <v>0</v>
      </c>
      <c r="AE87" s="2">
        <f t="shared" si="26"/>
        <v>0</v>
      </c>
      <c r="AF87" s="2">
        <f t="shared" si="27"/>
        <v>0</v>
      </c>
      <c r="AG87" s="2">
        <f t="shared" si="28"/>
        <v>0</v>
      </c>
      <c r="AH87" s="2">
        <f t="shared" si="29"/>
        <v>1</v>
      </c>
      <c r="AI87" s="2">
        <f t="shared" si="30"/>
        <v>0</v>
      </c>
      <c r="AJ87" s="2">
        <f t="shared" si="31"/>
        <v>0</v>
      </c>
      <c r="AK87" s="2">
        <f t="shared" si="32"/>
        <v>0</v>
      </c>
      <c r="AL87" s="2">
        <f t="shared" si="33"/>
        <v>0</v>
      </c>
      <c r="AM87" s="115"/>
      <c r="AN87" s="115"/>
      <c r="AO87" s="121"/>
    </row>
    <row r="88" spans="1:41" ht="43.5" x14ac:dyDescent="0.35">
      <c r="A88" s="112">
        <v>829</v>
      </c>
      <c r="B88" s="113" t="s">
        <v>645</v>
      </c>
      <c r="C88" s="141" t="s">
        <v>646</v>
      </c>
      <c r="D88" s="114"/>
      <c r="E88" s="115"/>
      <c r="F88" s="116"/>
      <c r="G88" s="113" t="s">
        <v>636</v>
      </c>
      <c r="H88" s="113" t="s">
        <v>642</v>
      </c>
      <c r="I88" s="113" t="s">
        <v>643</v>
      </c>
      <c r="J88" s="117" t="s">
        <v>647</v>
      </c>
      <c r="K88" s="118"/>
      <c r="L88" s="119">
        <v>2</v>
      </c>
      <c r="M88" s="119">
        <v>4</v>
      </c>
      <c r="N88" s="119"/>
      <c r="O88" s="120"/>
      <c r="P88" s="2">
        <f t="shared" si="18"/>
        <v>0</v>
      </c>
      <c r="Q88" s="2" t="str">
        <f>IF(AND(Drops!$D$45&gt;1,OR(U88&lt;&gt;U87,AND(ROW()=5,U87=U88))),VLOOKUP(U88,Drops!$D$26:$E$45,2,FALSE),"")</f>
        <v/>
      </c>
      <c r="R88" s="2" t="str">
        <f t="shared" si="19"/>
        <v/>
      </c>
      <c r="S88" s="2">
        <f t="shared" ca="1" si="20"/>
        <v>0</v>
      </c>
      <c r="T88" s="2">
        <f t="shared" si="21"/>
        <v>0</v>
      </c>
      <c r="U88" s="2" t="s">
        <v>334</v>
      </c>
      <c r="V88" s="2">
        <v>3</v>
      </c>
      <c r="W88" s="2">
        <v>1</v>
      </c>
      <c r="X88" s="2">
        <v>0</v>
      </c>
      <c r="Y88" s="2">
        <v>0</v>
      </c>
      <c r="Z88" s="2">
        <v>0</v>
      </c>
      <c r="AA88" s="2">
        <f t="shared" si="22"/>
        <v>0</v>
      </c>
      <c r="AB88" s="2">
        <f t="shared" si="23"/>
        <v>0</v>
      </c>
      <c r="AC88" s="2">
        <f t="shared" si="24"/>
        <v>0</v>
      </c>
      <c r="AD88" s="2">
        <f t="shared" si="25"/>
        <v>0</v>
      </c>
      <c r="AE88" s="2">
        <f t="shared" si="26"/>
        <v>0</v>
      </c>
      <c r="AF88" s="2">
        <f t="shared" si="27"/>
        <v>0</v>
      </c>
      <c r="AG88" s="2">
        <f t="shared" si="28"/>
        <v>0</v>
      </c>
      <c r="AH88" s="2">
        <f t="shared" si="29"/>
        <v>0</v>
      </c>
      <c r="AI88" s="2">
        <f t="shared" si="30"/>
        <v>1</v>
      </c>
      <c r="AJ88" s="2">
        <f t="shared" si="31"/>
        <v>0</v>
      </c>
      <c r="AK88" s="2">
        <f t="shared" si="32"/>
        <v>0</v>
      </c>
      <c r="AL88" s="2">
        <f t="shared" si="33"/>
        <v>0</v>
      </c>
      <c r="AM88" s="115"/>
      <c r="AN88" s="115"/>
      <c r="AO88" s="121"/>
    </row>
    <row r="89" spans="1:41" ht="43.5" x14ac:dyDescent="0.35">
      <c r="A89" s="112">
        <v>830</v>
      </c>
      <c r="B89" s="113" t="s">
        <v>648</v>
      </c>
      <c r="C89" s="141" t="s">
        <v>649</v>
      </c>
      <c r="D89" s="114"/>
      <c r="E89" s="115"/>
      <c r="F89" s="116"/>
      <c r="G89" s="113" t="s">
        <v>636</v>
      </c>
      <c r="H89" s="113" t="s">
        <v>642</v>
      </c>
      <c r="I89" s="113" t="s">
        <v>643</v>
      </c>
      <c r="J89" s="117" t="s">
        <v>647</v>
      </c>
      <c r="K89" s="118"/>
      <c r="L89" s="119">
        <v>2</v>
      </c>
      <c r="M89" s="119">
        <v>4</v>
      </c>
      <c r="N89" s="119"/>
      <c r="O89" s="120"/>
      <c r="P89" s="2">
        <f t="shared" si="18"/>
        <v>0</v>
      </c>
      <c r="Q89" s="2" t="str">
        <f>IF(AND(Drops!$D$45&gt;1,OR(U89&lt;&gt;U88,AND(ROW()=5,U88=U89))),VLOOKUP(U89,Drops!$D$26:$E$45,2,FALSE),"")</f>
        <v/>
      </c>
      <c r="R89" s="2" t="str">
        <f t="shared" si="19"/>
        <v/>
      </c>
      <c r="S89" s="2">
        <f t="shared" ca="1" si="20"/>
        <v>0</v>
      </c>
      <c r="T89" s="2">
        <f t="shared" si="21"/>
        <v>0</v>
      </c>
      <c r="U89" s="2" t="s">
        <v>334</v>
      </c>
      <c r="V89" s="2">
        <v>3</v>
      </c>
      <c r="W89" s="2">
        <v>2</v>
      </c>
      <c r="X89" s="2">
        <v>0</v>
      </c>
      <c r="Y89" s="2">
        <v>0</v>
      </c>
      <c r="Z89" s="2">
        <v>0</v>
      </c>
      <c r="AA89" s="2">
        <f t="shared" si="22"/>
        <v>0</v>
      </c>
      <c r="AB89" s="2">
        <f t="shared" si="23"/>
        <v>0</v>
      </c>
      <c r="AC89" s="2">
        <f t="shared" si="24"/>
        <v>0</v>
      </c>
      <c r="AD89" s="2">
        <f t="shared" si="25"/>
        <v>0</v>
      </c>
      <c r="AE89" s="2">
        <f t="shared" si="26"/>
        <v>0</v>
      </c>
      <c r="AF89" s="2">
        <f t="shared" si="27"/>
        <v>0</v>
      </c>
      <c r="AG89" s="2">
        <f t="shared" si="28"/>
        <v>0</v>
      </c>
      <c r="AH89" s="2">
        <f t="shared" si="29"/>
        <v>0</v>
      </c>
      <c r="AI89" s="2">
        <f t="shared" si="30"/>
        <v>1</v>
      </c>
      <c r="AJ89" s="2">
        <f t="shared" si="31"/>
        <v>0</v>
      </c>
      <c r="AK89" s="2">
        <f t="shared" si="32"/>
        <v>0</v>
      </c>
      <c r="AL89" s="2">
        <f t="shared" si="33"/>
        <v>0</v>
      </c>
      <c r="AM89" s="115"/>
      <c r="AN89" s="115"/>
      <c r="AO89" s="121"/>
    </row>
    <row r="90" spans="1:41" ht="43.5" x14ac:dyDescent="0.35">
      <c r="A90" s="112">
        <v>824</v>
      </c>
      <c r="B90" s="113" t="s">
        <v>650</v>
      </c>
      <c r="C90" s="141" t="s">
        <v>651</v>
      </c>
      <c r="D90" s="114"/>
      <c r="E90" s="115"/>
      <c r="F90" s="116"/>
      <c r="G90" s="113" t="s">
        <v>636</v>
      </c>
      <c r="H90" s="113" t="s">
        <v>642</v>
      </c>
      <c r="I90" s="113" t="s">
        <v>643</v>
      </c>
      <c r="J90" s="117" t="s">
        <v>647</v>
      </c>
      <c r="K90" s="118"/>
      <c r="L90" s="119">
        <v>2</v>
      </c>
      <c r="M90" s="119">
        <v>4</v>
      </c>
      <c r="N90" s="119"/>
      <c r="O90" s="120"/>
      <c r="P90" s="2">
        <f t="shared" si="18"/>
        <v>0</v>
      </c>
      <c r="Q90" s="2" t="str">
        <f>IF(AND(Drops!$D$45&gt;1,OR(U90&lt;&gt;U89,AND(ROW()=5,U89=U90))),VLOOKUP(U90,Drops!$D$26:$E$45,2,FALSE),"")</f>
        <v/>
      </c>
      <c r="R90" s="2" t="str">
        <f t="shared" si="19"/>
        <v/>
      </c>
      <c r="S90" s="2">
        <f t="shared" ca="1" si="20"/>
        <v>0</v>
      </c>
      <c r="T90" s="2">
        <f t="shared" si="21"/>
        <v>0</v>
      </c>
      <c r="U90" s="2" t="s">
        <v>334</v>
      </c>
      <c r="V90" s="2">
        <v>3</v>
      </c>
      <c r="W90" s="2">
        <v>3</v>
      </c>
      <c r="X90" s="2">
        <v>0</v>
      </c>
      <c r="Y90" s="2">
        <v>0</v>
      </c>
      <c r="Z90" s="2">
        <v>0</v>
      </c>
      <c r="AA90" s="2">
        <f t="shared" si="22"/>
        <v>0</v>
      </c>
      <c r="AB90" s="2">
        <f t="shared" si="23"/>
        <v>0</v>
      </c>
      <c r="AC90" s="2">
        <f t="shared" si="24"/>
        <v>0</v>
      </c>
      <c r="AD90" s="2">
        <f t="shared" si="25"/>
        <v>0</v>
      </c>
      <c r="AE90" s="2">
        <f t="shared" si="26"/>
        <v>0</v>
      </c>
      <c r="AF90" s="2">
        <f t="shared" si="27"/>
        <v>0</v>
      </c>
      <c r="AG90" s="2">
        <f t="shared" si="28"/>
        <v>0</v>
      </c>
      <c r="AH90" s="2">
        <f t="shared" si="29"/>
        <v>0</v>
      </c>
      <c r="AI90" s="2">
        <f t="shared" si="30"/>
        <v>1</v>
      </c>
      <c r="AJ90" s="2">
        <f t="shared" si="31"/>
        <v>0</v>
      </c>
      <c r="AK90" s="2">
        <f t="shared" si="32"/>
        <v>0</v>
      </c>
      <c r="AL90" s="2">
        <f t="shared" si="33"/>
        <v>0</v>
      </c>
      <c r="AM90" s="115"/>
      <c r="AN90" s="115"/>
      <c r="AO90" s="121"/>
    </row>
    <row r="91" spans="1:41" ht="43.5" x14ac:dyDescent="0.35">
      <c r="A91" s="112">
        <v>831</v>
      </c>
      <c r="B91" s="113" t="s">
        <v>652</v>
      </c>
      <c r="C91" s="141" t="s">
        <v>653</v>
      </c>
      <c r="D91" s="114"/>
      <c r="E91" s="115"/>
      <c r="F91" s="116"/>
      <c r="G91" s="113" t="s">
        <v>636</v>
      </c>
      <c r="H91" s="113" t="s">
        <v>642</v>
      </c>
      <c r="I91" s="113" t="s">
        <v>643</v>
      </c>
      <c r="J91" s="117"/>
      <c r="K91" s="118"/>
      <c r="L91" s="119">
        <v>2</v>
      </c>
      <c r="M91" s="119">
        <v>4</v>
      </c>
      <c r="N91" s="119"/>
      <c r="O91" s="120"/>
      <c r="P91" s="2">
        <f t="shared" si="18"/>
        <v>0</v>
      </c>
      <c r="Q91" s="2" t="str">
        <f>IF(AND(Drops!$D$45&gt;1,OR(U91&lt;&gt;U90,AND(ROW()=5,U90=U91))),VLOOKUP(U91,Drops!$D$26:$E$45,2,FALSE),"")</f>
        <v/>
      </c>
      <c r="R91" s="2" t="str">
        <f t="shared" si="19"/>
        <v/>
      </c>
      <c r="S91" s="2">
        <f t="shared" ca="1" si="20"/>
        <v>0</v>
      </c>
      <c r="T91" s="2">
        <f t="shared" si="21"/>
        <v>0</v>
      </c>
      <c r="U91" s="2" t="s">
        <v>334</v>
      </c>
      <c r="V91" s="2">
        <v>3</v>
      </c>
      <c r="W91" s="2">
        <v>6</v>
      </c>
      <c r="X91" s="2">
        <v>0</v>
      </c>
      <c r="Y91" s="2">
        <v>0</v>
      </c>
      <c r="Z91" s="2">
        <v>0</v>
      </c>
      <c r="AA91" s="2">
        <f t="shared" si="22"/>
        <v>0</v>
      </c>
      <c r="AB91" s="2">
        <f t="shared" si="23"/>
        <v>0</v>
      </c>
      <c r="AC91" s="2">
        <f t="shared" si="24"/>
        <v>0</v>
      </c>
      <c r="AD91" s="2">
        <f t="shared" si="25"/>
        <v>0</v>
      </c>
      <c r="AE91" s="2">
        <f t="shared" si="26"/>
        <v>0</v>
      </c>
      <c r="AF91" s="2">
        <f t="shared" si="27"/>
        <v>0</v>
      </c>
      <c r="AG91" s="2">
        <f t="shared" si="28"/>
        <v>0</v>
      </c>
      <c r="AH91" s="2">
        <f t="shared" si="29"/>
        <v>0</v>
      </c>
      <c r="AI91" s="2">
        <f t="shared" si="30"/>
        <v>1</v>
      </c>
      <c r="AJ91" s="2">
        <f t="shared" si="31"/>
        <v>0</v>
      </c>
      <c r="AK91" s="2">
        <f t="shared" si="32"/>
        <v>0</v>
      </c>
      <c r="AL91" s="2">
        <f t="shared" si="33"/>
        <v>0</v>
      </c>
      <c r="AM91" s="115"/>
      <c r="AN91" s="115"/>
      <c r="AO91" s="121"/>
    </row>
    <row r="92" spans="1:41" ht="43.5" x14ac:dyDescent="0.35">
      <c r="A92" s="112">
        <v>839</v>
      </c>
      <c r="B92" s="113" t="s">
        <v>654</v>
      </c>
      <c r="C92" s="141" t="s">
        <v>655</v>
      </c>
      <c r="D92" s="114"/>
      <c r="E92" s="115"/>
      <c r="F92" s="116"/>
      <c r="G92" s="113" t="s">
        <v>636</v>
      </c>
      <c r="H92" s="113" t="s">
        <v>642</v>
      </c>
      <c r="I92" s="113" t="s">
        <v>643</v>
      </c>
      <c r="J92" s="117" t="s">
        <v>656</v>
      </c>
      <c r="K92" s="118"/>
      <c r="L92" s="119">
        <v>2</v>
      </c>
      <c r="M92" s="119">
        <v>4</v>
      </c>
      <c r="N92" s="119"/>
      <c r="O92" s="120"/>
      <c r="P92" s="2">
        <f t="shared" si="18"/>
        <v>0</v>
      </c>
      <c r="Q92" s="2" t="str">
        <f>IF(AND(Drops!$D$45&gt;1,OR(U92&lt;&gt;U91,AND(ROW()=5,U91=U92))),VLOOKUP(U92,Drops!$D$26:$E$45,2,FALSE),"")</f>
        <v/>
      </c>
      <c r="R92" s="2" t="str">
        <f t="shared" si="19"/>
        <v/>
      </c>
      <c r="S92" s="2">
        <f t="shared" ca="1" si="20"/>
        <v>0</v>
      </c>
      <c r="T92" s="2">
        <f t="shared" si="21"/>
        <v>0</v>
      </c>
      <c r="U92" s="2" t="s">
        <v>334</v>
      </c>
      <c r="V92" s="2">
        <v>3</v>
      </c>
      <c r="W92" s="2">
        <v>9</v>
      </c>
      <c r="X92" s="2">
        <v>0</v>
      </c>
      <c r="Y92" s="2">
        <v>0</v>
      </c>
      <c r="Z92" s="2">
        <v>0</v>
      </c>
      <c r="AA92" s="2">
        <f t="shared" si="22"/>
        <v>0</v>
      </c>
      <c r="AB92" s="2">
        <f t="shared" si="23"/>
        <v>1</v>
      </c>
      <c r="AC92" s="2">
        <f t="shared" si="24"/>
        <v>0</v>
      </c>
      <c r="AD92" s="2">
        <f t="shared" si="25"/>
        <v>0</v>
      </c>
      <c r="AE92" s="2">
        <f t="shared" si="26"/>
        <v>0</v>
      </c>
      <c r="AF92" s="2">
        <f t="shared" si="27"/>
        <v>0</v>
      </c>
      <c r="AG92" s="2">
        <f t="shared" si="28"/>
        <v>0</v>
      </c>
      <c r="AH92" s="2">
        <f t="shared" si="29"/>
        <v>0</v>
      </c>
      <c r="AI92" s="2">
        <f t="shared" si="30"/>
        <v>1</v>
      </c>
      <c r="AJ92" s="2">
        <f t="shared" si="31"/>
        <v>0</v>
      </c>
      <c r="AK92" s="2">
        <f t="shared" si="32"/>
        <v>0</v>
      </c>
      <c r="AL92" s="2">
        <f t="shared" si="33"/>
        <v>0</v>
      </c>
      <c r="AM92" s="115"/>
      <c r="AN92" s="115"/>
      <c r="AO92" s="121"/>
    </row>
    <row r="93" spans="1:41" ht="43.5" x14ac:dyDescent="0.35">
      <c r="A93" s="112">
        <v>838</v>
      </c>
      <c r="B93" s="113" t="s">
        <v>657</v>
      </c>
      <c r="C93" s="139" t="s">
        <v>658</v>
      </c>
      <c r="D93" s="114"/>
      <c r="E93" s="115"/>
      <c r="F93" s="116"/>
      <c r="G93" s="113" t="s">
        <v>636</v>
      </c>
      <c r="H93" s="113" t="s">
        <v>642</v>
      </c>
      <c r="I93" s="113" t="s">
        <v>643</v>
      </c>
      <c r="J93" s="117" t="s">
        <v>659</v>
      </c>
      <c r="K93" s="118"/>
      <c r="L93" s="119">
        <v>3</v>
      </c>
      <c r="M93" s="119">
        <v>3</v>
      </c>
      <c r="N93" s="119"/>
      <c r="O93" s="120"/>
      <c r="P93" s="2">
        <f t="shared" si="18"/>
        <v>0</v>
      </c>
      <c r="Q93" s="2" t="str">
        <f>IF(AND(Drops!$D$45&gt;1,OR(U93&lt;&gt;U92,AND(ROW()=5,U92=U93))),VLOOKUP(U93,Drops!$D$26:$E$45,2,FALSE),"")</f>
        <v/>
      </c>
      <c r="R93" s="2" t="str">
        <f t="shared" si="19"/>
        <v/>
      </c>
      <c r="S93" s="2">
        <f t="shared" ca="1" si="20"/>
        <v>0</v>
      </c>
      <c r="T93" s="2">
        <f t="shared" si="21"/>
        <v>0</v>
      </c>
      <c r="U93" s="2" t="s">
        <v>334</v>
      </c>
      <c r="V93" s="2">
        <v>3</v>
      </c>
      <c r="W93" s="2">
        <v>10</v>
      </c>
      <c r="X93" s="2">
        <v>1</v>
      </c>
      <c r="Y93" s="2">
        <v>0</v>
      </c>
      <c r="Z93" s="2">
        <v>0</v>
      </c>
      <c r="AA93" s="2">
        <f t="shared" si="22"/>
        <v>0</v>
      </c>
      <c r="AB93" s="2">
        <f t="shared" si="23"/>
        <v>0</v>
      </c>
      <c r="AC93" s="2">
        <f t="shared" si="24"/>
        <v>0</v>
      </c>
      <c r="AD93" s="2">
        <f t="shared" si="25"/>
        <v>0</v>
      </c>
      <c r="AE93" s="2">
        <f t="shared" si="26"/>
        <v>0</v>
      </c>
      <c r="AF93" s="2">
        <f t="shared" si="27"/>
        <v>0</v>
      </c>
      <c r="AG93" s="2">
        <f t="shared" si="28"/>
        <v>0</v>
      </c>
      <c r="AH93" s="2">
        <f t="shared" si="29"/>
        <v>0</v>
      </c>
      <c r="AI93" s="2">
        <f t="shared" si="30"/>
        <v>0</v>
      </c>
      <c r="AJ93" s="2">
        <f t="shared" si="31"/>
        <v>1</v>
      </c>
      <c r="AK93" s="2">
        <f t="shared" si="32"/>
        <v>0</v>
      </c>
      <c r="AL93" s="2">
        <f t="shared" si="33"/>
        <v>0</v>
      </c>
      <c r="AM93" s="115"/>
      <c r="AN93" s="115"/>
      <c r="AO93" s="121"/>
    </row>
    <row r="94" spans="1:41" ht="43.5" x14ac:dyDescent="0.35">
      <c r="A94" s="112">
        <v>4720</v>
      </c>
      <c r="B94" s="113" t="s">
        <v>660</v>
      </c>
      <c r="C94" s="139" t="s">
        <v>661</v>
      </c>
      <c r="D94" s="114"/>
      <c r="E94" s="115"/>
      <c r="F94" s="116"/>
      <c r="G94" s="113" t="s">
        <v>662</v>
      </c>
      <c r="H94" s="113" t="s">
        <v>642</v>
      </c>
      <c r="I94" s="113" t="s">
        <v>643</v>
      </c>
      <c r="J94" s="117"/>
      <c r="K94" s="118"/>
      <c r="L94" s="119">
        <v>3</v>
      </c>
      <c r="M94" s="119">
        <v>4</v>
      </c>
      <c r="N94" s="119"/>
      <c r="O94" s="120"/>
      <c r="P94" s="2">
        <f t="shared" si="18"/>
        <v>0</v>
      </c>
      <c r="Q94" s="2" t="str">
        <f>IF(AND(Drops!$D$45&gt;1,OR(U94&lt;&gt;U93,AND(ROW()=5,U93=U94))),VLOOKUP(U94,Drops!$D$26:$E$45,2,FALSE),"")</f>
        <v/>
      </c>
      <c r="R94" s="2" t="str">
        <f t="shared" si="19"/>
        <v/>
      </c>
      <c r="S94" s="2">
        <f t="shared" ca="1" si="20"/>
        <v>0</v>
      </c>
      <c r="T94" s="2">
        <f t="shared" si="21"/>
        <v>0</v>
      </c>
      <c r="U94" s="2" t="s">
        <v>334</v>
      </c>
      <c r="V94" s="2">
        <v>3</v>
      </c>
      <c r="W94" s="2">
        <v>10</v>
      </c>
      <c r="X94" s="2">
        <v>8</v>
      </c>
      <c r="Y94" s="2">
        <v>0</v>
      </c>
      <c r="Z94" s="2">
        <v>0</v>
      </c>
      <c r="AA94" s="2">
        <f t="shared" si="22"/>
        <v>0</v>
      </c>
      <c r="AB94" s="2">
        <f t="shared" si="23"/>
        <v>0</v>
      </c>
      <c r="AC94" s="2">
        <f t="shared" si="24"/>
        <v>0</v>
      </c>
      <c r="AD94" s="2">
        <f t="shared" si="25"/>
        <v>0</v>
      </c>
      <c r="AE94" s="2">
        <f t="shared" si="26"/>
        <v>0</v>
      </c>
      <c r="AF94" s="2">
        <f t="shared" si="27"/>
        <v>0</v>
      </c>
      <c r="AG94" s="2">
        <f t="shared" si="28"/>
        <v>0</v>
      </c>
      <c r="AH94" s="2">
        <f t="shared" si="29"/>
        <v>0</v>
      </c>
      <c r="AI94" s="2">
        <f t="shared" si="30"/>
        <v>0</v>
      </c>
      <c r="AJ94" s="2">
        <f t="shared" si="31"/>
        <v>1</v>
      </c>
      <c r="AK94" s="2">
        <f t="shared" si="32"/>
        <v>0</v>
      </c>
      <c r="AL94" s="2">
        <f t="shared" si="33"/>
        <v>0</v>
      </c>
      <c r="AM94" s="115"/>
      <c r="AN94" s="115"/>
      <c r="AO94" s="121"/>
    </row>
    <row r="95" spans="1:41" ht="43.5" x14ac:dyDescent="0.35">
      <c r="A95" s="112">
        <v>4441</v>
      </c>
      <c r="B95" s="113" t="s">
        <v>663</v>
      </c>
      <c r="C95" s="141" t="s">
        <v>664</v>
      </c>
      <c r="D95" s="114"/>
      <c r="E95" s="115"/>
      <c r="F95" s="116"/>
      <c r="G95" s="113" t="s">
        <v>636</v>
      </c>
      <c r="H95" s="113" t="s">
        <v>665</v>
      </c>
      <c r="I95" s="113" t="s">
        <v>666</v>
      </c>
      <c r="J95" s="117" t="s">
        <v>667</v>
      </c>
      <c r="K95" s="118"/>
      <c r="L95" s="119">
        <v>2</v>
      </c>
      <c r="M95" s="119">
        <v>3</v>
      </c>
      <c r="N95" s="119"/>
      <c r="O95" s="120"/>
      <c r="P95" s="2">
        <f t="shared" si="18"/>
        <v>0</v>
      </c>
      <c r="Q95" s="2" t="str">
        <f>IF(AND(Drops!$D$45&gt;1,OR(U95&lt;&gt;U94,AND(ROW()=5,U94=U95))),VLOOKUP(U95,Drops!$D$26:$E$45,2,FALSE),"")</f>
        <v/>
      </c>
      <c r="R95" s="2" t="str">
        <f t="shared" si="19"/>
        <v/>
      </c>
      <c r="S95" s="2">
        <f t="shared" ca="1" si="20"/>
        <v>0</v>
      </c>
      <c r="T95" s="2">
        <f t="shared" si="21"/>
        <v>1</v>
      </c>
      <c r="U95" s="2" t="s">
        <v>334</v>
      </c>
      <c r="V95" s="2">
        <v>4</v>
      </c>
      <c r="W95" s="2">
        <v>3</v>
      </c>
      <c r="X95" s="2">
        <v>0</v>
      </c>
      <c r="Y95" s="2">
        <v>0</v>
      </c>
      <c r="Z95" s="2">
        <v>0</v>
      </c>
      <c r="AA95" s="2">
        <f t="shared" si="22"/>
        <v>1</v>
      </c>
      <c r="AB95" s="2">
        <f t="shared" si="23"/>
        <v>0</v>
      </c>
      <c r="AC95" s="2">
        <f t="shared" si="24"/>
        <v>0</v>
      </c>
      <c r="AD95" s="2">
        <f t="shared" si="25"/>
        <v>0</v>
      </c>
      <c r="AE95" s="2">
        <f t="shared" si="26"/>
        <v>0</v>
      </c>
      <c r="AF95" s="2">
        <f t="shared" si="27"/>
        <v>0</v>
      </c>
      <c r="AG95" s="2">
        <f t="shared" si="28"/>
        <v>0</v>
      </c>
      <c r="AH95" s="2">
        <f t="shared" si="29"/>
        <v>0</v>
      </c>
      <c r="AI95" s="2">
        <f t="shared" si="30"/>
        <v>1</v>
      </c>
      <c r="AJ95" s="2">
        <f t="shared" si="31"/>
        <v>0</v>
      </c>
      <c r="AK95" s="2">
        <f t="shared" si="32"/>
        <v>0</v>
      </c>
      <c r="AL95" s="2">
        <f t="shared" si="33"/>
        <v>0</v>
      </c>
      <c r="AM95" s="115"/>
      <c r="AN95" s="115"/>
      <c r="AO95" s="121"/>
    </row>
    <row r="96" spans="1:41" ht="43.5" x14ac:dyDescent="0.35">
      <c r="A96" s="112">
        <v>2879</v>
      </c>
      <c r="B96" s="113" t="s">
        <v>668</v>
      </c>
      <c r="C96" s="141" t="s">
        <v>669</v>
      </c>
      <c r="D96" s="114"/>
      <c r="E96" s="115"/>
      <c r="F96" s="116"/>
      <c r="G96" s="113" t="s">
        <v>636</v>
      </c>
      <c r="H96" s="113" t="s">
        <v>665</v>
      </c>
      <c r="I96" s="113" t="s">
        <v>670</v>
      </c>
      <c r="J96" s="117" t="s">
        <v>671</v>
      </c>
      <c r="K96" s="118"/>
      <c r="L96" s="119">
        <v>2</v>
      </c>
      <c r="M96" s="119">
        <v>3</v>
      </c>
      <c r="N96" s="119"/>
      <c r="O96" s="120"/>
      <c r="P96" s="2">
        <f t="shared" si="18"/>
        <v>0</v>
      </c>
      <c r="Q96" s="2" t="str">
        <f>IF(AND(Drops!$D$45&gt;1,OR(U96&lt;&gt;U95,AND(ROW()=5,U95=U96))),VLOOKUP(U96,Drops!$D$26:$E$45,2,FALSE),"")</f>
        <v/>
      </c>
      <c r="R96" s="2" t="str">
        <f t="shared" si="19"/>
        <v/>
      </c>
      <c r="S96" s="2">
        <f t="shared" ca="1" si="20"/>
        <v>0</v>
      </c>
      <c r="T96" s="2">
        <f t="shared" si="21"/>
        <v>0</v>
      </c>
      <c r="U96" s="2" t="s">
        <v>334</v>
      </c>
      <c r="V96" s="2">
        <v>4</v>
      </c>
      <c r="W96" s="2">
        <v>6</v>
      </c>
      <c r="X96" s="2">
        <v>0</v>
      </c>
      <c r="Y96" s="2">
        <v>0</v>
      </c>
      <c r="Z96" s="2">
        <v>0</v>
      </c>
      <c r="AA96" s="2">
        <f t="shared" si="22"/>
        <v>0</v>
      </c>
      <c r="AB96" s="2">
        <f t="shared" si="23"/>
        <v>0</v>
      </c>
      <c r="AC96" s="2">
        <f t="shared" si="24"/>
        <v>0</v>
      </c>
      <c r="AD96" s="2">
        <f t="shared" si="25"/>
        <v>0</v>
      </c>
      <c r="AE96" s="2">
        <f t="shared" si="26"/>
        <v>0</v>
      </c>
      <c r="AF96" s="2">
        <f t="shared" si="27"/>
        <v>0</v>
      </c>
      <c r="AG96" s="2">
        <f t="shared" si="28"/>
        <v>0</v>
      </c>
      <c r="AH96" s="2">
        <f t="shared" si="29"/>
        <v>0</v>
      </c>
      <c r="AI96" s="2">
        <f t="shared" si="30"/>
        <v>1</v>
      </c>
      <c r="AJ96" s="2">
        <f t="shared" si="31"/>
        <v>0</v>
      </c>
      <c r="AK96" s="2">
        <f t="shared" si="32"/>
        <v>0</v>
      </c>
      <c r="AL96" s="2">
        <f t="shared" si="33"/>
        <v>0</v>
      </c>
      <c r="AM96" s="115"/>
      <c r="AN96" s="115"/>
      <c r="AO96" s="121"/>
    </row>
    <row r="97" spans="1:41" ht="43.5" x14ac:dyDescent="0.35">
      <c r="A97" s="112">
        <v>2874</v>
      </c>
      <c r="B97" s="113" t="s">
        <v>672</v>
      </c>
      <c r="C97" s="141" t="s">
        <v>673</v>
      </c>
      <c r="D97" s="114"/>
      <c r="E97" s="115"/>
      <c r="F97" s="116"/>
      <c r="G97" s="113" t="s">
        <v>636</v>
      </c>
      <c r="H97" s="113" t="s">
        <v>665</v>
      </c>
      <c r="I97" s="113" t="s">
        <v>643</v>
      </c>
      <c r="J97" s="117" t="s">
        <v>671</v>
      </c>
      <c r="K97" s="118"/>
      <c r="L97" s="119">
        <v>2</v>
      </c>
      <c r="M97" s="119">
        <v>3</v>
      </c>
      <c r="N97" s="119"/>
      <c r="O97" s="120"/>
      <c r="P97" s="2">
        <f t="shared" si="18"/>
        <v>0</v>
      </c>
      <c r="Q97" s="2" t="str">
        <f>IF(AND(Drops!$D$45&gt;1,OR(U97&lt;&gt;U96,AND(ROW()=5,U96=U97))),VLOOKUP(U97,Drops!$D$26:$E$45,2,FALSE),"")</f>
        <v/>
      </c>
      <c r="R97" s="2" t="str">
        <f t="shared" si="19"/>
        <v/>
      </c>
      <c r="S97" s="2">
        <f t="shared" ca="1" si="20"/>
        <v>0</v>
      </c>
      <c r="T97" s="2">
        <f t="shared" si="21"/>
        <v>0</v>
      </c>
      <c r="U97" s="2" t="s">
        <v>334</v>
      </c>
      <c r="V97" s="2">
        <v>4</v>
      </c>
      <c r="W97" s="2">
        <v>7</v>
      </c>
      <c r="X97" s="2">
        <v>0</v>
      </c>
      <c r="Y97" s="2">
        <v>0</v>
      </c>
      <c r="Z97" s="2">
        <v>0</v>
      </c>
      <c r="AA97" s="2">
        <f t="shared" si="22"/>
        <v>0</v>
      </c>
      <c r="AB97" s="2">
        <f t="shared" si="23"/>
        <v>0</v>
      </c>
      <c r="AC97" s="2">
        <f t="shared" si="24"/>
        <v>0</v>
      </c>
      <c r="AD97" s="2">
        <f t="shared" si="25"/>
        <v>0</v>
      </c>
      <c r="AE97" s="2">
        <f t="shared" si="26"/>
        <v>0</v>
      </c>
      <c r="AF97" s="2">
        <f t="shared" si="27"/>
        <v>0</v>
      </c>
      <c r="AG97" s="2">
        <f t="shared" si="28"/>
        <v>0</v>
      </c>
      <c r="AH97" s="2">
        <f t="shared" si="29"/>
        <v>0</v>
      </c>
      <c r="AI97" s="2">
        <f t="shared" si="30"/>
        <v>1</v>
      </c>
      <c r="AJ97" s="2">
        <f t="shared" si="31"/>
        <v>0</v>
      </c>
      <c r="AK97" s="2">
        <f t="shared" si="32"/>
        <v>0</v>
      </c>
      <c r="AL97" s="2">
        <f t="shared" si="33"/>
        <v>0</v>
      </c>
      <c r="AM97" s="115"/>
      <c r="AN97" s="115"/>
      <c r="AO97" s="121"/>
    </row>
    <row r="98" spans="1:41" ht="43.5" x14ac:dyDescent="0.35">
      <c r="A98" s="112">
        <v>2595</v>
      </c>
      <c r="B98" s="113" t="s">
        <v>674</v>
      </c>
      <c r="C98" s="141" t="s">
        <v>675</v>
      </c>
      <c r="D98" s="114"/>
      <c r="E98" s="115"/>
      <c r="F98" s="116"/>
      <c r="G98" s="113" t="s">
        <v>636</v>
      </c>
      <c r="H98" s="113" t="s">
        <v>665</v>
      </c>
      <c r="I98" s="113" t="s">
        <v>676</v>
      </c>
      <c r="J98" s="117" t="s">
        <v>671</v>
      </c>
      <c r="K98" s="118"/>
      <c r="L98" s="119">
        <v>2</v>
      </c>
      <c r="M98" s="119">
        <v>4</v>
      </c>
      <c r="N98" s="119"/>
      <c r="O98" s="120"/>
      <c r="P98" s="2">
        <f t="shared" si="18"/>
        <v>0</v>
      </c>
      <c r="Q98" s="2" t="str">
        <f>IF(AND(Drops!$D$45&gt;1,OR(U98&lt;&gt;U97,AND(ROW()=5,U97=U98))),VLOOKUP(U98,Drops!$D$26:$E$45,2,FALSE),"")</f>
        <v/>
      </c>
      <c r="R98" s="2" t="str">
        <f t="shared" si="19"/>
        <v/>
      </c>
      <c r="S98" s="2">
        <f t="shared" ca="1" si="20"/>
        <v>0</v>
      </c>
      <c r="T98" s="2">
        <f t="shared" si="21"/>
        <v>0</v>
      </c>
      <c r="U98" s="2" t="s">
        <v>334</v>
      </c>
      <c r="V98" s="2">
        <v>4</v>
      </c>
      <c r="W98" s="2">
        <v>8</v>
      </c>
      <c r="X98" s="2">
        <v>0</v>
      </c>
      <c r="Y98" s="2">
        <v>0</v>
      </c>
      <c r="Z98" s="2">
        <v>0</v>
      </c>
      <c r="AA98" s="2">
        <f t="shared" si="22"/>
        <v>0</v>
      </c>
      <c r="AB98" s="2">
        <f t="shared" si="23"/>
        <v>0</v>
      </c>
      <c r="AC98" s="2">
        <f t="shared" si="24"/>
        <v>0</v>
      </c>
      <c r="AD98" s="2">
        <f t="shared" si="25"/>
        <v>0</v>
      </c>
      <c r="AE98" s="2">
        <f t="shared" si="26"/>
        <v>0</v>
      </c>
      <c r="AF98" s="2">
        <f t="shared" si="27"/>
        <v>0</v>
      </c>
      <c r="AG98" s="2">
        <f t="shared" si="28"/>
        <v>0</v>
      </c>
      <c r="AH98" s="2">
        <f t="shared" si="29"/>
        <v>0</v>
      </c>
      <c r="AI98" s="2">
        <f t="shared" si="30"/>
        <v>1</v>
      </c>
      <c r="AJ98" s="2">
        <f t="shared" si="31"/>
        <v>0</v>
      </c>
      <c r="AK98" s="2">
        <f t="shared" si="32"/>
        <v>0</v>
      </c>
      <c r="AL98" s="2">
        <f t="shared" si="33"/>
        <v>0</v>
      </c>
      <c r="AM98" s="115"/>
      <c r="AN98" s="115"/>
      <c r="AO98" s="121"/>
    </row>
    <row r="99" spans="1:41" ht="43.5" x14ac:dyDescent="0.35">
      <c r="A99" s="112">
        <v>4206</v>
      </c>
      <c r="B99" s="113" t="s">
        <v>677</v>
      </c>
      <c r="C99" s="141" t="s">
        <v>678</v>
      </c>
      <c r="D99" s="114"/>
      <c r="E99" s="115"/>
      <c r="F99" s="116"/>
      <c r="G99" s="113" t="s">
        <v>636</v>
      </c>
      <c r="H99" s="113" t="s">
        <v>665</v>
      </c>
      <c r="I99" s="113" t="s">
        <v>643</v>
      </c>
      <c r="J99" s="117" t="s">
        <v>667</v>
      </c>
      <c r="K99" s="118"/>
      <c r="L99" s="119">
        <v>2</v>
      </c>
      <c r="M99" s="119">
        <v>4</v>
      </c>
      <c r="N99" s="119"/>
      <c r="O99" s="120"/>
      <c r="P99" s="2">
        <f t="shared" si="18"/>
        <v>0</v>
      </c>
      <c r="Q99" s="2" t="str">
        <f>IF(AND(Drops!$D$45&gt;1,OR(U99&lt;&gt;U98,AND(ROW()=5,U98=U99))),VLOOKUP(U99,Drops!$D$26:$E$45,2,FALSE),"")</f>
        <v/>
      </c>
      <c r="R99" s="2" t="str">
        <f t="shared" si="19"/>
        <v/>
      </c>
      <c r="S99" s="2">
        <f t="shared" ca="1" si="20"/>
        <v>0</v>
      </c>
      <c r="T99" s="2">
        <f t="shared" si="21"/>
        <v>0</v>
      </c>
      <c r="U99" s="2" t="s">
        <v>334</v>
      </c>
      <c r="V99" s="2">
        <v>4</v>
      </c>
      <c r="W99" s="2">
        <v>9</v>
      </c>
      <c r="X99" s="2">
        <v>0</v>
      </c>
      <c r="Y99" s="2">
        <v>0</v>
      </c>
      <c r="Z99" s="2">
        <v>0</v>
      </c>
      <c r="AA99" s="2">
        <f t="shared" si="22"/>
        <v>0</v>
      </c>
      <c r="AB99" s="2">
        <f t="shared" si="23"/>
        <v>0</v>
      </c>
      <c r="AC99" s="2">
        <f t="shared" si="24"/>
        <v>0</v>
      </c>
      <c r="AD99" s="2">
        <f t="shared" si="25"/>
        <v>0</v>
      </c>
      <c r="AE99" s="2">
        <f t="shared" si="26"/>
        <v>0</v>
      </c>
      <c r="AF99" s="2">
        <f t="shared" si="27"/>
        <v>0</v>
      </c>
      <c r="AG99" s="2">
        <f t="shared" si="28"/>
        <v>0</v>
      </c>
      <c r="AH99" s="2">
        <f t="shared" si="29"/>
        <v>0</v>
      </c>
      <c r="AI99" s="2">
        <f t="shared" si="30"/>
        <v>1</v>
      </c>
      <c r="AJ99" s="2">
        <f t="shared" si="31"/>
        <v>0</v>
      </c>
      <c r="AK99" s="2">
        <f t="shared" si="32"/>
        <v>0</v>
      </c>
      <c r="AL99" s="2">
        <f t="shared" si="33"/>
        <v>0</v>
      </c>
      <c r="AM99" s="115"/>
      <c r="AN99" s="115"/>
      <c r="AO99" s="121"/>
    </row>
    <row r="100" spans="1:41" ht="72.5" x14ac:dyDescent="0.35">
      <c r="A100" s="112">
        <v>4208</v>
      </c>
      <c r="B100" s="113" t="s">
        <v>679</v>
      </c>
      <c r="C100" s="141" t="s">
        <v>680</v>
      </c>
      <c r="D100" s="114"/>
      <c r="E100" s="115"/>
      <c r="F100" s="116"/>
      <c r="G100" s="113" t="s">
        <v>636</v>
      </c>
      <c r="H100" s="113" t="s">
        <v>665</v>
      </c>
      <c r="I100" s="113" t="s">
        <v>643</v>
      </c>
      <c r="J100" s="117" t="s">
        <v>681</v>
      </c>
      <c r="K100" s="118"/>
      <c r="L100" s="119">
        <v>2</v>
      </c>
      <c r="M100" s="119">
        <v>4</v>
      </c>
      <c r="N100" s="119"/>
      <c r="O100" s="120"/>
      <c r="P100" s="2">
        <f t="shared" si="18"/>
        <v>0</v>
      </c>
      <c r="Q100" s="2" t="str">
        <f>IF(AND(Drops!$D$45&gt;1,OR(U100&lt;&gt;U99,AND(ROW()=5,U99=U100))),VLOOKUP(U100,Drops!$D$26:$E$45,2,FALSE),"")</f>
        <v/>
      </c>
      <c r="R100" s="2" t="str">
        <f t="shared" si="19"/>
        <v/>
      </c>
      <c r="S100" s="2">
        <f t="shared" ca="1" si="20"/>
        <v>0</v>
      </c>
      <c r="T100" s="2">
        <f t="shared" si="21"/>
        <v>0</v>
      </c>
      <c r="U100" s="2" t="s">
        <v>334</v>
      </c>
      <c r="V100" s="2">
        <v>4</v>
      </c>
      <c r="W100" s="2">
        <v>10</v>
      </c>
      <c r="X100" s="2">
        <v>0</v>
      </c>
      <c r="Y100" s="2">
        <v>0</v>
      </c>
      <c r="Z100" s="2">
        <v>0</v>
      </c>
      <c r="AA100" s="2">
        <f t="shared" si="22"/>
        <v>0</v>
      </c>
      <c r="AB100" s="2">
        <f t="shared" si="23"/>
        <v>0</v>
      </c>
      <c r="AC100" s="2">
        <f t="shared" si="24"/>
        <v>0</v>
      </c>
      <c r="AD100" s="2">
        <f t="shared" si="25"/>
        <v>0</v>
      </c>
      <c r="AE100" s="2">
        <f t="shared" si="26"/>
        <v>0</v>
      </c>
      <c r="AF100" s="2">
        <f t="shared" si="27"/>
        <v>0</v>
      </c>
      <c r="AG100" s="2">
        <f t="shared" si="28"/>
        <v>0</v>
      </c>
      <c r="AH100" s="2">
        <f t="shared" si="29"/>
        <v>0</v>
      </c>
      <c r="AI100" s="2">
        <f t="shared" si="30"/>
        <v>1</v>
      </c>
      <c r="AJ100" s="2">
        <f t="shared" si="31"/>
        <v>0</v>
      </c>
      <c r="AK100" s="2">
        <f t="shared" si="32"/>
        <v>0</v>
      </c>
      <c r="AL100" s="2">
        <f t="shared" si="33"/>
        <v>0</v>
      </c>
      <c r="AM100" s="115"/>
      <c r="AN100" s="115"/>
      <c r="AO100" s="121"/>
    </row>
    <row r="101" spans="1:41" ht="43.5" x14ac:dyDescent="0.35">
      <c r="A101" s="112">
        <v>1272</v>
      </c>
      <c r="B101" s="113" t="s">
        <v>682</v>
      </c>
      <c r="C101" s="113" t="s">
        <v>683</v>
      </c>
      <c r="D101" s="114"/>
      <c r="E101" s="115"/>
      <c r="F101" s="116"/>
      <c r="G101" s="113" t="s">
        <v>636</v>
      </c>
      <c r="H101" s="113" t="s">
        <v>684</v>
      </c>
      <c r="I101" s="113" t="s">
        <v>685</v>
      </c>
      <c r="J101" s="117" t="s">
        <v>686</v>
      </c>
      <c r="K101" s="118"/>
      <c r="L101" s="119">
        <v>1</v>
      </c>
      <c r="M101" s="119">
        <v>2</v>
      </c>
      <c r="N101" s="119"/>
      <c r="O101" s="120"/>
      <c r="P101" s="2">
        <f t="shared" si="18"/>
        <v>0</v>
      </c>
      <c r="Q101" s="2" t="str">
        <f>IF(AND(Drops!$D$45&gt;1,OR(U101&lt;&gt;U100,AND(ROW()=5,U100=U101))),VLOOKUP(U101,Drops!$D$26:$E$45,2,FALSE),"")</f>
        <v/>
      </c>
      <c r="R101" s="2" t="str">
        <f t="shared" si="19"/>
        <v/>
      </c>
      <c r="S101" s="2">
        <f t="shared" ca="1" si="20"/>
        <v>0</v>
      </c>
      <c r="T101" s="2">
        <f t="shared" si="21"/>
        <v>1</v>
      </c>
      <c r="U101" s="2" t="s">
        <v>334</v>
      </c>
      <c r="V101" s="2">
        <v>5</v>
      </c>
      <c r="W101" s="2">
        <v>0</v>
      </c>
      <c r="X101" s="2">
        <v>0</v>
      </c>
      <c r="Y101" s="2">
        <v>0</v>
      </c>
      <c r="Z101" s="2">
        <v>0</v>
      </c>
      <c r="AA101" s="2">
        <f t="shared" si="22"/>
        <v>1</v>
      </c>
      <c r="AB101" s="2">
        <f t="shared" si="23"/>
        <v>1</v>
      </c>
      <c r="AC101" s="2">
        <f t="shared" si="24"/>
        <v>0</v>
      </c>
      <c r="AD101" s="2">
        <f t="shared" si="25"/>
        <v>0</v>
      </c>
      <c r="AE101" s="2">
        <f t="shared" si="26"/>
        <v>0</v>
      </c>
      <c r="AF101" s="2">
        <f t="shared" si="27"/>
        <v>0</v>
      </c>
      <c r="AG101" s="2">
        <f t="shared" si="28"/>
        <v>0</v>
      </c>
      <c r="AH101" s="2">
        <f t="shared" si="29"/>
        <v>1</v>
      </c>
      <c r="AI101" s="2">
        <f t="shared" si="30"/>
        <v>0</v>
      </c>
      <c r="AJ101" s="2">
        <f t="shared" si="31"/>
        <v>0</v>
      </c>
      <c r="AK101" s="2">
        <f t="shared" si="32"/>
        <v>0</v>
      </c>
      <c r="AL101" s="2">
        <f t="shared" si="33"/>
        <v>0</v>
      </c>
      <c r="AM101" s="115"/>
      <c r="AN101" s="115"/>
      <c r="AO101" s="121"/>
    </row>
    <row r="102" spans="1:41" ht="29" x14ac:dyDescent="0.35">
      <c r="A102" s="112">
        <v>4721</v>
      </c>
      <c r="B102" s="113" t="s">
        <v>687</v>
      </c>
      <c r="C102" s="141" t="s">
        <v>688</v>
      </c>
      <c r="D102" s="114"/>
      <c r="E102" s="115"/>
      <c r="F102" s="116"/>
      <c r="G102" s="113" t="s">
        <v>689</v>
      </c>
      <c r="H102" s="113" t="s">
        <v>690</v>
      </c>
      <c r="I102" s="113"/>
      <c r="J102" s="117" t="s">
        <v>691</v>
      </c>
      <c r="K102" s="118"/>
      <c r="L102" s="119">
        <v>2</v>
      </c>
      <c r="M102" s="119">
        <v>3</v>
      </c>
      <c r="N102" s="119"/>
      <c r="O102" s="120"/>
      <c r="P102" s="2">
        <f t="shared" si="18"/>
        <v>0</v>
      </c>
      <c r="Q102" s="2" t="str">
        <f>IF(AND(Drops!$D$45&gt;1,OR(U102&lt;&gt;U101,AND(ROW()=5,U101=U102))),VLOOKUP(U102,Drops!$D$26:$E$45,2,FALSE),"")</f>
        <v>H. Access Control</v>
      </c>
      <c r="R102" s="2">
        <f t="shared" si="19"/>
        <v>102</v>
      </c>
      <c r="S102" s="2">
        <f t="shared" ca="1" si="20"/>
        <v>0</v>
      </c>
      <c r="T102" s="2">
        <f t="shared" si="21"/>
        <v>1</v>
      </c>
      <c r="U102" s="2" t="s">
        <v>335</v>
      </c>
      <c r="V102" s="2">
        <v>1</v>
      </c>
      <c r="W102" s="2">
        <v>1</v>
      </c>
      <c r="X102" s="2">
        <v>0</v>
      </c>
      <c r="Y102" s="2">
        <v>0</v>
      </c>
      <c r="Z102" s="2">
        <v>0</v>
      </c>
      <c r="AA102" s="2">
        <f t="shared" si="22"/>
        <v>1</v>
      </c>
      <c r="AB102" s="2">
        <f t="shared" si="23"/>
        <v>0</v>
      </c>
      <c r="AC102" s="2">
        <f t="shared" si="24"/>
        <v>0</v>
      </c>
      <c r="AD102" s="2">
        <f t="shared" si="25"/>
        <v>0</v>
      </c>
      <c r="AE102" s="2">
        <f t="shared" si="26"/>
        <v>0</v>
      </c>
      <c r="AF102" s="2">
        <f t="shared" si="27"/>
        <v>0</v>
      </c>
      <c r="AG102" s="2">
        <f t="shared" si="28"/>
        <v>0</v>
      </c>
      <c r="AH102" s="2">
        <f t="shared" si="29"/>
        <v>0</v>
      </c>
      <c r="AI102" s="2">
        <f t="shared" si="30"/>
        <v>0</v>
      </c>
      <c r="AJ102" s="2">
        <f t="shared" si="31"/>
        <v>0</v>
      </c>
      <c r="AK102" s="2">
        <f t="shared" si="32"/>
        <v>0</v>
      </c>
      <c r="AL102" s="2">
        <f t="shared" si="33"/>
        <v>0</v>
      </c>
      <c r="AM102" s="115"/>
      <c r="AN102" s="115"/>
      <c r="AO102" s="121"/>
    </row>
    <row r="103" spans="1:41" ht="29" x14ac:dyDescent="0.35">
      <c r="A103" s="112">
        <v>3554</v>
      </c>
      <c r="B103" s="113" t="s">
        <v>692</v>
      </c>
      <c r="C103" s="141" t="s">
        <v>693</v>
      </c>
      <c r="D103" s="114"/>
      <c r="E103" s="115"/>
      <c r="F103" s="116"/>
      <c r="G103" s="113" t="s">
        <v>689</v>
      </c>
      <c r="H103" s="113" t="s">
        <v>511</v>
      </c>
      <c r="I103" s="113"/>
      <c r="J103" s="117"/>
      <c r="K103" s="118"/>
      <c r="L103" s="119">
        <v>2</v>
      </c>
      <c r="M103" s="119">
        <v>3</v>
      </c>
      <c r="N103" s="119"/>
      <c r="O103" s="120"/>
      <c r="P103" s="2">
        <f t="shared" si="18"/>
        <v>0</v>
      </c>
      <c r="Q103" s="2" t="str">
        <f>IF(AND(Drops!$D$45&gt;1,OR(U103&lt;&gt;U102,AND(ROW()=5,U102=U103))),VLOOKUP(U103,Drops!$D$26:$E$45,2,FALSE),"")</f>
        <v/>
      </c>
      <c r="R103" s="2" t="str">
        <f t="shared" si="19"/>
        <v/>
      </c>
      <c r="S103" s="2">
        <f t="shared" ca="1" si="20"/>
        <v>0</v>
      </c>
      <c r="T103" s="2">
        <f t="shared" si="21"/>
        <v>1</v>
      </c>
      <c r="U103" s="2" t="s">
        <v>335</v>
      </c>
      <c r="V103" s="2">
        <v>2</v>
      </c>
      <c r="W103" s="2">
        <v>1</v>
      </c>
      <c r="X103" s="2">
        <v>0</v>
      </c>
      <c r="Y103" s="2">
        <v>0</v>
      </c>
      <c r="Z103" s="2">
        <v>0</v>
      </c>
      <c r="AA103" s="2">
        <f t="shared" si="22"/>
        <v>1</v>
      </c>
      <c r="AB103" s="2">
        <f t="shared" si="23"/>
        <v>0</v>
      </c>
      <c r="AC103" s="2">
        <f t="shared" si="24"/>
        <v>0</v>
      </c>
      <c r="AD103" s="2">
        <f t="shared" si="25"/>
        <v>0</v>
      </c>
      <c r="AE103" s="2">
        <f t="shared" si="26"/>
        <v>0</v>
      </c>
      <c r="AF103" s="2">
        <f t="shared" si="27"/>
        <v>0</v>
      </c>
      <c r="AG103" s="2">
        <f t="shared" si="28"/>
        <v>0</v>
      </c>
      <c r="AH103" s="2">
        <f t="shared" si="29"/>
        <v>0</v>
      </c>
      <c r="AI103" s="2">
        <f t="shared" si="30"/>
        <v>1</v>
      </c>
      <c r="AJ103" s="2">
        <f t="shared" si="31"/>
        <v>0</v>
      </c>
      <c r="AK103" s="2">
        <f t="shared" si="32"/>
        <v>0</v>
      </c>
      <c r="AL103" s="2">
        <f t="shared" si="33"/>
        <v>0</v>
      </c>
      <c r="AM103" s="115"/>
      <c r="AN103" s="115"/>
      <c r="AO103" s="121"/>
    </row>
    <row r="104" spans="1:41" ht="29" x14ac:dyDescent="0.35">
      <c r="A104" s="112">
        <v>3355</v>
      </c>
      <c r="B104" s="113" t="s">
        <v>694</v>
      </c>
      <c r="C104" s="141" t="s">
        <v>695</v>
      </c>
      <c r="D104" s="114"/>
      <c r="E104" s="115"/>
      <c r="F104" s="116"/>
      <c r="G104" s="113" t="s">
        <v>689</v>
      </c>
      <c r="H104" s="113" t="s">
        <v>696</v>
      </c>
      <c r="I104" s="113"/>
      <c r="J104" s="117"/>
      <c r="K104" s="118"/>
      <c r="L104" s="119">
        <v>2</v>
      </c>
      <c r="M104" s="119">
        <v>3</v>
      </c>
      <c r="N104" s="119"/>
      <c r="O104" s="120"/>
      <c r="P104" s="2">
        <f t="shared" si="18"/>
        <v>0</v>
      </c>
      <c r="Q104" s="2" t="str">
        <f>IF(AND(Drops!$D$45&gt;1,OR(U104&lt;&gt;U103,AND(ROW()=5,U103=U104))),VLOOKUP(U104,Drops!$D$26:$E$45,2,FALSE),"")</f>
        <v/>
      </c>
      <c r="R104" s="2" t="str">
        <f t="shared" si="19"/>
        <v/>
      </c>
      <c r="S104" s="2">
        <f t="shared" ca="1" si="20"/>
        <v>0</v>
      </c>
      <c r="T104" s="2">
        <f t="shared" si="21"/>
        <v>1</v>
      </c>
      <c r="U104" s="2" t="s">
        <v>335</v>
      </c>
      <c r="V104" s="2">
        <v>3</v>
      </c>
      <c r="W104" s="2">
        <v>1</v>
      </c>
      <c r="X104" s="2">
        <v>0</v>
      </c>
      <c r="Y104" s="2">
        <v>0</v>
      </c>
      <c r="Z104" s="2">
        <v>0</v>
      </c>
      <c r="AA104" s="2">
        <f t="shared" si="22"/>
        <v>1</v>
      </c>
      <c r="AB104" s="2">
        <f t="shared" si="23"/>
        <v>0</v>
      </c>
      <c r="AC104" s="2">
        <f t="shared" si="24"/>
        <v>0</v>
      </c>
      <c r="AD104" s="2">
        <f t="shared" si="25"/>
        <v>0</v>
      </c>
      <c r="AE104" s="2">
        <f t="shared" si="26"/>
        <v>0</v>
      </c>
      <c r="AF104" s="2">
        <f t="shared" si="27"/>
        <v>0</v>
      </c>
      <c r="AG104" s="2">
        <f t="shared" si="28"/>
        <v>0</v>
      </c>
      <c r="AH104" s="2">
        <f t="shared" si="29"/>
        <v>0</v>
      </c>
      <c r="AI104" s="2">
        <f t="shared" si="30"/>
        <v>1</v>
      </c>
      <c r="AJ104" s="2">
        <f t="shared" si="31"/>
        <v>0</v>
      </c>
      <c r="AK104" s="2">
        <f t="shared" si="32"/>
        <v>0</v>
      </c>
      <c r="AL104" s="2">
        <f t="shared" si="33"/>
        <v>0</v>
      </c>
      <c r="AM104" s="115"/>
      <c r="AN104" s="115"/>
      <c r="AO104" s="121"/>
    </row>
    <row r="105" spans="1:41" ht="58" x14ac:dyDescent="0.35">
      <c r="A105" s="112">
        <v>1911</v>
      </c>
      <c r="B105" s="113" t="s">
        <v>697</v>
      </c>
      <c r="C105" s="141" t="s">
        <v>698</v>
      </c>
      <c r="D105" s="114"/>
      <c r="E105" s="115"/>
      <c r="F105" s="116"/>
      <c r="G105" s="113" t="s">
        <v>699</v>
      </c>
      <c r="H105" s="113" t="s">
        <v>700</v>
      </c>
      <c r="I105" s="113" t="s">
        <v>701</v>
      </c>
      <c r="J105" s="117" t="s">
        <v>702</v>
      </c>
      <c r="K105" s="118"/>
      <c r="L105" s="119">
        <v>2</v>
      </c>
      <c r="M105" s="119">
        <v>2</v>
      </c>
      <c r="N105" s="119"/>
      <c r="O105" s="120"/>
      <c r="P105" s="2">
        <f t="shared" si="18"/>
        <v>0</v>
      </c>
      <c r="Q105" s="2" t="str">
        <f>IF(AND(Drops!$D$45&gt;1,OR(U105&lt;&gt;U104,AND(ROW()=5,U104=U105))),VLOOKUP(U105,Drops!$D$26:$E$45,2,FALSE),"")</f>
        <v/>
      </c>
      <c r="R105" s="2" t="str">
        <f t="shared" si="19"/>
        <v/>
      </c>
      <c r="S105" s="2">
        <f t="shared" ca="1" si="20"/>
        <v>0</v>
      </c>
      <c r="T105" s="2">
        <f t="shared" si="21"/>
        <v>1</v>
      </c>
      <c r="U105" s="2" t="s">
        <v>335</v>
      </c>
      <c r="V105" s="2">
        <v>5</v>
      </c>
      <c r="W105" s="2">
        <v>1</v>
      </c>
      <c r="X105" s="2">
        <v>0</v>
      </c>
      <c r="Y105" s="2">
        <v>0</v>
      </c>
      <c r="Z105" s="2">
        <v>0</v>
      </c>
      <c r="AA105" s="2">
        <f t="shared" si="22"/>
        <v>1</v>
      </c>
      <c r="AB105" s="2">
        <f t="shared" si="23"/>
        <v>0</v>
      </c>
      <c r="AC105" s="2">
        <f t="shared" si="24"/>
        <v>0</v>
      </c>
      <c r="AD105" s="2">
        <f t="shared" si="25"/>
        <v>0</v>
      </c>
      <c r="AE105" s="2">
        <f t="shared" si="26"/>
        <v>0</v>
      </c>
      <c r="AF105" s="2">
        <f t="shared" si="27"/>
        <v>0</v>
      </c>
      <c r="AG105" s="2">
        <f t="shared" si="28"/>
        <v>0</v>
      </c>
      <c r="AH105" s="2">
        <f t="shared" si="29"/>
        <v>0</v>
      </c>
      <c r="AI105" s="2">
        <f t="shared" si="30"/>
        <v>1</v>
      </c>
      <c r="AJ105" s="2">
        <f t="shared" si="31"/>
        <v>0</v>
      </c>
      <c r="AK105" s="2">
        <f t="shared" si="32"/>
        <v>0</v>
      </c>
      <c r="AL105" s="2">
        <f t="shared" si="33"/>
        <v>0</v>
      </c>
      <c r="AM105" s="115"/>
      <c r="AN105" s="115"/>
      <c r="AO105" s="121"/>
    </row>
    <row r="106" spans="1:41" ht="29" x14ac:dyDescent="0.35">
      <c r="A106" s="112">
        <v>1916</v>
      </c>
      <c r="B106" s="113" t="s">
        <v>703</v>
      </c>
      <c r="C106" s="141" t="s">
        <v>704</v>
      </c>
      <c r="D106" s="114"/>
      <c r="E106" s="115"/>
      <c r="F106" s="116"/>
      <c r="G106" s="113" t="s">
        <v>699</v>
      </c>
      <c r="H106" s="113" t="s">
        <v>705</v>
      </c>
      <c r="I106" s="113" t="s">
        <v>706</v>
      </c>
      <c r="J106" s="117" t="s">
        <v>707</v>
      </c>
      <c r="K106" s="118"/>
      <c r="L106" s="119">
        <v>2</v>
      </c>
      <c r="M106" s="119">
        <v>2</v>
      </c>
      <c r="N106" s="119"/>
      <c r="O106" s="120"/>
      <c r="P106" s="2">
        <f t="shared" si="18"/>
        <v>0</v>
      </c>
      <c r="Q106" s="2" t="str">
        <f>IF(AND(Drops!$D$45&gt;1,OR(U106&lt;&gt;U105,AND(ROW()=5,U105=U106))),VLOOKUP(U106,Drops!$D$26:$E$45,2,FALSE),"")</f>
        <v/>
      </c>
      <c r="R106" s="2" t="str">
        <f t="shared" si="19"/>
        <v/>
      </c>
      <c r="S106" s="2">
        <f t="shared" ca="1" si="20"/>
        <v>0</v>
      </c>
      <c r="T106" s="2">
        <f t="shared" si="21"/>
        <v>0</v>
      </c>
      <c r="U106" s="2" t="s">
        <v>335</v>
      </c>
      <c r="V106" s="2">
        <v>5</v>
      </c>
      <c r="W106" s="2">
        <v>2</v>
      </c>
      <c r="X106" s="2">
        <v>0</v>
      </c>
      <c r="Y106" s="2">
        <v>0</v>
      </c>
      <c r="Z106" s="2">
        <v>0</v>
      </c>
      <c r="AA106" s="2">
        <f t="shared" si="22"/>
        <v>0</v>
      </c>
      <c r="AB106" s="2">
        <f t="shared" si="23"/>
        <v>1</v>
      </c>
      <c r="AC106" s="2">
        <f t="shared" si="24"/>
        <v>0</v>
      </c>
      <c r="AD106" s="2">
        <f t="shared" si="25"/>
        <v>0</v>
      </c>
      <c r="AE106" s="2">
        <f t="shared" si="26"/>
        <v>0</v>
      </c>
      <c r="AF106" s="2">
        <f t="shared" si="27"/>
        <v>0</v>
      </c>
      <c r="AG106" s="2">
        <f t="shared" si="28"/>
        <v>0</v>
      </c>
      <c r="AH106" s="2">
        <f t="shared" si="29"/>
        <v>0</v>
      </c>
      <c r="AI106" s="2">
        <f t="shared" si="30"/>
        <v>1</v>
      </c>
      <c r="AJ106" s="2">
        <f t="shared" si="31"/>
        <v>0</v>
      </c>
      <c r="AK106" s="2">
        <f t="shared" si="32"/>
        <v>0</v>
      </c>
      <c r="AL106" s="2">
        <f t="shared" si="33"/>
        <v>0</v>
      </c>
      <c r="AM106" s="115"/>
      <c r="AN106" s="115"/>
      <c r="AO106" s="121"/>
    </row>
    <row r="107" spans="1:41" ht="87" x14ac:dyDescent="0.35">
      <c r="A107" s="112">
        <v>1908</v>
      </c>
      <c r="B107" s="113" t="s">
        <v>708</v>
      </c>
      <c r="C107" s="139" t="s">
        <v>709</v>
      </c>
      <c r="D107" s="114"/>
      <c r="E107" s="115"/>
      <c r="F107" s="116"/>
      <c r="G107" s="113" t="s">
        <v>699</v>
      </c>
      <c r="H107" s="113" t="s">
        <v>705</v>
      </c>
      <c r="I107" s="113" t="s">
        <v>706</v>
      </c>
      <c r="J107" s="117" t="s">
        <v>710</v>
      </c>
      <c r="K107" s="118"/>
      <c r="L107" s="119">
        <v>3</v>
      </c>
      <c r="M107" s="119">
        <v>2</v>
      </c>
      <c r="N107" s="119"/>
      <c r="O107" s="120"/>
      <c r="P107" s="2">
        <f t="shared" si="18"/>
        <v>0</v>
      </c>
      <c r="Q107" s="2" t="str">
        <f>IF(AND(Drops!$D$45&gt;1,OR(U107&lt;&gt;U106,AND(ROW()=5,U106=U107))),VLOOKUP(U107,Drops!$D$26:$E$45,2,FALSE),"")</f>
        <v/>
      </c>
      <c r="R107" s="2" t="str">
        <f t="shared" si="19"/>
        <v/>
      </c>
      <c r="S107" s="2">
        <f t="shared" ca="1" si="20"/>
        <v>0</v>
      </c>
      <c r="T107" s="2">
        <f t="shared" si="21"/>
        <v>0</v>
      </c>
      <c r="U107" s="2" t="s">
        <v>335</v>
      </c>
      <c r="V107" s="2">
        <v>5</v>
      </c>
      <c r="W107" s="2">
        <v>2</v>
      </c>
      <c r="X107" s="2">
        <v>1</v>
      </c>
      <c r="Y107" s="2">
        <v>0</v>
      </c>
      <c r="Z107" s="2">
        <v>0</v>
      </c>
      <c r="AA107" s="2">
        <f t="shared" si="22"/>
        <v>0</v>
      </c>
      <c r="AB107" s="2">
        <f t="shared" si="23"/>
        <v>0</v>
      </c>
      <c r="AC107" s="2">
        <f t="shared" si="24"/>
        <v>0</v>
      </c>
      <c r="AD107" s="2">
        <f t="shared" si="25"/>
        <v>0</v>
      </c>
      <c r="AE107" s="2">
        <f t="shared" si="26"/>
        <v>0</v>
      </c>
      <c r="AF107" s="2">
        <f t="shared" si="27"/>
        <v>0</v>
      </c>
      <c r="AG107" s="2">
        <f t="shared" si="28"/>
        <v>0</v>
      </c>
      <c r="AH107" s="2">
        <f t="shared" si="29"/>
        <v>0</v>
      </c>
      <c r="AI107" s="2">
        <f t="shared" si="30"/>
        <v>0</v>
      </c>
      <c r="AJ107" s="2">
        <f t="shared" si="31"/>
        <v>1</v>
      </c>
      <c r="AK107" s="2">
        <f t="shared" si="32"/>
        <v>0</v>
      </c>
      <c r="AL107" s="2">
        <f t="shared" si="33"/>
        <v>0</v>
      </c>
      <c r="AM107" s="115"/>
      <c r="AN107" s="115"/>
      <c r="AO107" s="121"/>
    </row>
    <row r="108" spans="1:41" ht="43.5" x14ac:dyDescent="0.35">
      <c r="A108" s="112">
        <v>845</v>
      </c>
      <c r="B108" s="113" t="s">
        <v>711</v>
      </c>
      <c r="C108" s="139" t="s">
        <v>712</v>
      </c>
      <c r="D108" s="114"/>
      <c r="E108" s="115"/>
      <c r="F108" s="116"/>
      <c r="G108" s="113" t="s">
        <v>699</v>
      </c>
      <c r="H108" s="113" t="s">
        <v>705</v>
      </c>
      <c r="I108" s="113" t="s">
        <v>706</v>
      </c>
      <c r="J108" s="117" t="s">
        <v>713</v>
      </c>
      <c r="K108" s="118"/>
      <c r="L108" s="119">
        <v>3</v>
      </c>
      <c r="M108" s="119">
        <v>2</v>
      </c>
      <c r="N108" s="119"/>
      <c r="O108" s="120"/>
      <c r="P108" s="2">
        <f t="shared" si="18"/>
        <v>0</v>
      </c>
      <c r="Q108" s="2" t="str">
        <f>IF(AND(Drops!$D$45&gt;1,OR(U108&lt;&gt;U107,AND(ROW()=5,U107=U108))),VLOOKUP(U108,Drops!$D$26:$E$45,2,FALSE),"")</f>
        <v/>
      </c>
      <c r="R108" s="2" t="str">
        <f t="shared" si="19"/>
        <v/>
      </c>
      <c r="S108" s="2">
        <f t="shared" ca="1" si="20"/>
        <v>0</v>
      </c>
      <c r="T108" s="2">
        <f t="shared" si="21"/>
        <v>0</v>
      </c>
      <c r="U108" s="2" t="s">
        <v>335</v>
      </c>
      <c r="V108" s="2">
        <v>5</v>
      </c>
      <c r="W108" s="2">
        <v>2</v>
      </c>
      <c r="X108" s="2">
        <v>3</v>
      </c>
      <c r="Y108" s="2">
        <v>0</v>
      </c>
      <c r="Z108" s="2">
        <v>0</v>
      </c>
      <c r="AA108" s="2">
        <f t="shared" si="22"/>
        <v>0</v>
      </c>
      <c r="AB108" s="2">
        <f t="shared" si="23"/>
        <v>0</v>
      </c>
      <c r="AC108" s="2">
        <f t="shared" si="24"/>
        <v>0</v>
      </c>
      <c r="AD108" s="2">
        <f t="shared" si="25"/>
        <v>0</v>
      </c>
      <c r="AE108" s="2">
        <f t="shared" si="26"/>
        <v>0</v>
      </c>
      <c r="AF108" s="2">
        <f t="shared" si="27"/>
        <v>0</v>
      </c>
      <c r="AG108" s="2">
        <f t="shared" si="28"/>
        <v>0</v>
      </c>
      <c r="AH108" s="2">
        <f t="shared" si="29"/>
        <v>0</v>
      </c>
      <c r="AI108" s="2">
        <f t="shared" si="30"/>
        <v>0</v>
      </c>
      <c r="AJ108" s="2">
        <f t="shared" si="31"/>
        <v>1</v>
      </c>
      <c r="AK108" s="2">
        <f t="shared" si="32"/>
        <v>0</v>
      </c>
      <c r="AL108" s="2">
        <f t="shared" si="33"/>
        <v>0</v>
      </c>
      <c r="AM108" s="115"/>
      <c r="AN108" s="115"/>
      <c r="AO108" s="121"/>
    </row>
    <row r="109" spans="1:41" ht="29" x14ac:dyDescent="0.35">
      <c r="A109" s="112">
        <v>1922</v>
      </c>
      <c r="B109" s="113" t="s">
        <v>714</v>
      </c>
      <c r="C109" s="139" t="s">
        <v>715</v>
      </c>
      <c r="D109" s="114"/>
      <c r="E109" s="115"/>
      <c r="F109" s="116"/>
      <c r="G109" s="113" t="s">
        <v>699</v>
      </c>
      <c r="H109" s="113" t="s">
        <v>705</v>
      </c>
      <c r="I109" s="113" t="s">
        <v>706</v>
      </c>
      <c r="J109" s="117" t="s">
        <v>691</v>
      </c>
      <c r="K109" s="118"/>
      <c r="L109" s="119">
        <v>3</v>
      </c>
      <c r="M109" s="119">
        <v>3</v>
      </c>
      <c r="N109" s="119"/>
      <c r="O109" s="120"/>
      <c r="P109" s="2">
        <f t="shared" si="18"/>
        <v>0</v>
      </c>
      <c r="Q109" s="2" t="str">
        <f>IF(AND(Drops!$D$45&gt;1,OR(U109&lt;&gt;U108,AND(ROW()=5,U108=U109))),VLOOKUP(U109,Drops!$D$26:$E$45,2,FALSE),"")</f>
        <v/>
      </c>
      <c r="R109" s="2" t="str">
        <f t="shared" si="19"/>
        <v/>
      </c>
      <c r="S109" s="2">
        <f t="shared" ca="1" si="20"/>
        <v>0</v>
      </c>
      <c r="T109" s="2">
        <f t="shared" si="21"/>
        <v>0</v>
      </c>
      <c r="U109" s="2" t="s">
        <v>335</v>
      </c>
      <c r="V109" s="2">
        <v>5</v>
      </c>
      <c r="W109" s="2">
        <v>2</v>
      </c>
      <c r="X109" s="2">
        <v>5</v>
      </c>
      <c r="Y109" s="2">
        <v>0</v>
      </c>
      <c r="Z109" s="2">
        <v>0</v>
      </c>
      <c r="AA109" s="2">
        <f t="shared" si="22"/>
        <v>0</v>
      </c>
      <c r="AB109" s="2">
        <f t="shared" si="23"/>
        <v>0</v>
      </c>
      <c r="AC109" s="2">
        <f t="shared" si="24"/>
        <v>0</v>
      </c>
      <c r="AD109" s="2">
        <f t="shared" si="25"/>
        <v>0</v>
      </c>
      <c r="AE109" s="2">
        <f t="shared" si="26"/>
        <v>0</v>
      </c>
      <c r="AF109" s="2">
        <f t="shared" si="27"/>
        <v>0</v>
      </c>
      <c r="AG109" s="2">
        <f t="shared" si="28"/>
        <v>0</v>
      </c>
      <c r="AH109" s="2">
        <f t="shared" si="29"/>
        <v>0</v>
      </c>
      <c r="AI109" s="2">
        <f t="shared" si="30"/>
        <v>0</v>
      </c>
      <c r="AJ109" s="2">
        <f t="shared" si="31"/>
        <v>1</v>
      </c>
      <c r="AK109" s="2">
        <f t="shared" si="32"/>
        <v>0</v>
      </c>
      <c r="AL109" s="2">
        <f t="shared" si="33"/>
        <v>0</v>
      </c>
      <c r="AM109" s="115"/>
      <c r="AN109" s="115"/>
      <c r="AO109" s="121"/>
    </row>
    <row r="110" spans="1:41" ht="29" x14ac:dyDescent="0.35">
      <c r="A110" s="112">
        <v>4222</v>
      </c>
      <c r="B110" s="113" t="s">
        <v>716</v>
      </c>
      <c r="C110" s="139" t="s">
        <v>717</v>
      </c>
      <c r="D110" s="114"/>
      <c r="E110" s="115"/>
      <c r="F110" s="116"/>
      <c r="G110" s="113" t="s">
        <v>718</v>
      </c>
      <c r="H110" s="113" t="s">
        <v>719</v>
      </c>
      <c r="I110" s="113" t="s">
        <v>701</v>
      </c>
      <c r="J110" s="117" t="s">
        <v>720</v>
      </c>
      <c r="K110" s="118"/>
      <c r="L110" s="119">
        <v>3</v>
      </c>
      <c r="M110" s="119">
        <v>4</v>
      </c>
      <c r="N110" s="119"/>
      <c r="O110" s="120"/>
      <c r="P110" s="2">
        <f t="shared" si="18"/>
        <v>0</v>
      </c>
      <c r="Q110" s="2" t="str">
        <f>IF(AND(Drops!$D$45&gt;1,OR(U110&lt;&gt;U109,AND(ROW()=5,U109=U110))),VLOOKUP(U110,Drops!$D$26:$E$45,2,FALSE),"")</f>
        <v/>
      </c>
      <c r="R110" s="2" t="str">
        <f t="shared" si="19"/>
        <v/>
      </c>
      <c r="S110" s="2">
        <f t="shared" ca="1" si="20"/>
        <v>0</v>
      </c>
      <c r="T110" s="2">
        <f t="shared" si="21"/>
        <v>1</v>
      </c>
      <c r="U110" s="2" t="s">
        <v>335</v>
      </c>
      <c r="V110" s="2">
        <v>7</v>
      </c>
      <c r="W110" s="2">
        <v>1</v>
      </c>
      <c r="X110" s="2">
        <v>2</v>
      </c>
      <c r="Y110" s="2">
        <v>0</v>
      </c>
      <c r="Z110" s="2">
        <v>0</v>
      </c>
      <c r="AA110" s="2">
        <f t="shared" si="22"/>
        <v>1</v>
      </c>
      <c r="AB110" s="2">
        <f t="shared" si="23"/>
        <v>0</v>
      </c>
      <c r="AC110" s="2">
        <f t="shared" si="24"/>
        <v>0</v>
      </c>
      <c r="AD110" s="2">
        <f t="shared" si="25"/>
        <v>0</v>
      </c>
      <c r="AE110" s="2">
        <f t="shared" si="26"/>
        <v>0</v>
      </c>
      <c r="AF110" s="2">
        <f t="shared" si="27"/>
        <v>0</v>
      </c>
      <c r="AG110" s="2">
        <f t="shared" si="28"/>
        <v>0</v>
      </c>
      <c r="AH110" s="2">
        <f t="shared" si="29"/>
        <v>0</v>
      </c>
      <c r="AI110" s="2">
        <f t="shared" si="30"/>
        <v>0</v>
      </c>
      <c r="AJ110" s="2">
        <f t="shared" si="31"/>
        <v>1</v>
      </c>
      <c r="AK110" s="2">
        <f t="shared" si="32"/>
        <v>0</v>
      </c>
      <c r="AL110" s="2">
        <f t="shared" si="33"/>
        <v>0</v>
      </c>
      <c r="AM110" s="115"/>
      <c r="AN110" s="115"/>
      <c r="AO110" s="121"/>
    </row>
    <row r="111" spans="1:41" ht="58" x14ac:dyDescent="0.35">
      <c r="A111" s="112">
        <v>4227</v>
      </c>
      <c r="B111" s="113" t="s">
        <v>721</v>
      </c>
      <c r="C111" s="139" t="s">
        <v>722</v>
      </c>
      <c r="D111" s="114"/>
      <c r="E111" s="115"/>
      <c r="F111" s="116"/>
      <c r="G111" s="113" t="s">
        <v>718</v>
      </c>
      <c r="H111" s="113" t="s">
        <v>723</v>
      </c>
      <c r="I111" s="113" t="s">
        <v>701</v>
      </c>
      <c r="J111" s="117" t="s">
        <v>724</v>
      </c>
      <c r="K111" s="118"/>
      <c r="L111" s="119">
        <v>3</v>
      </c>
      <c r="M111" s="119">
        <v>2</v>
      </c>
      <c r="N111" s="119"/>
      <c r="O111" s="120"/>
      <c r="P111" s="2">
        <f t="shared" si="18"/>
        <v>0</v>
      </c>
      <c r="Q111" s="2" t="str">
        <f>IF(AND(Drops!$D$45&gt;1,OR(U111&lt;&gt;U110,AND(ROW()=5,U110=U111))),VLOOKUP(U111,Drops!$D$26:$E$45,2,FALSE),"")</f>
        <v/>
      </c>
      <c r="R111" s="2" t="str">
        <f t="shared" si="19"/>
        <v/>
      </c>
      <c r="S111" s="2">
        <f t="shared" ca="1" si="20"/>
        <v>0</v>
      </c>
      <c r="T111" s="2">
        <f t="shared" si="21"/>
        <v>0</v>
      </c>
      <c r="U111" s="2" t="s">
        <v>335</v>
      </c>
      <c r="V111" s="2">
        <v>7</v>
      </c>
      <c r="W111" s="2">
        <v>2</v>
      </c>
      <c r="X111" s="2">
        <v>1</v>
      </c>
      <c r="Y111" s="2">
        <v>0</v>
      </c>
      <c r="Z111" s="2">
        <v>0</v>
      </c>
      <c r="AA111" s="2">
        <f t="shared" si="22"/>
        <v>0</v>
      </c>
      <c r="AB111" s="2">
        <f t="shared" si="23"/>
        <v>0</v>
      </c>
      <c r="AC111" s="2">
        <f t="shared" si="24"/>
        <v>0</v>
      </c>
      <c r="AD111" s="2">
        <f t="shared" si="25"/>
        <v>0</v>
      </c>
      <c r="AE111" s="2">
        <f t="shared" si="26"/>
        <v>0</v>
      </c>
      <c r="AF111" s="2">
        <f t="shared" si="27"/>
        <v>0</v>
      </c>
      <c r="AG111" s="2">
        <f t="shared" si="28"/>
        <v>0</v>
      </c>
      <c r="AH111" s="2">
        <f t="shared" si="29"/>
        <v>0</v>
      </c>
      <c r="AI111" s="2">
        <f t="shared" si="30"/>
        <v>0</v>
      </c>
      <c r="AJ111" s="2">
        <f t="shared" si="31"/>
        <v>1</v>
      </c>
      <c r="AK111" s="2">
        <f t="shared" si="32"/>
        <v>0</v>
      </c>
      <c r="AL111" s="2">
        <f t="shared" si="33"/>
        <v>0</v>
      </c>
      <c r="AM111" s="115"/>
      <c r="AN111" s="115"/>
      <c r="AO111" s="121"/>
    </row>
    <row r="112" spans="1:41" ht="58" x14ac:dyDescent="0.35">
      <c r="A112" s="112">
        <v>1975</v>
      </c>
      <c r="B112" s="113" t="s">
        <v>725</v>
      </c>
      <c r="C112" s="139" t="s">
        <v>726</v>
      </c>
      <c r="D112" s="114"/>
      <c r="E112" s="115"/>
      <c r="F112" s="116"/>
      <c r="G112" s="113" t="s">
        <v>718</v>
      </c>
      <c r="H112" s="113" t="s">
        <v>723</v>
      </c>
      <c r="I112" s="113" t="s">
        <v>701</v>
      </c>
      <c r="J112" s="117" t="s">
        <v>724</v>
      </c>
      <c r="K112" s="118"/>
      <c r="L112" s="119">
        <v>3</v>
      </c>
      <c r="M112" s="119">
        <v>2</v>
      </c>
      <c r="N112" s="119"/>
      <c r="O112" s="120"/>
      <c r="P112" s="2">
        <f t="shared" si="18"/>
        <v>0</v>
      </c>
      <c r="Q112" s="2" t="str">
        <f>IF(AND(Drops!$D$45&gt;1,OR(U112&lt;&gt;U111,AND(ROW()=5,U111=U112))),VLOOKUP(U112,Drops!$D$26:$E$45,2,FALSE),"")</f>
        <v/>
      </c>
      <c r="R112" s="2" t="str">
        <f t="shared" si="19"/>
        <v/>
      </c>
      <c r="S112" s="2">
        <f t="shared" ca="1" si="20"/>
        <v>0</v>
      </c>
      <c r="T112" s="2">
        <f t="shared" si="21"/>
        <v>0</v>
      </c>
      <c r="U112" s="2" t="s">
        <v>335</v>
      </c>
      <c r="V112" s="2">
        <v>7</v>
      </c>
      <c r="W112" s="2">
        <v>2</v>
      </c>
      <c r="X112" s="2">
        <v>3</v>
      </c>
      <c r="Y112" s="2">
        <v>0</v>
      </c>
      <c r="Z112" s="2">
        <v>0</v>
      </c>
      <c r="AA112" s="2">
        <f t="shared" si="22"/>
        <v>0</v>
      </c>
      <c r="AB112" s="2">
        <f t="shared" si="23"/>
        <v>0</v>
      </c>
      <c r="AC112" s="2">
        <f t="shared" si="24"/>
        <v>0</v>
      </c>
      <c r="AD112" s="2">
        <f t="shared" si="25"/>
        <v>0</v>
      </c>
      <c r="AE112" s="2">
        <f t="shared" si="26"/>
        <v>0</v>
      </c>
      <c r="AF112" s="2">
        <f t="shared" si="27"/>
        <v>0</v>
      </c>
      <c r="AG112" s="2">
        <f t="shared" si="28"/>
        <v>0</v>
      </c>
      <c r="AH112" s="2">
        <f t="shared" si="29"/>
        <v>0</v>
      </c>
      <c r="AI112" s="2">
        <f t="shared" si="30"/>
        <v>0</v>
      </c>
      <c r="AJ112" s="2">
        <f t="shared" si="31"/>
        <v>1</v>
      </c>
      <c r="AK112" s="2">
        <f t="shared" si="32"/>
        <v>0</v>
      </c>
      <c r="AL112" s="2">
        <f t="shared" si="33"/>
        <v>0</v>
      </c>
      <c r="AM112" s="115"/>
      <c r="AN112" s="115"/>
      <c r="AO112" s="121"/>
    </row>
    <row r="113" spans="1:41" ht="58" x14ac:dyDescent="0.35">
      <c r="A113" s="112">
        <v>4230</v>
      </c>
      <c r="B113" s="113" t="s">
        <v>727</v>
      </c>
      <c r="C113" s="139" t="s">
        <v>728</v>
      </c>
      <c r="D113" s="114"/>
      <c r="E113" s="115"/>
      <c r="F113" s="116"/>
      <c r="G113" s="113" t="s">
        <v>718</v>
      </c>
      <c r="H113" s="113" t="s">
        <v>729</v>
      </c>
      <c r="I113" s="113" t="s">
        <v>701</v>
      </c>
      <c r="J113" s="117" t="s">
        <v>724</v>
      </c>
      <c r="K113" s="118"/>
      <c r="L113" s="119">
        <v>3</v>
      </c>
      <c r="M113" s="119">
        <v>2</v>
      </c>
      <c r="N113" s="119"/>
      <c r="O113" s="120"/>
      <c r="P113" s="2">
        <f t="shared" si="18"/>
        <v>0</v>
      </c>
      <c r="Q113" s="2" t="str">
        <f>IF(AND(Drops!$D$45&gt;1,OR(U113&lt;&gt;U112,AND(ROW()=5,U112=U113))),VLOOKUP(U113,Drops!$D$26:$E$45,2,FALSE),"")</f>
        <v/>
      </c>
      <c r="R113" s="2" t="str">
        <f t="shared" si="19"/>
        <v/>
      </c>
      <c r="S113" s="2">
        <f t="shared" ca="1" si="20"/>
        <v>0</v>
      </c>
      <c r="T113" s="2">
        <f t="shared" si="21"/>
        <v>0</v>
      </c>
      <c r="U113" s="2" t="s">
        <v>335</v>
      </c>
      <c r="V113" s="2">
        <v>7</v>
      </c>
      <c r="W113" s="2">
        <v>3</v>
      </c>
      <c r="X113" s="2">
        <v>1</v>
      </c>
      <c r="Y113" s="2">
        <v>0</v>
      </c>
      <c r="Z113" s="2">
        <v>0</v>
      </c>
      <c r="AA113" s="2">
        <f t="shared" si="22"/>
        <v>0</v>
      </c>
      <c r="AB113" s="2">
        <f t="shared" si="23"/>
        <v>0</v>
      </c>
      <c r="AC113" s="2">
        <f t="shared" si="24"/>
        <v>0</v>
      </c>
      <c r="AD113" s="2">
        <f t="shared" si="25"/>
        <v>0</v>
      </c>
      <c r="AE113" s="2">
        <f t="shared" si="26"/>
        <v>0</v>
      </c>
      <c r="AF113" s="2">
        <f t="shared" si="27"/>
        <v>0</v>
      </c>
      <c r="AG113" s="2">
        <f t="shared" si="28"/>
        <v>0</v>
      </c>
      <c r="AH113" s="2">
        <f t="shared" si="29"/>
        <v>0</v>
      </c>
      <c r="AI113" s="2">
        <f t="shared" si="30"/>
        <v>0</v>
      </c>
      <c r="AJ113" s="2">
        <f t="shared" si="31"/>
        <v>1</v>
      </c>
      <c r="AK113" s="2">
        <f t="shared" si="32"/>
        <v>0</v>
      </c>
      <c r="AL113" s="2">
        <f t="shared" si="33"/>
        <v>0</v>
      </c>
      <c r="AM113" s="115"/>
      <c r="AN113" s="115"/>
      <c r="AO113" s="121"/>
    </row>
    <row r="114" spans="1:41" ht="58" x14ac:dyDescent="0.35">
      <c r="A114" s="112">
        <v>1978</v>
      </c>
      <c r="B114" s="113" t="s">
        <v>730</v>
      </c>
      <c r="C114" s="141" t="s">
        <v>731</v>
      </c>
      <c r="D114" s="114"/>
      <c r="E114" s="115"/>
      <c r="F114" s="116"/>
      <c r="G114" s="113" t="s">
        <v>718</v>
      </c>
      <c r="H114" s="113" t="s">
        <v>732</v>
      </c>
      <c r="I114" s="113" t="s">
        <v>701</v>
      </c>
      <c r="J114" s="117" t="s">
        <v>724</v>
      </c>
      <c r="K114" s="118"/>
      <c r="L114" s="119">
        <v>2</v>
      </c>
      <c r="M114" s="119">
        <v>2</v>
      </c>
      <c r="N114" s="119"/>
      <c r="O114" s="120"/>
      <c r="P114" s="2">
        <f t="shared" si="18"/>
        <v>0</v>
      </c>
      <c r="Q114" s="2" t="str">
        <f>IF(AND(Drops!$D$45&gt;1,OR(U114&lt;&gt;U113,AND(ROW()=5,U113=U114))),VLOOKUP(U114,Drops!$D$26:$E$45,2,FALSE),"")</f>
        <v/>
      </c>
      <c r="R114" s="2" t="str">
        <f t="shared" si="19"/>
        <v/>
      </c>
      <c r="S114" s="2">
        <f t="shared" ca="1" si="20"/>
        <v>0</v>
      </c>
      <c r="T114" s="2">
        <f t="shared" si="21"/>
        <v>0</v>
      </c>
      <c r="U114" s="2" t="s">
        <v>335</v>
      </c>
      <c r="V114" s="2">
        <v>7</v>
      </c>
      <c r="W114" s="2">
        <v>4</v>
      </c>
      <c r="X114" s="2">
        <v>0</v>
      </c>
      <c r="Y114" s="2">
        <v>0</v>
      </c>
      <c r="Z114" s="2">
        <v>0</v>
      </c>
      <c r="AA114" s="2">
        <f t="shared" si="22"/>
        <v>0</v>
      </c>
      <c r="AB114" s="2">
        <f t="shared" si="23"/>
        <v>1</v>
      </c>
      <c r="AC114" s="2">
        <f t="shared" si="24"/>
        <v>0</v>
      </c>
      <c r="AD114" s="2">
        <f t="shared" si="25"/>
        <v>0</v>
      </c>
      <c r="AE114" s="2">
        <f t="shared" si="26"/>
        <v>0</v>
      </c>
      <c r="AF114" s="2">
        <f t="shared" si="27"/>
        <v>0</v>
      </c>
      <c r="AG114" s="2">
        <f t="shared" si="28"/>
        <v>0</v>
      </c>
      <c r="AH114" s="2">
        <f t="shared" si="29"/>
        <v>0</v>
      </c>
      <c r="AI114" s="2">
        <f t="shared" si="30"/>
        <v>1</v>
      </c>
      <c r="AJ114" s="2">
        <f t="shared" si="31"/>
        <v>0</v>
      </c>
      <c r="AK114" s="2">
        <f t="shared" si="32"/>
        <v>0</v>
      </c>
      <c r="AL114" s="2">
        <f t="shared" si="33"/>
        <v>0</v>
      </c>
      <c r="AM114" s="115"/>
      <c r="AN114" s="115"/>
      <c r="AO114" s="121"/>
    </row>
    <row r="115" spans="1:41" ht="87" x14ac:dyDescent="0.35">
      <c r="A115" s="112">
        <v>1974</v>
      </c>
      <c r="B115" s="113" t="s">
        <v>733</v>
      </c>
      <c r="C115" s="139" t="s">
        <v>734</v>
      </c>
      <c r="D115" s="114"/>
      <c r="E115" s="115"/>
      <c r="F115" s="116"/>
      <c r="G115" s="113" t="s">
        <v>718</v>
      </c>
      <c r="H115" s="113" t="s">
        <v>735</v>
      </c>
      <c r="I115" s="113" t="s">
        <v>701</v>
      </c>
      <c r="J115" s="117" t="s">
        <v>736</v>
      </c>
      <c r="K115" s="118"/>
      <c r="L115" s="119">
        <v>3</v>
      </c>
      <c r="M115" s="119">
        <v>2</v>
      </c>
      <c r="N115" s="119"/>
      <c r="O115" s="120"/>
      <c r="P115" s="2">
        <f t="shared" si="18"/>
        <v>0</v>
      </c>
      <c r="Q115" s="2" t="str">
        <f>IF(AND(Drops!$D$45&gt;1,OR(U115&lt;&gt;U114,AND(ROW()=5,U114=U115))),VLOOKUP(U115,Drops!$D$26:$E$45,2,FALSE),"")</f>
        <v/>
      </c>
      <c r="R115" s="2" t="str">
        <f t="shared" si="19"/>
        <v/>
      </c>
      <c r="S115" s="2">
        <f t="shared" ca="1" si="20"/>
        <v>0</v>
      </c>
      <c r="T115" s="2">
        <f t="shared" si="21"/>
        <v>0</v>
      </c>
      <c r="U115" s="2" t="s">
        <v>335</v>
      </c>
      <c r="V115" s="2">
        <v>7</v>
      </c>
      <c r="W115" s="2">
        <v>5</v>
      </c>
      <c r="X115" s="2">
        <v>1</v>
      </c>
      <c r="Y115" s="2">
        <v>0</v>
      </c>
      <c r="Z115" s="2">
        <v>0</v>
      </c>
      <c r="AA115" s="2">
        <f t="shared" si="22"/>
        <v>0</v>
      </c>
      <c r="AB115" s="2">
        <f t="shared" si="23"/>
        <v>0</v>
      </c>
      <c r="AC115" s="2">
        <f t="shared" si="24"/>
        <v>0</v>
      </c>
      <c r="AD115" s="2">
        <f t="shared" si="25"/>
        <v>0</v>
      </c>
      <c r="AE115" s="2">
        <f t="shared" si="26"/>
        <v>0</v>
      </c>
      <c r="AF115" s="2">
        <f t="shared" si="27"/>
        <v>0</v>
      </c>
      <c r="AG115" s="2">
        <f t="shared" si="28"/>
        <v>0</v>
      </c>
      <c r="AH115" s="2">
        <f t="shared" si="29"/>
        <v>0</v>
      </c>
      <c r="AI115" s="2">
        <f t="shared" si="30"/>
        <v>0</v>
      </c>
      <c r="AJ115" s="2">
        <f t="shared" si="31"/>
        <v>1</v>
      </c>
      <c r="AK115" s="2">
        <f t="shared" si="32"/>
        <v>0</v>
      </c>
      <c r="AL115" s="2">
        <f t="shared" si="33"/>
        <v>0</v>
      </c>
      <c r="AM115" s="115"/>
      <c r="AN115" s="115"/>
      <c r="AO115" s="121"/>
    </row>
    <row r="116" spans="1:41" ht="87" x14ac:dyDescent="0.35">
      <c r="A116" s="112">
        <v>2662</v>
      </c>
      <c r="B116" s="113" t="s">
        <v>737</v>
      </c>
      <c r="C116" s="139" t="s">
        <v>738</v>
      </c>
      <c r="D116" s="114"/>
      <c r="E116" s="115"/>
      <c r="F116" s="116"/>
      <c r="G116" s="113" t="s">
        <v>718</v>
      </c>
      <c r="H116" s="113" t="s">
        <v>735</v>
      </c>
      <c r="I116" s="113" t="s">
        <v>701</v>
      </c>
      <c r="J116" s="117" t="s">
        <v>736</v>
      </c>
      <c r="K116" s="118"/>
      <c r="L116" s="119">
        <v>3</v>
      </c>
      <c r="M116" s="119">
        <v>2</v>
      </c>
      <c r="N116" s="119"/>
      <c r="O116" s="120"/>
      <c r="P116" s="2">
        <f t="shared" si="18"/>
        <v>0</v>
      </c>
      <c r="Q116" s="2" t="str">
        <f>IF(AND(Drops!$D$45&gt;1,OR(U116&lt;&gt;U115,AND(ROW()=5,U115=U116))),VLOOKUP(U116,Drops!$D$26:$E$45,2,FALSE),"")</f>
        <v/>
      </c>
      <c r="R116" s="2" t="str">
        <f t="shared" si="19"/>
        <v/>
      </c>
      <c r="S116" s="2">
        <f t="shared" ca="1" si="20"/>
        <v>0</v>
      </c>
      <c r="T116" s="2">
        <f t="shared" si="21"/>
        <v>0</v>
      </c>
      <c r="U116" s="2" t="s">
        <v>335</v>
      </c>
      <c r="V116" s="2">
        <v>7</v>
      </c>
      <c r="W116" s="2">
        <v>5</v>
      </c>
      <c r="X116" s="2">
        <v>2</v>
      </c>
      <c r="Y116" s="2">
        <v>0</v>
      </c>
      <c r="Z116" s="2">
        <v>0</v>
      </c>
      <c r="AA116" s="2">
        <f t="shared" si="22"/>
        <v>0</v>
      </c>
      <c r="AB116" s="2">
        <f t="shared" si="23"/>
        <v>0</v>
      </c>
      <c r="AC116" s="2">
        <f t="shared" si="24"/>
        <v>0</v>
      </c>
      <c r="AD116" s="2">
        <f t="shared" si="25"/>
        <v>0</v>
      </c>
      <c r="AE116" s="2">
        <f t="shared" si="26"/>
        <v>0</v>
      </c>
      <c r="AF116" s="2">
        <f t="shared" si="27"/>
        <v>0</v>
      </c>
      <c r="AG116" s="2">
        <f t="shared" si="28"/>
        <v>0</v>
      </c>
      <c r="AH116" s="2">
        <f t="shared" si="29"/>
        <v>0</v>
      </c>
      <c r="AI116" s="2">
        <f t="shared" si="30"/>
        <v>0</v>
      </c>
      <c r="AJ116" s="2">
        <f t="shared" si="31"/>
        <v>1</v>
      </c>
      <c r="AK116" s="2">
        <f t="shared" si="32"/>
        <v>0</v>
      </c>
      <c r="AL116" s="2">
        <f t="shared" si="33"/>
        <v>0</v>
      </c>
      <c r="AM116" s="115"/>
      <c r="AN116" s="115"/>
      <c r="AO116" s="121"/>
    </row>
    <row r="117" spans="1:41" ht="72.5" x14ac:dyDescent="0.35">
      <c r="A117" s="112">
        <v>1979</v>
      </c>
      <c r="B117" s="113" t="s">
        <v>739</v>
      </c>
      <c r="C117" s="139" t="s">
        <v>740</v>
      </c>
      <c r="D117" s="114"/>
      <c r="E117" s="115"/>
      <c r="F117" s="116"/>
      <c r="G117" s="113" t="s">
        <v>718</v>
      </c>
      <c r="H117" s="113" t="s">
        <v>735</v>
      </c>
      <c r="I117" s="113" t="s">
        <v>741</v>
      </c>
      <c r="J117" s="117" t="s">
        <v>742</v>
      </c>
      <c r="K117" s="118"/>
      <c r="L117" s="119">
        <v>3</v>
      </c>
      <c r="M117" s="119">
        <v>2</v>
      </c>
      <c r="N117" s="119"/>
      <c r="O117" s="120"/>
      <c r="P117" s="2">
        <f t="shared" si="18"/>
        <v>0</v>
      </c>
      <c r="Q117" s="2" t="str">
        <f>IF(AND(Drops!$D$45&gt;1,OR(U117&lt;&gt;U116,AND(ROW()=5,U116=U117))),VLOOKUP(U117,Drops!$D$26:$E$45,2,FALSE),"")</f>
        <v/>
      </c>
      <c r="R117" s="2" t="str">
        <f t="shared" si="19"/>
        <v/>
      </c>
      <c r="S117" s="2">
        <f t="shared" ca="1" si="20"/>
        <v>0</v>
      </c>
      <c r="T117" s="2">
        <f t="shared" si="21"/>
        <v>0</v>
      </c>
      <c r="U117" s="2" t="s">
        <v>335</v>
      </c>
      <c r="V117" s="2">
        <v>7</v>
      </c>
      <c r="W117" s="2">
        <v>5</v>
      </c>
      <c r="X117" s="2">
        <v>3</v>
      </c>
      <c r="Y117" s="2">
        <v>0</v>
      </c>
      <c r="Z117" s="2">
        <v>0</v>
      </c>
      <c r="AA117" s="2">
        <f t="shared" si="22"/>
        <v>0</v>
      </c>
      <c r="AB117" s="2">
        <f t="shared" si="23"/>
        <v>0</v>
      </c>
      <c r="AC117" s="2">
        <f t="shared" si="24"/>
        <v>0</v>
      </c>
      <c r="AD117" s="2">
        <f t="shared" si="25"/>
        <v>0</v>
      </c>
      <c r="AE117" s="2">
        <f t="shared" si="26"/>
        <v>0</v>
      </c>
      <c r="AF117" s="2">
        <f t="shared" si="27"/>
        <v>0</v>
      </c>
      <c r="AG117" s="2">
        <f t="shared" si="28"/>
        <v>0</v>
      </c>
      <c r="AH117" s="2">
        <f t="shared" si="29"/>
        <v>0</v>
      </c>
      <c r="AI117" s="2">
        <f t="shared" si="30"/>
        <v>0</v>
      </c>
      <c r="AJ117" s="2">
        <f t="shared" si="31"/>
        <v>1</v>
      </c>
      <c r="AK117" s="2">
        <f t="shared" si="32"/>
        <v>0</v>
      </c>
      <c r="AL117" s="2">
        <f t="shared" si="33"/>
        <v>0</v>
      </c>
      <c r="AM117" s="115"/>
      <c r="AN117" s="115"/>
      <c r="AO117" s="121"/>
    </row>
    <row r="118" spans="1:41" ht="58" x14ac:dyDescent="0.35">
      <c r="A118" s="112">
        <v>4233</v>
      </c>
      <c r="B118" s="113" t="s">
        <v>743</v>
      </c>
      <c r="C118" s="139" t="s">
        <v>744</v>
      </c>
      <c r="D118" s="114"/>
      <c r="E118" s="115"/>
      <c r="F118" s="116"/>
      <c r="G118" s="113" t="s">
        <v>718</v>
      </c>
      <c r="H118" s="113" t="s">
        <v>735</v>
      </c>
      <c r="I118" s="113" t="s">
        <v>745</v>
      </c>
      <c r="J118" s="117" t="s">
        <v>724</v>
      </c>
      <c r="K118" s="118"/>
      <c r="L118" s="119">
        <v>3</v>
      </c>
      <c r="M118" s="119">
        <v>2</v>
      </c>
      <c r="N118" s="119"/>
      <c r="O118" s="120"/>
      <c r="P118" s="2">
        <f t="shared" si="18"/>
        <v>0</v>
      </c>
      <c r="Q118" s="2" t="str">
        <f>IF(AND(Drops!$D$45&gt;1,OR(U118&lt;&gt;U117,AND(ROW()=5,U117=U118))),VLOOKUP(U118,Drops!$D$26:$E$45,2,FALSE),"")</f>
        <v/>
      </c>
      <c r="R118" s="2" t="str">
        <f t="shared" si="19"/>
        <v/>
      </c>
      <c r="S118" s="2">
        <f t="shared" ca="1" si="20"/>
        <v>0</v>
      </c>
      <c r="T118" s="2">
        <f t="shared" si="21"/>
        <v>0</v>
      </c>
      <c r="U118" s="2" t="s">
        <v>335</v>
      </c>
      <c r="V118" s="2">
        <v>7</v>
      </c>
      <c r="W118" s="2">
        <v>5</v>
      </c>
      <c r="X118" s="2">
        <v>4</v>
      </c>
      <c r="Y118" s="2">
        <v>0</v>
      </c>
      <c r="Z118" s="2">
        <v>0</v>
      </c>
      <c r="AA118" s="2">
        <f t="shared" si="22"/>
        <v>0</v>
      </c>
      <c r="AB118" s="2">
        <f t="shared" si="23"/>
        <v>0</v>
      </c>
      <c r="AC118" s="2">
        <f t="shared" si="24"/>
        <v>0</v>
      </c>
      <c r="AD118" s="2">
        <f t="shared" si="25"/>
        <v>0</v>
      </c>
      <c r="AE118" s="2">
        <f t="shared" si="26"/>
        <v>0</v>
      </c>
      <c r="AF118" s="2">
        <f t="shared" si="27"/>
        <v>0</v>
      </c>
      <c r="AG118" s="2">
        <f t="shared" si="28"/>
        <v>0</v>
      </c>
      <c r="AH118" s="2">
        <f t="shared" si="29"/>
        <v>0</v>
      </c>
      <c r="AI118" s="2">
        <f t="shared" si="30"/>
        <v>0</v>
      </c>
      <c r="AJ118" s="2">
        <f t="shared" si="31"/>
        <v>1</v>
      </c>
      <c r="AK118" s="2">
        <f t="shared" si="32"/>
        <v>0</v>
      </c>
      <c r="AL118" s="2">
        <f t="shared" si="33"/>
        <v>0</v>
      </c>
      <c r="AM118" s="115"/>
      <c r="AN118" s="115"/>
      <c r="AO118" s="121"/>
    </row>
    <row r="119" spans="1:41" ht="58" x14ac:dyDescent="0.35">
      <c r="A119" s="112">
        <v>4234</v>
      </c>
      <c r="B119" s="113" t="s">
        <v>746</v>
      </c>
      <c r="C119" s="139" t="s">
        <v>747</v>
      </c>
      <c r="D119" s="114"/>
      <c r="E119" s="115"/>
      <c r="F119" s="116"/>
      <c r="G119" s="113" t="s">
        <v>718</v>
      </c>
      <c r="H119" s="113" t="s">
        <v>735</v>
      </c>
      <c r="I119" s="113" t="s">
        <v>745</v>
      </c>
      <c r="J119" s="117" t="s">
        <v>724</v>
      </c>
      <c r="K119" s="118"/>
      <c r="L119" s="119">
        <v>3</v>
      </c>
      <c r="M119" s="119">
        <v>2</v>
      </c>
      <c r="N119" s="119"/>
      <c r="O119" s="120"/>
      <c r="P119" s="2">
        <f t="shared" si="18"/>
        <v>0</v>
      </c>
      <c r="Q119" s="2" t="str">
        <f>IF(AND(Drops!$D$45&gt;1,OR(U119&lt;&gt;U118,AND(ROW()=5,U118=U119))),VLOOKUP(U119,Drops!$D$26:$E$45,2,FALSE),"")</f>
        <v/>
      </c>
      <c r="R119" s="2" t="str">
        <f t="shared" si="19"/>
        <v/>
      </c>
      <c r="S119" s="2">
        <f t="shared" ca="1" si="20"/>
        <v>0</v>
      </c>
      <c r="T119" s="2">
        <f t="shared" si="21"/>
        <v>0</v>
      </c>
      <c r="U119" s="2" t="s">
        <v>335</v>
      </c>
      <c r="V119" s="2">
        <v>7</v>
      </c>
      <c r="W119" s="2">
        <v>5</v>
      </c>
      <c r="X119" s="2">
        <v>5</v>
      </c>
      <c r="Y119" s="2">
        <v>0</v>
      </c>
      <c r="Z119" s="2">
        <v>0</v>
      </c>
      <c r="AA119" s="2">
        <f t="shared" si="22"/>
        <v>0</v>
      </c>
      <c r="AB119" s="2">
        <f t="shared" si="23"/>
        <v>0</v>
      </c>
      <c r="AC119" s="2">
        <f t="shared" si="24"/>
        <v>0</v>
      </c>
      <c r="AD119" s="2">
        <f t="shared" si="25"/>
        <v>0</v>
      </c>
      <c r="AE119" s="2">
        <f t="shared" si="26"/>
        <v>0</v>
      </c>
      <c r="AF119" s="2">
        <f t="shared" si="27"/>
        <v>0</v>
      </c>
      <c r="AG119" s="2">
        <f t="shared" si="28"/>
        <v>0</v>
      </c>
      <c r="AH119" s="2">
        <f t="shared" si="29"/>
        <v>0</v>
      </c>
      <c r="AI119" s="2">
        <f t="shared" si="30"/>
        <v>0</v>
      </c>
      <c r="AJ119" s="2">
        <f t="shared" si="31"/>
        <v>1</v>
      </c>
      <c r="AK119" s="2">
        <f t="shared" si="32"/>
        <v>0</v>
      </c>
      <c r="AL119" s="2">
        <f t="shared" si="33"/>
        <v>0</v>
      </c>
      <c r="AM119" s="115"/>
      <c r="AN119" s="115"/>
      <c r="AO119" s="121"/>
    </row>
    <row r="120" spans="1:41" ht="58" x14ac:dyDescent="0.35">
      <c r="A120" s="112">
        <v>4235</v>
      </c>
      <c r="B120" s="113" t="s">
        <v>748</v>
      </c>
      <c r="C120" s="139" t="s">
        <v>749</v>
      </c>
      <c r="D120" s="114"/>
      <c r="E120" s="115"/>
      <c r="F120" s="116"/>
      <c r="G120" s="113" t="s">
        <v>718</v>
      </c>
      <c r="H120" s="113" t="s">
        <v>735</v>
      </c>
      <c r="I120" s="113" t="s">
        <v>701</v>
      </c>
      <c r="J120" s="117" t="s">
        <v>724</v>
      </c>
      <c r="K120" s="118"/>
      <c r="L120" s="119">
        <v>3</v>
      </c>
      <c r="M120" s="119">
        <v>3</v>
      </c>
      <c r="N120" s="119"/>
      <c r="O120" s="120"/>
      <c r="P120" s="2">
        <f t="shared" si="18"/>
        <v>0</v>
      </c>
      <c r="Q120" s="2" t="str">
        <f>IF(AND(Drops!$D$45&gt;1,OR(U120&lt;&gt;U119,AND(ROW()=5,U119=U120))),VLOOKUP(U120,Drops!$D$26:$E$45,2,FALSE),"")</f>
        <v/>
      </c>
      <c r="R120" s="2" t="str">
        <f t="shared" si="19"/>
        <v/>
      </c>
      <c r="S120" s="2">
        <f t="shared" ca="1" si="20"/>
        <v>0</v>
      </c>
      <c r="T120" s="2">
        <f t="shared" si="21"/>
        <v>0</v>
      </c>
      <c r="U120" s="2" t="s">
        <v>335</v>
      </c>
      <c r="V120" s="2">
        <v>7</v>
      </c>
      <c r="W120" s="2">
        <v>5</v>
      </c>
      <c r="X120" s="2">
        <v>6</v>
      </c>
      <c r="Y120" s="2">
        <v>0</v>
      </c>
      <c r="Z120" s="2">
        <v>0</v>
      </c>
      <c r="AA120" s="2">
        <f t="shared" si="22"/>
        <v>0</v>
      </c>
      <c r="AB120" s="2">
        <f t="shared" si="23"/>
        <v>0</v>
      </c>
      <c r="AC120" s="2">
        <f t="shared" si="24"/>
        <v>0</v>
      </c>
      <c r="AD120" s="2">
        <f t="shared" si="25"/>
        <v>0</v>
      </c>
      <c r="AE120" s="2">
        <f t="shared" si="26"/>
        <v>0</v>
      </c>
      <c r="AF120" s="2">
        <f t="shared" si="27"/>
        <v>0</v>
      </c>
      <c r="AG120" s="2">
        <f t="shared" si="28"/>
        <v>0</v>
      </c>
      <c r="AH120" s="2">
        <f t="shared" si="29"/>
        <v>0</v>
      </c>
      <c r="AI120" s="2">
        <f t="shared" si="30"/>
        <v>0</v>
      </c>
      <c r="AJ120" s="2">
        <f t="shared" si="31"/>
        <v>1</v>
      </c>
      <c r="AK120" s="2">
        <f t="shared" si="32"/>
        <v>0</v>
      </c>
      <c r="AL120" s="2">
        <f t="shared" si="33"/>
        <v>0</v>
      </c>
      <c r="AM120" s="115"/>
      <c r="AN120" s="115"/>
      <c r="AO120" s="121"/>
    </row>
    <row r="121" spans="1:41" ht="43.5" x14ac:dyDescent="0.35">
      <c r="A121" s="112">
        <v>3212</v>
      </c>
      <c r="B121" s="113" t="s">
        <v>750</v>
      </c>
      <c r="C121" s="139" t="s">
        <v>751</v>
      </c>
      <c r="D121" s="114"/>
      <c r="E121" s="115"/>
      <c r="F121" s="116"/>
      <c r="G121" s="113" t="s">
        <v>718</v>
      </c>
      <c r="H121" s="113" t="s">
        <v>735</v>
      </c>
      <c r="I121" s="113" t="s">
        <v>752</v>
      </c>
      <c r="J121" s="117" t="s">
        <v>753</v>
      </c>
      <c r="K121" s="118"/>
      <c r="L121" s="119">
        <v>3</v>
      </c>
      <c r="M121" s="119">
        <v>2</v>
      </c>
      <c r="N121" s="119"/>
      <c r="O121" s="120"/>
      <c r="P121" s="2">
        <f t="shared" si="18"/>
        <v>0</v>
      </c>
      <c r="Q121" s="2" t="str">
        <f>IF(AND(Drops!$D$45&gt;1,OR(U121&lt;&gt;U120,AND(ROW()=5,U120=U121))),VLOOKUP(U121,Drops!$D$26:$E$45,2,FALSE),"")</f>
        <v/>
      </c>
      <c r="R121" s="2" t="str">
        <f t="shared" si="19"/>
        <v/>
      </c>
      <c r="S121" s="2">
        <f t="shared" ca="1" si="20"/>
        <v>0</v>
      </c>
      <c r="T121" s="2">
        <f t="shared" si="21"/>
        <v>0</v>
      </c>
      <c r="U121" s="2" t="s">
        <v>335</v>
      </c>
      <c r="V121" s="2">
        <v>7</v>
      </c>
      <c r="W121" s="2">
        <v>5</v>
      </c>
      <c r="X121" s="2">
        <v>8</v>
      </c>
      <c r="Y121" s="2">
        <v>0</v>
      </c>
      <c r="Z121" s="2">
        <v>0</v>
      </c>
      <c r="AA121" s="2">
        <f t="shared" si="22"/>
        <v>0</v>
      </c>
      <c r="AB121" s="2">
        <f t="shared" si="23"/>
        <v>0</v>
      </c>
      <c r="AC121" s="2">
        <f t="shared" si="24"/>
        <v>0</v>
      </c>
      <c r="AD121" s="2">
        <f t="shared" si="25"/>
        <v>0</v>
      </c>
      <c r="AE121" s="2">
        <f t="shared" si="26"/>
        <v>0</v>
      </c>
      <c r="AF121" s="2">
        <f t="shared" si="27"/>
        <v>0</v>
      </c>
      <c r="AG121" s="2">
        <f t="shared" si="28"/>
        <v>0</v>
      </c>
      <c r="AH121" s="2">
        <f t="shared" si="29"/>
        <v>0</v>
      </c>
      <c r="AI121" s="2">
        <f t="shared" si="30"/>
        <v>0</v>
      </c>
      <c r="AJ121" s="2">
        <f t="shared" si="31"/>
        <v>1</v>
      </c>
      <c r="AK121" s="2">
        <f t="shared" si="32"/>
        <v>0</v>
      </c>
      <c r="AL121" s="2">
        <f t="shared" si="33"/>
        <v>0</v>
      </c>
      <c r="AM121" s="115"/>
      <c r="AN121" s="115"/>
      <c r="AO121" s="121"/>
    </row>
    <row r="122" spans="1:41" ht="87" x14ac:dyDescent="0.35">
      <c r="A122" s="112">
        <v>1977</v>
      </c>
      <c r="B122" s="113" t="s">
        <v>754</v>
      </c>
      <c r="C122" s="139" t="s">
        <v>755</v>
      </c>
      <c r="D122" s="114"/>
      <c r="E122" s="115"/>
      <c r="F122" s="116"/>
      <c r="G122" s="113" t="s">
        <v>718</v>
      </c>
      <c r="H122" s="113" t="s">
        <v>735</v>
      </c>
      <c r="I122" s="113" t="s">
        <v>701</v>
      </c>
      <c r="J122" s="117" t="s">
        <v>736</v>
      </c>
      <c r="K122" s="118"/>
      <c r="L122" s="119">
        <v>3</v>
      </c>
      <c r="M122" s="119">
        <v>2</v>
      </c>
      <c r="N122" s="119"/>
      <c r="O122" s="120"/>
      <c r="P122" s="2">
        <f t="shared" si="18"/>
        <v>0</v>
      </c>
      <c r="Q122" s="2" t="str">
        <f>IF(AND(Drops!$D$45&gt;1,OR(U122&lt;&gt;U121,AND(ROW()=5,U121=U122))),VLOOKUP(U122,Drops!$D$26:$E$45,2,FALSE),"")</f>
        <v/>
      </c>
      <c r="R122" s="2" t="str">
        <f t="shared" si="19"/>
        <v/>
      </c>
      <c r="S122" s="2">
        <f t="shared" ca="1" si="20"/>
        <v>0</v>
      </c>
      <c r="T122" s="2">
        <f t="shared" si="21"/>
        <v>0</v>
      </c>
      <c r="U122" s="2" t="s">
        <v>335</v>
      </c>
      <c r="V122" s="2">
        <v>7</v>
      </c>
      <c r="W122" s="2">
        <v>5</v>
      </c>
      <c r="X122" s="2">
        <v>9</v>
      </c>
      <c r="Y122" s="2">
        <v>0</v>
      </c>
      <c r="Z122" s="2">
        <v>0</v>
      </c>
      <c r="AA122" s="2">
        <f t="shared" si="22"/>
        <v>0</v>
      </c>
      <c r="AB122" s="2">
        <f t="shared" si="23"/>
        <v>0</v>
      </c>
      <c r="AC122" s="2">
        <f t="shared" si="24"/>
        <v>0</v>
      </c>
      <c r="AD122" s="2">
        <f t="shared" si="25"/>
        <v>0</v>
      </c>
      <c r="AE122" s="2">
        <f t="shared" si="26"/>
        <v>0</v>
      </c>
      <c r="AF122" s="2">
        <f t="shared" si="27"/>
        <v>0</v>
      </c>
      <c r="AG122" s="2">
        <f t="shared" si="28"/>
        <v>0</v>
      </c>
      <c r="AH122" s="2">
        <f t="shared" si="29"/>
        <v>0</v>
      </c>
      <c r="AI122" s="2">
        <f t="shared" si="30"/>
        <v>0</v>
      </c>
      <c r="AJ122" s="2">
        <f t="shared" si="31"/>
        <v>1</v>
      </c>
      <c r="AK122" s="2">
        <f t="shared" si="32"/>
        <v>0</v>
      </c>
      <c r="AL122" s="2">
        <f t="shared" si="33"/>
        <v>0</v>
      </c>
      <c r="AM122" s="115"/>
      <c r="AN122" s="115"/>
      <c r="AO122" s="121"/>
    </row>
    <row r="123" spans="1:41" ht="29" x14ac:dyDescent="0.35">
      <c r="A123" s="112">
        <v>4236</v>
      </c>
      <c r="B123" s="113" t="s">
        <v>756</v>
      </c>
      <c r="C123" s="139" t="s">
        <v>757</v>
      </c>
      <c r="D123" s="114"/>
      <c r="E123" s="115"/>
      <c r="F123" s="116"/>
      <c r="G123" s="113" t="s">
        <v>718</v>
      </c>
      <c r="H123" s="113" t="s">
        <v>735</v>
      </c>
      <c r="I123" s="113" t="s">
        <v>701</v>
      </c>
      <c r="J123" s="117" t="s">
        <v>720</v>
      </c>
      <c r="K123" s="118"/>
      <c r="L123" s="119">
        <v>3</v>
      </c>
      <c r="M123" s="119">
        <v>3</v>
      </c>
      <c r="N123" s="119"/>
      <c r="O123" s="120"/>
      <c r="P123" s="2">
        <f t="shared" si="18"/>
        <v>0</v>
      </c>
      <c r="Q123" s="2" t="str">
        <f>IF(AND(Drops!$D$45&gt;1,OR(U123&lt;&gt;U122,AND(ROW()=5,U122=U123))),VLOOKUP(U123,Drops!$D$26:$E$45,2,FALSE),"")</f>
        <v/>
      </c>
      <c r="R123" s="2" t="str">
        <f t="shared" si="19"/>
        <v/>
      </c>
      <c r="S123" s="2">
        <f t="shared" ca="1" si="20"/>
        <v>0</v>
      </c>
      <c r="T123" s="2">
        <f t="shared" si="21"/>
        <v>0</v>
      </c>
      <c r="U123" s="2" t="s">
        <v>335</v>
      </c>
      <c r="V123" s="2">
        <v>7</v>
      </c>
      <c r="W123" s="2">
        <v>5</v>
      </c>
      <c r="X123" s="2">
        <v>10</v>
      </c>
      <c r="Y123" s="2">
        <v>0</v>
      </c>
      <c r="Z123" s="2">
        <v>0</v>
      </c>
      <c r="AA123" s="2">
        <f t="shared" si="22"/>
        <v>0</v>
      </c>
      <c r="AB123" s="2">
        <f t="shared" si="23"/>
        <v>0</v>
      </c>
      <c r="AC123" s="2">
        <f t="shared" si="24"/>
        <v>0</v>
      </c>
      <c r="AD123" s="2">
        <f t="shared" si="25"/>
        <v>0</v>
      </c>
      <c r="AE123" s="2">
        <f t="shared" si="26"/>
        <v>0</v>
      </c>
      <c r="AF123" s="2">
        <f t="shared" si="27"/>
        <v>0</v>
      </c>
      <c r="AG123" s="2">
        <f t="shared" si="28"/>
        <v>0</v>
      </c>
      <c r="AH123" s="2">
        <f t="shared" si="29"/>
        <v>0</v>
      </c>
      <c r="AI123" s="2">
        <f t="shared" si="30"/>
        <v>0</v>
      </c>
      <c r="AJ123" s="2">
        <f t="shared" si="31"/>
        <v>1</v>
      </c>
      <c r="AK123" s="2">
        <f t="shared" si="32"/>
        <v>0</v>
      </c>
      <c r="AL123" s="2">
        <f t="shared" si="33"/>
        <v>0</v>
      </c>
      <c r="AM123" s="115"/>
      <c r="AN123" s="115"/>
      <c r="AO123" s="121"/>
    </row>
    <row r="124" spans="1:41" ht="43.5" x14ac:dyDescent="0.35">
      <c r="A124" s="112">
        <v>4447</v>
      </c>
      <c r="B124" s="113" t="s">
        <v>758</v>
      </c>
      <c r="C124" s="141" t="s">
        <v>759</v>
      </c>
      <c r="D124" s="114"/>
      <c r="E124" s="115"/>
      <c r="F124" s="116"/>
      <c r="G124" s="113" t="s">
        <v>718</v>
      </c>
      <c r="H124" s="113" t="s">
        <v>760</v>
      </c>
      <c r="I124" s="113" t="s">
        <v>752</v>
      </c>
      <c r="J124" s="117" t="s">
        <v>761</v>
      </c>
      <c r="K124" s="118"/>
      <c r="L124" s="119">
        <v>2</v>
      </c>
      <c r="M124" s="119">
        <v>3</v>
      </c>
      <c r="N124" s="119"/>
      <c r="O124" s="120"/>
      <c r="P124" s="2">
        <f t="shared" si="18"/>
        <v>0</v>
      </c>
      <c r="Q124" s="2" t="str">
        <f>IF(AND(Drops!$D$45&gt;1,OR(U124&lt;&gt;U123,AND(ROW()=5,U123=U124))),VLOOKUP(U124,Drops!$D$26:$E$45,2,FALSE),"")</f>
        <v/>
      </c>
      <c r="R124" s="2" t="str">
        <f t="shared" si="19"/>
        <v/>
      </c>
      <c r="S124" s="2">
        <f t="shared" ca="1" si="20"/>
        <v>0</v>
      </c>
      <c r="T124" s="2">
        <f t="shared" si="21"/>
        <v>1</v>
      </c>
      <c r="U124" s="2" t="s">
        <v>335</v>
      </c>
      <c r="V124" s="2">
        <v>8</v>
      </c>
      <c r="W124" s="2">
        <v>1</v>
      </c>
      <c r="X124" s="2">
        <v>0</v>
      </c>
      <c r="Y124" s="2">
        <v>0</v>
      </c>
      <c r="Z124" s="2">
        <v>0</v>
      </c>
      <c r="AA124" s="2">
        <f t="shared" si="22"/>
        <v>1</v>
      </c>
      <c r="AB124" s="2">
        <f t="shared" si="23"/>
        <v>0</v>
      </c>
      <c r="AC124" s="2">
        <f t="shared" si="24"/>
        <v>0</v>
      </c>
      <c r="AD124" s="2">
        <f t="shared" si="25"/>
        <v>0</v>
      </c>
      <c r="AE124" s="2">
        <f t="shared" si="26"/>
        <v>0</v>
      </c>
      <c r="AF124" s="2">
        <f t="shared" si="27"/>
        <v>0</v>
      </c>
      <c r="AG124" s="2">
        <f t="shared" si="28"/>
        <v>0</v>
      </c>
      <c r="AH124" s="2">
        <f t="shared" si="29"/>
        <v>0</v>
      </c>
      <c r="AI124" s="2">
        <f t="shared" si="30"/>
        <v>1</v>
      </c>
      <c r="AJ124" s="2">
        <f t="shared" si="31"/>
        <v>0</v>
      </c>
      <c r="AK124" s="2">
        <f t="shared" si="32"/>
        <v>0</v>
      </c>
      <c r="AL124" s="2">
        <f t="shared" si="33"/>
        <v>0</v>
      </c>
      <c r="AM124" s="115"/>
      <c r="AN124" s="115"/>
      <c r="AO124" s="121"/>
    </row>
    <row r="125" spans="1:41" ht="43.5" x14ac:dyDescent="0.35">
      <c r="A125" s="112">
        <v>3207</v>
      </c>
      <c r="B125" s="113" t="s">
        <v>762</v>
      </c>
      <c r="C125" s="141" t="s">
        <v>763</v>
      </c>
      <c r="D125" s="114"/>
      <c r="E125" s="115"/>
      <c r="F125" s="116"/>
      <c r="G125" s="113" t="s">
        <v>764</v>
      </c>
      <c r="H125" s="113" t="s">
        <v>765</v>
      </c>
      <c r="I125" s="113" t="s">
        <v>766</v>
      </c>
      <c r="J125" s="117" t="s">
        <v>767</v>
      </c>
      <c r="K125" s="118"/>
      <c r="L125" s="119">
        <v>2</v>
      </c>
      <c r="M125" s="119">
        <v>2</v>
      </c>
      <c r="N125" s="119"/>
      <c r="O125" s="120"/>
      <c r="P125" s="2">
        <f t="shared" si="18"/>
        <v>0</v>
      </c>
      <c r="Q125" s="2" t="str">
        <f>IF(AND(Drops!$D$45&gt;1,OR(U125&lt;&gt;U124,AND(ROW()=5,U124=U125))),VLOOKUP(U125,Drops!$D$26:$E$45,2,FALSE),"")</f>
        <v/>
      </c>
      <c r="R125" s="2" t="str">
        <f t="shared" si="19"/>
        <v/>
      </c>
      <c r="S125" s="2">
        <f t="shared" ca="1" si="20"/>
        <v>0</v>
      </c>
      <c r="T125" s="2">
        <f t="shared" si="21"/>
        <v>1</v>
      </c>
      <c r="U125" s="2" t="s">
        <v>335</v>
      </c>
      <c r="V125" s="2">
        <v>11</v>
      </c>
      <c r="W125" s="2">
        <v>1</v>
      </c>
      <c r="X125" s="2">
        <v>0</v>
      </c>
      <c r="Y125" s="2">
        <v>0</v>
      </c>
      <c r="Z125" s="2">
        <v>0</v>
      </c>
      <c r="AA125" s="2">
        <f t="shared" si="22"/>
        <v>1</v>
      </c>
      <c r="AB125" s="2">
        <f t="shared" si="23"/>
        <v>1</v>
      </c>
      <c r="AC125" s="2">
        <f t="shared" si="24"/>
        <v>0</v>
      </c>
      <c r="AD125" s="2">
        <f t="shared" si="25"/>
        <v>0</v>
      </c>
      <c r="AE125" s="2">
        <f t="shared" si="26"/>
        <v>0</v>
      </c>
      <c r="AF125" s="2">
        <f t="shared" si="27"/>
        <v>0</v>
      </c>
      <c r="AG125" s="2">
        <f t="shared" si="28"/>
        <v>0</v>
      </c>
      <c r="AH125" s="2">
        <f t="shared" si="29"/>
        <v>0</v>
      </c>
      <c r="AI125" s="2">
        <f t="shared" si="30"/>
        <v>1</v>
      </c>
      <c r="AJ125" s="2">
        <f t="shared" si="31"/>
        <v>0</v>
      </c>
      <c r="AK125" s="2">
        <f t="shared" si="32"/>
        <v>0</v>
      </c>
      <c r="AL125" s="2">
        <f t="shared" si="33"/>
        <v>0</v>
      </c>
      <c r="AM125" s="115"/>
      <c r="AN125" s="115"/>
      <c r="AO125" s="121"/>
    </row>
    <row r="126" spans="1:41" ht="58" x14ac:dyDescent="0.35">
      <c r="A126" s="112">
        <v>3208</v>
      </c>
      <c r="B126" s="113" t="s">
        <v>768</v>
      </c>
      <c r="C126" s="139" t="s">
        <v>769</v>
      </c>
      <c r="D126" s="114"/>
      <c r="E126" s="115"/>
      <c r="F126" s="116"/>
      <c r="G126" s="113" t="s">
        <v>764</v>
      </c>
      <c r="H126" s="113" t="s">
        <v>765</v>
      </c>
      <c r="I126" s="113" t="s">
        <v>770</v>
      </c>
      <c r="J126" s="117" t="s">
        <v>771</v>
      </c>
      <c r="K126" s="118"/>
      <c r="L126" s="119">
        <v>3</v>
      </c>
      <c r="M126" s="119">
        <v>2</v>
      </c>
      <c r="N126" s="119"/>
      <c r="O126" s="120"/>
      <c r="P126" s="2">
        <f t="shared" si="18"/>
        <v>0</v>
      </c>
      <c r="Q126" s="2" t="str">
        <f>IF(AND(Drops!$D$45&gt;1,OR(U126&lt;&gt;U125,AND(ROW()=5,U125=U126))),VLOOKUP(U126,Drops!$D$26:$E$45,2,FALSE),"")</f>
        <v/>
      </c>
      <c r="R126" s="2" t="str">
        <f t="shared" si="19"/>
        <v/>
      </c>
      <c r="S126" s="2">
        <f t="shared" ca="1" si="20"/>
        <v>0</v>
      </c>
      <c r="T126" s="2">
        <f t="shared" si="21"/>
        <v>0</v>
      </c>
      <c r="U126" s="2" t="s">
        <v>335</v>
      </c>
      <c r="V126" s="2">
        <v>11</v>
      </c>
      <c r="W126" s="2">
        <v>1</v>
      </c>
      <c r="X126" s="2">
        <v>2</v>
      </c>
      <c r="Y126" s="2">
        <v>0</v>
      </c>
      <c r="Z126" s="2">
        <v>0</v>
      </c>
      <c r="AA126" s="2">
        <f t="shared" si="22"/>
        <v>0</v>
      </c>
      <c r="AB126" s="2">
        <f t="shared" si="23"/>
        <v>0</v>
      </c>
      <c r="AC126" s="2">
        <f t="shared" si="24"/>
        <v>0</v>
      </c>
      <c r="AD126" s="2">
        <f t="shared" si="25"/>
        <v>0</v>
      </c>
      <c r="AE126" s="2">
        <f t="shared" si="26"/>
        <v>0</v>
      </c>
      <c r="AF126" s="2">
        <f t="shared" si="27"/>
        <v>0</v>
      </c>
      <c r="AG126" s="2">
        <f t="shared" si="28"/>
        <v>0</v>
      </c>
      <c r="AH126" s="2">
        <f t="shared" si="29"/>
        <v>0</v>
      </c>
      <c r="AI126" s="2">
        <f t="shared" si="30"/>
        <v>0</v>
      </c>
      <c r="AJ126" s="2">
        <f t="shared" si="31"/>
        <v>1</v>
      </c>
      <c r="AK126" s="2">
        <f t="shared" si="32"/>
        <v>0</v>
      </c>
      <c r="AL126" s="2">
        <f t="shared" si="33"/>
        <v>0</v>
      </c>
      <c r="AM126" s="115"/>
      <c r="AN126" s="115"/>
      <c r="AO126" s="121"/>
    </row>
    <row r="127" spans="1:41" ht="58" x14ac:dyDescent="0.35">
      <c r="A127" s="112">
        <v>2654</v>
      </c>
      <c r="B127" s="113" t="s">
        <v>772</v>
      </c>
      <c r="C127" s="141" t="s">
        <v>773</v>
      </c>
      <c r="D127" s="114"/>
      <c r="E127" s="115"/>
      <c r="F127" s="116"/>
      <c r="G127" s="113" t="s">
        <v>764</v>
      </c>
      <c r="H127" s="113" t="s">
        <v>765</v>
      </c>
      <c r="I127" s="113" t="s">
        <v>766</v>
      </c>
      <c r="J127" s="117" t="s">
        <v>774</v>
      </c>
      <c r="K127" s="118"/>
      <c r="L127" s="119">
        <v>2</v>
      </c>
      <c r="M127" s="119">
        <v>2</v>
      </c>
      <c r="N127" s="119"/>
      <c r="O127" s="120"/>
      <c r="P127" s="2">
        <f t="shared" si="18"/>
        <v>0</v>
      </c>
      <c r="Q127" s="2" t="str">
        <f>IF(AND(Drops!$D$45&gt;1,OR(U127&lt;&gt;U126,AND(ROW()=5,U126=U127))),VLOOKUP(U127,Drops!$D$26:$E$45,2,FALSE),"")</f>
        <v/>
      </c>
      <c r="R127" s="2" t="str">
        <f t="shared" si="19"/>
        <v/>
      </c>
      <c r="S127" s="2">
        <f t="shared" ca="1" si="20"/>
        <v>0</v>
      </c>
      <c r="T127" s="2">
        <f t="shared" si="21"/>
        <v>0</v>
      </c>
      <c r="U127" s="2" t="s">
        <v>335</v>
      </c>
      <c r="V127" s="2">
        <v>11</v>
      </c>
      <c r="W127" s="2">
        <v>2</v>
      </c>
      <c r="X127" s="2">
        <v>0</v>
      </c>
      <c r="Y127" s="2">
        <v>0</v>
      </c>
      <c r="Z127" s="2">
        <v>0</v>
      </c>
      <c r="AA127" s="2">
        <f t="shared" si="22"/>
        <v>0</v>
      </c>
      <c r="AB127" s="2">
        <f t="shared" si="23"/>
        <v>0</v>
      </c>
      <c r="AC127" s="2">
        <f t="shared" si="24"/>
        <v>0</v>
      </c>
      <c r="AD127" s="2">
        <f t="shared" si="25"/>
        <v>0</v>
      </c>
      <c r="AE127" s="2">
        <f t="shared" si="26"/>
        <v>0</v>
      </c>
      <c r="AF127" s="2">
        <f t="shared" si="27"/>
        <v>0</v>
      </c>
      <c r="AG127" s="2">
        <f t="shared" si="28"/>
        <v>0</v>
      </c>
      <c r="AH127" s="2">
        <f t="shared" si="29"/>
        <v>0</v>
      </c>
      <c r="AI127" s="2">
        <f t="shared" si="30"/>
        <v>1</v>
      </c>
      <c r="AJ127" s="2">
        <f t="shared" si="31"/>
        <v>0</v>
      </c>
      <c r="AK127" s="2">
        <f t="shared" si="32"/>
        <v>0</v>
      </c>
      <c r="AL127" s="2">
        <f t="shared" si="33"/>
        <v>0</v>
      </c>
      <c r="AM127" s="115"/>
      <c r="AN127" s="115"/>
      <c r="AO127" s="121"/>
    </row>
    <row r="128" spans="1:41" ht="29" x14ac:dyDescent="0.35">
      <c r="A128" s="112">
        <v>3205</v>
      </c>
      <c r="B128" s="113" t="s">
        <v>775</v>
      </c>
      <c r="C128" s="141" t="s">
        <v>776</v>
      </c>
      <c r="D128" s="114"/>
      <c r="E128" s="115"/>
      <c r="F128" s="116"/>
      <c r="G128" s="113" t="s">
        <v>764</v>
      </c>
      <c r="H128" s="113" t="s">
        <v>777</v>
      </c>
      <c r="I128" s="113" t="s">
        <v>778</v>
      </c>
      <c r="J128" s="117" t="s">
        <v>779</v>
      </c>
      <c r="K128" s="118"/>
      <c r="L128" s="119">
        <v>2</v>
      </c>
      <c r="M128" s="119">
        <v>3</v>
      </c>
      <c r="N128" s="119"/>
      <c r="O128" s="120"/>
      <c r="P128" s="2">
        <f t="shared" si="18"/>
        <v>0</v>
      </c>
      <c r="Q128" s="2" t="str">
        <f>IF(AND(Drops!$D$45&gt;1,OR(U128&lt;&gt;U127,AND(ROW()=5,U127=U128))),VLOOKUP(U128,Drops!$D$26:$E$45,2,FALSE),"")</f>
        <v/>
      </c>
      <c r="R128" s="2" t="str">
        <f t="shared" si="19"/>
        <v/>
      </c>
      <c r="S128" s="2">
        <f t="shared" ca="1" si="20"/>
        <v>0</v>
      </c>
      <c r="T128" s="2">
        <f t="shared" si="21"/>
        <v>1</v>
      </c>
      <c r="U128" s="2" t="s">
        <v>335</v>
      </c>
      <c r="V128" s="2">
        <v>12</v>
      </c>
      <c r="W128" s="2">
        <v>1</v>
      </c>
      <c r="X128" s="2">
        <v>0</v>
      </c>
      <c r="Y128" s="2">
        <v>0</v>
      </c>
      <c r="Z128" s="2">
        <v>0</v>
      </c>
      <c r="AA128" s="2">
        <f t="shared" si="22"/>
        <v>1</v>
      </c>
      <c r="AB128" s="2">
        <f t="shared" si="23"/>
        <v>0</v>
      </c>
      <c r="AC128" s="2">
        <f t="shared" si="24"/>
        <v>0</v>
      </c>
      <c r="AD128" s="2">
        <f t="shared" si="25"/>
        <v>0</v>
      </c>
      <c r="AE128" s="2">
        <f t="shared" si="26"/>
        <v>0</v>
      </c>
      <c r="AF128" s="2">
        <f t="shared" si="27"/>
        <v>0</v>
      </c>
      <c r="AG128" s="2">
        <f t="shared" si="28"/>
        <v>0</v>
      </c>
      <c r="AH128" s="2">
        <f t="shared" si="29"/>
        <v>0</v>
      </c>
      <c r="AI128" s="2">
        <f t="shared" si="30"/>
        <v>1</v>
      </c>
      <c r="AJ128" s="2">
        <f t="shared" si="31"/>
        <v>0</v>
      </c>
      <c r="AK128" s="2">
        <f t="shared" si="32"/>
        <v>0</v>
      </c>
      <c r="AL128" s="2">
        <f t="shared" si="33"/>
        <v>0</v>
      </c>
      <c r="AM128" s="115"/>
      <c r="AN128" s="115"/>
      <c r="AO128" s="121"/>
    </row>
    <row r="129" spans="1:41" ht="72.5" x14ac:dyDescent="0.35">
      <c r="A129" s="112">
        <v>4240</v>
      </c>
      <c r="B129" s="113" t="s">
        <v>780</v>
      </c>
      <c r="C129" s="113" t="s">
        <v>781</v>
      </c>
      <c r="D129" s="114"/>
      <c r="E129" s="115"/>
      <c r="F129" s="116"/>
      <c r="G129" s="113" t="s">
        <v>782</v>
      </c>
      <c r="H129" s="113" t="s">
        <v>783</v>
      </c>
      <c r="I129" s="113"/>
      <c r="J129" s="117" t="s">
        <v>784</v>
      </c>
      <c r="K129" s="118"/>
      <c r="L129" s="119">
        <v>1</v>
      </c>
      <c r="M129" s="119">
        <v>1</v>
      </c>
      <c r="N129" s="119"/>
      <c r="O129" s="120"/>
      <c r="P129" s="2">
        <f t="shared" si="18"/>
        <v>0</v>
      </c>
      <c r="Q129" s="2" t="str">
        <f>IF(AND(Drops!$D$45&gt;1,OR(U129&lt;&gt;U128,AND(ROW()=5,U128=U129))),VLOOKUP(U129,Drops!$D$26:$E$45,2,FALSE),"")</f>
        <v>I. Application Security</v>
      </c>
      <c r="R129" s="2">
        <f t="shared" si="19"/>
        <v>129</v>
      </c>
      <c r="S129" s="2">
        <f t="shared" ca="1" si="20"/>
        <v>0</v>
      </c>
      <c r="T129" s="2">
        <f t="shared" si="21"/>
        <v>1</v>
      </c>
      <c r="U129" s="2" t="s">
        <v>281</v>
      </c>
      <c r="V129" s="2">
        <v>1</v>
      </c>
      <c r="W129" s="2">
        <v>0</v>
      </c>
      <c r="X129" s="2">
        <v>0</v>
      </c>
      <c r="Y129" s="2">
        <v>0</v>
      </c>
      <c r="Z129" s="2">
        <v>0</v>
      </c>
      <c r="AA129" s="2">
        <f t="shared" si="22"/>
        <v>1</v>
      </c>
      <c r="AB129" s="2">
        <f t="shared" si="23"/>
        <v>1</v>
      </c>
      <c r="AC129" s="2">
        <f t="shared" si="24"/>
        <v>0</v>
      </c>
      <c r="AD129" s="2">
        <f t="shared" si="25"/>
        <v>0</v>
      </c>
      <c r="AE129" s="2">
        <f t="shared" si="26"/>
        <v>0</v>
      </c>
      <c r="AF129" s="2">
        <f t="shared" si="27"/>
        <v>0</v>
      </c>
      <c r="AG129" s="2">
        <f t="shared" si="28"/>
        <v>0</v>
      </c>
      <c r="AH129" s="2">
        <f t="shared" si="29"/>
        <v>1</v>
      </c>
      <c r="AI129" s="2">
        <f t="shared" si="30"/>
        <v>0</v>
      </c>
      <c r="AJ129" s="2">
        <f t="shared" si="31"/>
        <v>0</v>
      </c>
      <c r="AK129" s="2">
        <f t="shared" si="32"/>
        <v>0</v>
      </c>
      <c r="AL129" s="2">
        <f t="shared" si="33"/>
        <v>0</v>
      </c>
      <c r="AM129" s="115"/>
      <c r="AN129" s="115"/>
      <c r="AO129" s="121"/>
    </row>
    <row r="130" spans="1:41" ht="43.5" x14ac:dyDescent="0.35">
      <c r="A130" s="112">
        <v>3957</v>
      </c>
      <c r="B130" s="113" t="s">
        <v>785</v>
      </c>
      <c r="C130" s="141" t="s">
        <v>786</v>
      </c>
      <c r="D130" s="114"/>
      <c r="E130" s="115"/>
      <c r="F130" s="116"/>
      <c r="G130" s="113" t="s">
        <v>787</v>
      </c>
      <c r="H130" s="113" t="s">
        <v>788</v>
      </c>
      <c r="I130" s="113" t="s">
        <v>789</v>
      </c>
      <c r="J130" s="117"/>
      <c r="K130" s="118"/>
      <c r="L130" s="119">
        <v>2</v>
      </c>
      <c r="M130" s="119">
        <v>3</v>
      </c>
      <c r="N130" s="119"/>
      <c r="O130" s="120"/>
      <c r="P130" s="2">
        <f t="shared" si="18"/>
        <v>0</v>
      </c>
      <c r="Q130" s="2" t="str">
        <f>IF(AND(Drops!$D$45&gt;1,OR(U130&lt;&gt;U129,AND(ROW()=5,U129=U130))),VLOOKUP(U130,Drops!$D$26:$E$45,2,FALSE),"")</f>
        <v/>
      </c>
      <c r="R130" s="2" t="str">
        <f t="shared" si="19"/>
        <v/>
      </c>
      <c r="S130" s="2">
        <f t="shared" ca="1" si="20"/>
        <v>0</v>
      </c>
      <c r="T130" s="2">
        <f t="shared" si="21"/>
        <v>0</v>
      </c>
      <c r="U130" s="2" t="s">
        <v>281</v>
      </c>
      <c r="V130" s="2">
        <v>1</v>
      </c>
      <c r="W130" s="2">
        <v>2</v>
      </c>
      <c r="X130" s="2">
        <v>0</v>
      </c>
      <c r="Y130" s="2">
        <v>0</v>
      </c>
      <c r="Z130" s="2">
        <v>0</v>
      </c>
      <c r="AA130" s="2">
        <f t="shared" si="22"/>
        <v>0</v>
      </c>
      <c r="AB130" s="2">
        <f t="shared" si="23"/>
        <v>0</v>
      </c>
      <c r="AC130" s="2">
        <f t="shared" si="24"/>
        <v>0</v>
      </c>
      <c r="AD130" s="2">
        <f t="shared" si="25"/>
        <v>0</v>
      </c>
      <c r="AE130" s="2">
        <f t="shared" si="26"/>
        <v>0</v>
      </c>
      <c r="AF130" s="2">
        <f t="shared" si="27"/>
        <v>0</v>
      </c>
      <c r="AG130" s="2">
        <f t="shared" si="28"/>
        <v>0</v>
      </c>
      <c r="AH130" s="2">
        <f t="shared" si="29"/>
        <v>0</v>
      </c>
      <c r="AI130" s="2">
        <f t="shared" si="30"/>
        <v>1</v>
      </c>
      <c r="AJ130" s="2">
        <f t="shared" si="31"/>
        <v>0</v>
      </c>
      <c r="AK130" s="2">
        <f t="shared" si="32"/>
        <v>0</v>
      </c>
      <c r="AL130" s="2">
        <f t="shared" si="33"/>
        <v>0</v>
      </c>
      <c r="AM130" s="115"/>
      <c r="AN130" s="115"/>
      <c r="AO130" s="121"/>
    </row>
    <row r="131" spans="1:41" ht="29" x14ac:dyDescent="0.35">
      <c r="A131" s="112">
        <v>1269</v>
      </c>
      <c r="B131" s="113" t="s">
        <v>790</v>
      </c>
      <c r="C131" s="141" t="s">
        <v>791</v>
      </c>
      <c r="D131" s="114"/>
      <c r="E131" s="115"/>
      <c r="F131" s="116"/>
      <c r="G131" s="113" t="s">
        <v>792</v>
      </c>
      <c r="H131" s="113" t="s">
        <v>793</v>
      </c>
      <c r="I131" s="113" t="s">
        <v>745</v>
      </c>
      <c r="J131" s="117"/>
      <c r="K131" s="118"/>
      <c r="L131" s="119">
        <v>2</v>
      </c>
      <c r="M131" s="119">
        <v>3</v>
      </c>
      <c r="N131" s="119"/>
      <c r="O131" s="120"/>
      <c r="P131" s="2">
        <f t="shared" si="18"/>
        <v>0</v>
      </c>
      <c r="Q131" s="2" t="str">
        <f>IF(AND(Drops!$D$45&gt;1,OR(U131&lt;&gt;U130,AND(ROW()=5,U130=U131))),VLOOKUP(U131,Drops!$D$26:$E$45,2,FALSE),"")</f>
        <v/>
      </c>
      <c r="R131" s="2" t="str">
        <f t="shared" si="19"/>
        <v/>
      </c>
      <c r="S131" s="2">
        <f t="shared" ca="1" si="20"/>
        <v>0</v>
      </c>
      <c r="T131" s="2">
        <f t="shared" si="21"/>
        <v>0</v>
      </c>
      <c r="U131" s="2" t="s">
        <v>281</v>
      </c>
      <c r="V131" s="2">
        <v>1</v>
      </c>
      <c r="W131" s="2">
        <v>10</v>
      </c>
      <c r="X131" s="2">
        <v>0</v>
      </c>
      <c r="Y131" s="2">
        <v>0</v>
      </c>
      <c r="Z131" s="2">
        <v>0</v>
      </c>
      <c r="AA131" s="2">
        <f t="shared" si="22"/>
        <v>0</v>
      </c>
      <c r="AB131" s="2">
        <f t="shared" si="23"/>
        <v>0</v>
      </c>
      <c r="AC131" s="2">
        <f t="shared" si="24"/>
        <v>0</v>
      </c>
      <c r="AD131" s="2">
        <f t="shared" si="25"/>
        <v>0</v>
      </c>
      <c r="AE131" s="2">
        <f t="shared" si="26"/>
        <v>0</v>
      </c>
      <c r="AF131" s="2">
        <f t="shared" si="27"/>
        <v>0</v>
      </c>
      <c r="AG131" s="2">
        <f t="shared" si="28"/>
        <v>0</v>
      </c>
      <c r="AH131" s="2">
        <f t="shared" si="29"/>
        <v>0</v>
      </c>
      <c r="AI131" s="2">
        <f t="shared" si="30"/>
        <v>1</v>
      </c>
      <c r="AJ131" s="2">
        <f t="shared" si="31"/>
        <v>0</v>
      </c>
      <c r="AK131" s="2">
        <f t="shared" si="32"/>
        <v>0</v>
      </c>
      <c r="AL131" s="2">
        <f t="shared" si="33"/>
        <v>0</v>
      </c>
      <c r="AM131" s="115"/>
      <c r="AN131" s="115"/>
      <c r="AO131" s="121"/>
    </row>
    <row r="132" spans="1:41" ht="29" x14ac:dyDescent="0.35">
      <c r="A132" s="112">
        <v>2970</v>
      </c>
      <c r="B132" s="113" t="s">
        <v>794</v>
      </c>
      <c r="C132" s="141" t="s">
        <v>795</v>
      </c>
      <c r="D132" s="114"/>
      <c r="E132" s="115"/>
      <c r="F132" s="116"/>
      <c r="G132" s="113" t="s">
        <v>792</v>
      </c>
      <c r="H132" s="113" t="s">
        <v>796</v>
      </c>
      <c r="I132" s="113" t="s">
        <v>797</v>
      </c>
      <c r="J132" s="117"/>
      <c r="K132" s="118"/>
      <c r="L132" s="119">
        <v>2</v>
      </c>
      <c r="M132" s="119">
        <v>2</v>
      </c>
      <c r="N132" s="119"/>
      <c r="O132" s="120"/>
      <c r="P132" s="2">
        <f t="shared" si="18"/>
        <v>0</v>
      </c>
      <c r="Q132" s="2" t="str">
        <f>IF(AND(Drops!$D$45&gt;1,OR(U132&lt;&gt;U131,AND(ROW()=5,U131=U132))),VLOOKUP(U132,Drops!$D$26:$E$45,2,FALSE),"")</f>
        <v/>
      </c>
      <c r="R132" s="2" t="str">
        <f t="shared" si="19"/>
        <v/>
      </c>
      <c r="S132" s="2">
        <f t="shared" ca="1" si="20"/>
        <v>0</v>
      </c>
      <c r="T132" s="2">
        <f t="shared" si="21"/>
        <v>0</v>
      </c>
      <c r="U132" s="2" t="s">
        <v>281</v>
      </c>
      <c r="V132" s="2">
        <v>1</v>
      </c>
      <c r="W132" s="2">
        <v>13</v>
      </c>
      <c r="X132" s="2">
        <v>0</v>
      </c>
      <c r="Y132" s="2">
        <v>0</v>
      </c>
      <c r="Z132" s="2">
        <v>0</v>
      </c>
      <c r="AA132" s="2">
        <f t="shared" si="22"/>
        <v>0</v>
      </c>
      <c r="AB132" s="2">
        <f t="shared" si="23"/>
        <v>0</v>
      </c>
      <c r="AC132" s="2">
        <f t="shared" si="24"/>
        <v>0</v>
      </c>
      <c r="AD132" s="2">
        <f t="shared" si="25"/>
        <v>0</v>
      </c>
      <c r="AE132" s="2">
        <f t="shared" si="26"/>
        <v>0</v>
      </c>
      <c r="AF132" s="2">
        <f t="shared" si="27"/>
        <v>0</v>
      </c>
      <c r="AG132" s="2">
        <f t="shared" si="28"/>
        <v>0</v>
      </c>
      <c r="AH132" s="2">
        <f t="shared" si="29"/>
        <v>0</v>
      </c>
      <c r="AI132" s="2">
        <f t="shared" si="30"/>
        <v>1</v>
      </c>
      <c r="AJ132" s="2">
        <f t="shared" si="31"/>
        <v>0</v>
      </c>
      <c r="AK132" s="2">
        <f t="shared" si="32"/>
        <v>0</v>
      </c>
      <c r="AL132" s="2">
        <f t="shared" si="33"/>
        <v>0</v>
      </c>
      <c r="AM132" s="115"/>
      <c r="AN132" s="115"/>
      <c r="AO132" s="121"/>
    </row>
    <row r="133" spans="1:41" ht="29" x14ac:dyDescent="0.35">
      <c r="A133" s="112">
        <v>2081</v>
      </c>
      <c r="B133" s="113" t="s">
        <v>798</v>
      </c>
      <c r="C133" s="141" t="s">
        <v>799</v>
      </c>
      <c r="D133" s="114"/>
      <c r="E133" s="115"/>
      <c r="F133" s="116"/>
      <c r="G133" s="113" t="s">
        <v>792</v>
      </c>
      <c r="H133" s="113" t="s">
        <v>800</v>
      </c>
      <c r="I133" s="113" t="s">
        <v>797</v>
      </c>
      <c r="J133" s="117"/>
      <c r="K133" s="118"/>
      <c r="L133" s="119">
        <v>2</v>
      </c>
      <c r="M133" s="119">
        <v>2</v>
      </c>
      <c r="N133" s="119"/>
      <c r="O133" s="120"/>
      <c r="P133" s="2">
        <f t="shared" si="18"/>
        <v>0</v>
      </c>
      <c r="Q133" s="2" t="str">
        <f>IF(AND(Drops!$D$45&gt;1,OR(U133&lt;&gt;U132,AND(ROW()=5,U132=U133))),VLOOKUP(U133,Drops!$D$26:$E$45,2,FALSE),"")</f>
        <v/>
      </c>
      <c r="R133" s="2" t="str">
        <f t="shared" si="19"/>
        <v/>
      </c>
      <c r="S133" s="2">
        <f t="shared" ca="1" si="20"/>
        <v>0</v>
      </c>
      <c r="T133" s="2">
        <f t="shared" si="21"/>
        <v>0</v>
      </c>
      <c r="U133" s="2" t="s">
        <v>281</v>
      </c>
      <c r="V133" s="2">
        <v>1</v>
      </c>
      <c r="W133" s="2">
        <v>14</v>
      </c>
      <c r="X133" s="2">
        <v>0</v>
      </c>
      <c r="Y133" s="2">
        <v>0</v>
      </c>
      <c r="Z133" s="2">
        <v>0</v>
      </c>
      <c r="AA133" s="2">
        <f t="shared" si="22"/>
        <v>0</v>
      </c>
      <c r="AB133" s="2">
        <f t="shared" si="23"/>
        <v>0</v>
      </c>
      <c r="AC133" s="2">
        <f t="shared" si="24"/>
        <v>0</v>
      </c>
      <c r="AD133" s="2">
        <f t="shared" si="25"/>
        <v>0</v>
      </c>
      <c r="AE133" s="2">
        <f t="shared" si="26"/>
        <v>0</v>
      </c>
      <c r="AF133" s="2">
        <f t="shared" si="27"/>
        <v>0</v>
      </c>
      <c r="AG133" s="2">
        <f t="shared" si="28"/>
        <v>0</v>
      </c>
      <c r="AH133" s="2">
        <f t="shared" si="29"/>
        <v>0</v>
      </c>
      <c r="AI133" s="2">
        <f t="shared" si="30"/>
        <v>1</v>
      </c>
      <c r="AJ133" s="2">
        <f t="shared" si="31"/>
        <v>0</v>
      </c>
      <c r="AK133" s="2">
        <f t="shared" si="32"/>
        <v>0</v>
      </c>
      <c r="AL133" s="2">
        <f t="shared" si="33"/>
        <v>0</v>
      </c>
      <c r="AM133" s="115"/>
      <c r="AN133" s="115"/>
      <c r="AO133" s="121"/>
    </row>
    <row r="134" spans="1:41" ht="29" x14ac:dyDescent="0.35">
      <c r="A134" s="112">
        <v>2109</v>
      </c>
      <c r="B134" s="113" t="s">
        <v>801</v>
      </c>
      <c r="C134" s="141" t="s">
        <v>802</v>
      </c>
      <c r="D134" s="114"/>
      <c r="E134" s="115"/>
      <c r="F134" s="116"/>
      <c r="G134" s="113" t="s">
        <v>792</v>
      </c>
      <c r="H134" s="113" t="s">
        <v>803</v>
      </c>
      <c r="I134" s="113" t="s">
        <v>797</v>
      </c>
      <c r="J134" s="117" t="s">
        <v>804</v>
      </c>
      <c r="K134" s="118"/>
      <c r="L134" s="119">
        <v>2</v>
      </c>
      <c r="M134" s="119">
        <v>2</v>
      </c>
      <c r="N134" s="119"/>
      <c r="O134" s="120"/>
      <c r="P134" s="2">
        <f t="shared" ref="P134:P197" si="34">IF($L134="","",IF($D134="Yes",1,IF($D134="No",2,IF($D134="N/A",3,0))))</f>
        <v>0</v>
      </c>
      <c r="Q134" s="2" t="str">
        <f>IF(AND(Drops!$D$45&gt;1,OR(U134&lt;&gt;U133,AND(ROW()=5,U133=U134))),VLOOKUP(U134,Drops!$D$26:$E$45,2,FALSE),"")</f>
        <v/>
      </c>
      <c r="R134" s="2" t="str">
        <f t="shared" ref="R134:R197" si="35">IF(Q134&lt;&gt;"",ROW(),"")</f>
        <v/>
      </c>
      <c r="S134" s="2">
        <f t="shared" ref="S134:S197" ca="1" si="36">OFFSET(AC134,,L134-1)</f>
        <v>0</v>
      </c>
      <c r="T134" s="2">
        <f t="shared" ref="T134:T197" si="37">IF(OR(V134&lt;&gt;V133,U134&lt;&gt;U133,AND(V134&lt;&gt;V133,W134&lt;&gt;W133),AND(V134&lt;&gt;V133,W134&lt;&gt;W133,X134&lt;&gt;X133),AND(V134&lt;&gt;V133,W134&lt;&gt;W133,X134&lt;&gt;X133,Y134&lt;&gt;Y133),AND(V134&lt;&gt;V133,W134&lt;&gt;W133,X134&lt;&gt;X133,Y134&lt;&gt;Y133,Z134&lt;&gt;Z133),L134-L133&gt;1),1,0)</f>
        <v>0</v>
      </c>
      <c r="U134" s="2" t="s">
        <v>281</v>
      </c>
      <c r="V134" s="2">
        <v>1</v>
      </c>
      <c r="W134" s="2">
        <v>15</v>
      </c>
      <c r="X134" s="2">
        <v>0</v>
      </c>
      <c r="Y134" s="2">
        <v>0</v>
      </c>
      <c r="Z134" s="2">
        <v>0</v>
      </c>
      <c r="AA134" s="2">
        <f t="shared" ref="AA134:AA197" si="38">IF(ROW()=5,1,IF(OR(AH134=1,P134&gt;0,T134=1),1,IF(OR(AND(AH134=2,AI134=1),AND(AI134=2,AJ134=1),AND(AJ134=2,AK134=1),AND(AK134=2,AL134=1)),1,0)))</f>
        <v>0</v>
      </c>
      <c r="AB134" s="2">
        <f t="shared" ref="AB134:AB197" si="39">IF(L135&gt;L134,1,0)</f>
        <v>0</v>
      </c>
      <c r="AC134" s="2">
        <f t="shared" ref="AC134:AC197" si="40">IF(ROW()=5,P134,IF(AND($P134&gt;1,AC$4=$L134),$P134,IF(AND($U134=$U133,V134=V133),AC133,IF(AND($L134=AC$4,P134=1),P134,0))))</f>
        <v>0</v>
      </c>
      <c r="AD134" s="2">
        <f t="shared" ref="AD134:AD197" si="41">IF(AC134&gt;1,AC134,IF(AND($P134&gt;1,AD$4=$L134),$P134,IF(AND($U134=$U133,W134=W133),AD133,IF(AND($L134=AD$4,P134=1),P134,0))))</f>
        <v>0</v>
      </c>
      <c r="AE134" s="2">
        <f t="shared" ref="AE134:AE197" si="42">IF(AD134&gt;1,AD134,IF(AND($P134&gt;1,AE$4=$L134),$P134,IF(AND($U134=$U133,X134=X133),AE133,IF(AND($L134=AE$4,P134=1),P134,0))))</f>
        <v>0</v>
      </c>
      <c r="AF134" s="2">
        <f t="shared" ref="AF134:AF197" si="43">IF(AE134&gt;1,AE134,IF(AND($P134&gt;1,AF$4=$L134),$P134,IF(AND($U134=$U133,Y134=Y133),AF133,IF(AND($L134=AF$4,P134=1),P134,0))))</f>
        <v>0</v>
      </c>
      <c r="AG134" s="2">
        <f t="shared" ref="AG134:AG197" si="44">IF(AF134&gt;1,AF134,IF(AND($P134&gt;1,AG$4=$L134),$P134,IF(AND($U134=$U133,Z134=Z133),AG133,IF(AND($L134=AG$4,P134=1),P134,0))))</f>
        <v>0</v>
      </c>
      <c r="AH134" s="2">
        <f t="shared" ref="AH134:AH197" si="45">IF(AND($P134=1,$L134=AH$4),2,IF(AND($L134&lt;&gt;AH$4,AH133=2),AH133,IF($L134&lt;&gt;AH$4,0,1)))</f>
        <v>0</v>
      </c>
      <c r="AI134" s="2">
        <f t="shared" ref="AI134:AI197" si="46">IF(OR(ROW()=5,$U133&lt;&gt;$U134),0,IF(AND($P134=1,$L134=AI$4),2,IF(AND($L134&lt;&gt;AI$4,AI133=2),AI133,IF($L134&lt;&gt;AI$4,0,1))))</f>
        <v>1</v>
      </c>
      <c r="AJ134" s="2">
        <f t="shared" ref="AJ134:AJ197" si="47">IF(OR(ROW()=5,$U133&lt;&gt;$U134),0,IF(AND($P134=1,$L134=AJ$4),2,IF(AND($L134&lt;&gt;AJ$4,AJ133=2),AJ133,IF($L134&lt;&gt;AJ$4,0,1))))</f>
        <v>0</v>
      </c>
      <c r="AK134" s="2">
        <f t="shared" ref="AK134:AK197" si="48">IF(OR(ROW()=5,$U133&lt;&gt;$U134),0,IF(AND($P134=1,$L134=AK$4),2,IF(AND($L134&lt;&gt;AK$4,AK133=2),AK133,IF($L134&lt;&gt;AK$4,0,1))))</f>
        <v>0</v>
      </c>
      <c r="AL134" s="2">
        <f t="shared" ref="AL134:AL197" si="49">IF(OR(ROW()=5,$U133&lt;&gt;$U134),0,IF(AND($P134=1,$L134=AL$4),2,IF(AND($L134&lt;&gt;AL$4,AL133=2),AL133,IF($L134&lt;&gt;AL$4,0,1))))</f>
        <v>0</v>
      </c>
      <c r="AM134" s="115"/>
      <c r="AN134" s="115"/>
      <c r="AO134" s="121"/>
    </row>
    <row r="135" spans="1:41" ht="72.5" x14ac:dyDescent="0.35">
      <c r="A135" s="112">
        <v>2182</v>
      </c>
      <c r="B135" s="113" t="s">
        <v>805</v>
      </c>
      <c r="C135" s="141" t="s">
        <v>806</v>
      </c>
      <c r="D135" s="114"/>
      <c r="E135" s="115"/>
      <c r="F135" s="116"/>
      <c r="G135" s="113" t="s">
        <v>792</v>
      </c>
      <c r="H135" s="113" t="s">
        <v>807</v>
      </c>
      <c r="I135" s="113" t="s">
        <v>643</v>
      </c>
      <c r="J135" s="117" t="s">
        <v>808</v>
      </c>
      <c r="K135" s="118"/>
      <c r="L135" s="119">
        <v>2</v>
      </c>
      <c r="M135" s="119">
        <v>3</v>
      </c>
      <c r="N135" s="119"/>
      <c r="O135" s="120"/>
      <c r="P135" s="2">
        <f t="shared" si="34"/>
        <v>0</v>
      </c>
      <c r="Q135" s="2" t="str">
        <f>IF(AND(Drops!$D$45&gt;1,OR(U135&lt;&gt;U134,AND(ROW()=5,U134=U135))),VLOOKUP(U135,Drops!$D$26:$E$45,2,FALSE),"")</f>
        <v/>
      </c>
      <c r="R135" s="2" t="str">
        <f t="shared" si="35"/>
        <v/>
      </c>
      <c r="S135" s="2">
        <f t="shared" ca="1" si="36"/>
        <v>0</v>
      </c>
      <c r="T135" s="2">
        <f t="shared" si="37"/>
        <v>0</v>
      </c>
      <c r="U135" s="2" t="s">
        <v>281</v>
      </c>
      <c r="V135" s="2">
        <v>1</v>
      </c>
      <c r="W135" s="2">
        <v>16</v>
      </c>
      <c r="X135" s="2">
        <v>0</v>
      </c>
      <c r="Y135" s="2">
        <v>0</v>
      </c>
      <c r="Z135" s="2">
        <v>0</v>
      </c>
      <c r="AA135" s="2">
        <f t="shared" si="38"/>
        <v>0</v>
      </c>
      <c r="AB135" s="2">
        <f t="shared" si="39"/>
        <v>0</v>
      </c>
      <c r="AC135" s="2">
        <f t="shared" si="40"/>
        <v>0</v>
      </c>
      <c r="AD135" s="2">
        <f t="shared" si="41"/>
        <v>0</v>
      </c>
      <c r="AE135" s="2">
        <f t="shared" si="42"/>
        <v>0</v>
      </c>
      <c r="AF135" s="2">
        <f t="shared" si="43"/>
        <v>0</v>
      </c>
      <c r="AG135" s="2">
        <f t="shared" si="44"/>
        <v>0</v>
      </c>
      <c r="AH135" s="2">
        <f t="shared" si="45"/>
        <v>0</v>
      </c>
      <c r="AI135" s="2">
        <f t="shared" si="46"/>
        <v>1</v>
      </c>
      <c r="AJ135" s="2">
        <f t="shared" si="47"/>
        <v>0</v>
      </c>
      <c r="AK135" s="2">
        <f t="shared" si="48"/>
        <v>0</v>
      </c>
      <c r="AL135" s="2">
        <f t="shared" si="49"/>
        <v>0</v>
      </c>
      <c r="AM135" s="115"/>
      <c r="AN135" s="115"/>
      <c r="AO135" s="121"/>
    </row>
    <row r="136" spans="1:41" ht="58" x14ac:dyDescent="0.35">
      <c r="A136" s="112">
        <v>847</v>
      </c>
      <c r="B136" s="113" t="s">
        <v>809</v>
      </c>
      <c r="C136" s="141" t="s">
        <v>810</v>
      </c>
      <c r="D136" s="114"/>
      <c r="E136" s="115"/>
      <c r="F136" s="116"/>
      <c r="G136" s="113" t="s">
        <v>792</v>
      </c>
      <c r="H136" s="113" t="s">
        <v>807</v>
      </c>
      <c r="I136" s="113" t="s">
        <v>811</v>
      </c>
      <c r="J136" s="117" t="s">
        <v>812</v>
      </c>
      <c r="K136" s="118"/>
      <c r="L136" s="119">
        <v>2</v>
      </c>
      <c r="M136" s="119">
        <v>3</v>
      </c>
      <c r="N136" s="119"/>
      <c r="O136" s="120"/>
      <c r="P136" s="2">
        <f t="shared" si="34"/>
        <v>0</v>
      </c>
      <c r="Q136" s="2" t="str">
        <f>IF(AND(Drops!$D$45&gt;1,OR(U136&lt;&gt;U135,AND(ROW()=5,U135=U136))),VLOOKUP(U136,Drops!$D$26:$E$45,2,FALSE),"")</f>
        <v/>
      </c>
      <c r="R136" s="2" t="str">
        <f t="shared" si="35"/>
        <v/>
      </c>
      <c r="S136" s="2">
        <f t="shared" ca="1" si="36"/>
        <v>0</v>
      </c>
      <c r="T136" s="2">
        <f t="shared" si="37"/>
        <v>0</v>
      </c>
      <c r="U136" s="2" t="s">
        <v>281</v>
      </c>
      <c r="V136" s="2">
        <v>1</v>
      </c>
      <c r="W136" s="2">
        <v>17</v>
      </c>
      <c r="X136" s="2">
        <v>0</v>
      </c>
      <c r="Y136" s="2">
        <v>0</v>
      </c>
      <c r="Z136" s="2">
        <v>0</v>
      </c>
      <c r="AA136" s="2">
        <f t="shared" si="38"/>
        <v>0</v>
      </c>
      <c r="AB136" s="2">
        <f t="shared" si="39"/>
        <v>0</v>
      </c>
      <c r="AC136" s="2">
        <f t="shared" si="40"/>
        <v>0</v>
      </c>
      <c r="AD136" s="2">
        <f t="shared" si="41"/>
        <v>0</v>
      </c>
      <c r="AE136" s="2">
        <f t="shared" si="42"/>
        <v>0</v>
      </c>
      <c r="AF136" s="2">
        <f t="shared" si="43"/>
        <v>0</v>
      </c>
      <c r="AG136" s="2">
        <f t="shared" si="44"/>
        <v>0</v>
      </c>
      <c r="AH136" s="2">
        <f t="shared" si="45"/>
        <v>0</v>
      </c>
      <c r="AI136" s="2">
        <f t="shared" si="46"/>
        <v>1</v>
      </c>
      <c r="AJ136" s="2">
        <f t="shared" si="47"/>
        <v>0</v>
      </c>
      <c r="AK136" s="2">
        <f t="shared" si="48"/>
        <v>0</v>
      </c>
      <c r="AL136" s="2">
        <f t="shared" si="49"/>
        <v>0</v>
      </c>
      <c r="AM136" s="115"/>
      <c r="AN136" s="115"/>
      <c r="AO136" s="121"/>
    </row>
    <row r="137" spans="1:41" ht="29" x14ac:dyDescent="0.35">
      <c r="A137" s="112">
        <v>2020</v>
      </c>
      <c r="B137" s="113" t="s">
        <v>813</v>
      </c>
      <c r="C137" s="141" t="s">
        <v>814</v>
      </c>
      <c r="D137" s="114"/>
      <c r="E137" s="115"/>
      <c r="F137" s="116"/>
      <c r="G137" s="113" t="s">
        <v>792</v>
      </c>
      <c r="H137" s="113" t="s">
        <v>815</v>
      </c>
      <c r="I137" s="113" t="s">
        <v>797</v>
      </c>
      <c r="J137" s="117"/>
      <c r="K137" s="118"/>
      <c r="L137" s="119">
        <v>2</v>
      </c>
      <c r="M137" s="119">
        <v>3</v>
      </c>
      <c r="N137" s="119"/>
      <c r="O137" s="120"/>
      <c r="P137" s="2">
        <f t="shared" si="34"/>
        <v>0</v>
      </c>
      <c r="Q137" s="2" t="str">
        <f>IF(AND(Drops!$D$45&gt;1,OR(U137&lt;&gt;U136,AND(ROW()=5,U136=U137))),VLOOKUP(U137,Drops!$D$26:$E$45,2,FALSE),"")</f>
        <v/>
      </c>
      <c r="R137" s="2" t="str">
        <f t="shared" si="35"/>
        <v/>
      </c>
      <c r="S137" s="2">
        <f t="shared" ca="1" si="36"/>
        <v>0</v>
      </c>
      <c r="T137" s="2">
        <f t="shared" si="37"/>
        <v>0</v>
      </c>
      <c r="U137" s="2" t="s">
        <v>281</v>
      </c>
      <c r="V137" s="2">
        <v>1</v>
      </c>
      <c r="W137" s="2">
        <v>20</v>
      </c>
      <c r="X137" s="2">
        <v>0</v>
      </c>
      <c r="Y137" s="2">
        <v>0</v>
      </c>
      <c r="Z137" s="2">
        <v>0</v>
      </c>
      <c r="AA137" s="2">
        <f t="shared" si="38"/>
        <v>0</v>
      </c>
      <c r="AB137" s="2">
        <f t="shared" si="39"/>
        <v>0</v>
      </c>
      <c r="AC137" s="2">
        <f t="shared" si="40"/>
        <v>0</v>
      </c>
      <c r="AD137" s="2">
        <f t="shared" si="41"/>
        <v>0</v>
      </c>
      <c r="AE137" s="2">
        <f t="shared" si="42"/>
        <v>0</v>
      </c>
      <c r="AF137" s="2">
        <f t="shared" si="43"/>
        <v>0</v>
      </c>
      <c r="AG137" s="2">
        <f t="shared" si="44"/>
        <v>0</v>
      </c>
      <c r="AH137" s="2">
        <f t="shared" si="45"/>
        <v>0</v>
      </c>
      <c r="AI137" s="2">
        <f t="shared" si="46"/>
        <v>1</v>
      </c>
      <c r="AJ137" s="2">
        <f t="shared" si="47"/>
        <v>0</v>
      </c>
      <c r="AK137" s="2">
        <f t="shared" si="48"/>
        <v>0</v>
      </c>
      <c r="AL137" s="2">
        <f t="shared" si="49"/>
        <v>0</v>
      </c>
      <c r="AM137" s="115"/>
      <c r="AN137" s="115"/>
      <c r="AO137" s="121"/>
    </row>
    <row r="138" spans="1:41" ht="43.5" x14ac:dyDescent="0.35">
      <c r="A138" s="112">
        <v>2169</v>
      </c>
      <c r="B138" s="113" t="s">
        <v>816</v>
      </c>
      <c r="C138" s="141" t="s">
        <v>817</v>
      </c>
      <c r="D138" s="114"/>
      <c r="E138" s="115"/>
      <c r="F138" s="116"/>
      <c r="G138" s="113" t="s">
        <v>792</v>
      </c>
      <c r="H138" s="113" t="s">
        <v>818</v>
      </c>
      <c r="I138" s="113" t="s">
        <v>819</v>
      </c>
      <c r="J138" s="117" t="s">
        <v>820</v>
      </c>
      <c r="K138" s="118"/>
      <c r="L138" s="119">
        <v>2</v>
      </c>
      <c r="M138" s="119">
        <v>2</v>
      </c>
      <c r="N138" s="119"/>
      <c r="O138" s="120"/>
      <c r="P138" s="2">
        <f t="shared" si="34"/>
        <v>0</v>
      </c>
      <c r="Q138" s="2" t="str">
        <f>IF(AND(Drops!$D$45&gt;1,OR(U138&lt;&gt;U137,AND(ROW()=5,U137=U138))),VLOOKUP(U138,Drops!$D$26:$E$45,2,FALSE),"")</f>
        <v/>
      </c>
      <c r="R138" s="2" t="str">
        <f t="shared" si="35"/>
        <v/>
      </c>
      <c r="S138" s="2">
        <f t="shared" ca="1" si="36"/>
        <v>0</v>
      </c>
      <c r="T138" s="2">
        <f t="shared" si="37"/>
        <v>0</v>
      </c>
      <c r="U138" s="2" t="s">
        <v>281</v>
      </c>
      <c r="V138" s="2">
        <v>1</v>
      </c>
      <c r="W138" s="2">
        <v>21</v>
      </c>
      <c r="X138" s="2">
        <v>0</v>
      </c>
      <c r="Y138" s="2">
        <v>0</v>
      </c>
      <c r="Z138" s="2">
        <v>0</v>
      </c>
      <c r="AA138" s="2">
        <f t="shared" si="38"/>
        <v>0</v>
      </c>
      <c r="AB138" s="2">
        <f t="shared" si="39"/>
        <v>1</v>
      </c>
      <c r="AC138" s="2">
        <f t="shared" si="40"/>
        <v>0</v>
      </c>
      <c r="AD138" s="2">
        <f t="shared" si="41"/>
        <v>0</v>
      </c>
      <c r="AE138" s="2">
        <f t="shared" si="42"/>
        <v>0</v>
      </c>
      <c r="AF138" s="2">
        <f t="shared" si="43"/>
        <v>0</v>
      </c>
      <c r="AG138" s="2">
        <f t="shared" si="44"/>
        <v>0</v>
      </c>
      <c r="AH138" s="2">
        <f t="shared" si="45"/>
        <v>0</v>
      </c>
      <c r="AI138" s="2">
        <f t="shared" si="46"/>
        <v>1</v>
      </c>
      <c r="AJ138" s="2">
        <f t="shared" si="47"/>
        <v>0</v>
      </c>
      <c r="AK138" s="2">
        <f t="shared" si="48"/>
        <v>0</v>
      </c>
      <c r="AL138" s="2">
        <f t="shared" si="49"/>
        <v>0</v>
      </c>
      <c r="AM138" s="115"/>
      <c r="AN138" s="115"/>
      <c r="AO138" s="121"/>
    </row>
    <row r="139" spans="1:41" ht="43.5" x14ac:dyDescent="0.35">
      <c r="A139" s="112">
        <v>2170</v>
      </c>
      <c r="B139" s="113" t="s">
        <v>821</v>
      </c>
      <c r="C139" s="139" t="s">
        <v>822</v>
      </c>
      <c r="D139" s="114"/>
      <c r="E139" s="115"/>
      <c r="F139" s="116"/>
      <c r="G139" s="113" t="s">
        <v>792</v>
      </c>
      <c r="H139" s="113" t="s">
        <v>818</v>
      </c>
      <c r="I139" s="113" t="s">
        <v>819</v>
      </c>
      <c r="J139" s="117" t="s">
        <v>820</v>
      </c>
      <c r="K139" s="118"/>
      <c r="L139" s="119">
        <v>3</v>
      </c>
      <c r="M139" s="119">
        <v>3</v>
      </c>
      <c r="N139" s="119"/>
      <c r="O139" s="120"/>
      <c r="P139" s="2">
        <f t="shared" si="34"/>
        <v>0</v>
      </c>
      <c r="Q139" s="2" t="str">
        <f>IF(AND(Drops!$D$45&gt;1,OR(U139&lt;&gt;U138,AND(ROW()=5,U138=U139))),VLOOKUP(U139,Drops!$D$26:$E$45,2,FALSE),"")</f>
        <v/>
      </c>
      <c r="R139" s="2" t="str">
        <f t="shared" si="35"/>
        <v/>
      </c>
      <c r="S139" s="2">
        <f t="shared" ca="1" si="36"/>
        <v>0</v>
      </c>
      <c r="T139" s="2">
        <f t="shared" si="37"/>
        <v>0</v>
      </c>
      <c r="U139" s="2" t="s">
        <v>281</v>
      </c>
      <c r="V139" s="2">
        <v>1</v>
      </c>
      <c r="W139" s="2">
        <v>21</v>
      </c>
      <c r="X139" s="2">
        <v>3</v>
      </c>
      <c r="Y139" s="2">
        <v>0</v>
      </c>
      <c r="Z139" s="2">
        <v>0</v>
      </c>
      <c r="AA139" s="2">
        <f t="shared" si="38"/>
        <v>0</v>
      </c>
      <c r="AB139" s="2">
        <f t="shared" si="39"/>
        <v>0</v>
      </c>
      <c r="AC139" s="2">
        <f t="shared" si="40"/>
        <v>0</v>
      </c>
      <c r="AD139" s="2">
        <f t="shared" si="41"/>
        <v>0</v>
      </c>
      <c r="AE139" s="2">
        <f t="shared" si="42"/>
        <v>0</v>
      </c>
      <c r="AF139" s="2">
        <f t="shared" si="43"/>
        <v>0</v>
      </c>
      <c r="AG139" s="2">
        <f t="shared" si="44"/>
        <v>0</v>
      </c>
      <c r="AH139" s="2">
        <f t="shared" si="45"/>
        <v>0</v>
      </c>
      <c r="AI139" s="2">
        <f t="shared" si="46"/>
        <v>0</v>
      </c>
      <c r="AJ139" s="2">
        <f t="shared" si="47"/>
        <v>1</v>
      </c>
      <c r="AK139" s="2">
        <f t="shared" si="48"/>
        <v>0</v>
      </c>
      <c r="AL139" s="2">
        <f t="shared" si="49"/>
        <v>0</v>
      </c>
      <c r="AM139" s="115"/>
      <c r="AN139" s="115"/>
      <c r="AO139" s="121"/>
    </row>
    <row r="140" spans="1:41" ht="29" x14ac:dyDescent="0.35">
      <c r="A140" s="112">
        <v>2058</v>
      </c>
      <c r="B140" s="113" t="s">
        <v>823</v>
      </c>
      <c r="C140" s="113" t="s">
        <v>824</v>
      </c>
      <c r="D140" s="114"/>
      <c r="E140" s="115"/>
      <c r="F140" s="116"/>
      <c r="G140" s="113" t="s">
        <v>825</v>
      </c>
      <c r="H140" s="113" t="s">
        <v>783</v>
      </c>
      <c r="I140" s="113" t="s">
        <v>826</v>
      </c>
      <c r="J140" s="117"/>
      <c r="K140" s="118"/>
      <c r="L140" s="119">
        <v>1</v>
      </c>
      <c r="M140" s="119">
        <v>1</v>
      </c>
      <c r="N140" s="119"/>
      <c r="O140" s="120"/>
      <c r="P140" s="2">
        <f t="shared" si="34"/>
        <v>0</v>
      </c>
      <c r="Q140" s="2" t="str">
        <f>IF(AND(Drops!$D$45&gt;1,OR(U140&lt;&gt;U139,AND(ROW()=5,U139=U140))),VLOOKUP(U140,Drops!$D$26:$E$45,2,FALSE),"")</f>
        <v/>
      </c>
      <c r="R140" s="2" t="str">
        <f t="shared" si="35"/>
        <v/>
      </c>
      <c r="S140" s="2">
        <f t="shared" ca="1" si="36"/>
        <v>0</v>
      </c>
      <c r="T140" s="2">
        <f t="shared" si="37"/>
        <v>1</v>
      </c>
      <c r="U140" s="2" t="s">
        <v>281</v>
      </c>
      <c r="V140" s="2">
        <v>2</v>
      </c>
      <c r="W140" s="2">
        <v>0</v>
      </c>
      <c r="X140" s="2">
        <v>0</v>
      </c>
      <c r="Y140" s="2">
        <v>0</v>
      </c>
      <c r="Z140" s="2">
        <v>0</v>
      </c>
      <c r="AA140" s="2">
        <f t="shared" si="38"/>
        <v>1</v>
      </c>
      <c r="AB140" s="2">
        <f t="shared" si="39"/>
        <v>1</v>
      </c>
      <c r="AC140" s="2">
        <f t="shared" si="40"/>
        <v>0</v>
      </c>
      <c r="AD140" s="2">
        <f t="shared" si="41"/>
        <v>0</v>
      </c>
      <c r="AE140" s="2">
        <f t="shared" si="42"/>
        <v>0</v>
      </c>
      <c r="AF140" s="2">
        <f t="shared" si="43"/>
        <v>0</v>
      </c>
      <c r="AG140" s="2">
        <f t="shared" si="44"/>
        <v>0</v>
      </c>
      <c r="AH140" s="2">
        <f t="shared" si="45"/>
        <v>1</v>
      </c>
      <c r="AI140" s="2">
        <f t="shared" si="46"/>
        <v>0</v>
      </c>
      <c r="AJ140" s="2">
        <f t="shared" si="47"/>
        <v>0</v>
      </c>
      <c r="AK140" s="2">
        <f t="shared" si="48"/>
        <v>0</v>
      </c>
      <c r="AL140" s="2">
        <f t="shared" si="49"/>
        <v>0</v>
      </c>
      <c r="AM140" s="115"/>
      <c r="AN140" s="115"/>
      <c r="AO140" s="121"/>
    </row>
    <row r="141" spans="1:41" ht="58" x14ac:dyDescent="0.35">
      <c r="A141" s="112">
        <v>2059</v>
      </c>
      <c r="B141" s="113" t="s">
        <v>827</v>
      </c>
      <c r="C141" s="141" t="s">
        <v>828</v>
      </c>
      <c r="D141" s="114"/>
      <c r="E141" s="115"/>
      <c r="F141" s="116"/>
      <c r="G141" s="113" t="s">
        <v>825</v>
      </c>
      <c r="H141" s="113" t="s">
        <v>825</v>
      </c>
      <c r="I141" s="113" t="s">
        <v>811</v>
      </c>
      <c r="J141" s="117"/>
      <c r="K141" s="118"/>
      <c r="L141" s="119">
        <v>2</v>
      </c>
      <c r="M141" s="119">
        <v>2</v>
      </c>
      <c r="N141" s="119"/>
      <c r="O141" s="120"/>
      <c r="P141" s="2">
        <f t="shared" si="34"/>
        <v>0</v>
      </c>
      <c r="Q141" s="2" t="str">
        <f>IF(AND(Drops!$D$45&gt;1,OR(U141&lt;&gt;U140,AND(ROW()=5,U140=U141))),VLOOKUP(U141,Drops!$D$26:$E$45,2,FALSE),"")</f>
        <v/>
      </c>
      <c r="R141" s="2" t="str">
        <f t="shared" si="35"/>
        <v/>
      </c>
      <c r="S141" s="2">
        <f t="shared" ca="1" si="36"/>
        <v>0</v>
      </c>
      <c r="T141" s="2">
        <f t="shared" si="37"/>
        <v>0</v>
      </c>
      <c r="U141" s="2" t="s">
        <v>281</v>
      </c>
      <c r="V141" s="2">
        <v>2</v>
      </c>
      <c r="W141" s="2">
        <v>1</v>
      </c>
      <c r="X141" s="2">
        <v>0</v>
      </c>
      <c r="Y141" s="2">
        <v>0</v>
      </c>
      <c r="Z141" s="2">
        <v>0</v>
      </c>
      <c r="AA141" s="2">
        <f t="shared" si="38"/>
        <v>0</v>
      </c>
      <c r="AB141" s="2">
        <f t="shared" si="39"/>
        <v>1</v>
      </c>
      <c r="AC141" s="2">
        <f t="shared" si="40"/>
        <v>0</v>
      </c>
      <c r="AD141" s="2">
        <f t="shared" si="41"/>
        <v>0</v>
      </c>
      <c r="AE141" s="2">
        <f t="shared" si="42"/>
        <v>0</v>
      </c>
      <c r="AF141" s="2">
        <f t="shared" si="43"/>
        <v>0</v>
      </c>
      <c r="AG141" s="2">
        <f t="shared" si="44"/>
        <v>0</v>
      </c>
      <c r="AH141" s="2">
        <f t="shared" si="45"/>
        <v>0</v>
      </c>
      <c r="AI141" s="2">
        <f t="shared" si="46"/>
        <v>1</v>
      </c>
      <c r="AJ141" s="2">
        <f t="shared" si="47"/>
        <v>0</v>
      </c>
      <c r="AK141" s="2">
        <f t="shared" si="48"/>
        <v>0</v>
      </c>
      <c r="AL141" s="2">
        <f t="shared" si="49"/>
        <v>0</v>
      </c>
      <c r="AM141" s="115"/>
      <c r="AN141" s="115"/>
      <c r="AO141" s="121"/>
    </row>
    <row r="142" spans="1:41" ht="14.5" x14ac:dyDescent="0.35">
      <c r="A142" s="112">
        <v>4451</v>
      </c>
      <c r="B142" s="113" t="s">
        <v>829</v>
      </c>
      <c r="C142" s="139" t="s">
        <v>830</v>
      </c>
      <c r="D142" s="114"/>
      <c r="E142" s="115"/>
      <c r="F142" s="116"/>
      <c r="G142" s="113" t="s">
        <v>825</v>
      </c>
      <c r="H142" s="113" t="s">
        <v>825</v>
      </c>
      <c r="I142" s="113" t="s">
        <v>831</v>
      </c>
      <c r="J142" s="117"/>
      <c r="K142" s="118"/>
      <c r="L142" s="119">
        <v>3</v>
      </c>
      <c r="M142" s="119">
        <v>4</v>
      </c>
      <c r="N142" s="119"/>
      <c r="O142" s="120"/>
      <c r="P142" s="2">
        <f t="shared" si="34"/>
        <v>0</v>
      </c>
      <c r="Q142" s="2" t="str">
        <f>IF(AND(Drops!$D$45&gt;1,OR(U142&lt;&gt;U141,AND(ROW()=5,U141=U142))),VLOOKUP(U142,Drops!$D$26:$E$45,2,FALSE),"")</f>
        <v/>
      </c>
      <c r="R142" s="2" t="str">
        <f t="shared" si="35"/>
        <v/>
      </c>
      <c r="S142" s="2">
        <f t="shared" ca="1" si="36"/>
        <v>0</v>
      </c>
      <c r="T142" s="2">
        <f t="shared" si="37"/>
        <v>0</v>
      </c>
      <c r="U142" s="2" t="s">
        <v>281</v>
      </c>
      <c r="V142" s="2">
        <v>2</v>
      </c>
      <c r="W142" s="2">
        <v>1</v>
      </c>
      <c r="X142" s="2">
        <v>2</v>
      </c>
      <c r="Y142" s="2">
        <v>0</v>
      </c>
      <c r="Z142" s="2">
        <v>0</v>
      </c>
      <c r="AA142" s="2">
        <f t="shared" si="38"/>
        <v>0</v>
      </c>
      <c r="AB142" s="2">
        <f t="shared" si="39"/>
        <v>0</v>
      </c>
      <c r="AC142" s="2">
        <f t="shared" si="40"/>
        <v>0</v>
      </c>
      <c r="AD142" s="2">
        <f t="shared" si="41"/>
        <v>0</v>
      </c>
      <c r="AE142" s="2">
        <f t="shared" si="42"/>
        <v>0</v>
      </c>
      <c r="AF142" s="2">
        <f t="shared" si="43"/>
        <v>0</v>
      </c>
      <c r="AG142" s="2">
        <f t="shared" si="44"/>
        <v>0</v>
      </c>
      <c r="AH142" s="2">
        <f t="shared" si="45"/>
        <v>0</v>
      </c>
      <c r="AI142" s="2">
        <f t="shared" si="46"/>
        <v>0</v>
      </c>
      <c r="AJ142" s="2">
        <f t="shared" si="47"/>
        <v>1</v>
      </c>
      <c r="AK142" s="2">
        <f t="shared" si="48"/>
        <v>0</v>
      </c>
      <c r="AL142" s="2">
        <f t="shared" si="49"/>
        <v>0</v>
      </c>
      <c r="AM142" s="115"/>
      <c r="AN142" s="115"/>
      <c r="AO142" s="121"/>
    </row>
    <row r="143" spans="1:41" ht="58" x14ac:dyDescent="0.35">
      <c r="A143" s="112">
        <v>2210</v>
      </c>
      <c r="B143" s="113" t="s">
        <v>832</v>
      </c>
      <c r="C143" s="139" t="s">
        <v>833</v>
      </c>
      <c r="D143" s="114"/>
      <c r="E143" s="115"/>
      <c r="F143" s="116"/>
      <c r="G143" s="113" t="s">
        <v>825</v>
      </c>
      <c r="H143" s="113" t="s">
        <v>834</v>
      </c>
      <c r="I143" s="113" t="s">
        <v>811</v>
      </c>
      <c r="J143" s="117" t="s">
        <v>835</v>
      </c>
      <c r="K143" s="118"/>
      <c r="L143" s="119">
        <v>3</v>
      </c>
      <c r="M143" s="119">
        <v>4</v>
      </c>
      <c r="N143" s="119"/>
      <c r="O143" s="120"/>
      <c r="P143" s="2">
        <f t="shared" si="34"/>
        <v>0</v>
      </c>
      <c r="Q143" s="2" t="str">
        <f>IF(AND(Drops!$D$45&gt;1,OR(U143&lt;&gt;U142,AND(ROW()=5,U142=U143))),VLOOKUP(U143,Drops!$D$26:$E$45,2,FALSE),"")</f>
        <v/>
      </c>
      <c r="R143" s="2" t="str">
        <f t="shared" si="35"/>
        <v/>
      </c>
      <c r="S143" s="2">
        <f t="shared" ca="1" si="36"/>
        <v>0</v>
      </c>
      <c r="T143" s="2">
        <f t="shared" si="37"/>
        <v>0</v>
      </c>
      <c r="U143" s="2" t="s">
        <v>281</v>
      </c>
      <c r="V143" s="2">
        <v>2</v>
      </c>
      <c r="W143" s="2">
        <v>3</v>
      </c>
      <c r="X143" s="2">
        <v>7</v>
      </c>
      <c r="Y143" s="2">
        <v>0</v>
      </c>
      <c r="Z143" s="2">
        <v>0</v>
      </c>
      <c r="AA143" s="2">
        <f t="shared" si="38"/>
        <v>0</v>
      </c>
      <c r="AB143" s="2">
        <f t="shared" si="39"/>
        <v>0</v>
      </c>
      <c r="AC143" s="2">
        <f t="shared" si="40"/>
        <v>0</v>
      </c>
      <c r="AD143" s="2">
        <f t="shared" si="41"/>
        <v>0</v>
      </c>
      <c r="AE143" s="2">
        <f t="shared" si="42"/>
        <v>0</v>
      </c>
      <c r="AF143" s="2">
        <f t="shared" si="43"/>
        <v>0</v>
      </c>
      <c r="AG143" s="2">
        <f t="shared" si="44"/>
        <v>0</v>
      </c>
      <c r="AH143" s="2">
        <f t="shared" si="45"/>
        <v>0</v>
      </c>
      <c r="AI143" s="2">
        <f t="shared" si="46"/>
        <v>0</v>
      </c>
      <c r="AJ143" s="2">
        <f t="shared" si="47"/>
        <v>1</v>
      </c>
      <c r="AK143" s="2">
        <f t="shared" si="48"/>
        <v>0</v>
      </c>
      <c r="AL143" s="2">
        <f t="shared" si="49"/>
        <v>0</v>
      </c>
      <c r="AM143" s="115"/>
      <c r="AN143" s="115"/>
      <c r="AO143" s="121"/>
    </row>
    <row r="144" spans="1:41" ht="58" x14ac:dyDescent="0.35">
      <c r="A144" s="112">
        <v>3962</v>
      </c>
      <c r="B144" s="113" t="s">
        <v>836</v>
      </c>
      <c r="C144" s="141" t="s">
        <v>837</v>
      </c>
      <c r="D144" s="114"/>
      <c r="E144" s="115"/>
      <c r="F144" s="116"/>
      <c r="G144" s="113" t="s">
        <v>825</v>
      </c>
      <c r="H144" s="113" t="s">
        <v>838</v>
      </c>
      <c r="I144" s="113" t="s">
        <v>839</v>
      </c>
      <c r="J144" s="117" t="s">
        <v>840</v>
      </c>
      <c r="K144" s="118"/>
      <c r="L144" s="119">
        <v>2</v>
      </c>
      <c r="M144" s="119">
        <v>2</v>
      </c>
      <c r="N144" s="119"/>
      <c r="O144" s="120"/>
      <c r="P144" s="2">
        <f t="shared" si="34"/>
        <v>0</v>
      </c>
      <c r="Q144" s="2" t="str">
        <f>IF(AND(Drops!$D$45&gt;1,OR(U144&lt;&gt;U143,AND(ROW()=5,U143=U144))),VLOOKUP(U144,Drops!$D$26:$E$45,2,FALSE),"")</f>
        <v/>
      </c>
      <c r="R144" s="2" t="str">
        <f t="shared" si="35"/>
        <v/>
      </c>
      <c r="S144" s="2">
        <f t="shared" ca="1" si="36"/>
        <v>0</v>
      </c>
      <c r="T144" s="2">
        <f t="shared" si="37"/>
        <v>0</v>
      </c>
      <c r="U144" s="2" t="s">
        <v>281</v>
      </c>
      <c r="V144" s="2">
        <v>2</v>
      </c>
      <c r="W144" s="2">
        <v>4</v>
      </c>
      <c r="X144" s="2">
        <v>0</v>
      </c>
      <c r="Y144" s="2">
        <v>0</v>
      </c>
      <c r="Z144" s="2">
        <v>0</v>
      </c>
      <c r="AA144" s="2">
        <f t="shared" si="38"/>
        <v>0</v>
      </c>
      <c r="AB144" s="2">
        <f t="shared" si="39"/>
        <v>0</v>
      </c>
      <c r="AC144" s="2">
        <f t="shared" si="40"/>
        <v>0</v>
      </c>
      <c r="AD144" s="2">
        <f t="shared" si="41"/>
        <v>0</v>
      </c>
      <c r="AE144" s="2">
        <f t="shared" si="42"/>
        <v>0</v>
      </c>
      <c r="AF144" s="2">
        <f t="shared" si="43"/>
        <v>0</v>
      </c>
      <c r="AG144" s="2">
        <f t="shared" si="44"/>
        <v>0</v>
      </c>
      <c r="AH144" s="2">
        <f t="shared" si="45"/>
        <v>0</v>
      </c>
      <c r="AI144" s="2">
        <f t="shared" si="46"/>
        <v>1</v>
      </c>
      <c r="AJ144" s="2">
        <f t="shared" si="47"/>
        <v>0</v>
      </c>
      <c r="AK144" s="2">
        <f t="shared" si="48"/>
        <v>0</v>
      </c>
      <c r="AL144" s="2">
        <f t="shared" si="49"/>
        <v>0</v>
      </c>
      <c r="AM144" s="115"/>
      <c r="AN144" s="115"/>
      <c r="AO144" s="121"/>
    </row>
    <row r="145" spans="1:41" ht="43.5" x14ac:dyDescent="0.35">
      <c r="A145" s="112">
        <v>3987</v>
      </c>
      <c r="B145" s="113" t="s">
        <v>841</v>
      </c>
      <c r="C145" s="141" t="s">
        <v>842</v>
      </c>
      <c r="D145" s="114"/>
      <c r="E145" s="115"/>
      <c r="F145" s="116"/>
      <c r="G145" s="113" t="s">
        <v>825</v>
      </c>
      <c r="H145" s="113" t="s">
        <v>843</v>
      </c>
      <c r="I145" s="113" t="s">
        <v>844</v>
      </c>
      <c r="J145" s="117"/>
      <c r="K145" s="118"/>
      <c r="L145" s="119">
        <v>2</v>
      </c>
      <c r="M145" s="119">
        <v>3</v>
      </c>
      <c r="N145" s="119"/>
      <c r="O145" s="120"/>
      <c r="P145" s="2">
        <f t="shared" si="34"/>
        <v>0</v>
      </c>
      <c r="Q145" s="2" t="str">
        <f>IF(AND(Drops!$D$45&gt;1,OR(U145&lt;&gt;U144,AND(ROW()=5,U144=U145))),VLOOKUP(U145,Drops!$D$26:$E$45,2,FALSE),"")</f>
        <v/>
      </c>
      <c r="R145" s="2" t="str">
        <f t="shared" si="35"/>
        <v/>
      </c>
      <c r="S145" s="2">
        <f t="shared" ca="1" si="36"/>
        <v>0</v>
      </c>
      <c r="T145" s="2">
        <f t="shared" si="37"/>
        <v>0</v>
      </c>
      <c r="U145" s="2" t="s">
        <v>281</v>
      </c>
      <c r="V145" s="2">
        <v>2</v>
      </c>
      <c r="W145" s="2">
        <v>5</v>
      </c>
      <c r="X145" s="2">
        <v>0</v>
      </c>
      <c r="Y145" s="2">
        <v>0</v>
      </c>
      <c r="Z145" s="2">
        <v>0</v>
      </c>
      <c r="AA145" s="2">
        <f t="shared" si="38"/>
        <v>0</v>
      </c>
      <c r="AB145" s="2">
        <f t="shared" si="39"/>
        <v>1</v>
      </c>
      <c r="AC145" s="2">
        <f t="shared" si="40"/>
        <v>0</v>
      </c>
      <c r="AD145" s="2">
        <f t="shared" si="41"/>
        <v>0</v>
      </c>
      <c r="AE145" s="2">
        <f t="shared" si="42"/>
        <v>0</v>
      </c>
      <c r="AF145" s="2">
        <f t="shared" si="43"/>
        <v>0</v>
      </c>
      <c r="AG145" s="2">
        <f t="shared" si="44"/>
        <v>0</v>
      </c>
      <c r="AH145" s="2">
        <f t="shared" si="45"/>
        <v>0</v>
      </c>
      <c r="AI145" s="2">
        <f t="shared" si="46"/>
        <v>1</v>
      </c>
      <c r="AJ145" s="2">
        <f t="shared" si="47"/>
        <v>0</v>
      </c>
      <c r="AK145" s="2">
        <f t="shared" si="48"/>
        <v>0</v>
      </c>
      <c r="AL145" s="2">
        <f t="shared" si="49"/>
        <v>0</v>
      </c>
      <c r="AM145" s="115"/>
      <c r="AN145" s="115"/>
      <c r="AO145" s="121"/>
    </row>
    <row r="146" spans="1:41" ht="43.5" x14ac:dyDescent="0.35">
      <c r="A146" s="112">
        <v>4119</v>
      </c>
      <c r="B146" s="113" t="s">
        <v>845</v>
      </c>
      <c r="C146" s="139" t="s">
        <v>846</v>
      </c>
      <c r="D146" s="114"/>
      <c r="E146" s="115"/>
      <c r="F146" s="116"/>
      <c r="G146" s="113" t="s">
        <v>825</v>
      </c>
      <c r="H146" s="113" t="s">
        <v>843</v>
      </c>
      <c r="I146" s="113" t="s">
        <v>844</v>
      </c>
      <c r="J146" s="117"/>
      <c r="K146" s="118"/>
      <c r="L146" s="119">
        <v>3</v>
      </c>
      <c r="M146" s="119">
        <v>3</v>
      </c>
      <c r="N146" s="119"/>
      <c r="O146" s="120"/>
      <c r="P146" s="2">
        <f t="shared" si="34"/>
        <v>0</v>
      </c>
      <c r="Q146" s="2" t="str">
        <f>IF(AND(Drops!$D$45&gt;1,OR(U146&lt;&gt;U145,AND(ROW()=5,U145=U146))),VLOOKUP(U146,Drops!$D$26:$E$45,2,FALSE),"")</f>
        <v/>
      </c>
      <c r="R146" s="2" t="str">
        <f t="shared" si="35"/>
        <v/>
      </c>
      <c r="S146" s="2">
        <f t="shared" ca="1" si="36"/>
        <v>0</v>
      </c>
      <c r="T146" s="2">
        <f t="shared" si="37"/>
        <v>0</v>
      </c>
      <c r="U146" s="2" t="s">
        <v>281</v>
      </c>
      <c r="V146" s="2">
        <v>2</v>
      </c>
      <c r="W146" s="2">
        <v>5</v>
      </c>
      <c r="X146" s="2">
        <v>1</v>
      </c>
      <c r="Y146" s="2">
        <v>0</v>
      </c>
      <c r="Z146" s="2">
        <v>0</v>
      </c>
      <c r="AA146" s="2">
        <f t="shared" si="38"/>
        <v>0</v>
      </c>
      <c r="AB146" s="2">
        <f t="shared" si="39"/>
        <v>0</v>
      </c>
      <c r="AC146" s="2">
        <f t="shared" si="40"/>
        <v>0</v>
      </c>
      <c r="AD146" s="2">
        <f t="shared" si="41"/>
        <v>0</v>
      </c>
      <c r="AE146" s="2">
        <f t="shared" si="42"/>
        <v>0</v>
      </c>
      <c r="AF146" s="2">
        <f t="shared" si="43"/>
        <v>0</v>
      </c>
      <c r="AG146" s="2">
        <f t="shared" si="44"/>
        <v>0</v>
      </c>
      <c r="AH146" s="2">
        <f t="shared" si="45"/>
        <v>0</v>
      </c>
      <c r="AI146" s="2">
        <f t="shared" si="46"/>
        <v>0</v>
      </c>
      <c r="AJ146" s="2">
        <f t="shared" si="47"/>
        <v>1</v>
      </c>
      <c r="AK146" s="2">
        <f t="shared" si="48"/>
        <v>0</v>
      </c>
      <c r="AL146" s="2">
        <f t="shared" si="49"/>
        <v>0</v>
      </c>
      <c r="AM146" s="115"/>
      <c r="AN146" s="115"/>
      <c r="AO146" s="121"/>
    </row>
    <row r="147" spans="1:41" ht="43.5" x14ac:dyDescent="0.35">
      <c r="A147" s="112">
        <v>4120</v>
      </c>
      <c r="B147" s="113" t="s">
        <v>847</v>
      </c>
      <c r="C147" s="139" t="s">
        <v>848</v>
      </c>
      <c r="D147" s="114"/>
      <c r="E147" s="115"/>
      <c r="F147" s="116"/>
      <c r="G147" s="113" t="s">
        <v>825</v>
      </c>
      <c r="H147" s="113" t="s">
        <v>843</v>
      </c>
      <c r="I147" s="113" t="s">
        <v>844</v>
      </c>
      <c r="J147" s="117"/>
      <c r="K147" s="118"/>
      <c r="L147" s="119">
        <v>3</v>
      </c>
      <c r="M147" s="119">
        <v>3</v>
      </c>
      <c r="N147" s="119"/>
      <c r="O147" s="120"/>
      <c r="P147" s="2">
        <f t="shared" si="34"/>
        <v>0</v>
      </c>
      <c r="Q147" s="2" t="str">
        <f>IF(AND(Drops!$D$45&gt;1,OR(U147&lt;&gt;U146,AND(ROW()=5,U146=U147))),VLOOKUP(U147,Drops!$D$26:$E$45,2,FALSE),"")</f>
        <v/>
      </c>
      <c r="R147" s="2" t="str">
        <f t="shared" si="35"/>
        <v/>
      </c>
      <c r="S147" s="2">
        <f t="shared" ca="1" si="36"/>
        <v>0</v>
      </c>
      <c r="T147" s="2">
        <f t="shared" si="37"/>
        <v>0</v>
      </c>
      <c r="U147" s="2" t="s">
        <v>281</v>
      </c>
      <c r="V147" s="2">
        <v>2</v>
      </c>
      <c r="W147" s="2">
        <v>5</v>
      </c>
      <c r="X147" s="2">
        <v>2</v>
      </c>
      <c r="Y147" s="2">
        <v>0</v>
      </c>
      <c r="Z147" s="2">
        <v>0</v>
      </c>
      <c r="AA147" s="2">
        <f t="shared" si="38"/>
        <v>0</v>
      </c>
      <c r="AB147" s="2">
        <f t="shared" si="39"/>
        <v>0</v>
      </c>
      <c r="AC147" s="2">
        <f t="shared" si="40"/>
        <v>0</v>
      </c>
      <c r="AD147" s="2">
        <f t="shared" si="41"/>
        <v>0</v>
      </c>
      <c r="AE147" s="2">
        <f t="shared" si="42"/>
        <v>0</v>
      </c>
      <c r="AF147" s="2">
        <f t="shared" si="43"/>
        <v>0</v>
      </c>
      <c r="AG147" s="2">
        <f t="shared" si="44"/>
        <v>0</v>
      </c>
      <c r="AH147" s="2">
        <f t="shared" si="45"/>
        <v>0</v>
      </c>
      <c r="AI147" s="2">
        <f t="shared" si="46"/>
        <v>0</v>
      </c>
      <c r="AJ147" s="2">
        <f t="shared" si="47"/>
        <v>1</v>
      </c>
      <c r="AK147" s="2">
        <f t="shared" si="48"/>
        <v>0</v>
      </c>
      <c r="AL147" s="2">
        <f t="shared" si="49"/>
        <v>0</v>
      </c>
      <c r="AM147" s="115"/>
      <c r="AN147" s="115"/>
      <c r="AO147" s="121"/>
    </row>
    <row r="148" spans="1:41" ht="72.5" x14ac:dyDescent="0.35">
      <c r="A148" s="112">
        <v>3936</v>
      </c>
      <c r="B148" s="113" t="s">
        <v>849</v>
      </c>
      <c r="C148" s="141" t="s">
        <v>850</v>
      </c>
      <c r="D148" s="114"/>
      <c r="E148" s="115"/>
      <c r="F148" s="116"/>
      <c r="G148" s="113" t="s">
        <v>825</v>
      </c>
      <c r="H148" s="113" t="s">
        <v>851</v>
      </c>
      <c r="I148" s="113" t="s">
        <v>852</v>
      </c>
      <c r="J148" s="117"/>
      <c r="K148" s="118"/>
      <c r="L148" s="119">
        <v>2</v>
      </c>
      <c r="M148" s="119">
        <v>2</v>
      </c>
      <c r="N148" s="119"/>
      <c r="O148" s="120"/>
      <c r="P148" s="2">
        <f t="shared" si="34"/>
        <v>0</v>
      </c>
      <c r="Q148" s="2" t="str">
        <f>IF(AND(Drops!$D$45&gt;1,OR(U148&lt;&gt;U147,AND(ROW()=5,U147=U148))),VLOOKUP(U148,Drops!$D$26:$E$45,2,FALSE),"")</f>
        <v/>
      </c>
      <c r="R148" s="2" t="str">
        <f t="shared" si="35"/>
        <v/>
      </c>
      <c r="S148" s="2">
        <f t="shared" ca="1" si="36"/>
        <v>0</v>
      </c>
      <c r="T148" s="2">
        <f t="shared" si="37"/>
        <v>0</v>
      </c>
      <c r="U148" s="2" t="s">
        <v>281</v>
      </c>
      <c r="V148" s="2">
        <v>2</v>
      </c>
      <c r="W148" s="2">
        <v>6</v>
      </c>
      <c r="X148" s="2">
        <v>0</v>
      </c>
      <c r="Y148" s="2">
        <v>0</v>
      </c>
      <c r="Z148" s="2">
        <v>0</v>
      </c>
      <c r="AA148" s="2">
        <f t="shared" si="38"/>
        <v>0</v>
      </c>
      <c r="AB148" s="2">
        <f t="shared" si="39"/>
        <v>1</v>
      </c>
      <c r="AC148" s="2">
        <f t="shared" si="40"/>
        <v>0</v>
      </c>
      <c r="AD148" s="2">
        <f t="shared" si="41"/>
        <v>0</v>
      </c>
      <c r="AE148" s="2">
        <f t="shared" si="42"/>
        <v>0</v>
      </c>
      <c r="AF148" s="2">
        <f t="shared" si="43"/>
        <v>0</v>
      </c>
      <c r="AG148" s="2">
        <f t="shared" si="44"/>
        <v>0</v>
      </c>
      <c r="AH148" s="2">
        <f t="shared" si="45"/>
        <v>0</v>
      </c>
      <c r="AI148" s="2">
        <f t="shared" si="46"/>
        <v>1</v>
      </c>
      <c r="AJ148" s="2">
        <f t="shared" si="47"/>
        <v>0</v>
      </c>
      <c r="AK148" s="2">
        <f t="shared" si="48"/>
        <v>0</v>
      </c>
      <c r="AL148" s="2">
        <f t="shared" si="49"/>
        <v>0</v>
      </c>
      <c r="AM148" s="115"/>
      <c r="AN148" s="115"/>
      <c r="AO148" s="121"/>
    </row>
    <row r="149" spans="1:41" ht="43.5" x14ac:dyDescent="0.35">
      <c r="A149" s="112">
        <v>2110</v>
      </c>
      <c r="B149" s="113" t="s">
        <v>853</v>
      </c>
      <c r="C149" s="139" t="s">
        <v>854</v>
      </c>
      <c r="D149" s="114"/>
      <c r="E149" s="115"/>
      <c r="F149" s="116"/>
      <c r="G149" s="113" t="s">
        <v>825</v>
      </c>
      <c r="H149" s="113" t="s">
        <v>851</v>
      </c>
      <c r="I149" s="113" t="s">
        <v>839</v>
      </c>
      <c r="J149" s="117"/>
      <c r="K149" s="118"/>
      <c r="L149" s="119">
        <v>3</v>
      </c>
      <c r="M149" s="119">
        <v>3</v>
      </c>
      <c r="N149" s="119"/>
      <c r="O149" s="120"/>
      <c r="P149" s="2">
        <f t="shared" si="34"/>
        <v>0</v>
      </c>
      <c r="Q149" s="2" t="str">
        <f>IF(AND(Drops!$D$45&gt;1,OR(U149&lt;&gt;U148,AND(ROW()=5,U148=U149))),VLOOKUP(U149,Drops!$D$26:$E$45,2,FALSE),"")</f>
        <v/>
      </c>
      <c r="R149" s="2" t="str">
        <f t="shared" si="35"/>
        <v/>
      </c>
      <c r="S149" s="2">
        <f t="shared" ca="1" si="36"/>
        <v>0</v>
      </c>
      <c r="T149" s="2">
        <f t="shared" si="37"/>
        <v>0</v>
      </c>
      <c r="U149" s="2" t="s">
        <v>281</v>
      </c>
      <c r="V149" s="2">
        <v>2</v>
      </c>
      <c r="W149" s="2">
        <v>6</v>
      </c>
      <c r="X149" s="2">
        <v>3</v>
      </c>
      <c r="Y149" s="2">
        <v>0</v>
      </c>
      <c r="Z149" s="2">
        <v>0</v>
      </c>
      <c r="AA149" s="2">
        <f t="shared" si="38"/>
        <v>0</v>
      </c>
      <c r="AB149" s="2">
        <f t="shared" si="39"/>
        <v>0</v>
      </c>
      <c r="AC149" s="2">
        <f t="shared" si="40"/>
        <v>0</v>
      </c>
      <c r="AD149" s="2">
        <f t="shared" si="41"/>
        <v>0</v>
      </c>
      <c r="AE149" s="2">
        <f t="shared" si="42"/>
        <v>0</v>
      </c>
      <c r="AF149" s="2">
        <f t="shared" si="43"/>
        <v>0</v>
      </c>
      <c r="AG149" s="2">
        <f t="shared" si="44"/>
        <v>0</v>
      </c>
      <c r="AH149" s="2">
        <f t="shared" si="45"/>
        <v>0</v>
      </c>
      <c r="AI149" s="2">
        <f t="shared" si="46"/>
        <v>0</v>
      </c>
      <c r="AJ149" s="2">
        <f t="shared" si="47"/>
        <v>1</v>
      </c>
      <c r="AK149" s="2">
        <f t="shared" si="48"/>
        <v>0</v>
      </c>
      <c r="AL149" s="2">
        <f t="shared" si="49"/>
        <v>0</v>
      </c>
      <c r="AM149" s="115"/>
      <c r="AN149" s="115"/>
      <c r="AO149" s="121"/>
    </row>
    <row r="150" spans="1:41" ht="29" x14ac:dyDescent="0.35">
      <c r="A150" s="112">
        <v>3968</v>
      </c>
      <c r="B150" s="113" t="s">
        <v>855</v>
      </c>
      <c r="C150" s="141" t="s">
        <v>856</v>
      </c>
      <c r="D150" s="114"/>
      <c r="E150" s="115"/>
      <c r="F150" s="116"/>
      <c r="G150" s="113" t="s">
        <v>825</v>
      </c>
      <c r="H150" s="113" t="s">
        <v>857</v>
      </c>
      <c r="I150" s="113" t="s">
        <v>839</v>
      </c>
      <c r="J150" s="117"/>
      <c r="K150" s="118"/>
      <c r="L150" s="119">
        <v>2</v>
      </c>
      <c r="M150" s="119">
        <v>2</v>
      </c>
      <c r="N150" s="119"/>
      <c r="O150" s="120"/>
      <c r="P150" s="2">
        <f t="shared" si="34"/>
        <v>0</v>
      </c>
      <c r="Q150" s="2" t="str">
        <f>IF(AND(Drops!$D$45&gt;1,OR(U150&lt;&gt;U149,AND(ROW()=5,U149=U150))),VLOOKUP(U150,Drops!$D$26:$E$45,2,FALSE),"")</f>
        <v/>
      </c>
      <c r="R150" s="2" t="str">
        <f t="shared" si="35"/>
        <v/>
      </c>
      <c r="S150" s="2">
        <f t="shared" ca="1" si="36"/>
        <v>0</v>
      </c>
      <c r="T150" s="2">
        <f t="shared" si="37"/>
        <v>0</v>
      </c>
      <c r="U150" s="2" t="s">
        <v>281</v>
      </c>
      <c r="V150" s="2">
        <v>2</v>
      </c>
      <c r="W150" s="2">
        <v>7</v>
      </c>
      <c r="X150" s="2">
        <v>0</v>
      </c>
      <c r="Y150" s="2">
        <v>0</v>
      </c>
      <c r="Z150" s="2">
        <v>0</v>
      </c>
      <c r="AA150" s="2">
        <f t="shared" si="38"/>
        <v>0</v>
      </c>
      <c r="AB150" s="2">
        <f t="shared" si="39"/>
        <v>1</v>
      </c>
      <c r="AC150" s="2">
        <f t="shared" si="40"/>
        <v>0</v>
      </c>
      <c r="AD150" s="2">
        <f t="shared" si="41"/>
        <v>0</v>
      </c>
      <c r="AE150" s="2">
        <f t="shared" si="42"/>
        <v>0</v>
      </c>
      <c r="AF150" s="2">
        <f t="shared" si="43"/>
        <v>0</v>
      </c>
      <c r="AG150" s="2">
        <f t="shared" si="44"/>
        <v>0</v>
      </c>
      <c r="AH150" s="2">
        <f t="shared" si="45"/>
        <v>0</v>
      </c>
      <c r="AI150" s="2">
        <f t="shared" si="46"/>
        <v>1</v>
      </c>
      <c r="AJ150" s="2">
        <f t="shared" si="47"/>
        <v>0</v>
      </c>
      <c r="AK150" s="2">
        <f t="shared" si="48"/>
        <v>0</v>
      </c>
      <c r="AL150" s="2">
        <f t="shared" si="49"/>
        <v>0</v>
      </c>
      <c r="AM150" s="115"/>
      <c r="AN150" s="115"/>
      <c r="AO150" s="121"/>
    </row>
    <row r="151" spans="1:41" ht="29" x14ac:dyDescent="0.35">
      <c r="A151" s="112">
        <v>3979</v>
      </c>
      <c r="B151" s="113" t="s">
        <v>858</v>
      </c>
      <c r="C151" s="139" t="s">
        <v>859</v>
      </c>
      <c r="D151" s="114"/>
      <c r="E151" s="115"/>
      <c r="F151" s="116"/>
      <c r="G151" s="113" t="s">
        <v>825</v>
      </c>
      <c r="H151" s="113" t="s">
        <v>857</v>
      </c>
      <c r="I151" s="113" t="s">
        <v>839</v>
      </c>
      <c r="J151" s="117"/>
      <c r="K151" s="118"/>
      <c r="L151" s="119">
        <v>3</v>
      </c>
      <c r="M151" s="119">
        <v>3</v>
      </c>
      <c r="N151" s="119"/>
      <c r="O151" s="120"/>
      <c r="P151" s="2">
        <f t="shared" si="34"/>
        <v>0</v>
      </c>
      <c r="Q151" s="2" t="str">
        <f>IF(AND(Drops!$D$45&gt;1,OR(U151&lt;&gt;U150,AND(ROW()=5,U150=U151))),VLOOKUP(U151,Drops!$D$26:$E$45,2,FALSE),"")</f>
        <v/>
      </c>
      <c r="R151" s="2" t="str">
        <f t="shared" si="35"/>
        <v/>
      </c>
      <c r="S151" s="2">
        <f t="shared" ca="1" si="36"/>
        <v>0</v>
      </c>
      <c r="T151" s="2">
        <f t="shared" si="37"/>
        <v>0</v>
      </c>
      <c r="U151" s="2" t="s">
        <v>281</v>
      </c>
      <c r="V151" s="2">
        <v>2</v>
      </c>
      <c r="W151" s="2">
        <v>7</v>
      </c>
      <c r="X151" s="2">
        <v>1</v>
      </c>
      <c r="Y151" s="2">
        <v>0</v>
      </c>
      <c r="Z151" s="2">
        <v>0</v>
      </c>
      <c r="AA151" s="2">
        <f t="shared" si="38"/>
        <v>0</v>
      </c>
      <c r="AB151" s="2">
        <f t="shared" si="39"/>
        <v>0</v>
      </c>
      <c r="AC151" s="2">
        <f t="shared" si="40"/>
        <v>0</v>
      </c>
      <c r="AD151" s="2">
        <f t="shared" si="41"/>
        <v>0</v>
      </c>
      <c r="AE151" s="2">
        <f t="shared" si="42"/>
        <v>0</v>
      </c>
      <c r="AF151" s="2">
        <f t="shared" si="43"/>
        <v>0</v>
      </c>
      <c r="AG151" s="2">
        <f t="shared" si="44"/>
        <v>0</v>
      </c>
      <c r="AH151" s="2">
        <f t="shared" si="45"/>
        <v>0</v>
      </c>
      <c r="AI151" s="2">
        <f t="shared" si="46"/>
        <v>0</v>
      </c>
      <c r="AJ151" s="2">
        <f t="shared" si="47"/>
        <v>1</v>
      </c>
      <c r="AK151" s="2">
        <f t="shared" si="48"/>
        <v>0</v>
      </c>
      <c r="AL151" s="2">
        <f t="shared" si="49"/>
        <v>0</v>
      </c>
      <c r="AM151" s="115"/>
      <c r="AN151" s="115"/>
      <c r="AO151" s="121"/>
    </row>
    <row r="152" spans="1:41" ht="29" x14ac:dyDescent="0.35">
      <c r="A152" s="112">
        <v>2230</v>
      </c>
      <c r="B152" s="113" t="s">
        <v>860</v>
      </c>
      <c r="C152" s="113" t="s">
        <v>861</v>
      </c>
      <c r="D152" s="114"/>
      <c r="E152" s="115"/>
      <c r="F152" s="116"/>
      <c r="G152" s="113" t="s">
        <v>862</v>
      </c>
      <c r="H152" s="113" t="s">
        <v>783</v>
      </c>
      <c r="I152" s="113"/>
      <c r="J152" s="117"/>
      <c r="K152" s="118"/>
      <c r="L152" s="119">
        <v>1</v>
      </c>
      <c r="M152" s="119">
        <v>1</v>
      </c>
      <c r="N152" s="119"/>
      <c r="O152" s="120"/>
      <c r="P152" s="2">
        <f t="shared" si="34"/>
        <v>0</v>
      </c>
      <c r="Q152" s="2" t="str">
        <f>IF(AND(Drops!$D$45&gt;1,OR(U152&lt;&gt;U151,AND(ROW()=5,U151=U152))),VLOOKUP(U152,Drops!$D$26:$E$45,2,FALSE),"")</f>
        <v/>
      </c>
      <c r="R152" s="2" t="str">
        <f t="shared" si="35"/>
        <v/>
      </c>
      <c r="S152" s="2">
        <f t="shared" ca="1" si="36"/>
        <v>0</v>
      </c>
      <c r="T152" s="2">
        <f t="shared" si="37"/>
        <v>1</v>
      </c>
      <c r="U152" s="2" t="s">
        <v>281</v>
      </c>
      <c r="V152" s="2">
        <v>3</v>
      </c>
      <c r="W152" s="2">
        <v>0</v>
      </c>
      <c r="X152" s="2">
        <v>0</v>
      </c>
      <c r="Y152" s="2">
        <v>0</v>
      </c>
      <c r="Z152" s="2">
        <v>0</v>
      </c>
      <c r="AA152" s="2">
        <f t="shared" si="38"/>
        <v>1</v>
      </c>
      <c r="AB152" s="2">
        <f t="shared" si="39"/>
        <v>1</v>
      </c>
      <c r="AC152" s="2">
        <f t="shared" si="40"/>
        <v>0</v>
      </c>
      <c r="AD152" s="2">
        <f t="shared" si="41"/>
        <v>0</v>
      </c>
      <c r="AE152" s="2">
        <f t="shared" si="42"/>
        <v>0</v>
      </c>
      <c r="AF152" s="2">
        <f t="shared" si="43"/>
        <v>0</v>
      </c>
      <c r="AG152" s="2">
        <f t="shared" si="44"/>
        <v>0</v>
      </c>
      <c r="AH152" s="2">
        <f t="shared" si="45"/>
        <v>1</v>
      </c>
      <c r="AI152" s="2">
        <f t="shared" si="46"/>
        <v>0</v>
      </c>
      <c r="AJ152" s="2">
        <f t="shared" si="47"/>
        <v>0</v>
      </c>
      <c r="AK152" s="2">
        <f t="shared" si="48"/>
        <v>0</v>
      </c>
      <c r="AL152" s="2">
        <f t="shared" si="49"/>
        <v>0</v>
      </c>
      <c r="AM152" s="115"/>
      <c r="AN152" s="115"/>
      <c r="AO152" s="121"/>
    </row>
    <row r="153" spans="1:41" ht="29" x14ac:dyDescent="0.35">
      <c r="A153" s="112">
        <v>2076</v>
      </c>
      <c r="B153" s="113" t="s">
        <v>863</v>
      </c>
      <c r="C153" s="141" t="s">
        <v>864</v>
      </c>
      <c r="D153" s="114"/>
      <c r="E153" s="115"/>
      <c r="F153" s="116"/>
      <c r="G153" s="113" t="s">
        <v>862</v>
      </c>
      <c r="H153" s="113" t="s">
        <v>865</v>
      </c>
      <c r="I153" s="113" t="s">
        <v>866</v>
      </c>
      <c r="J153" s="117"/>
      <c r="K153" s="118"/>
      <c r="L153" s="119">
        <v>2</v>
      </c>
      <c r="M153" s="119">
        <v>2</v>
      </c>
      <c r="N153" s="119"/>
      <c r="O153" s="120"/>
      <c r="P153" s="2">
        <f t="shared" si="34"/>
        <v>0</v>
      </c>
      <c r="Q153" s="2" t="str">
        <f>IF(AND(Drops!$D$45&gt;1,OR(U153&lt;&gt;U152,AND(ROW()=5,U152=U153))),VLOOKUP(U153,Drops!$D$26:$E$45,2,FALSE),"")</f>
        <v/>
      </c>
      <c r="R153" s="2" t="str">
        <f t="shared" si="35"/>
        <v/>
      </c>
      <c r="S153" s="2">
        <f t="shared" ca="1" si="36"/>
        <v>0</v>
      </c>
      <c r="T153" s="2">
        <f t="shared" si="37"/>
        <v>0</v>
      </c>
      <c r="U153" s="2" t="s">
        <v>281</v>
      </c>
      <c r="V153" s="2">
        <v>3</v>
      </c>
      <c r="W153" s="2">
        <v>1</v>
      </c>
      <c r="X153" s="2">
        <v>0</v>
      </c>
      <c r="Y153" s="2">
        <v>0</v>
      </c>
      <c r="Z153" s="2">
        <v>0</v>
      </c>
      <c r="AA153" s="2">
        <f t="shared" si="38"/>
        <v>0</v>
      </c>
      <c r="AB153" s="2">
        <f t="shared" si="39"/>
        <v>0</v>
      </c>
      <c r="AC153" s="2">
        <f t="shared" si="40"/>
        <v>0</v>
      </c>
      <c r="AD153" s="2">
        <f t="shared" si="41"/>
        <v>0</v>
      </c>
      <c r="AE153" s="2">
        <f t="shared" si="42"/>
        <v>0</v>
      </c>
      <c r="AF153" s="2">
        <f t="shared" si="43"/>
        <v>0</v>
      </c>
      <c r="AG153" s="2">
        <f t="shared" si="44"/>
        <v>0</v>
      </c>
      <c r="AH153" s="2">
        <f t="shared" si="45"/>
        <v>0</v>
      </c>
      <c r="AI153" s="2">
        <f t="shared" si="46"/>
        <v>1</v>
      </c>
      <c r="AJ153" s="2">
        <f t="shared" si="47"/>
        <v>0</v>
      </c>
      <c r="AK153" s="2">
        <f t="shared" si="48"/>
        <v>0</v>
      </c>
      <c r="AL153" s="2">
        <f t="shared" si="49"/>
        <v>0</v>
      </c>
      <c r="AM153" s="115"/>
      <c r="AN153" s="115"/>
      <c r="AO153" s="121"/>
    </row>
    <row r="154" spans="1:41" ht="14.5" x14ac:dyDescent="0.35">
      <c r="A154" s="112">
        <v>4241</v>
      </c>
      <c r="B154" s="113" t="s">
        <v>867</v>
      </c>
      <c r="C154" s="141" t="s">
        <v>868</v>
      </c>
      <c r="D154" s="114"/>
      <c r="E154" s="115"/>
      <c r="F154" s="116"/>
      <c r="G154" s="113" t="s">
        <v>862</v>
      </c>
      <c r="H154" s="113" t="s">
        <v>783</v>
      </c>
      <c r="I154" s="113"/>
      <c r="J154" s="117"/>
      <c r="K154" s="118"/>
      <c r="L154" s="119">
        <v>2</v>
      </c>
      <c r="M154" s="119">
        <v>1</v>
      </c>
      <c r="N154" s="119"/>
      <c r="O154" s="120"/>
      <c r="P154" s="2">
        <f t="shared" si="34"/>
        <v>0</v>
      </c>
      <c r="Q154" s="2" t="str">
        <f>IF(AND(Drops!$D$45&gt;1,OR(U154&lt;&gt;U153,AND(ROW()=5,U153=U154))),VLOOKUP(U154,Drops!$D$26:$E$45,2,FALSE),"")</f>
        <v/>
      </c>
      <c r="R154" s="2" t="str">
        <f t="shared" si="35"/>
        <v/>
      </c>
      <c r="S154" s="2">
        <f t="shared" ca="1" si="36"/>
        <v>0</v>
      </c>
      <c r="T154" s="2">
        <f t="shared" si="37"/>
        <v>0</v>
      </c>
      <c r="U154" s="2" t="s">
        <v>281</v>
      </c>
      <c r="V154" s="2">
        <v>3</v>
      </c>
      <c r="W154" s="2">
        <v>2</v>
      </c>
      <c r="X154" s="2">
        <v>0</v>
      </c>
      <c r="Y154" s="2">
        <v>0</v>
      </c>
      <c r="Z154" s="2">
        <v>0</v>
      </c>
      <c r="AA154" s="2">
        <f t="shared" si="38"/>
        <v>0</v>
      </c>
      <c r="AB154" s="2">
        <f t="shared" si="39"/>
        <v>1</v>
      </c>
      <c r="AC154" s="2">
        <f t="shared" si="40"/>
        <v>0</v>
      </c>
      <c r="AD154" s="2">
        <f t="shared" si="41"/>
        <v>0</v>
      </c>
      <c r="AE154" s="2">
        <f t="shared" si="42"/>
        <v>0</v>
      </c>
      <c r="AF154" s="2">
        <f t="shared" si="43"/>
        <v>0</v>
      </c>
      <c r="AG154" s="2">
        <f t="shared" si="44"/>
        <v>0</v>
      </c>
      <c r="AH154" s="2">
        <f t="shared" si="45"/>
        <v>0</v>
      </c>
      <c r="AI154" s="2">
        <f t="shared" si="46"/>
        <v>1</v>
      </c>
      <c r="AJ154" s="2">
        <f t="shared" si="47"/>
        <v>0</v>
      </c>
      <c r="AK154" s="2">
        <f t="shared" si="48"/>
        <v>0</v>
      </c>
      <c r="AL154" s="2">
        <f t="shared" si="49"/>
        <v>0</v>
      </c>
      <c r="AM154" s="115"/>
      <c r="AN154" s="115"/>
      <c r="AO154" s="121"/>
    </row>
    <row r="155" spans="1:41" ht="43.5" x14ac:dyDescent="0.35">
      <c r="A155" s="112">
        <v>4248</v>
      </c>
      <c r="B155" s="113" t="s">
        <v>869</v>
      </c>
      <c r="C155" s="139" t="s">
        <v>870</v>
      </c>
      <c r="D155" s="114"/>
      <c r="E155" s="115"/>
      <c r="F155" s="116"/>
      <c r="G155" s="113" t="s">
        <v>862</v>
      </c>
      <c r="H155" s="113" t="s">
        <v>871</v>
      </c>
      <c r="I155" s="113" t="s">
        <v>866</v>
      </c>
      <c r="J155" s="117"/>
      <c r="K155" s="118"/>
      <c r="L155" s="119">
        <v>3</v>
      </c>
      <c r="M155" s="119">
        <v>3</v>
      </c>
      <c r="N155" s="119"/>
      <c r="O155" s="120"/>
      <c r="P155" s="2">
        <f t="shared" si="34"/>
        <v>0</v>
      </c>
      <c r="Q155" s="2" t="str">
        <f>IF(AND(Drops!$D$45&gt;1,OR(U155&lt;&gt;U154,AND(ROW()=5,U154=U155))),VLOOKUP(U155,Drops!$D$26:$E$45,2,FALSE),"")</f>
        <v/>
      </c>
      <c r="R155" s="2" t="str">
        <f t="shared" si="35"/>
        <v/>
      </c>
      <c r="S155" s="2">
        <f t="shared" ca="1" si="36"/>
        <v>0</v>
      </c>
      <c r="T155" s="2">
        <f t="shared" si="37"/>
        <v>0</v>
      </c>
      <c r="U155" s="2" t="s">
        <v>281</v>
      </c>
      <c r="V155" s="2">
        <v>3</v>
      </c>
      <c r="W155" s="2">
        <v>2</v>
      </c>
      <c r="X155" s="2">
        <v>5</v>
      </c>
      <c r="Y155" s="2">
        <v>0</v>
      </c>
      <c r="Z155" s="2">
        <v>0</v>
      </c>
      <c r="AA155" s="2">
        <f t="shared" si="38"/>
        <v>0</v>
      </c>
      <c r="AB155" s="2">
        <f t="shared" si="39"/>
        <v>0</v>
      </c>
      <c r="AC155" s="2">
        <f t="shared" si="40"/>
        <v>0</v>
      </c>
      <c r="AD155" s="2">
        <f t="shared" si="41"/>
        <v>0</v>
      </c>
      <c r="AE155" s="2">
        <f t="shared" si="42"/>
        <v>0</v>
      </c>
      <c r="AF155" s="2">
        <f t="shared" si="43"/>
        <v>0</v>
      </c>
      <c r="AG155" s="2">
        <f t="shared" si="44"/>
        <v>0</v>
      </c>
      <c r="AH155" s="2">
        <f t="shared" si="45"/>
        <v>0</v>
      </c>
      <c r="AI155" s="2">
        <f t="shared" si="46"/>
        <v>0</v>
      </c>
      <c r="AJ155" s="2">
        <f t="shared" si="47"/>
        <v>1</v>
      </c>
      <c r="AK155" s="2">
        <f t="shared" si="48"/>
        <v>0</v>
      </c>
      <c r="AL155" s="2">
        <f t="shared" si="49"/>
        <v>0</v>
      </c>
      <c r="AM155" s="115"/>
      <c r="AN155" s="115"/>
      <c r="AO155" s="121"/>
    </row>
    <row r="156" spans="1:41" ht="43.5" x14ac:dyDescent="0.35">
      <c r="A156" s="112">
        <v>4254</v>
      </c>
      <c r="B156" s="113" t="s">
        <v>872</v>
      </c>
      <c r="C156" s="139" t="s">
        <v>873</v>
      </c>
      <c r="D156" s="114"/>
      <c r="E156" s="115"/>
      <c r="F156" s="116"/>
      <c r="G156" s="113" t="s">
        <v>862</v>
      </c>
      <c r="H156" s="113" t="s">
        <v>874</v>
      </c>
      <c r="I156" s="113" t="s">
        <v>875</v>
      </c>
      <c r="J156" s="117" t="s">
        <v>876</v>
      </c>
      <c r="K156" s="118"/>
      <c r="L156" s="119">
        <v>3</v>
      </c>
      <c r="M156" s="119">
        <v>2</v>
      </c>
      <c r="N156" s="119"/>
      <c r="O156" s="120"/>
      <c r="P156" s="2">
        <f t="shared" si="34"/>
        <v>0</v>
      </c>
      <c r="Q156" s="2" t="str">
        <f>IF(AND(Drops!$D$45&gt;1,OR(U156&lt;&gt;U155,AND(ROW()=5,U155=U156))),VLOOKUP(U156,Drops!$D$26:$E$45,2,FALSE),"")</f>
        <v/>
      </c>
      <c r="R156" s="2" t="str">
        <f t="shared" si="35"/>
        <v/>
      </c>
      <c r="S156" s="2">
        <f t="shared" ca="1" si="36"/>
        <v>0</v>
      </c>
      <c r="T156" s="2">
        <f t="shared" si="37"/>
        <v>0</v>
      </c>
      <c r="U156" s="2" t="s">
        <v>281</v>
      </c>
      <c r="V156" s="2">
        <v>3</v>
      </c>
      <c r="W156" s="2">
        <v>2</v>
      </c>
      <c r="X156" s="2">
        <v>11</v>
      </c>
      <c r="Y156" s="2">
        <v>0</v>
      </c>
      <c r="Z156" s="2">
        <v>0</v>
      </c>
      <c r="AA156" s="2">
        <f t="shared" si="38"/>
        <v>0</v>
      </c>
      <c r="AB156" s="2">
        <f t="shared" si="39"/>
        <v>0</v>
      </c>
      <c r="AC156" s="2">
        <f t="shared" si="40"/>
        <v>0</v>
      </c>
      <c r="AD156" s="2">
        <f t="shared" si="41"/>
        <v>0</v>
      </c>
      <c r="AE156" s="2">
        <f t="shared" si="42"/>
        <v>0</v>
      </c>
      <c r="AF156" s="2">
        <f t="shared" si="43"/>
        <v>0</v>
      </c>
      <c r="AG156" s="2">
        <f t="shared" si="44"/>
        <v>0</v>
      </c>
      <c r="AH156" s="2">
        <f t="shared" si="45"/>
        <v>0</v>
      </c>
      <c r="AI156" s="2">
        <f t="shared" si="46"/>
        <v>0</v>
      </c>
      <c r="AJ156" s="2">
        <f t="shared" si="47"/>
        <v>1</v>
      </c>
      <c r="AK156" s="2">
        <f t="shared" si="48"/>
        <v>0</v>
      </c>
      <c r="AL156" s="2">
        <f t="shared" si="49"/>
        <v>0</v>
      </c>
      <c r="AM156" s="115"/>
      <c r="AN156" s="115"/>
      <c r="AO156" s="121"/>
    </row>
    <row r="157" spans="1:41" ht="43.5" x14ac:dyDescent="0.35">
      <c r="A157" s="112">
        <v>4255</v>
      </c>
      <c r="B157" s="113" t="s">
        <v>877</v>
      </c>
      <c r="C157" s="139" t="s">
        <v>878</v>
      </c>
      <c r="D157" s="114"/>
      <c r="E157" s="115"/>
      <c r="F157" s="116"/>
      <c r="G157" s="113" t="s">
        <v>862</v>
      </c>
      <c r="H157" s="113" t="s">
        <v>874</v>
      </c>
      <c r="I157" s="113" t="s">
        <v>875</v>
      </c>
      <c r="J157" s="117" t="s">
        <v>876</v>
      </c>
      <c r="K157" s="118"/>
      <c r="L157" s="119">
        <v>3</v>
      </c>
      <c r="M157" s="119">
        <v>3</v>
      </c>
      <c r="N157" s="119"/>
      <c r="O157" s="120"/>
      <c r="P157" s="2">
        <f t="shared" si="34"/>
        <v>0</v>
      </c>
      <c r="Q157" s="2" t="str">
        <f>IF(AND(Drops!$D$45&gt;1,OR(U157&lt;&gt;U156,AND(ROW()=5,U156=U157))),VLOOKUP(U157,Drops!$D$26:$E$45,2,FALSE),"")</f>
        <v/>
      </c>
      <c r="R157" s="2" t="str">
        <f t="shared" si="35"/>
        <v/>
      </c>
      <c r="S157" s="2">
        <f t="shared" ca="1" si="36"/>
        <v>0</v>
      </c>
      <c r="T157" s="2">
        <f t="shared" si="37"/>
        <v>0</v>
      </c>
      <c r="U157" s="2" t="s">
        <v>281</v>
      </c>
      <c r="V157" s="2">
        <v>3</v>
      </c>
      <c r="W157" s="2">
        <v>2</v>
      </c>
      <c r="X157" s="2">
        <v>12</v>
      </c>
      <c r="Y157" s="2">
        <v>0</v>
      </c>
      <c r="Z157" s="2">
        <v>0</v>
      </c>
      <c r="AA157" s="2">
        <f t="shared" si="38"/>
        <v>0</v>
      </c>
      <c r="AB157" s="2">
        <f t="shared" si="39"/>
        <v>1</v>
      </c>
      <c r="AC157" s="2">
        <f t="shared" si="40"/>
        <v>0</v>
      </c>
      <c r="AD157" s="2">
        <f t="shared" si="41"/>
        <v>0</v>
      </c>
      <c r="AE157" s="2">
        <f t="shared" si="42"/>
        <v>0</v>
      </c>
      <c r="AF157" s="2">
        <f t="shared" si="43"/>
        <v>0</v>
      </c>
      <c r="AG157" s="2">
        <f t="shared" si="44"/>
        <v>0</v>
      </c>
      <c r="AH157" s="2">
        <f t="shared" si="45"/>
        <v>0</v>
      </c>
      <c r="AI157" s="2">
        <f t="shared" si="46"/>
        <v>0</v>
      </c>
      <c r="AJ157" s="2">
        <f t="shared" si="47"/>
        <v>1</v>
      </c>
      <c r="AK157" s="2">
        <f t="shared" si="48"/>
        <v>0</v>
      </c>
      <c r="AL157" s="2">
        <f t="shared" si="49"/>
        <v>0</v>
      </c>
      <c r="AM157" s="115"/>
      <c r="AN157" s="115"/>
      <c r="AO157" s="121"/>
    </row>
    <row r="158" spans="1:41" ht="43.5" x14ac:dyDescent="0.35">
      <c r="A158" s="112">
        <v>4261</v>
      </c>
      <c r="B158" s="113" t="s">
        <v>879</v>
      </c>
      <c r="C158" s="140" t="s">
        <v>880</v>
      </c>
      <c r="D158" s="114"/>
      <c r="E158" s="115"/>
      <c r="F158" s="116"/>
      <c r="G158" s="113" t="s">
        <v>862</v>
      </c>
      <c r="H158" s="113" t="s">
        <v>874</v>
      </c>
      <c r="I158" s="113" t="s">
        <v>745</v>
      </c>
      <c r="J158" s="117"/>
      <c r="K158" s="118"/>
      <c r="L158" s="119">
        <v>4</v>
      </c>
      <c r="M158" s="119">
        <v>2</v>
      </c>
      <c r="N158" s="119"/>
      <c r="O158" s="120"/>
      <c r="P158" s="2">
        <f t="shared" si="34"/>
        <v>0</v>
      </c>
      <c r="Q158" s="2" t="str">
        <f>IF(AND(Drops!$D$45&gt;1,OR(U158&lt;&gt;U157,AND(ROW()=5,U157=U158))),VLOOKUP(U158,Drops!$D$26:$E$45,2,FALSE),"")</f>
        <v/>
      </c>
      <c r="R158" s="2" t="str">
        <f t="shared" si="35"/>
        <v/>
      </c>
      <c r="S158" s="2">
        <f t="shared" ca="1" si="36"/>
        <v>0</v>
      </c>
      <c r="T158" s="2">
        <f t="shared" si="37"/>
        <v>0</v>
      </c>
      <c r="U158" s="2" t="s">
        <v>281</v>
      </c>
      <c r="V158" s="2">
        <v>3</v>
      </c>
      <c r="W158" s="2">
        <v>2</v>
      </c>
      <c r="X158" s="2">
        <v>12</v>
      </c>
      <c r="Y158" s="2">
        <v>5</v>
      </c>
      <c r="Z158" s="2">
        <v>0</v>
      </c>
      <c r="AA158" s="2">
        <f t="shared" si="38"/>
        <v>0</v>
      </c>
      <c r="AB158" s="2">
        <f t="shared" si="39"/>
        <v>0</v>
      </c>
      <c r="AC158" s="2">
        <f t="shared" si="40"/>
        <v>0</v>
      </c>
      <c r="AD158" s="2">
        <f t="shared" si="41"/>
        <v>0</v>
      </c>
      <c r="AE158" s="2">
        <f t="shared" si="42"/>
        <v>0</v>
      </c>
      <c r="AF158" s="2">
        <f t="shared" si="43"/>
        <v>0</v>
      </c>
      <c r="AG158" s="2">
        <f t="shared" si="44"/>
        <v>0</v>
      </c>
      <c r="AH158" s="2">
        <f t="shared" si="45"/>
        <v>0</v>
      </c>
      <c r="AI158" s="2">
        <f t="shared" si="46"/>
        <v>0</v>
      </c>
      <c r="AJ158" s="2">
        <f t="shared" si="47"/>
        <v>0</v>
      </c>
      <c r="AK158" s="2">
        <f t="shared" si="48"/>
        <v>1</v>
      </c>
      <c r="AL158" s="2">
        <f t="shared" si="49"/>
        <v>0</v>
      </c>
      <c r="AM158" s="115"/>
      <c r="AN158" s="115"/>
      <c r="AO158" s="121"/>
    </row>
    <row r="159" spans="1:41" ht="29" x14ac:dyDescent="0.35">
      <c r="A159" s="112">
        <v>3490</v>
      </c>
      <c r="B159" s="113" t="s">
        <v>881</v>
      </c>
      <c r="C159" s="141" t="s">
        <v>882</v>
      </c>
      <c r="D159" s="114"/>
      <c r="E159" s="115"/>
      <c r="F159" s="116"/>
      <c r="G159" s="113" t="s">
        <v>883</v>
      </c>
      <c r="H159" s="113" t="s">
        <v>783</v>
      </c>
      <c r="I159" s="113" t="s">
        <v>706</v>
      </c>
      <c r="J159" s="117"/>
      <c r="K159" s="118"/>
      <c r="L159" s="119">
        <v>2</v>
      </c>
      <c r="M159" s="119">
        <v>1</v>
      </c>
      <c r="N159" s="119"/>
      <c r="O159" s="120"/>
      <c r="P159" s="2">
        <f t="shared" si="34"/>
        <v>0</v>
      </c>
      <c r="Q159" s="2" t="str">
        <f>IF(AND(Drops!$D$45&gt;1,OR(U159&lt;&gt;U158,AND(ROW()=5,U158=U159))),VLOOKUP(U159,Drops!$D$26:$E$45,2,FALSE),"")</f>
        <v/>
      </c>
      <c r="R159" s="2" t="str">
        <f t="shared" si="35"/>
        <v/>
      </c>
      <c r="S159" s="2">
        <f t="shared" ca="1" si="36"/>
        <v>0</v>
      </c>
      <c r="T159" s="2">
        <f t="shared" si="37"/>
        <v>0</v>
      </c>
      <c r="U159" s="2" t="s">
        <v>281</v>
      </c>
      <c r="V159" s="2">
        <v>3</v>
      </c>
      <c r="W159" s="2">
        <v>6</v>
      </c>
      <c r="X159" s="2">
        <v>0</v>
      </c>
      <c r="Y159" s="2">
        <v>0</v>
      </c>
      <c r="Z159" s="2">
        <v>0</v>
      </c>
      <c r="AA159" s="2">
        <f t="shared" si="38"/>
        <v>0</v>
      </c>
      <c r="AB159" s="2">
        <f t="shared" si="39"/>
        <v>1</v>
      </c>
      <c r="AC159" s="2">
        <f t="shared" si="40"/>
        <v>0</v>
      </c>
      <c r="AD159" s="2">
        <f t="shared" si="41"/>
        <v>0</v>
      </c>
      <c r="AE159" s="2">
        <f t="shared" si="42"/>
        <v>0</v>
      </c>
      <c r="AF159" s="2">
        <f t="shared" si="43"/>
        <v>0</v>
      </c>
      <c r="AG159" s="2">
        <f t="shared" si="44"/>
        <v>0</v>
      </c>
      <c r="AH159" s="2">
        <f t="shared" si="45"/>
        <v>0</v>
      </c>
      <c r="AI159" s="2">
        <f t="shared" si="46"/>
        <v>1</v>
      </c>
      <c r="AJ159" s="2">
        <f t="shared" si="47"/>
        <v>0</v>
      </c>
      <c r="AK159" s="2">
        <f t="shared" si="48"/>
        <v>0</v>
      </c>
      <c r="AL159" s="2">
        <f t="shared" si="49"/>
        <v>0</v>
      </c>
      <c r="AM159" s="115"/>
      <c r="AN159" s="115"/>
      <c r="AO159" s="121"/>
    </row>
    <row r="160" spans="1:41" ht="43.5" x14ac:dyDescent="0.35">
      <c r="A160" s="112">
        <v>3491</v>
      </c>
      <c r="B160" s="113" t="s">
        <v>884</v>
      </c>
      <c r="C160" s="139" t="s">
        <v>885</v>
      </c>
      <c r="D160" s="114"/>
      <c r="E160" s="115"/>
      <c r="F160" s="116"/>
      <c r="G160" s="113" t="s">
        <v>883</v>
      </c>
      <c r="H160" s="113" t="s">
        <v>883</v>
      </c>
      <c r="I160" s="113" t="s">
        <v>886</v>
      </c>
      <c r="J160" s="117"/>
      <c r="K160" s="118"/>
      <c r="L160" s="119">
        <v>3</v>
      </c>
      <c r="M160" s="119">
        <v>3</v>
      </c>
      <c r="N160" s="119"/>
      <c r="O160" s="120"/>
      <c r="P160" s="2">
        <f t="shared" si="34"/>
        <v>0</v>
      </c>
      <c r="Q160" s="2" t="str">
        <f>IF(AND(Drops!$D$45&gt;1,OR(U160&lt;&gt;U159,AND(ROW()=5,U159=U160))),VLOOKUP(U160,Drops!$D$26:$E$45,2,FALSE),"")</f>
        <v/>
      </c>
      <c r="R160" s="2" t="str">
        <f t="shared" si="35"/>
        <v/>
      </c>
      <c r="S160" s="2">
        <f t="shared" ca="1" si="36"/>
        <v>0</v>
      </c>
      <c r="T160" s="2">
        <f t="shared" si="37"/>
        <v>0</v>
      </c>
      <c r="U160" s="2" t="s">
        <v>281</v>
      </c>
      <c r="V160" s="2">
        <v>3</v>
      </c>
      <c r="W160" s="2">
        <v>6</v>
      </c>
      <c r="X160" s="2">
        <v>1</v>
      </c>
      <c r="Y160" s="2">
        <v>0</v>
      </c>
      <c r="Z160" s="2">
        <v>0</v>
      </c>
      <c r="AA160" s="2">
        <f t="shared" si="38"/>
        <v>0</v>
      </c>
      <c r="AB160" s="2">
        <f t="shared" si="39"/>
        <v>1</v>
      </c>
      <c r="AC160" s="2">
        <f t="shared" si="40"/>
        <v>0</v>
      </c>
      <c r="AD160" s="2">
        <f t="shared" si="41"/>
        <v>0</v>
      </c>
      <c r="AE160" s="2">
        <f t="shared" si="42"/>
        <v>0</v>
      </c>
      <c r="AF160" s="2">
        <f t="shared" si="43"/>
        <v>0</v>
      </c>
      <c r="AG160" s="2">
        <f t="shared" si="44"/>
        <v>0</v>
      </c>
      <c r="AH160" s="2">
        <f t="shared" si="45"/>
        <v>0</v>
      </c>
      <c r="AI160" s="2">
        <f t="shared" si="46"/>
        <v>0</v>
      </c>
      <c r="AJ160" s="2">
        <f t="shared" si="47"/>
        <v>1</v>
      </c>
      <c r="AK160" s="2">
        <f t="shared" si="48"/>
        <v>0</v>
      </c>
      <c r="AL160" s="2">
        <f t="shared" si="49"/>
        <v>0</v>
      </c>
      <c r="AM160" s="115"/>
      <c r="AN160" s="115"/>
      <c r="AO160" s="121"/>
    </row>
    <row r="161" spans="1:41" ht="43.5" x14ac:dyDescent="0.35">
      <c r="A161" s="112">
        <v>4275</v>
      </c>
      <c r="B161" s="113" t="s">
        <v>887</v>
      </c>
      <c r="C161" s="140" t="s">
        <v>888</v>
      </c>
      <c r="D161" s="114"/>
      <c r="E161" s="115"/>
      <c r="F161" s="116"/>
      <c r="G161" s="113" t="s">
        <v>883</v>
      </c>
      <c r="H161" s="113" t="s">
        <v>883</v>
      </c>
      <c r="I161" s="113" t="s">
        <v>886</v>
      </c>
      <c r="J161" s="117"/>
      <c r="K161" s="118"/>
      <c r="L161" s="119">
        <v>4</v>
      </c>
      <c r="M161" s="119">
        <v>3</v>
      </c>
      <c r="N161" s="119"/>
      <c r="O161" s="120"/>
      <c r="P161" s="2">
        <f t="shared" si="34"/>
        <v>0</v>
      </c>
      <c r="Q161" s="2" t="str">
        <f>IF(AND(Drops!$D$45&gt;1,OR(U161&lt;&gt;U160,AND(ROW()=5,U160=U161))),VLOOKUP(U161,Drops!$D$26:$E$45,2,FALSE),"")</f>
        <v/>
      </c>
      <c r="R161" s="2" t="str">
        <f t="shared" si="35"/>
        <v/>
      </c>
      <c r="S161" s="2">
        <f t="shared" ca="1" si="36"/>
        <v>0</v>
      </c>
      <c r="T161" s="2">
        <f t="shared" si="37"/>
        <v>0</v>
      </c>
      <c r="U161" s="2" t="s">
        <v>281</v>
      </c>
      <c r="V161" s="2">
        <v>3</v>
      </c>
      <c r="W161" s="2">
        <v>6</v>
      </c>
      <c r="X161" s="2">
        <v>1</v>
      </c>
      <c r="Y161" s="2">
        <v>2</v>
      </c>
      <c r="Z161" s="2">
        <v>0</v>
      </c>
      <c r="AA161" s="2">
        <f t="shared" si="38"/>
        <v>0</v>
      </c>
      <c r="AB161" s="2">
        <f t="shared" si="39"/>
        <v>0</v>
      </c>
      <c r="AC161" s="2">
        <f t="shared" si="40"/>
        <v>0</v>
      </c>
      <c r="AD161" s="2">
        <f t="shared" si="41"/>
        <v>0</v>
      </c>
      <c r="AE161" s="2">
        <f t="shared" si="42"/>
        <v>0</v>
      </c>
      <c r="AF161" s="2">
        <f t="shared" si="43"/>
        <v>0</v>
      </c>
      <c r="AG161" s="2">
        <f t="shared" si="44"/>
        <v>0</v>
      </c>
      <c r="AH161" s="2">
        <f t="shared" si="45"/>
        <v>0</v>
      </c>
      <c r="AI161" s="2">
        <f t="shared" si="46"/>
        <v>0</v>
      </c>
      <c r="AJ161" s="2">
        <f t="shared" si="47"/>
        <v>0</v>
      </c>
      <c r="AK161" s="2">
        <f t="shared" si="48"/>
        <v>1</v>
      </c>
      <c r="AL161" s="2">
        <f t="shared" si="49"/>
        <v>0</v>
      </c>
      <c r="AM161" s="115"/>
      <c r="AN161" s="115"/>
      <c r="AO161" s="121"/>
    </row>
    <row r="162" spans="1:41" ht="29" x14ac:dyDescent="0.35">
      <c r="A162" s="112">
        <v>3495</v>
      </c>
      <c r="B162" s="113" t="s">
        <v>889</v>
      </c>
      <c r="C162" s="139" t="s">
        <v>890</v>
      </c>
      <c r="D162" s="114"/>
      <c r="E162" s="115"/>
      <c r="F162" s="116"/>
      <c r="G162" s="113" t="s">
        <v>883</v>
      </c>
      <c r="H162" s="113" t="s">
        <v>883</v>
      </c>
      <c r="I162" s="113" t="s">
        <v>891</v>
      </c>
      <c r="J162" s="117"/>
      <c r="K162" s="118"/>
      <c r="L162" s="119">
        <v>3</v>
      </c>
      <c r="M162" s="119">
        <v>3</v>
      </c>
      <c r="N162" s="119"/>
      <c r="O162" s="120"/>
      <c r="P162" s="2">
        <f t="shared" si="34"/>
        <v>0</v>
      </c>
      <c r="Q162" s="2" t="str">
        <f>IF(AND(Drops!$D$45&gt;1,OR(U162&lt;&gt;U161,AND(ROW()=5,U161=U162))),VLOOKUP(U162,Drops!$D$26:$E$45,2,FALSE),"")</f>
        <v/>
      </c>
      <c r="R162" s="2" t="str">
        <f t="shared" si="35"/>
        <v/>
      </c>
      <c r="S162" s="2">
        <f t="shared" ca="1" si="36"/>
        <v>0</v>
      </c>
      <c r="T162" s="2">
        <f t="shared" si="37"/>
        <v>0</v>
      </c>
      <c r="U162" s="2" t="s">
        <v>281</v>
      </c>
      <c r="V162" s="2">
        <v>3</v>
      </c>
      <c r="W162" s="2">
        <v>6</v>
      </c>
      <c r="X162" s="2">
        <v>2</v>
      </c>
      <c r="Y162" s="2">
        <v>0</v>
      </c>
      <c r="Z162" s="2">
        <v>0</v>
      </c>
      <c r="AA162" s="2">
        <f t="shared" si="38"/>
        <v>0</v>
      </c>
      <c r="AB162" s="2">
        <f t="shared" si="39"/>
        <v>1</v>
      </c>
      <c r="AC162" s="2">
        <f t="shared" si="40"/>
        <v>0</v>
      </c>
      <c r="AD162" s="2">
        <f t="shared" si="41"/>
        <v>0</v>
      </c>
      <c r="AE162" s="2">
        <f t="shared" si="42"/>
        <v>0</v>
      </c>
      <c r="AF162" s="2">
        <f t="shared" si="43"/>
        <v>0</v>
      </c>
      <c r="AG162" s="2">
        <f t="shared" si="44"/>
        <v>0</v>
      </c>
      <c r="AH162" s="2">
        <f t="shared" si="45"/>
        <v>0</v>
      </c>
      <c r="AI162" s="2">
        <f t="shared" si="46"/>
        <v>0</v>
      </c>
      <c r="AJ162" s="2">
        <f t="shared" si="47"/>
        <v>1</v>
      </c>
      <c r="AK162" s="2">
        <f t="shared" si="48"/>
        <v>0</v>
      </c>
      <c r="AL162" s="2">
        <f t="shared" si="49"/>
        <v>0</v>
      </c>
      <c r="AM162" s="115"/>
      <c r="AN162" s="115"/>
      <c r="AO162" s="121"/>
    </row>
    <row r="163" spans="1:41" ht="29" x14ac:dyDescent="0.35">
      <c r="A163" s="112">
        <v>3500</v>
      </c>
      <c r="B163" s="113" t="s">
        <v>892</v>
      </c>
      <c r="C163" s="140" t="s">
        <v>893</v>
      </c>
      <c r="D163" s="114"/>
      <c r="E163" s="115"/>
      <c r="F163" s="116"/>
      <c r="G163" s="113" t="s">
        <v>883</v>
      </c>
      <c r="H163" s="113" t="s">
        <v>894</v>
      </c>
      <c r="I163" s="113"/>
      <c r="J163" s="117"/>
      <c r="K163" s="118"/>
      <c r="L163" s="119">
        <v>4</v>
      </c>
      <c r="M163" s="119">
        <v>4</v>
      </c>
      <c r="N163" s="119"/>
      <c r="O163" s="120"/>
      <c r="P163" s="2">
        <f t="shared" si="34"/>
        <v>0</v>
      </c>
      <c r="Q163" s="2" t="str">
        <f>IF(AND(Drops!$D$45&gt;1,OR(U163&lt;&gt;U162,AND(ROW()=5,U162=U163))),VLOOKUP(U163,Drops!$D$26:$E$45,2,FALSE),"")</f>
        <v/>
      </c>
      <c r="R163" s="2" t="str">
        <f t="shared" si="35"/>
        <v/>
      </c>
      <c r="S163" s="2">
        <f t="shared" ca="1" si="36"/>
        <v>0</v>
      </c>
      <c r="T163" s="2">
        <f t="shared" si="37"/>
        <v>0</v>
      </c>
      <c r="U163" s="2" t="s">
        <v>281</v>
      </c>
      <c r="V163" s="2">
        <v>3</v>
      </c>
      <c r="W163" s="2">
        <v>6</v>
      </c>
      <c r="X163" s="2">
        <v>2</v>
      </c>
      <c r="Y163" s="2">
        <v>5</v>
      </c>
      <c r="Z163" s="2">
        <v>0</v>
      </c>
      <c r="AA163" s="2">
        <f t="shared" si="38"/>
        <v>0</v>
      </c>
      <c r="AB163" s="2">
        <f t="shared" si="39"/>
        <v>0</v>
      </c>
      <c r="AC163" s="2">
        <f t="shared" si="40"/>
        <v>0</v>
      </c>
      <c r="AD163" s="2">
        <f t="shared" si="41"/>
        <v>0</v>
      </c>
      <c r="AE163" s="2">
        <f t="shared" si="42"/>
        <v>0</v>
      </c>
      <c r="AF163" s="2">
        <f t="shared" si="43"/>
        <v>0</v>
      </c>
      <c r="AG163" s="2">
        <f t="shared" si="44"/>
        <v>0</v>
      </c>
      <c r="AH163" s="2">
        <f t="shared" si="45"/>
        <v>0</v>
      </c>
      <c r="AI163" s="2">
        <f t="shared" si="46"/>
        <v>0</v>
      </c>
      <c r="AJ163" s="2">
        <f t="shared" si="47"/>
        <v>0</v>
      </c>
      <c r="AK163" s="2">
        <f t="shared" si="48"/>
        <v>1</v>
      </c>
      <c r="AL163" s="2">
        <f t="shared" si="49"/>
        <v>0</v>
      </c>
      <c r="AM163" s="115"/>
      <c r="AN163" s="115"/>
      <c r="AO163" s="121"/>
    </row>
    <row r="164" spans="1:41" ht="29" x14ac:dyDescent="0.35">
      <c r="A164" s="112">
        <v>3512</v>
      </c>
      <c r="B164" s="113" t="s">
        <v>895</v>
      </c>
      <c r="C164" s="139" t="s">
        <v>896</v>
      </c>
      <c r="D164" s="114"/>
      <c r="E164" s="115"/>
      <c r="F164" s="116"/>
      <c r="G164" s="113" t="s">
        <v>883</v>
      </c>
      <c r="H164" s="113" t="s">
        <v>489</v>
      </c>
      <c r="I164" s="113" t="s">
        <v>463</v>
      </c>
      <c r="J164" s="117"/>
      <c r="K164" s="118"/>
      <c r="L164" s="119">
        <v>3</v>
      </c>
      <c r="M164" s="119">
        <v>3</v>
      </c>
      <c r="N164" s="119"/>
      <c r="O164" s="120"/>
      <c r="P164" s="2">
        <f t="shared" si="34"/>
        <v>0</v>
      </c>
      <c r="Q164" s="2" t="str">
        <f>IF(AND(Drops!$D$45&gt;1,OR(U164&lt;&gt;U163,AND(ROW()=5,U163=U164))),VLOOKUP(U164,Drops!$D$26:$E$45,2,FALSE),"")</f>
        <v/>
      </c>
      <c r="R164" s="2" t="str">
        <f t="shared" si="35"/>
        <v/>
      </c>
      <c r="S164" s="2">
        <f t="shared" ca="1" si="36"/>
        <v>0</v>
      </c>
      <c r="T164" s="2">
        <f t="shared" si="37"/>
        <v>0</v>
      </c>
      <c r="U164" s="2" t="s">
        <v>281</v>
      </c>
      <c r="V164" s="2">
        <v>3</v>
      </c>
      <c r="W164" s="2">
        <v>6</v>
      </c>
      <c r="X164" s="2">
        <v>5</v>
      </c>
      <c r="Y164" s="2">
        <v>0</v>
      </c>
      <c r="Z164" s="2">
        <v>0</v>
      </c>
      <c r="AA164" s="2">
        <f t="shared" si="38"/>
        <v>0</v>
      </c>
      <c r="AB164" s="2">
        <f t="shared" si="39"/>
        <v>0</v>
      </c>
      <c r="AC164" s="2">
        <f t="shared" si="40"/>
        <v>0</v>
      </c>
      <c r="AD164" s="2">
        <f t="shared" si="41"/>
        <v>0</v>
      </c>
      <c r="AE164" s="2">
        <f t="shared" si="42"/>
        <v>0</v>
      </c>
      <c r="AF164" s="2">
        <f t="shared" si="43"/>
        <v>0</v>
      </c>
      <c r="AG164" s="2">
        <f t="shared" si="44"/>
        <v>0</v>
      </c>
      <c r="AH164" s="2">
        <f t="shared" si="45"/>
        <v>0</v>
      </c>
      <c r="AI164" s="2">
        <f t="shared" si="46"/>
        <v>0</v>
      </c>
      <c r="AJ164" s="2">
        <f t="shared" si="47"/>
        <v>1</v>
      </c>
      <c r="AK164" s="2">
        <f t="shared" si="48"/>
        <v>0</v>
      </c>
      <c r="AL164" s="2">
        <f t="shared" si="49"/>
        <v>0</v>
      </c>
      <c r="AM164" s="115"/>
      <c r="AN164" s="115"/>
      <c r="AO164" s="121"/>
    </row>
    <row r="165" spans="1:41" ht="29" x14ac:dyDescent="0.35">
      <c r="A165" s="112">
        <v>3826</v>
      </c>
      <c r="B165" s="113" t="s">
        <v>897</v>
      </c>
      <c r="C165" s="113" t="s">
        <v>898</v>
      </c>
      <c r="D165" s="114"/>
      <c r="E165" s="115"/>
      <c r="F165" s="116"/>
      <c r="G165" s="113" t="s">
        <v>899</v>
      </c>
      <c r="H165" s="113" t="s">
        <v>783</v>
      </c>
      <c r="I165" s="113"/>
      <c r="J165" s="117"/>
      <c r="K165" s="118"/>
      <c r="L165" s="119">
        <v>1</v>
      </c>
      <c r="M165" s="119">
        <v>1</v>
      </c>
      <c r="N165" s="119"/>
      <c r="O165" s="120"/>
      <c r="P165" s="2">
        <f t="shared" si="34"/>
        <v>0</v>
      </c>
      <c r="Q165" s="2" t="str">
        <f>IF(AND(Drops!$D$45&gt;1,OR(U165&lt;&gt;U164,AND(ROW()=5,U164=U165))),VLOOKUP(U165,Drops!$D$26:$E$45,2,FALSE),"")</f>
        <v/>
      </c>
      <c r="R165" s="2" t="str">
        <f t="shared" si="35"/>
        <v/>
      </c>
      <c r="S165" s="2">
        <f t="shared" ca="1" si="36"/>
        <v>0</v>
      </c>
      <c r="T165" s="2">
        <f t="shared" si="37"/>
        <v>1</v>
      </c>
      <c r="U165" s="2" t="s">
        <v>281</v>
      </c>
      <c r="V165" s="2">
        <v>4</v>
      </c>
      <c r="W165" s="2">
        <v>0</v>
      </c>
      <c r="X165" s="2">
        <v>0</v>
      </c>
      <c r="Y165" s="2">
        <v>0</v>
      </c>
      <c r="Z165" s="2">
        <v>0</v>
      </c>
      <c r="AA165" s="2">
        <f t="shared" si="38"/>
        <v>1</v>
      </c>
      <c r="AB165" s="2">
        <f t="shared" si="39"/>
        <v>0</v>
      </c>
      <c r="AC165" s="2">
        <f t="shared" si="40"/>
        <v>0</v>
      </c>
      <c r="AD165" s="2">
        <f t="shared" si="41"/>
        <v>0</v>
      </c>
      <c r="AE165" s="2">
        <f t="shared" si="42"/>
        <v>0</v>
      </c>
      <c r="AF165" s="2">
        <f t="shared" si="43"/>
        <v>0</v>
      </c>
      <c r="AG165" s="2">
        <f t="shared" si="44"/>
        <v>0</v>
      </c>
      <c r="AH165" s="2">
        <f t="shared" si="45"/>
        <v>1</v>
      </c>
      <c r="AI165" s="2">
        <f t="shared" si="46"/>
        <v>0</v>
      </c>
      <c r="AJ165" s="2">
        <f t="shared" si="47"/>
        <v>0</v>
      </c>
      <c r="AK165" s="2">
        <f t="shared" si="48"/>
        <v>0</v>
      </c>
      <c r="AL165" s="2">
        <f t="shared" si="49"/>
        <v>0</v>
      </c>
      <c r="AM165" s="115"/>
      <c r="AN165" s="115"/>
      <c r="AO165" s="121"/>
    </row>
    <row r="166" spans="1:41" ht="43.5" x14ac:dyDescent="0.35">
      <c r="A166" s="112">
        <v>2241</v>
      </c>
      <c r="B166" s="113" t="s">
        <v>900</v>
      </c>
      <c r="C166" s="113" t="s">
        <v>901</v>
      </c>
      <c r="D166" s="114"/>
      <c r="E166" s="115"/>
      <c r="F166" s="116"/>
      <c r="G166" s="113" t="s">
        <v>902</v>
      </c>
      <c r="H166" s="113" t="s">
        <v>903</v>
      </c>
      <c r="I166" s="113" t="s">
        <v>904</v>
      </c>
      <c r="J166" s="117" t="s">
        <v>905</v>
      </c>
      <c r="K166" s="118"/>
      <c r="L166" s="119">
        <v>1</v>
      </c>
      <c r="M166" s="119">
        <v>2</v>
      </c>
      <c r="N166" s="119"/>
      <c r="O166" s="120"/>
      <c r="P166" s="2">
        <f t="shared" si="34"/>
        <v>0</v>
      </c>
      <c r="Q166" s="2" t="str">
        <f>IF(AND(Drops!$D$45&gt;1,OR(U166&lt;&gt;U165,AND(ROW()=5,U165=U166))),VLOOKUP(U166,Drops!$D$26:$E$45,2,FALSE),"")</f>
        <v>J. Incident Event &amp; Comm Mgmt</v>
      </c>
      <c r="R166" s="2">
        <f t="shared" si="35"/>
        <v>166</v>
      </c>
      <c r="S166" s="2">
        <f t="shared" ca="1" si="36"/>
        <v>0</v>
      </c>
      <c r="T166" s="2">
        <f t="shared" si="37"/>
        <v>1</v>
      </c>
      <c r="U166" s="2" t="s">
        <v>283</v>
      </c>
      <c r="V166" s="2">
        <v>1</v>
      </c>
      <c r="W166" s="2">
        <v>0</v>
      </c>
      <c r="X166" s="2">
        <v>0</v>
      </c>
      <c r="Y166" s="2">
        <v>0</v>
      </c>
      <c r="Z166" s="2">
        <v>0</v>
      </c>
      <c r="AA166" s="2">
        <f t="shared" si="38"/>
        <v>1</v>
      </c>
      <c r="AB166" s="2">
        <f t="shared" si="39"/>
        <v>1</v>
      </c>
      <c r="AC166" s="2">
        <f t="shared" si="40"/>
        <v>0</v>
      </c>
      <c r="AD166" s="2">
        <f t="shared" si="41"/>
        <v>0</v>
      </c>
      <c r="AE166" s="2">
        <f t="shared" si="42"/>
        <v>0</v>
      </c>
      <c r="AF166" s="2">
        <f t="shared" si="43"/>
        <v>0</v>
      </c>
      <c r="AG166" s="2">
        <f t="shared" si="44"/>
        <v>0</v>
      </c>
      <c r="AH166" s="2">
        <f t="shared" si="45"/>
        <v>1</v>
      </c>
      <c r="AI166" s="2">
        <f t="shared" si="46"/>
        <v>0</v>
      </c>
      <c r="AJ166" s="2">
        <f t="shared" si="47"/>
        <v>0</v>
      </c>
      <c r="AK166" s="2">
        <f t="shared" si="48"/>
        <v>0</v>
      </c>
      <c r="AL166" s="2">
        <f t="shared" si="49"/>
        <v>0</v>
      </c>
      <c r="AM166" s="115"/>
      <c r="AN166" s="115"/>
      <c r="AO166" s="121"/>
    </row>
    <row r="167" spans="1:41" ht="43.5" x14ac:dyDescent="0.35">
      <c r="A167" s="112">
        <v>2276</v>
      </c>
      <c r="B167" s="113" t="s">
        <v>906</v>
      </c>
      <c r="C167" s="141" t="s">
        <v>907</v>
      </c>
      <c r="D167" s="114"/>
      <c r="E167" s="115"/>
      <c r="F167" s="116"/>
      <c r="G167" s="113" t="s">
        <v>902</v>
      </c>
      <c r="H167" s="113" t="s">
        <v>908</v>
      </c>
      <c r="I167" s="113" t="s">
        <v>904</v>
      </c>
      <c r="J167" s="117"/>
      <c r="K167" s="118"/>
      <c r="L167" s="119">
        <v>2</v>
      </c>
      <c r="M167" s="119">
        <v>3</v>
      </c>
      <c r="N167" s="119"/>
      <c r="O167" s="120"/>
      <c r="P167" s="2">
        <f t="shared" si="34"/>
        <v>0</v>
      </c>
      <c r="Q167" s="2" t="str">
        <f>IF(AND(Drops!$D$45&gt;1,OR(U167&lt;&gt;U166,AND(ROW()=5,U166=U167))),VLOOKUP(U167,Drops!$D$26:$E$45,2,FALSE),"")</f>
        <v/>
      </c>
      <c r="R167" s="2" t="str">
        <f t="shared" si="35"/>
        <v/>
      </c>
      <c r="S167" s="2">
        <f t="shared" ca="1" si="36"/>
        <v>0</v>
      </c>
      <c r="T167" s="2">
        <f t="shared" si="37"/>
        <v>0</v>
      </c>
      <c r="U167" s="2" t="s">
        <v>283</v>
      </c>
      <c r="V167" s="2">
        <v>1</v>
      </c>
      <c r="W167" s="2">
        <v>1</v>
      </c>
      <c r="X167" s="2">
        <v>0</v>
      </c>
      <c r="Y167" s="2">
        <v>0</v>
      </c>
      <c r="Z167" s="2">
        <v>0</v>
      </c>
      <c r="AA167" s="2">
        <f t="shared" si="38"/>
        <v>0</v>
      </c>
      <c r="AB167" s="2">
        <f t="shared" si="39"/>
        <v>0</v>
      </c>
      <c r="AC167" s="2">
        <f t="shared" si="40"/>
        <v>0</v>
      </c>
      <c r="AD167" s="2">
        <f t="shared" si="41"/>
        <v>0</v>
      </c>
      <c r="AE167" s="2">
        <f t="shared" si="42"/>
        <v>0</v>
      </c>
      <c r="AF167" s="2">
        <f t="shared" si="43"/>
        <v>0</v>
      </c>
      <c r="AG167" s="2">
        <f t="shared" si="44"/>
        <v>0</v>
      </c>
      <c r="AH167" s="2">
        <f t="shared" si="45"/>
        <v>0</v>
      </c>
      <c r="AI167" s="2">
        <f t="shared" si="46"/>
        <v>1</v>
      </c>
      <c r="AJ167" s="2">
        <f t="shared" si="47"/>
        <v>0</v>
      </c>
      <c r="AK167" s="2">
        <f t="shared" si="48"/>
        <v>0</v>
      </c>
      <c r="AL167" s="2">
        <f t="shared" si="49"/>
        <v>0</v>
      </c>
      <c r="AM167" s="115"/>
      <c r="AN167" s="115"/>
      <c r="AO167" s="121"/>
    </row>
    <row r="168" spans="1:41" ht="101.5" x14ac:dyDescent="0.35">
      <c r="A168" s="112">
        <v>2246</v>
      </c>
      <c r="B168" s="113" t="s">
        <v>909</v>
      </c>
      <c r="C168" s="113" t="s">
        <v>910</v>
      </c>
      <c r="D168" s="114"/>
      <c r="E168" s="115"/>
      <c r="F168" s="116"/>
      <c r="G168" s="113" t="s">
        <v>902</v>
      </c>
      <c r="H168" s="113" t="s">
        <v>911</v>
      </c>
      <c r="I168" s="113" t="s">
        <v>904</v>
      </c>
      <c r="J168" s="117" t="s">
        <v>912</v>
      </c>
      <c r="K168" s="118"/>
      <c r="L168" s="119">
        <v>1</v>
      </c>
      <c r="M168" s="119">
        <v>2</v>
      </c>
      <c r="N168" s="119"/>
      <c r="O168" s="120"/>
      <c r="P168" s="2">
        <f t="shared" si="34"/>
        <v>0</v>
      </c>
      <c r="Q168" s="2" t="str">
        <f>IF(AND(Drops!$D$45&gt;1,OR(U168&lt;&gt;U167,AND(ROW()=5,U167=U168))),VLOOKUP(U168,Drops!$D$26:$E$45,2,FALSE),"")</f>
        <v/>
      </c>
      <c r="R168" s="2" t="str">
        <f t="shared" si="35"/>
        <v/>
      </c>
      <c r="S168" s="2">
        <f t="shared" ca="1" si="36"/>
        <v>0</v>
      </c>
      <c r="T168" s="2">
        <f t="shared" si="37"/>
        <v>1</v>
      </c>
      <c r="U168" s="2" t="s">
        <v>283</v>
      </c>
      <c r="V168" s="2">
        <v>2</v>
      </c>
      <c r="W168" s="2">
        <v>0</v>
      </c>
      <c r="X168" s="2">
        <v>0</v>
      </c>
      <c r="Y168" s="2">
        <v>0</v>
      </c>
      <c r="Z168" s="2">
        <v>0</v>
      </c>
      <c r="AA168" s="2">
        <f t="shared" si="38"/>
        <v>1</v>
      </c>
      <c r="AB168" s="2">
        <f t="shared" si="39"/>
        <v>1</v>
      </c>
      <c r="AC168" s="2">
        <f t="shared" si="40"/>
        <v>0</v>
      </c>
      <c r="AD168" s="2">
        <f t="shared" si="41"/>
        <v>0</v>
      </c>
      <c r="AE168" s="2">
        <f t="shared" si="42"/>
        <v>0</v>
      </c>
      <c r="AF168" s="2">
        <f t="shared" si="43"/>
        <v>0</v>
      </c>
      <c r="AG168" s="2">
        <f t="shared" si="44"/>
        <v>0</v>
      </c>
      <c r="AH168" s="2">
        <f t="shared" si="45"/>
        <v>1</v>
      </c>
      <c r="AI168" s="2">
        <f t="shared" si="46"/>
        <v>0</v>
      </c>
      <c r="AJ168" s="2">
        <f t="shared" si="47"/>
        <v>0</v>
      </c>
      <c r="AK168" s="2">
        <f t="shared" si="48"/>
        <v>0</v>
      </c>
      <c r="AL168" s="2">
        <f t="shared" si="49"/>
        <v>0</v>
      </c>
      <c r="AM168" s="115"/>
      <c r="AN168" s="115"/>
      <c r="AO168" s="121"/>
    </row>
    <row r="169" spans="1:41" ht="58" x14ac:dyDescent="0.35">
      <c r="A169" s="112">
        <v>2699</v>
      </c>
      <c r="B169" s="113" t="s">
        <v>913</v>
      </c>
      <c r="C169" s="141" t="s">
        <v>914</v>
      </c>
      <c r="D169" s="114"/>
      <c r="E169" s="115"/>
      <c r="F169" s="116"/>
      <c r="G169" s="113" t="s">
        <v>902</v>
      </c>
      <c r="H169" s="113" t="s">
        <v>911</v>
      </c>
      <c r="I169" s="113" t="s">
        <v>904</v>
      </c>
      <c r="J169" s="117" t="s">
        <v>915</v>
      </c>
      <c r="K169" s="118"/>
      <c r="L169" s="119">
        <v>2</v>
      </c>
      <c r="M169" s="119">
        <v>2</v>
      </c>
      <c r="N169" s="119"/>
      <c r="O169" s="120"/>
      <c r="P169" s="2">
        <f t="shared" si="34"/>
        <v>0</v>
      </c>
      <c r="Q169" s="2" t="str">
        <f>IF(AND(Drops!$D$45&gt;1,OR(U169&lt;&gt;U168,AND(ROW()=5,U168=U169))),VLOOKUP(U169,Drops!$D$26:$E$45,2,FALSE),"")</f>
        <v/>
      </c>
      <c r="R169" s="2" t="str">
        <f t="shared" si="35"/>
        <v/>
      </c>
      <c r="S169" s="2">
        <f t="shared" ca="1" si="36"/>
        <v>0</v>
      </c>
      <c r="T169" s="2">
        <f t="shared" si="37"/>
        <v>0</v>
      </c>
      <c r="U169" s="2" t="s">
        <v>283</v>
      </c>
      <c r="V169" s="2">
        <v>2</v>
      </c>
      <c r="W169" s="2">
        <v>10</v>
      </c>
      <c r="X169" s="2">
        <v>0</v>
      </c>
      <c r="Y169" s="2">
        <v>0</v>
      </c>
      <c r="Z169" s="2">
        <v>0</v>
      </c>
      <c r="AA169" s="2">
        <f t="shared" si="38"/>
        <v>0</v>
      </c>
      <c r="AB169" s="2">
        <f t="shared" si="39"/>
        <v>0</v>
      </c>
      <c r="AC169" s="2">
        <f t="shared" si="40"/>
        <v>0</v>
      </c>
      <c r="AD169" s="2">
        <f t="shared" si="41"/>
        <v>0</v>
      </c>
      <c r="AE169" s="2">
        <f t="shared" si="42"/>
        <v>0</v>
      </c>
      <c r="AF169" s="2">
        <f t="shared" si="43"/>
        <v>0</v>
      </c>
      <c r="AG169" s="2">
        <f t="shared" si="44"/>
        <v>0</v>
      </c>
      <c r="AH169" s="2">
        <f t="shared" si="45"/>
        <v>0</v>
      </c>
      <c r="AI169" s="2">
        <f t="shared" si="46"/>
        <v>1</v>
      </c>
      <c r="AJ169" s="2">
        <f t="shared" si="47"/>
        <v>0</v>
      </c>
      <c r="AK169" s="2">
        <f t="shared" si="48"/>
        <v>0</v>
      </c>
      <c r="AL169" s="2">
        <f t="shared" si="49"/>
        <v>0</v>
      </c>
      <c r="AM169" s="115"/>
      <c r="AN169" s="115"/>
      <c r="AO169" s="121"/>
    </row>
    <row r="170" spans="1:41" ht="43.5" x14ac:dyDescent="0.35">
      <c r="A170" s="112">
        <v>2273</v>
      </c>
      <c r="B170" s="113" t="s">
        <v>916</v>
      </c>
      <c r="C170" s="141" t="s">
        <v>917</v>
      </c>
      <c r="D170" s="114"/>
      <c r="E170" s="115"/>
      <c r="F170" s="116"/>
      <c r="G170" s="113" t="s">
        <v>902</v>
      </c>
      <c r="H170" s="113" t="s">
        <v>911</v>
      </c>
      <c r="I170" s="113" t="s">
        <v>918</v>
      </c>
      <c r="J170" s="117" t="s">
        <v>919</v>
      </c>
      <c r="K170" s="118"/>
      <c r="L170" s="119">
        <v>2</v>
      </c>
      <c r="M170" s="119">
        <v>3</v>
      </c>
      <c r="N170" s="119"/>
      <c r="O170" s="120"/>
      <c r="P170" s="2">
        <f t="shared" si="34"/>
        <v>0</v>
      </c>
      <c r="Q170" s="2" t="str">
        <f>IF(AND(Drops!$D$45&gt;1,OR(U170&lt;&gt;U169,AND(ROW()=5,U169=U170))),VLOOKUP(U170,Drops!$D$26:$E$45,2,FALSE),"")</f>
        <v/>
      </c>
      <c r="R170" s="2" t="str">
        <f t="shared" si="35"/>
        <v/>
      </c>
      <c r="S170" s="2">
        <f t="shared" ca="1" si="36"/>
        <v>0</v>
      </c>
      <c r="T170" s="2">
        <f t="shared" si="37"/>
        <v>0</v>
      </c>
      <c r="U170" s="2" t="s">
        <v>283</v>
      </c>
      <c r="V170" s="2">
        <v>2</v>
      </c>
      <c r="W170" s="2">
        <v>16</v>
      </c>
      <c r="X170" s="2">
        <v>0</v>
      </c>
      <c r="Y170" s="2">
        <v>0</v>
      </c>
      <c r="Z170" s="2">
        <v>0</v>
      </c>
      <c r="AA170" s="2">
        <f t="shared" si="38"/>
        <v>0</v>
      </c>
      <c r="AB170" s="2">
        <f t="shared" si="39"/>
        <v>0</v>
      </c>
      <c r="AC170" s="2">
        <f t="shared" si="40"/>
        <v>0</v>
      </c>
      <c r="AD170" s="2">
        <f t="shared" si="41"/>
        <v>0</v>
      </c>
      <c r="AE170" s="2">
        <f t="shared" si="42"/>
        <v>0</v>
      </c>
      <c r="AF170" s="2">
        <f t="shared" si="43"/>
        <v>0</v>
      </c>
      <c r="AG170" s="2">
        <f t="shared" si="44"/>
        <v>0</v>
      </c>
      <c r="AH170" s="2">
        <f t="shared" si="45"/>
        <v>0</v>
      </c>
      <c r="AI170" s="2">
        <f t="shared" si="46"/>
        <v>1</v>
      </c>
      <c r="AJ170" s="2">
        <f t="shared" si="47"/>
        <v>0</v>
      </c>
      <c r="AK170" s="2">
        <f t="shared" si="48"/>
        <v>0</v>
      </c>
      <c r="AL170" s="2">
        <f t="shared" si="49"/>
        <v>0</v>
      </c>
      <c r="AM170" s="115"/>
      <c r="AN170" s="115"/>
      <c r="AO170" s="121"/>
    </row>
    <row r="171" spans="1:41" ht="58" x14ac:dyDescent="0.35">
      <c r="A171" s="112">
        <v>4750</v>
      </c>
      <c r="B171" s="113" t="s">
        <v>920</v>
      </c>
      <c r="C171" s="141" t="s">
        <v>921</v>
      </c>
      <c r="D171" s="114"/>
      <c r="E171" s="115"/>
      <c r="F171" s="116"/>
      <c r="G171" s="113" t="s">
        <v>902</v>
      </c>
      <c r="H171" s="113" t="s">
        <v>911</v>
      </c>
      <c r="I171" s="113" t="s">
        <v>922</v>
      </c>
      <c r="J171" s="117" t="s">
        <v>923</v>
      </c>
      <c r="K171" s="118"/>
      <c r="L171" s="119">
        <v>2</v>
      </c>
      <c r="M171" s="119">
        <v>3</v>
      </c>
      <c r="N171" s="119"/>
      <c r="O171" s="120"/>
      <c r="P171" s="2">
        <f t="shared" si="34"/>
        <v>0</v>
      </c>
      <c r="Q171" s="2" t="str">
        <f>IF(AND(Drops!$D$45&gt;1,OR(U171&lt;&gt;U170,AND(ROW()=5,U170=U171))),VLOOKUP(U171,Drops!$D$26:$E$45,2,FALSE),"")</f>
        <v/>
      </c>
      <c r="R171" s="2" t="str">
        <f t="shared" si="35"/>
        <v/>
      </c>
      <c r="S171" s="2">
        <f t="shared" ca="1" si="36"/>
        <v>0</v>
      </c>
      <c r="T171" s="2">
        <f t="shared" si="37"/>
        <v>0</v>
      </c>
      <c r="U171" s="2" t="s">
        <v>283</v>
      </c>
      <c r="V171" s="2">
        <v>2</v>
      </c>
      <c r="W171" s="2">
        <v>22</v>
      </c>
      <c r="X171" s="2">
        <v>0</v>
      </c>
      <c r="Y171" s="2">
        <v>0</v>
      </c>
      <c r="Z171" s="2">
        <v>0</v>
      </c>
      <c r="AA171" s="2">
        <f t="shared" si="38"/>
        <v>0</v>
      </c>
      <c r="AB171" s="2">
        <f t="shared" si="39"/>
        <v>0</v>
      </c>
      <c r="AC171" s="2">
        <f t="shared" si="40"/>
        <v>0</v>
      </c>
      <c r="AD171" s="2">
        <f t="shared" si="41"/>
        <v>0</v>
      </c>
      <c r="AE171" s="2">
        <f t="shared" si="42"/>
        <v>0</v>
      </c>
      <c r="AF171" s="2">
        <f t="shared" si="43"/>
        <v>0</v>
      </c>
      <c r="AG171" s="2">
        <f t="shared" si="44"/>
        <v>0</v>
      </c>
      <c r="AH171" s="2">
        <f t="shared" si="45"/>
        <v>0</v>
      </c>
      <c r="AI171" s="2">
        <f t="shared" si="46"/>
        <v>1</v>
      </c>
      <c r="AJ171" s="2">
        <f t="shared" si="47"/>
        <v>0</v>
      </c>
      <c r="AK171" s="2">
        <f t="shared" si="48"/>
        <v>0</v>
      </c>
      <c r="AL171" s="2">
        <f t="shared" si="49"/>
        <v>0</v>
      </c>
      <c r="AM171" s="115"/>
      <c r="AN171" s="115"/>
      <c r="AO171" s="121"/>
    </row>
    <row r="172" spans="1:41" ht="58" x14ac:dyDescent="0.35">
      <c r="A172" s="112">
        <v>4752</v>
      </c>
      <c r="B172" s="113" t="s">
        <v>924</v>
      </c>
      <c r="C172" s="141" t="s">
        <v>925</v>
      </c>
      <c r="D172" s="114"/>
      <c r="E172" s="115"/>
      <c r="F172" s="116"/>
      <c r="G172" s="113" t="s">
        <v>902</v>
      </c>
      <c r="H172" s="113" t="s">
        <v>911</v>
      </c>
      <c r="I172" s="113" t="s">
        <v>904</v>
      </c>
      <c r="J172" s="117" t="s">
        <v>926</v>
      </c>
      <c r="K172" s="118"/>
      <c r="L172" s="119">
        <v>2</v>
      </c>
      <c r="M172" s="119">
        <v>3</v>
      </c>
      <c r="N172" s="119"/>
      <c r="O172" s="120"/>
      <c r="P172" s="2">
        <f t="shared" si="34"/>
        <v>0</v>
      </c>
      <c r="Q172" s="2" t="str">
        <f>IF(AND(Drops!$D$45&gt;1,OR(U172&lt;&gt;U171,AND(ROW()=5,U171=U172))),VLOOKUP(U172,Drops!$D$26:$E$45,2,FALSE),"")</f>
        <v/>
      </c>
      <c r="R172" s="2" t="str">
        <f t="shared" si="35"/>
        <v/>
      </c>
      <c r="S172" s="2">
        <f t="shared" ca="1" si="36"/>
        <v>0</v>
      </c>
      <c r="T172" s="2">
        <f t="shared" si="37"/>
        <v>0</v>
      </c>
      <c r="U172" s="2" t="s">
        <v>283</v>
      </c>
      <c r="V172" s="2">
        <v>2</v>
      </c>
      <c r="W172" s="2">
        <v>23</v>
      </c>
      <c r="X172" s="2">
        <v>0</v>
      </c>
      <c r="Y172" s="2">
        <v>0</v>
      </c>
      <c r="Z172" s="2">
        <v>0</v>
      </c>
      <c r="AA172" s="2">
        <f t="shared" si="38"/>
        <v>0</v>
      </c>
      <c r="AB172" s="2">
        <f t="shared" si="39"/>
        <v>0</v>
      </c>
      <c r="AC172" s="2">
        <f t="shared" si="40"/>
        <v>0</v>
      </c>
      <c r="AD172" s="2">
        <f t="shared" si="41"/>
        <v>0</v>
      </c>
      <c r="AE172" s="2">
        <f t="shared" si="42"/>
        <v>0</v>
      </c>
      <c r="AF172" s="2">
        <f t="shared" si="43"/>
        <v>0</v>
      </c>
      <c r="AG172" s="2">
        <f t="shared" si="44"/>
        <v>0</v>
      </c>
      <c r="AH172" s="2">
        <f t="shared" si="45"/>
        <v>0</v>
      </c>
      <c r="AI172" s="2">
        <f t="shared" si="46"/>
        <v>1</v>
      </c>
      <c r="AJ172" s="2">
        <f t="shared" si="47"/>
        <v>0</v>
      </c>
      <c r="AK172" s="2">
        <f t="shared" si="48"/>
        <v>0</v>
      </c>
      <c r="AL172" s="2">
        <f t="shared" si="49"/>
        <v>0</v>
      </c>
      <c r="AM172" s="115"/>
      <c r="AN172" s="115"/>
      <c r="AO172" s="121"/>
    </row>
    <row r="173" spans="1:41" ht="58" x14ac:dyDescent="0.35">
      <c r="A173" s="112">
        <v>4462</v>
      </c>
      <c r="B173" s="113" t="s">
        <v>927</v>
      </c>
      <c r="C173" s="113" t="s">
        <v>928</v>
      </c>
      <c r="D173" s="114"/>
      <c r="E173" s="115"/>
      <c r="F173" s="116"/>
      <c r="G173" s="113" t="s">
        <v>929</v>
      </c>
      <c r="H173" s="113" t="s">
        <v>930</v>
      </c>
      <c r="I173" s="113" t="s">
        <v>931</v>
      </c>
      <c r="J173" s="117" t="s">
        <v>932</v>
      </c>
      <c r="K173" s="118"/>
      <c r="L173" s="119">
        <v>1</v>
      </c>
      <c r="M173" s="119">
        <v>2</v>
      </c>
      <c r="N173" s="119"/>
      <c r="O173" s="120"/>
      <c r="P173" s="2">
        <f t="shared" si="34"/>
        <v>0</v>
      </c>
      <c r="Q173" s="2" t="str">
        <f>IF(AND(Drops!$D$45&gt;1,OR(U173&lt;&gt;U172,AND(ROW()=5,U172=U173))),VLOOKUP(U173,Drops!$D$26:$E$45,2,FALSE),"")</f>
        <v/>
      </c>
      <c r="R173" s="2" t="str">
        <f t="shared" si="35"/>
        <v/>
      </c>
      <c r="S173" s="2">
        <f t="shared" ca="1" si="36"/>
        <v>0</v>
      </c>
      <c r="T173" s="2">
        <f t="shared" si="37"/>
        <v>1</v>
      </c>
      <c r="U173" s="2" t="s">
        <v>283</v>
      </c>
      <c r="V173" s="2">
        <v>5</v>
      </c>
      <c r="W173" s="2">
        <v>0</v>
      </c>
      <c r="X173" s="2">
        <v>0</v>
      </c>
      <c r="Y173" s="2">
        <v>0</v>
      </c>
      <c r="Z173" s="2">
        <v>0</v>
      </c>
      <c r="AA173" s="2">
        <f t="shared" si="38"/>
        <v>1</v>
      </c>
      <c r="AB173" s="2">
        <f t="shared" si="39"/>
        <v>1</v>
      </c>
      <c r="AC173" s="2">
        <f t="shared" si="40"/>
        <v>0</v>
      </c>
      <c r="AD173" s="2">
        <f t="shared" si="41"/>
        <v>0</v>
      </c>
      <c r="AE173" s="2">
        <f t="shared" si="42"/>
        <v>0</v>
      </c>
      <c r="AF173" s="2">
        <f t="shared" si="43"/>
        <v>0</v>
      </c>
      <c r="AG173" s="2">
        <f t="shared" si="44"/>
        <v>0</v>
      </c>
      <c r="AH173" s="2">
        <f t="shared" si="45"/>
        <v>1</v>
      </c>
      <c r="AI173" s="2">
        <f t="shared" si="46"/>
        <v>0</v>
      </c>
      <c r="AJ173" s="2">
        <f t="shared" si="47"/>
        <v>0</v>
      </c>
      <c r="AK173" s="2">
        <f t="shared" si="48"/>
        <v>0</v>
      </c>
      <c r="AL173" s="2">
        <f t="shared" si="49"/>
        <v>0</v>
      </c>
      <c r="AM173" s="115"/>
      <c r="AN173" s="115"/>
      <c r="AO173" s="121"/>
    </row>
    <row r="174" spans="1:41" ht="29" x14ac:dyDescent="0.35">
      <c r="A174" s="112">
        <v>4463</v>
      </c>
      <c r="B174" s="113" t="s">
        <v>933</v>
      </c>
      <c r="C174" s="141" t="s">
        <v>934</v>
      </c>
      <c r="D174" s="114"/>
      <c r="E174" s="115"/>
      <c r="F174" s="116"/>
      <c r="G174" s="113" t="s">
        <v>929</v>
      </c>
      <c r="H174" s="113" t="s">
        <v>930</v>
      </c>
      <c r="I174" s="113" t="s">
        <v>935</v>
      </c>
      <c r="J174" s="117" t="s">
        <v>936</v>
      </c>
      <c r="K174" s="118"/>
      <c r="L174" s="119">
        <v>2</v>
      </c>
      <c r="M174" s="119">
        <v>3</v>
      </c>
      <c r="N174" s="119"/>
      <c r="O174" s="120"/>
      <c r="P174" s="2">
        <f t="shared" si="34"/>
        <v>0</v>
      </c>
      <c r="Q174" s="2" t="str">
        <f>IF(AND(Drops!$D$45&gt;1,OR(U174&lt;&gt;U173,AND(ROW()=5,U173=U174))),VLOOKUP(U174,Drops!$D$26:$E$45,2,FALSE),"")</f>
        <v/>
      </c>
      <c r="R174" s="2" t="str">
        <f t="shared" si="35"/>
        <v/>
      </c>
      <c r="S174" s="2">
        <f t="shared" ca="1" si="36"/>
        <v>0</v>
      </c>
      <c r="T174" s="2">
        <f t="shared" si="37"/>
        <v>0</v>
      </c>
      <c r="U174" s="2" t="s">
        <v>283</v>
      </c>
      <c r="V174" s="2">
        <v>5</v>
      </c>
      <c r="W174" s="2">
        <v>1</v>
      </c>
      <c r="X174" s="2">
        <v>0</v>
      </c>
      <c r="Y174" s="2">
        <v>0</v>
      </c>
      <c r="Z174" s="2">
        <v>0</v>
      </c>
      <c r="AA174" s="2">
        <f t="shared" si="38"/>
        <v>0</v>
      </c>
      <c r="AB174" s="2">
        <f t="shared" si="39"/>
        <v>0</v>
      </c>
      <c r="AC174" s="2">
        <f t="shared" si="40"/>
        <v>0</v>
      </c>
      <c r="AD174" s="2">
        <f t="shared" si="41"/>
        <v>0</v>
      </c>
      <c r="AE174" s="2">
        <f t="shared" si="42"/>
        <v>0</v>
      </c>
      <c r="AF174" s="2">
        <f t="shared" si="43"/>
        <v>0</v>
      </c>
      <c r="AG174" s="2">
        <f t="shared" si="44"/>
        <v>0</v>
      </c>
      <c r="AH174" s="2">
        <f t="shared" si="45"/>
        <v>0</v>
      </c>
      <c r="AI174" s="2">
        <f t="shared" si="46"/>
        <v>1</v>
      </c>
      <c r="AJ174" s="2">
        <f t="shared" si="47"/>
        <v>0</v>
      </c>
      <c r="AK174" s="2">
        <f t="shared" si="48"/>
        <v>0</v>
      </c>
      <c r="AL174" s="2">
        <f t="shared" si="49"/>
        <v>0</v>
      </c>
      <c r="AM174" s="115"/>
      <c r="AN174" s="115"/>
      <c r="AO174" s="121"/>
    </row>
    <row r="175" spans="1:41" ht="29" x14ac:dyDescent="0.35">
      <c r="A175" s="112">
        <v>4466</v>
      </c>
      <c r="B175" s="113" t="s">
        <v>937</v>
      </c>
      <c r="C175" s="141" t="s">
        <v>938</v>
      </c>
      <c r="D175" s="114"/>
      <c r="E175" s="115"/>
      <c r="F175" s="116"/>
      <c r="G175" s="113" t="s">
        <v>929</v>
      </c>
      <c r="H175" s="113" t="s">
        <v>939</v>
      </c>
      <c r="I175" s="113" t="s">
        <v>935</v>
      </c>
      <c r="J175" s="117"/>
      <c r="K175" s="118"/>
      <c r="L175" s="119">
        <v>2</v>
      </c>
      <c r="M175" s="119">
        <v>3</v>
      </c>
      <c r="N175" s="119"/>
      <c r="O175" s="120"/>
      <c r="P175" s="2">
        <f t="shared" si="34"/>
        <v>0</v>
      </c>
      <c r="Q175" s="2" t="str">
        <f>IF(AND(Drops!$D$45&gt;1,OR(U175&lt;&gt;U174,AND(ROW()=5,U174=U175))),VLOOKUP(U175,Drops!$D$26:$E$45,2,FALSE),"")</f>
        <v/>
      </c>
      <c r="R175" s="2" t="str">
        <f t="shared" si="35"/>
        <v/>
      </c>
      <c r="S175" s="2">
        <f t="shared" ca="1" si="36"/>
        <v>0</v>
      </c>
      <c r="T175" s="2">
        <f t="shared" si="37"/>
        <v>0</v>
      </c>
      <c r="U175" s="2" t="s">
        <v>283</v>
      </c>
      <c r="V175" s="2">
        <v>5</v>
      </c>
      <c r="W175" s="2">
        <v>6</v>
      </c>
      <c r="X175" s="2">
        <v>0</v>
      </c>
      <c r="Y175" s="2">
        <v>0</v>
      </c>
      <c r="Z175" s="2">
        <v>0</v>
      </c>
      <c r="AA175" s="2">
        <f t="shared" si="38"/>
        <v>0</v>
      </c>
      <c r="AB175" s="2">
        <f t="shared" si="39"/>
        <v>0</v>
      </c>
      <c r="AC175" s="2">
        <f t="shared" si="40"/>
        <v>0</v>
      </c>
      <c r="AD175" s="2">
        <f t="shared" si="41"/>
        <v>0</v>
      </c>
      <c r="AE175" s="2">
        <f t="shared" si="42"/>
        <v>0</v>
      </c>
      <c r="AF175" s="2">
        <f t="shared" si="43"/>
        <v>0</v>
      </c>
      <c r="AG175" s="2">
        <f t="shared" si="44"/>
        <v>0</v>
      </c>
      <c r="AH175" s="2">
        <f t="shared" si="45"/>
        <v>0</v>
      </c>
      <c r="AI175" s="2">
        <f t="shared" si="46"/>
        <v>1</v>
      </c>
      <c r="AJ175" s="2">
        <f t="shared" si="47"/>
        <v>0</v>
      </c>
      <c r="AK175" s="2">
        <f t="shared" si="48"/>
        <v>0</v>
      </c>
      <c r="AL175" s="2">
        <f t="shared" si="49"/>
        <v>0</v>
      </c>
      <c r="AM175" s="115"/>
      <c r="AN175" s="115"/>
      <c r="AO175" s="121"/>
    </row>
    <row r="176" spans="1:41" ht="29" x14ac:dyDescent="0.35">
      <c r="A176" s="112">
        <v>4382</v>
      </c>
      <c r="B176" s="113" t="s">
        <v>940</v>
      </c>
      <c r="C176" s="141" t="s">
        <v>941</v>
      </c>
      <c r="D176" s="114"/>
      <c r="E176" s="115"/>
      <c r="F176" s="116"/>
      <c r="G176" s="113" t="s">
        <v>929</v>
      </c>
      <c r="H176" s="113" t="s">
        <v>942</v>
      </c>
      <c r="I176" s="113" t="s">
        <v>935</v>
      </c>
      <c r="J176" s="117"/>
      <c r="K176" s="118"/>
      <c r="L176" s="119">
        <v>2</v>
      </c>
      <c r="M176" s="119">
        <v>3</v>
      </c>
      <c r="N176" s="119"/>
      <c r="O176" s="120"/>
      <c r="P176" s="2">
        <f t="shared" si="34"/>
        <v>0</v>
      </c>
      <c r="Q176" s="2" t="str">
        <f>IF(AND(Drops!$D$45&gt;1,OR(U176&lt;&gt;U175,AND(ROW()=5,U175=U176))),VLOOKUP(U176,Drops!$D$26:$E$45,2,FALSE),"")</f>
        <v/>
      </c>
      <c r="R176" s="2" t="str">
        <f t="shared" si="35"/>
        <v/>
      </c>
      <c r="S176" s="2">
        <f t="shared" ca="1" si="36"/>
        <v>0</v>
      </c>
      <c r="T176" s="2">
        <f t="shared" si="37"/>
        <v>0</v>
      </c>
      <c r="U176" s="2" t="s">
        <v>283</v>
      </c>
      <c r="V176" s="2">
        <v>5</v>
      </c>
      <c r="W176" s="2">
        <v>9</v>
      </c>
      <c r="X176" s="2">
        <v>0</v>
      </c>
      <c r="Y176" s="2">
        <v>0</v>
      </c>
      <c r="Z176" s="2">
        <v>0</v>
      </c>
      <c r="AA176" s="2">
        <f t="shared" si="38"/>
        <v>0</v>
      </c>
      <c r="AB176" s="2">
        <f t="shared" si="39"/>
        <v>0</v>
      </c>
      <c r="AC176" s="2">
        <f t="shared" si="40"/>
        <v>0</v>
      </c>
      <c r="AD176" s="2">
        <f t="shared" si="41"/>
        <v>0</v>
      </c>
      <c r="AE176" s="2">
        <f t="shared" si="42"/>
        <v>0</v>
      </c>
      <c r="AF176" s="2">
        <f t="shared" si="43"/>
        <v>0</v>
      </c>
      <c r="AG176" s="2">
        <f t="shared" si="44"/>
        <v>0</v>
      </c>
      <c r="AH176" s="2">
        <f t="shared" si="45"/>
        <v>0</v>
      </c>
      <c r="AI176" s="2">
        <f t="shared" si="46"/>
        <v>1</v>
      </c>
      <c r="AJ176" s="2">
        <f t="shared" si="47"/>
        <v>0</v>
      </c>
      <c r="AK176" s="2">
        <f t="shared" si="48"/>
        <v>0</v>
      </c>
      <c r="AL176" s="2">
        <f t="shared" si="49"/>
        <v>0</v>
      </c>
      <c r="AM176" s="115"/>
      <c r="AN176" s="115"/>
      <c r="AO176" s="121"/>
    </row>
    <row r="177" spans="1:41" ht="43.5" x14ac:dyDescent="0.35">
      <c r="A177" s="112">
        <v>3596</v>
      </c>
      <c r="B177" s="113" t="s">
        <v>943</v>
      </c>
      <c r="C177" s="113" t="s">
        <v>944</v>
      </c>
      <c r="D177" s="114"/>
      <c r="E177" s="115"/>
      <c r="F177" s="116"/>
      <c r="G177" s="113" t="s">
        <v>929</v>
      </c>
      <c r="H177" s="113" t="s">
        <v>945</v>
      </c>
      <c r="I177" s="113" t="s">
        <v>935</v>
      </c>
      <c r="J177" s="117"/>
      <c r="K177" s="118"/>
      <c r="L177" s="119">
        <v>1</v>
      </c>
      <c r="M177" s="119">
        <v>3</v>
      </c>
      <c r="N177" s="119"/>
      <c r="O177" s="120"/>
      <c r="P177" s="2">
        <f t="shared" si="34"/>
        <v>0</v>
      </c>
      <c r="Q177" s="2" t="str">
        <f>IF(AND(Drops!$D$45&gt;1,OR(U177&lt;&gt;U176,AND(ROW()=5,U176=U177))),VLOOKUP(U177,Drops!$D$26:$E$45,2,FALSE),"")</f>
        <v/>
      </c>
      <c r="R177" s="2" t="str">
        <f t="shared" si="35"/>
        <v/>
      </c>
      <c r="S177" s="2">
        <f t="shared" ca="1" si="36"/>
        <v>0</v>
      </c>
      <c r="T177" s="2">
        <f t="shared" si="37"/>
        <v>1</v>
      </c>
      <c r="U177" s="2" t="s">
        <v>283</v>
      </c>
      <c r="V177" s="2">
        <v>6</v>
      </c>
      <c r="W177" s="2">
        <v>0</v>
      </c>
      <c r="X177" s="2">
        <v>0</v>
      </c>
      <c r="Y177" s="2">
        <v>0</v>
      </c>
      <c r="Z177" s="2">
        <v>0</v>
      </c>
      <c r="AA177" s="2">
        <f t="shared" si="38"/>
        <v>1</v>
      </c>
      <c r="AB177" s="2">
        <f t="shared" si="39"/>
        <v>1</v>
      </c>
      <c r="AC177" s="2">
        <f t="shared" si="40"/>
        <v>0</v>
      </c>
      <c r="AD177" s="2">
        <f t="shared" si="41"/>
        <v>0</v>
      </c>
      <c r="AE177" s="2">
        <f t="shared" si="42"/>
        <v>0</v>
      </c>
      <c r="AF177" s="2">
        <f t="shared" si="43"/>
        <v>0</v>
      </c>
      <c r="AG177" s="2">
        <f t="shared" si="44"/>
        <v>0</v>
      </c>
      <c r="AH177" s="2">
        <f t="shared" si="45"/>
        <v>1</v>
      </c>
      <c r="AI177" s="2">
        <f t="shared" si="46"/>
        <v>0</v>
      </c>
      <c r="AJ177" s="2">
        <f t="shared" si="47"/>
        <v>0</v>
      </c>
      <c r="AK177" s="2">
        <f t="shared" si="48"/>
        <v>0</v>
      </c>
      <c r="AL177" s="2">
        <f t="shared" si="49"/>
        <v>0</v>
      </c>
      <c r="AM177" s="115"/>
      <c r="AN177" s="115"/>
      <c r="AO177" s="121"/>
    </row>
    <row r="178" spans="1:41" ht="43.5" x14ac:dyDescent="0.35">
      <c r="A178" s="112">
        <v>2341</v>
      </c>
      <c r="B178" s="113" t="s">
        <v>946</v>
      </c>
      <c r="C178" s="141" t="s">
        <v>947</v>
      </c>
      <c r="D178" s="114"/>
      <c r="E178" s="115"/>
      <c r="F178" s="116"/>
      <c r="G178" s="113" t="s">
        <v>948</v>
      </c>
      <c r="H178" s="113" t="s">
        <v>949</v>
      </c>
      <c r="I178" s="113" t="s">
        <v>950</v>
      </c>
      <c r="J178" s="117" t="s">
        <v>951</v>
      </c>
      <c r="K178" s="118"/>
      <c r="L178" s="119">
        <v>2</v>
      </c>
      <c r="M178" s="119">
        <v>2</v>
      </c>
      <c r="N178" s="119"/>
      <c r="O178" s="120"/>
      <c r="P178" s="2">
        <f t="shared" si="34"/>
        <v>0</v>
      </c>
      <c r="Q178" s="2" t="str">
        <f>IF(AND(Drops!$D$45&gt;1,OR(U178&lt;&gt;U177,AND(ROW()=5,U177=U178))),VLOOKUP(U178,Drops!$D$26:$E$45,2,FALSE),"")</f>
        <v>K. Business Resiliency</v>
      </c>
      <c r="R178" s="2">
        <f t="shared" si="35"/>
        <v>178</v>
      </c>
      <c r="S178" s="2">
        <f t="shared" ca="1" si="36"/>
        <v>0</v>
      </c>
      <c r="T178" s="2">
        <f t="shared" si="37"/>
        <v>1</v>
      </c>
      <c r="U178" s="2" t="s">
        <v>285</v>
      </c>
      <c r="V178" s="2">
        <v>1</v>
      </c>
      <c r="W178" s="2">
        <v>3</v>
      </c>
      <c r="X178" s="2">
        <v>0</v>
      </c>
      <c r="Y178" s="2">
        <v>0</v>
      </c>
      <c r="Z178" s="2">
        <v>0</v>
      </c>
      <c r="AA178" s="2">
        <f t="shared" si="38"/>
        <v>1</v>
      </c>
      <c r="AB178" s="2">
        <f t="shared" si="39"/>
        <v>0</v>
      </c>
      <c r="AC178" s="2">
        <f t="shared" si="40"/>
        <v>0</v>
      </c>
      <c r="AD178" s="2">
        <f t="shared" si="41"/>
        <v>0</v>
      </c>
      <c r="AE178" s="2">
        <f t="shared" si="42"/>
        <v>0</v>
      </c>
      <c r="AF178" s="2">
        <f t="shared" si="43"/>
        <v>0</v>
      </c>
      <c r="AG178" s="2">
        <f t="shared" si="44"/>
        <v>0</v>
      </c>
      <c r="AH178" s="2">
        <f t="shared" si="45"/>
        <v>0</v>
      </c>
      <c r="AI178" s="2">
        <f t="shared" si="46"/>
        <v>0</v>
      </c>
      <c r="AJ178" s="2">
        <f t="shared" si="47"/>
        <v>0</v>
      </c>
      <c r="AK178" s="2">
        <f t="shared" si="48"/>
        <v>0</v>
      </c>
      <c r="AL178" s="2">
        <f t="shared" si="49"/>
        <v>0</v>
      </c>
      <c r="AM178" s="115"/>
      <c r="AN178" s="115"/>
      <c r="AO178" s="121"/>
    </row>
    <row r="179" spans="1:41" ht="130.5" x14ac:dyDescent="0.35">
      <c r="A179" s="112">
        <v>2329</v>
      </c>
      <c r="B179" s="113" t="s">
        <v>952</v>
      </c>
      <c r="C179" s="113" t="s">
        <v>953</v>
      </c>
      <c r="D179" s="114"/>
      <c r="E179" s="115"/>
      <c r="F179" s="116"/>
      <c r="G179" s="113" t="s">
        <v>954</v>
      </c>
      <c r="H179" s="113" t="s">
        <v>955</v>
      </c>
      <c r="I179" s="113" t="s">
        <v>956</v>
      </c>
      <c r="J179" s="117" t="s">
        <v>957</v>
      </c>
      <c r="K179" s="118"/>
      <c r="L179" s="119">
        <v>1</v>
      </c>
      <c r="M179" s="119">
        <v>3</v>
      </c>
      <c r="N179" s="119"/>
      <c r="O179" s="120"/>
      <c r="P179" s="2">
        <f t="shared" si="34"/>
        <v>0</v>
      </c>
      <c r="Q179" s="2" t="str">
        <f>IF(AND(Drops!$D$45&gt;1,OR(U179&lt;&gt;U178,AND(ROW()=5,U178=U179))),VLOOKUP(U179,Drops!$D$26:$E$45,2,FALSE),"")</f>
        <v/>
      </c>
      <c r="R179" s="2" t="str">
        <f t="shared" si="35"/>
        <v/>
      </c>
      <c r="S179" s="2">
        <f t="shared" ca="1" si="36"/>
        <v>0</v>
      </c>
      <c r="T179" s="2">
        <f t="shared" si="37"/>
        <v>1</v>
      </c>
      <c r="U179" s="2" t="s">
        <v>285</v>
      </c>
      <c r="V179" s="2">
        <v>2</v>
      </c>
      <c r="W179" s="2">
        <v>0</v>
      </c>
      <c r="X179" s="2">
        <v>0</v>
      </c>
      <c r="Y179" s="2">
        <v>0</v>
      </c>
      <c r="Z179" s="2">
        <v>0</v>
      </c>
      <c r="AA179" s="2">
        <f t="shared" si="38"/>
        <v>1</v>
      </c>
      <c r="AB179" s="2">
        <f t="shared" si="39"/>
        <v>1</v>
      </c>
      <c r="AC179" s="2">
        <f t="shared" si="40"/>
        <v>0</v>
      </c>
      <c r="AD179" s="2">
        <f t="shared" si="41"/>
        <v>0</v>
      </c>
      <c r="AE179" s="2">
        <f t="shared" si="42"/>
        <v>0</v>
      </c>
      <c r="AF179" s="2">
        <f t="shared" si="43"/>
        <v>0</v>
      </c>
      <c r="AG179" s="2">
        <f t="shared" si="44"/>
        <v>0</v>
      </c>
      <c r="AH179" s="2">
        <f t="shared" si="45"/>
        <v>1</v>
      </c>
      <c r="AI179" s="2">
        <f t="shared" si="46"/>
        <v>0</v>
      </c>
      <c r="AJ179" s="2">
        <f t="shared" si="47"/>
        <v>0</v>
      </c>
      <c r="AK179" s="2">
        <f t="shared" si="48"/>
        <v>0</v>
      </c>
      <c r="AL179" s="2">
        <f t="shared" si="49"/>
        <v>0</v>
      </c>
      <c r="AM179" s="115"/>
      <c r="AN179" s="115"/>
      <c r="AO179" s="121"/>
    </row>
    <row r="180" spans="1:41" ht="29" x14ac:dyDescent="0.35">
      <c r="A180" s="112">
        <v>2337</v>
      </c>
      <c r="B180" s="113" t="s">
        <v>958</v>
      </c>
      <c r="C180" s="141" t="s">
        <v>959</v>
      </c>
      <c r="D180" s="114"/>
      <c r="E180" s="115"/>
      <c r="F180" s="116"/>
      <c r="G180" s="113" t="s">
        <v>954</v>
      </c>
      <c r="H180" s="113" t="s">
        <v>955</v>
      </c>
      <c r="I180" s="113" t="s">
        <v>956</v>
      </c>
      <c r="J180" s="117"/>
      <c r="K180" s="118"/>
      <c r="L180" s="119">
        <v>2</v>
      </c>
      <c r="M180" s="119">
        <v>3</v>
      </c>
      <c r="N180" s="119"/>
      <c r="O180" s="120"/>
      <c r="P180" s="2">
        <f t="shared" si="34"/>
        <v>0</v>
      </c>
      <c r="Q180" s="2" t="str">
        <f>IF(AND(Drops!$D$45&gt;1,OR(U180&lt;&gt;U179,AND(ROW()=5,U179=U180))),VLOOKUP(U180,Drops!$D$26:$E$45,2,FALSE),"")</f>
        <v/>
      </c>
      <c r="R180" s="2" t="str">
        <f t="shared" si="35"/>
        <v/>
      </c>
      <c r="S180" s="2">
        <f t="shared" ca="1" si="36"/>
        <v>0</v>
      </c>
      <c r="T180" s="2">
        <f t="shared" si="37"/>
        <v>0</v>
      </c>
      <c r="U180" s="2" t="s">
        <v>285</v>
      </c>
      <c r="V180" s="2">
        <v>2</v>
      </c>
      <c r="W180" s="2">
        <v>6</v>
      </c>
      <c r="X180" s="2">
        <v>0</v>
      </c>
      <c r="Y180" s="2">
        <v>0</v>
      </c>
      <c r="Z180" s="2">
        <v>0</v>
      </c>
      <c r="AA180" s="2">
        <f t="shared" si="38"/>
        <v>0</v>
      </c>
      <c r="AB180" s="2">
        <f t="shared" si="39"/>
        <v>0</v>
      </c>
      <c r="AC180" s="2">
        <f t="shared" si="40"/>
        <v>0</v>
      </c>
      <c r="AD180" s="2">
        <f t="shared" si="41"/>
        <v>0</v>
      </c>
      <c r="AE180" s="2">
        <f t="shared" si="42"/>
        <v>0</v>
      </c>
      <c r="AF180" s="2">
        <f t="shared" si="43"/>
        <v>0</v>
      </c>
      <c r="AG180" s="2">
        <f t="shared" si="44"/>
        <v>0</v>
      </c>
      <c r="AH180" s="2">
        <f t="shared" si="45"/>
        <v>0</v>
      </c>
      <c r="AI180" s="2">
        <f t="shared" si="46"/>
        <v>1</v>
      </c>
      <c r="AJ180" s="2">
        <f t="shared" si="47"/>
        <v>0</v>
      </c>
      <c r="AK180" s="2">
        <f t="shared" si="48"/>
        <v>0</v>
      </c>
      <c r="AL180" s="2">
        <f t="shared" si="49"/>
        <v>0</v>
      </c>
      <c r="AM180" s="115"/>
      <c r="AN180" s="115"/>
      <c r="AO180" s="121"/>
    </row>
    <row r="181" spans="1:41" ht="29" x14ac:dyDescent="0.35">
      <c r="A181" s="112">
        <v>4049</v>
      </c>
      <c r="B181" s="113" t="s">
        <v>960</v>
      </c>
      <c r="C181" s="113" t="s">
        <v>961</v>
      </c>
      <c r="D181" s="114"/>
      <c r="E181" s="115"/>
      <c r="F181" s="116"/>
      <c r="G181" s="113" t="s">
        <v>954</v>
      </c>
      <c r="H181" s="113" t="s">
        <v>962</v>
      </c>
      <c r="I181" s="113" t="s">
        <v>963</v>
      </c>
      <c r="J181" s="117"/>
      <c r="K181" s="118"/>
      <c r="L181" s="119">
        <v>1</v>
      </c>
      <c r="M181" s="119">
        <v>2</v>
      </c>
      <c r="N181" s="119"/>
      <c r="O181" s="120"/>
      <c r="P181" s="2">
        <f t="shared" si="34"/>
        <v>0</v>
      </c>
      <c r="Q181" s="2" t="str">
        <f>IF(AND(Drops!$D$45&gt;1,OR(U181&lt;&gt;U180,AND(ROW()=5,U180=U181))),VLOOKUP(U181,Drops!$D$26:$E$45,2,FALSE),"")</f>
        <v/>
      </c>
      <c r="R181" s="2" t="str">
        <f t="shared" si="35"/>
        <v/>
      </c>
      <c r="S181" s="2">
        <f t="shared" ca="1" si="36"/>
        <v>0</v>
      </c>
      <c r="T181" s="2">
        <f t="shared" si="37"/>
        <v>1</v>
      </c>
      <c r="U181" s="2" t="s">
        <v>285</v>
      </c>
      <c r="V181" s="2">
        <v>5</v>
      </c>
      <c r="W181" s="2">
        <v>0</v>
      </c>
      <c r="X181" s="2">
        <v>0</v>
      </c>
      <c r="Y181" s="2">
        <v>0</v>
      </c>
      <c r="Z181" s="2">
        <v>0</v>
      </c>
      <c r="AA181" s="2">
        <f t="shared" si="38"/>
        <v>1</v>
      </c>
      <c r="AB181" s="2">
        <f t="shared" si="39"/>
        <v>0</v>
      </c>
      <c r="AC181" s="2">
        <f t="shared" si="40"/>
        <v>0</v>
      </c>
      <c r="AD181" s="2">
        <f t="shared" si="41"/>
        <v>0</v>
      </c>
      <c r="AE181" s="2">
        <f t="shared" si="42"/>
        <v>0</v>
      </c>
      <c r="AF181" s="2">
        <f t="shared" si="43"/>
        <v>0</v>
      </c>
      <c r="AG181" s="2">
        <f t="shared" si="44"/>
        <v>0</v>
      </c>
      <c r="AH181" s="2">
        <f t="shared" si="45"/>
        <v>1</v>
      </c>
      <c r="AI181" s="2">
        <f t="shared" si="46"/>
        <v>0</v>
      </c>
      <c r="AJ181" s="2">
        <f t="shared" si="47"/>
        <v>0</v>
      </c>
      <c r="AK181" s="2">
        <f t="shared" si="48"/>
        <v>0</v>
      </c>
      <c r="AL181" s="2">
        <f t="shared" si="49"/>
        <v>0</v>
      </c>
      <c r="AM181" s="115"/>
      <c r="AN181" s="115"/>
      <c r="AO181" s="121"/>
    </row>
    <row r="182" spans="1:41" ht="43.5" x14ac:dyDescent="0.35">
      <c r="A182" s="112">
        <v>4054</v>
      </c>
      <c r="B182" s="113" t="s">
        <v>964</v>
      </c>
      <c r="C182" s="113" t="s">
        <v>965</v>
      </c>
      <c r="D182" s="114"/>
      <c r="E182" s="115"/>
      <c r="F182" s="116"/>
      <c r="G182" s="113" t="s">
        <v>954</v>
      </c>
      <c r="H182" s="113" t="s">
        <v>966</v>
      </c>
      <c r="I182" s="113" t="s">
        <v>950</v>
      </c>
      <c r="J182" s="117" t="s">
        <v>967</v>
      </c>
      <c r="K182" s="118"/>
      <c r="L182" s="119">
        <v>1</v>
      </c>
      <c r="M182" s="119">
        <v>2</v>
      </c>
      <c r="N182" s="119"/>
      <c r="O182" s="120"/>
      <c r="P182" s="2">
        <f t="shared" si="34"/>
        <v>0</v>
      </c>
      <c r="Q182" s="2" t="str">
        <f>IF(AND(Drops!$D$45&gt;1,OR(U182&lt;&gt;U181,AND(ROW()=5,U181=U182))),VLOOKUP(U182,Drops!$D$26:$E$45,2,FALSE),"")</f>
        <v/>
      </c>
      <c r="R182" s="2" t="str">
        <f t="shared" si="35"/>
        <v/>
      </c>
      <c r="S182" s="2">
        <f t="shared" ca="1" si="36"/>
        <v>0</v>
      </c>
      <c r="T182" s="2">
        <f t="shared" si="37"/>
        <v>1</v>
      </c>
      <c r="U182" s="2" t="s">
        <v>285</v>
      </c>
      <c r="V182" s="2">
        <v>6</v>
      </c>
      <c r="W182" s="2">
        <v>0</v>
      </c>
      <c r="X182" s="2">
        <v>0</v>
      </c>
      <c r="Y182" s="2">
        <v>0</v>
      </c>
      <c r="Z182" s="2">
        <v>0</v>
      </c>
      <c r="AA182" s="2">
        <f t="shared" si="38"/>
        <v>1</v>
      </c>
      <c r="AB182" s="2">
        <f t="shared" si="39"/>
        <v>0</v>
      </c>
      <c r="AC182" s="2">
        <f t="shared" si="40"/>
        <v>0</v>
      </c>
      <c r="AD182" s="2">
        <f t="shared" si="41"/>
        <v>0</v>
      </c>
      <c r="AE182" s="2">
        <f t="shared" si="42"/>
        <v>0</v>
      </c>
      <c r="AF182" s="2">
        <f t="shared" si="43"/>
        <v>0</v>
      </c>
      <c r="AG182" s="2">
        <f t="shared" si="44"/>
        <v>0</v>
      </c>
      <c r="AH182" s="2">
        <f t="shared" si="45"/>
        <v>1</v>
      </c>
      <c r="AI182" s="2">
        <f t="shared" si="46"/>
        <v>0</v>
      </c>
      <c r="AJ182" s="2">
        <f t="shared" si="47"/>
        <v>0</v>
      </c>
      <c r="AK182" s="2">
        <f t="shared" si="48"/>
        <v>0</v>
      </c>
      <c r="AL182" s="2">
        <f t="shared" si="49"/>
        <v>0</v>
      </c>
      <c r="AM182" s="115"/>
      <c r="AN182" s="115"/>
      <c r="AO182" s="121"/>
    </row>
    <row r="183" spans="1:41" ht="29" x14ac:dyDescent="0.35">
      <c r="A183" s="112">
        <v>2286</v>
      </c>
      <c r="B183" s="113" t="s">
        <v>968</v>
      </c>
      <c r="C183" s="113" t="s">
        <v>969</v>
      </c>
      <c r="D183" s="114"/>
      <c r="E183" s="115"/>
      <c r="F183" s="116"/>
      <c r="G183" s="113" t="s">
        <v>954</v>
      </c>
      <c r="H183" s="113" t="s">
        <v>970</v>
      </c>
      <c r="I183" s="113" t="s">
        <v>971</v>
      </c>
      <c r="J183" s="117"/>
      <c r="K183" s="118"/>
      <c r="L183" s="119">
        <v>1</v>
      </c>
      <c r="M183" s="119">
        <v>2</v>
      </c>
      <c r="N183" s="119"/>
      <c r="O183" s="120"/>
      <c r="P183" s="2">
        <f t="shared" si="34"/>
        <v>0</v>
      </c>
      <c r="Q183" s="2" t="str">
        <f>IF(AND(Drops!$D$45&gt;1,OR(U183&lt;&gt;U182,AND(ROW()=5,U182=U183))),VLOOKUP(U183,Drops!$D$26:$E$45,2,FALSE),"")</f>
        <v/>
      </c>
      <c r="R183" s="2" t="str">
        <f t="shared" si="35"/>
        <v/>
      </c>
      <c r="S183" s="2">
        <f t="shared" ca="1" si="36"/>
        <v>0</v>
      </c>
      <c r="T183" s="2">
        <f t="shared" si="37"/>
        <v>1</v>
      </c>
      <c r="U183" s="2" t="s">
        <v>285</v>
      </c>
      <c r="V183" s="2">
        <v>7</v>
      </c>
      <c r="W183" s="2">
        <v>0</v>
      </c>
      <c r="X183" s="2">
        <v>0</v>
      </c>
      <c r="Y183" s="2">
        <v>0</v>
      </c>
      <c r="Z183" s="2">
        <v>0</v>
      </c>
      <c r="AA183" s="2">
        <f t="shared" si="38"/>
        <v>1</v>
      </c>
      <c r="AB183" s="2">
        <f t="shared" si="39"/>
        <v>0</v>
      </c>
      <c r="AC183" s="2">
        <f t="shared" si="40"/>
        <v>0</v>
      </c>
      <c r="AD183" s="2">
        <f t="shared" si="41"/>
        <v>0</v>
      </c>
      <c r="AE183" s="2">
        <f t="shared" si="42"/>
        <v>0</v>
      </c>
      <c r="AF183" s="2">
        <f t="shared" si="43"/>
        <v>0</v>
      </c>
      <c r="AG183" s="2">
        <f t="shared" si="44"/>
        <v>0</v>
      </c>
      <c r="AH183" s="2">
        <f t="shared" si="45"/>
        <v>1</v>
      </c>
      <c r="AI183" s="2">
        <f t="shared" si="46"/>
        <v>0</v>
      </c>
      <c r="AJ183" s="2">
        <f t="shared" si="47"/>
        <v>0</v>
      </c>
      <c r="AK183" s="2">
        <f t="shared" si="48"/>
        <v>0</v>
      </c>
      <c r="AL183" s="2">
        <f t="shared" si="49"/>
        <v>0</v>
      </c>
      <c r="AM183" s="115"/>
      <c r="AN183" s="115"/>
      <c r="AO183" s="121"/>
    </row>
    <row r="184" spans="1:41" ht="29" x14ac:dyDescent="0.35">
      <c r="A184" s="112">
        <v>2729</v>
      </c>
      <c r="B184" s="113" t="s">
        <v>972</v>
      </c>
      <c r="C184" s="113" t="s">
        <v>973</v>
      </c>
      <c r="D184" s="114"/>
      <c r="E184" s="115"/>
      <c r="F184" s="116"/>
      <c r="G184" s="113" t="s">
        <v>954</v>
      </c>
      <c r="H184" s="113" t="s">
        <v>974</v>
      </c>
      <c r="I184" s="113" t="s">
        <v>963</v>
      </c>
      <c r="J184" s="117"/>
      <c r="K184" s="118"/>
      <c r="L184" s="119">
        <v>1</v>
      </c>
      <c r="M184" s="119">
        <v>2</v>
      </c>
      <c r="N184" s="119"/>
      <c r="O184" s="120"/>
      <c r="P184" s="2">
        <f t="shared" si="34"/>
        <v>0</v>
      </c>
      <c r="Q184" s="2" t="str">
        <f>IF(AND(Drops!$D$45&gt;1,OR(U184&lt;&gt;U183,AND(ROW()=5,U183=U184))),VLOOKUP(U184,Drops!$D$26:$E$45,2,FALSE),"")</f>
        <v/>
      </c>
      <c r="R184" s="2" t="str">
        <f t="shared" si="35"/>
        <v/>
      </c>
      <c r="S184" s="2">
        <f t="shared" ca="1" si="36"/>
        <v>0</v>
      </c>
      <c r="T184" s="2">
        <f t="shared" si="37"/>
        <v>1</v>
      </c>
      <c r="U184" s="2" t="s">
        <v>285</v>
      </c>
      <c r="V184" s="2">
        <v>8</v>
      </c>
      <c r="W184" s="2">
        <v>0</v>
      </c>
      <c r="X184" s="2">
        <v>0</v>
      </c>
      <c r="Y184" s="2">
        <v>0</v>
      </c>
      <c r="Z184" s="2">
        <v>0</v>
      </c>
      <c r="AA184" s="2">
        <f t="shared" si="38"/>
        <v>1</v>
      </c>
      <c r="AB184" s="2">
        <f t="shared" si="39"/>
        <v>1</v>
      </c>
      <c r="AC184" s="2">
        <f t="shared" si="40"/>
        <v>0</v>
      </c>
      <c r="AD184" s="2">
        <f t="shared" si="41"/>
        <v>0</v>
      </c>
      <c r="AE184" s="2">
        <f t="shared" si="42"/>
        <v>0</v>
      </c>
      <c r="AF184" s="2">
        <f t="shared" si="43"/>
        <v>0</v>
      </c>
      <c r="AG184" s="2">
        <f t="shared" si="44"/>
        <v>0</v>
      </c>
      <c r="AH184" s="2">
        <f t="shared" si="45"/>
        <v>1</v>
      </c>
      <c r="AI184" s="2">
        <f t="shared" si="46"/>
        <v>0</v>
      </c>
      <c r="AJ184" s="2">
        <f t="shared" si="47"/>
        <v>0</v>
      </c>
      <c r="AK184" s="2">
        <f t="shared" si="48"/>
        <v>0</v>
      </c>
      <c r="AL184" s="2">
        <f t="shared" si="49"/>
        <v>0</v>
      </c>
      <c r="AM184" s="115"/>
      <c r="AN184" s="115"/>
      <c r="AO184" s="121"/>
    </row>
    <row r="185" spans="1:41" ht="43.5" x14ac:dyDescent="0.35">
      <c r="A185" s="112">
        <v>4078</v>
      </c>
      <c r="B185" s="113" t="s">
        <v>975</v>
      </c>
      <c r="C185" s="139" t="s">
        <v>976</v>
      </c>
      <c r="D185" s="114"/>
      <c r="E185" s="115"/>
      <c r="F185" s="116"/>
      <c r="G185" s="113" t="s">
        <v>977</v>
      </c>
      <c r="H185" s="113" t="s">
        <v>978</v>
      </c>
      <c r="I185" s="113" t="s">
        <v>971</v>
      </c>
      <c r="J185" s="117"/>
      <c r="K185" s="118"/>
      <c r="L185" s="119">
        <v>3</v>
      </c>
      <c r="M185" s="119">
        <v>3</v>
      </c>
      <c r="N185" s="119"/>
      <c r="O185" s="120"/>
      <c r="P185" s="2">
        <f t="shared" si="34"/>
        <v>0</v>
      </c>
      <c r="Q185" s="2" t="str">
        <f>IF(AND(Drops!$D$45&gt;1,OR(U185&lt;&gt;U184,AND(ROW()=5,U184=U185))),VLOOKUP(U185,Drops!$D$26:$E$45,2,FALSE),"")</f>
        <v/>
      </c>
      <c r="R185" s="2" t="str">
        <f t="shared" si="35"/>
        <v/>
      </c>
      <c r="S185" s="2">
        <f t="shared" ca="1" si="36"/>
        <v>0</v>
      </c>
      <c r="T185" s="2">
        <f t="shared" si="37"/>
        <v>1</v>
      </c>
      <c r="U185" s="2" t="s">
        <v>285</v>
      </c>
      <c r="V185" s="2">
        <v>9</v>
      </c>
      <c r="W185" s="2">
        <v>5</v>
      </c>
      <c r="X185" s="2">
        <v>11</v>
      </c>
      <c r="Y185" s="2">
        <v>0</v>
      </c>
      <c r="Z185" s="2">
        <v>0</v>
      </c>
      <c r="AA185" s="2">
        <f t="shared" si="38"/>
        <v>1</v>
      </c>
      <c r="AB185" s="2">
        <f t="shared" si="39"/>
        <v>0</v>
      </c>
      <c r="AC185" s="2">
        <f t="shared" si="40"/>
        <v>0</v>
      </c>
      <c r="AD185" s="2">
        <f t="shared" si="41"/>
        <v>0</v>
      </c>
      <c r="AE185" s="2">
        <f t="shared" si="42"/>
        <v>0</v>
      </c>
      <c r="AF185" s="2">
        <f t="shared" si="43"/>
        <v>0</v>
      </c>
      <c r="AG185" s="2">
        <f t="shared" si="44"/>
        <v>0</v>
      </c>
      <c r="AH185" s="2">
        <f t="shared" si="45"/>
        <v>0</v>
      </c>
      <c r="AI185" s="2">
        <f t="shared" si="46"/>
        <v>0</v>
      </c>
      <c r="AJ185" s="2">
        <f t="shared" si="47"/>
        <v>1</v>
      </c>
      <c r="AK185" s="2">
        <f t="shared" si="48"/>
        <v>0</v>
      </c>
      <c r="AL185" s="2">
        <f t="shared" si="49"/>
        <v>0</v>
      </c>
      <c r="AM185" s="115"/>
      <c r="AN185" s="115"/>
      <c r="AO185" s="121"/>
    </row>
    <row r="186" spans="1:41" ht="58" x14ac:dyDescent="0.35">
      <c r="A186" s="112">
        <v>922</v>
      </c>
      <c r="B186" s="113" t="s">
        <v>979</v>
      </c>
      <c r="C186" s="113" t="s">
        <v>980</v>
      </c>
      <c r="D186" s="114"/>
      <c r="E186" s="115"/>
      <c r="F186" s="116"/>
      <c r="G186" s="113" t="s">
        <v>981</v>
      </c>
      <c r="H186" s="113" t="s">
        <v>982</v>
      </c>
      <c r="I186" s="113" t="s">
        <v>983</v>
      </c>
      <c r="J186" s="117" t="s">
        <v>984</v>
      </c>
      <c r="K186" s="118"/>
      <c r="L186" s="119">
        <v>1</v>
      </c>
      <c r="M186" s="119">
        <v>1</v>
      </c>
      <c r="N186" s="119"/>
      <c r="O186" s="120"/>
      <c r="P186" s="2">
        <f t="shared" si="34"/>
        <v>0</v>
      </c>
      <c r="Q186" s="2" t="str">
        <f>IF(AND(Drops!$D$45&gt;1,OR(U186&lt;&gt;U185,AND(ROW()=5,U185=U186))),VLOOKUP(U186,Drops!$D$26:$E$45,2,FALSE),"")</f>
        <v/>
      </c>
      <c r="R186" s="2" t="str">
        <f t="shared" si="35"/>
        <v/>
      </c>
      <c r="S186" s="2">
        <f t="shared" ca="1" si="36"/>
        <v>0</v>
      </c>
      <c r="T186" s="2">
        <f t="shared" si="37"/>
        <v>1</v>
      </c>
      <c r="U186" s="2" t="s">
        <v>285</v>
      </c>
      <c r="V186" s="2">
        <v>17</v>
      </c>
      <c r="W186" s="2">
        <v>0</v>
      </c>
      <c r="X186" s="2">
        <v>0</v>
      </c>
      <c r="Y186" s="2">
        <v>0</v>
      </c>
      <c r="Z186" s="2">
        <v>0</v>
      </c>
      <c r="AA186" s="2">
        <f t="shared" si="38"/>
        <v>1</v>
      </c>
      <c r="AB186" s="2">
        <f t="shared" si="39"/>
        <v>1</v>
      </c>
      <c r="AC186" s="2">
        <f t="shared" si="40"/>
        <v>0</v>
      </c>
      <c r="AD186" s="2">
        <f t="shared" si="41"/>
        <v>0</v>
      </c>
      <c r="AE186" s="2">
        <f t="shared" si="42"/>
        <v>0</v>
      </c>
      <c r="AF186" s="2">
        <f t="shared" si="43"/>
        <v>0</v>
      </c>
      <c r="AG186" s="2">
        <f t="shared" si="44"/>
        <v>0</v>
      </c>
      <c r="AH186" s="2">
        <f t="shared" si="45"/>
        <v>1</v>
      </c>
      <c r="AI186" s="2">
        <f t="shared" si="46"/>
        <v>0</v>
      </c>
      <c r="AJ186" s="2">
        <f t="shared" si="47"/>
        <v>0</v>
      </c>
      <c r="AK186" s="2">
        <f t="shared" si="48"/>
        <v>0</v>
      </c>
      <c r="AL186" s="2">
        <f t="shared" si="49"/>
        <v>0</v>
      </c>
      <c r="AM186" s="115"/>
      <c r="AN186" s="115"/>
      <c r="AO186" s="121"/>
    </row>
    <row r="187" spans="1:41" ht="58" x14ac:dyDescent="0.35">
      <c r="A187" s="112">
        <v>923</v>
      </c>
      <c r="B187" s="113" t="s">
        <v>985</v>
      </c>
      <c r="C187" s="141" t="s">
        <v>986</v>
      </c>
      <c r="D187" s="114"/>
      <c r="E187" s="115"/>
      <c r="F187" s="116"/>
      <c r="G187" s="113" t="s">
        <v>981</v>
      </c>
      <c r="H187" s="113" t="s">
        <v>982</v>
      </c>
      <c r="I187" s="113" t="s">
        <v>983</v>
      </c>
      <c r="J187" s="117" t="s">
        <v>984</v>
      </c>
      <c r="K187" s="118"/>
      <c r="L187" s="119">
        <v>2</v>
      </c>
      <c r="M187" s="119">
        <v>2</v>
      </c>
      <c r="N187" s="119"/>
      <c r="O187" s="120"/>
      <c r="P187" s="2">
        <f t="shared" si="34"/>
        <v>0</v>
      </c>
      <c r="Q187" s="2" t="str">
        <f>IF(AND(Drops!$D$45&gt;1,OR(U187&lt;&gt;U186,AND(ROW()=5,U186=U187))),VLOOKUP(U187,Drops!$D$26:$E$45,2,FALSE),"")</f>
        <v/>
      </c>
      <c r="R187" s="2" t="str">
        <f t="shared" si="35"/>
        <v/>
      </c>
      <c r="S187" s="2">
        <f t="shared" ca="1" si="36"/>
        <v>0</v>
      </c>
      <c r="T187" s="2">
        <f t="shared" si="37"/>
        <v>0</v>
      </c>
      <c r="U187" s="2" t="s">
        <v>285</v>
      </c>
      <c r="V187" s="2">
        <v>17</v>
      </c>
      <c r="W187" s="2">
        <v>1</v>
      </c>
      <c r="X187" s="2">
        <v>0</v>
      </c>
      <c r="Y187" s="2">
        <v>0</v>
      </c>
      <c r="Z187" s="2">
        <v>0</v>
      </c>
      <c r="AA187" s="2">
        <f t="shared" si="38"/>
        <v>0</v>
      </c>
      <c r="AB187" s="2">
        <f t="shared" si="39"/>
        <v>1</v>
      </c>
      <c r="AC187" s="2">
        <f t="shared" si="40"/>
        <v>0</v>
      </c>
      <c r="AD187" s="2">
        <f t="shared" si="41"/>
        <v>0</v>
      </c>
      <c r="AE187" s="2">
        <f t="shared" si="42"/>
        <v>0</v>
      </c>
      <c r="AF187" s="2">
        <f t="shared" si="43"/>
        <v>0</v>
      </c>
      <c r="AG187" s="2">
        <f t="shared" si="44"/>
        <v>0</v>
      </c>
      <c r="AH187" s="2">
        <f t="shared" si="45"/>
        <v>0</v>
      </c>
      <c r="AI187" s="2">
        <f t="shared" si="46"/>
        <v>1</v>
      </c>
      <c r="AJ187" s="2">
        <f t="shared" si="47"/>
        <v>0</v>
      </c>
      <c r="AK187" s="2">
        <f t="shared" si="48"/>
        <v>0</v>
      </c>
      <c r="AL187" s="2">
        <f t="shared" si="49"/>
        <v>0</v>
      </c>
      <c r="AM187" s="115"/>
      <c r="AN187" s="115"/>
      <c r="AO187" s="121"/>
    </row>
    <row r="188" spans="1:41" ht="58" x14ac:dyDescent="0.35">
      <c r="A188" s="112">
        <v>2602</v>
      </c>
      <c r="B188" s="113" t="s">
        <v>987</v>
      </c>
      <c r="C188" s="139" t="s">
        <v>988</v>
      </c>
      <c r="D188" s="114"/>
      <c r="E188" s="115"/>
      <c r="F188" s="116"/>
      <c r="G188" s="113" t="s">
        <v>981</v>
      </c>
      <c r="H188" s="113" t="s">
        <v>982</v>
      </c>
      <c r="I188" s="113" t="s">
        <v>983</v>
      </c>
      <c r="J188" s="117" t="s">
        <v>984</v>
      </c>
      <c r="K188" s="118"/>
      <c r="L188" s="119">
        <v>3</v>
      </c>
      <c r="M188" s="119">
        <v>2</v>
      </c>
      <c r="N188" s="119"/>
      <c r="O188" s="120"/>
      <c r="P188" s="2">
        <f t="shared" si="34"/>
        <v>0</v>
      </c>
      <c r="Q188" s="2" t="str">
        <f>IF(AND(Drops!$D$45&gt;1,OR(U188&lt;&gt;U187,AND(ROW()=5,U187=U188))),VLOOKUP(U188,Drops!$D$26:$E$45,2,FALSE),"")</f>
        <v/>
      </c>
      <c r="R188" s="2" t="str">
        <f t="shared" si="35"/>
        <v/>
      </c>
      <c r="S188" s="2">
        <f t="shared" ca="1" si="36"/>
        <v>0</v>
      </c>
      <c r="T188" s="2">
        <f t="shared" si="37"/>
        <v>0</v>
      </c>
      <c r="U188" s="2" t="s">
        <v>285</v>
      </c>
      <c r="V188" s="2">
        <v>17</v>
      </c>
      <c r="W188" s="2">
        <v>1</v>
      </c>
      <c r="X188" s="2">
        <v>1</v>
      </c>
      <c r="Y188" s="2">
        <v>0</v>
      </c>
      <c r="Z188" s="2">
        <v>0</v>
      </c>
      <c r="AA188" s="2">
        <f t="shared" si="38"/>
        <v>0</v>
      </c>
      <c r="AB188" s="2">
        <f t="shared" si="39"/>
        <v>0</v>
      </c>
      <c r="AC188" s="2">
        <f t="shared" si="40"/>
        <v>0</v>
      </c>
      <c r="AD188" s="2">
        <f t="shared" si="41"/>
        <v>0</v>
      </c>
      <c r="AE188" s="2">
        <f t="shared" si="42"/>
        <v>0</v>
      </c>
      <c r="AF188" s="2">
        <f t="shared" si="43"/>
        <v>0</v>
      </c>
      <c r="AG188" s="2">
        <f t="shared" si="44"/>
        <v>0</v>
      </c>
      <c r="AH188" s="2">
        <f t="shared" si="45"/>
        <v>0</v>
      </c>
      <c r="AI188" s="2">
        <f t="shared" si="46"/>
        <v>0</v>
      </c>
      <c r="AJ188" s="2">
        <f t="shared" si="47"/>
        <v>1</v>
      </c>
      <c r="AK188" s="2">
        <f t="shared" si="48"/>
        <v>0</v>
      </c>
      <c r="AL188" s="2">
        <f t="shared" si="49"/>
        <v>0</v>
      </c>
      <c r="AM188" s="115"/>
      <c r="AN188" s="115"/>
      <c r="AO188" s="121"/>
    </row>
    <row r="189" spans="1:41" ht="29" x14ac:dyDescent="0.35">
      <c r="A189" s="112">
        <v>4469</v>
      </c>
      <c r="B189" s="113" t="s">
        <v>989</v>
      </c>
      <c r="C189" s="141" t="s">
        <v>990</v>
      </c>
      <c r="D189" s="114"/>
      <c r="E189" s="115"/>
      <c r="F189" s="116"/>
      <c r="G189" s="113" t="s">
        <v>981</v>
      </c>
      <c r="H189" s="113" t="s">
        <v>991</v>
      </c>
      <c r="I189" s="113" t="s">
        <v>983</v>
      </c>
      <c r="J189" s="117" t="s">
        <v>992</v>
      </c>
      <c r="K189" s="118"/>
      <c r="L189" s="119">
        <v>2</v>
      </c>
      <c r="M189" s="119">
        <v>2</v>
      </c>
      <c r="N189" s="119"/>
      <c r="O189" s="120"/>
      <c r="P189" s="2">
        <f t="shared" si="34"/>
        <v>0</v>
      </c>
      <c r="Q189" s="2" t="str">
        <f>IF(AND(Drops!$D$45&gt;1,OR(U189&lt;&gt;U188,AND(ROW()=5,U188=U189))),VLOOKUP(U189,Drops!$D$26:$E$45,2,FALSE),"")</f>
        <v/>
      </c>
      <c r="R189" s="2" t="str">
        <f t="shared" si="35"/>
        <v/>
      </c>
      <c r="S189" s="2">
        <f t="shared" ca="1" si="36"/>
        <v>0</v>
      </c>
      <c r="T189" s="2">
        <f t="shared" si="37"/>
        <v>0</v>
      </c>
      <c r="U189" s="2" t="s">
        <v>285</v>
      </c>
      <c r="V189" s="2">
        <v>17</v>
      </c>
      <c r="W189" s="2">
        <v>2</v>
      </c>
      <c r="X189" s="2">
        <v>0</v>
      </c>
      <c r="Y189" s="2">
        <v>0</v>
      </c>
      <c r="Z189" s="2">
        <v>0</v>
      </c>
      <c r="AA189" s="2">
        <f t="shared" si="38"/>
        <v>0</v>
      </c>
      <c r="AB189" s="2">
        <f t="shared" si="39"/>
        <v>0</v>
      </c>
      <c r="AC189" s="2">
        <f t="shared" si="40"/>
        <v>0</v>
      </c>
      <c r="AD189" s="2">
        <f t="shared" si="41"/>
        <v>0</v>
      </c>
      <c r="AE189" s="2">
        <f t="shared" si="42"/>
        <v>0</v>
      </c>
      <c r="AF189" s="2">
        <f t="shared" si="43"/>
        <v>0</v>
      </c>
      <c r="AG189" s="2">
        <f t="shared" si="44"/>
        <v>0</v>
      </c>
      <c r="AH189" s="2">
        <f t="shared" si="45"/>
        <v>0</v>
      </c>
      <c r="AI189" s="2">
        <f t="shared" si="46"/>
        <v>1</v>
      </c>
      <c r="AJ189" s="2">
        <f t="shared" si="47"/>
        <v>0</v>
      </c>
      <c r="AK189" s="2">
        <f t="shared" si="48"/>
        <v>0</v>
      </c>
      <c r="AL189" s="2">
        <f t="shared" si="49"/>
        <v>0</v>
      </c>
      <c r="AM189" s="115"/>
      <c r="AN189" s="115"/>
      <c r="AO189" s="121"/>
    </row>
    <row r="190" spans="1:41" ht="29" x14ac:dyDescent="0.35">
      <c r="A190" s="112">
        <v>951</v>
      </c>
      <c r="B190" s="113" t="s">
        <v>993</v>
      </c>
      <c r="C190" s="141" t="s">
        <v>994</v>
      </c>
      <c r="D190" s="114"/>
      <c r="E190" s="115"/>
      <c r="F190" s="116"/>
      <c r="G190" s="113" t="s">
        <v>981</v>
      </c>
      <c r="H190" s="113" t="s">
        <v>995</v>
      </c>
      <c r="I190" s="113" t="s">
        <v>983</v>
      </c>
      <c r="J190" s="117" t="s">
        <v>992</v>
      </c>
      <c r="K190" s="118"/>
      <c r="L190" s="119">
        <v>2</v>
      </c>
      <c r="M190" s="119">
        <v>2</v>
      </c>
      <c r="N190" s="119"/>
      <c r="O190" s="120"/>
      <c r="P190" s="2">
        <f t="shared" si="34"/>
        <v>0</v>
      </c>
      <c r="Q190" s="2" t="str">
        <f>IF(AND(Drops!$D$45&gt;1,OR(U190&lt;&gt;U189,AND(ROW()=5,U189=U190))),VLOOKUP(U190,Drops!$D$26:$E$45,2,FALSE),"")</f>
        <v/>
      </c>
      <c r="R190" s="2" t="str">
        <f t="shared" si="35"/>
        <v/>
      </c>
      <c r="S190" s="2">
        <f t="shared" ca="1" si="36"/>
        <v>0</v>
      </c>
      <c r="T190" s="2">
        <f t="shared" si="37"/>
        <v>0</v>
      </c>
      <c r="U190" s="2" t="s">
        <v>285</v>
      </c>
      <c r="V190" s="2">
        <v>17</v>
      </c>
      <c r="W190" s="2">
        <v>3</v>
      </c>
      <c r="X190" s="2">
        <v>0</v>
      </c>
      <c r="Y190" s="2">
        <v>0</v>
      </c>
      <c r="Z190" s="2">
        <v>0</v>
      </c>
      <c r="AA190" s="2">
        <f t="shared" si="38"/>
        <v>0</v>
      </c>
      <c r="AB190" s="2">
        <f t="shared" si="39"/>
        <v>0</v>
      </c>
      <c r="AC190" s="2">
        <f t="shared" si="40"/>
        <v>0</v>
      </c>
      <c r="AD190" s="2">
        <f t="shared" si="41"/>
        <v>0</v>
      </c>
      <c r="AE190" s="2">
        <f t="shared" si="42"/>
        <v>0</v>
      </c>
      <c r="AF190" s="2">
        <f t="shared" si="43"/>
        <v>0</v>
      </c>
      <c r="AG190" s="2">
        <f t="shared" si="44"/>
        <v>0</v>
      </c>
      <c r="AH190" s="2">
        <f t="shared" si="45"/>
        <v>0</v>
      </c>
      <c r="AI190" s="2">
        <f t="shared" si="46"/>
        <v>1</v>
      </c>
      <c r="AJ190" s="2">
        <f t="shared" si="47"/>
        <v>0</v>
      </c>
      <c r="AK190" s="2">
        <f t="shared" si="48"/>
        <v>0</v>
      </c>
      <c r="AL190" s="2">
        <f t="shared" si="49"/>
        <v>0</v>
      </c>
      <c r="AM190" s="115"/>
      <c r="AN190" s="115"/>
      <c r="AO190" s="121"/>
    </row>
    <row r="191" spans="1:41" ht="43.5" x14ac:dyDescent="0.35">
      <c r="A191" s="112">
        <v>4219</v>
      </c>
      <c r="B191" s="113" t="s">
        <v>996</v>
      </c>
      <c r="C191" s="141" t="s">
        <v>997</v>
      </c>
      <c r="D191" s="114"/>
      <c r="E191" s="115"/>
      <c r="F191" s="116"/>
      <c r="G191" s="113" t="s">
        <v>981</v>
      </c>
      <c r="H191" s="113" t="s">
        <v>998</v>
      </c>
      <c r="I191" s="113" t="s">
        <v>983</v>
      </c>
      <c r="J191" s="117" t="s">
        <v>992</v>
      </c>
      <c r="K191" s="118"/>
      <c r="L191" s="119">
        <v>2</v>
      </c>
      <c r="M191" s="119">
        <v>2</v>
      </c>
      <c r="N191" s="119"/>
      <c r="O191" s="120"/>
      <c r="P191" s="2">
        <f t="shared" si="34"/>
        <v>0</v>
      </c>
      <c r="Q191" s="2" t="str">
        <f>IF(AND(Drops!$D$45&gt;1,OR(U191&lt;&gt;U190,AND(ROW()=5,U190=U191))),VLOOKUP(U191,Drops!$D$26:$E$45,2,FALSE),"")</f>
        <v/>
      </c>
      <c r="R191" s="2" t="str">
        <f t="shared" si="35"/>
        <v/>
      </c>
      <c r="S191" s="2">
        <f t="shared" ca="1" si="36"/>
        <v>0</v>
      </c>
      <c r="T191" s="2">
        <f t="shared" si="37"/>
        <v>0</v>
      </c>
      <c r="U191" s="2" t="s">
        <v>285</v>
      </c>
      <c r="V191" s="2">
        <v>17</v>
      </c>
      <c r="W191" s="2">
        <v>4</v>
      </c>
      <c r="X191" s="2">
        <v>0</v>
      </c>
      <c r="Y191" s="2">
        <v>0</v>
      </c>
      <c r="Z191" s="2">
        <v>0</v>
      </c>
      <c r="AA191" s="2">
        <f t="shared" si="38"/>
        <v>0</v>
      </c>
      <c r="AB191" s="2">
        <f t="shared" si="39"/>
        <v>0</v>
      </c>
      <c r="AC191" s="2">
        <f t="shared" si="40"/>
        <v>0</v>
      </c>
      <c r="AD191" s="2">
        <f t="shared" si="41"/>
        <v>0</v>
      </c>
      <c r="AE191" s="2">
        <f t="shared" si="42"/>
        <v>0</v>
      </c>
      <c r="AF191" s="2">
        <f t="shared" si="43"/>
        <v>0</v>
      </c>
      <c r="AG191" s="2">
        <f t="shared" si="44"/>
        <v>0</v>
      </c>
      <c r="AH191" s="2">
        <f t="shared" si="45"/>
        <v>0</v>
      </c>
      <c r="AI191" s="2">
        <f t="shared" si="46"/>
        <v>1</v>
      </c>
      <c r="AJ191" s="2">
        <f t="shared" si="47"/>
        <v>0</v>
      </c>
      <c r="AK191" s="2">
        <f t="shared" si="48"/>
        <v>0</v>
      </c>
      <c r="AL191" s="2">
        <f t="shared" si="49"/>
        <v>0</v>
      </c>
      <c r="AM191" s="115"/>
      <c r="AN191" s="115"/>
      <c r="AO191" s="121"/>
    </row>
    <row r="192" spans="1:41" ht="87" x14ac:dyDescent="0.35">
      <c r="A192" s="112">
        <v>2826</v>
      </c>
      <c r="B192" s="113" t="s">
        <v>999</v>
      </c>
      <c r="C192" s="113" t="s">
        <v>1000</v>
      </c>
      <c r="D192" s="114"/>
      <c r="E192" s="115"/>
      <c r="F192" s="116"/>
      <c r="G192" s="113" t="s">
        <v>1001</v>
      </c>
      <c r="H192" s="113" t="s">
        <v>1002</v>
      </c>
      <c r="I192" s="113" t="s">
        <v>1003</v>
      </c>
      <c r="J192" s="117" t="s">
        <v>1004</v>
      </c>
      <c r="K192" s="118"/>
      <c r="L192" s="119">
        <v>1</v>
      </c>
      <c r="M192" s="119">
        <v>2</v>
      </c>
      <c r="N192" s="119"/>
      <c r="O192" s="120"/>
      <c r="P192" s="2">
        <f t="shared" si="34"/>
        <v>0</v>
      </c>
      <c r="Q192" s="2" t="str">
        <f>IF(AND(Drops!$D$45&gt;1,OR(U192&lt;&gt;U191,AND(ROW()=5,U191=U192))),VLOOKUP(U192,Drops!$D$26:$E$45,2,FALSE),"")</f>
        <v>L. Compliance</v>
      </c>
      <c r="R192" s="2">
        <f t="shared" si="35"/>
        <v>192</v>
      </c>
      <c r="S192" s="2">
        <f t="shared" ca="1" si="36"/>
        <v>0</v>
      </c>
      <c r="T192" s="2">
        <f t="shared" si="37"/>
        <v>1</v>
      </c>
      <c r="U192" s="2" t="s">
        <v>337</v>
      </c>
      <c r="V192" s="2">
        <v>3</v>
      </c>
      <c r="W192" s="2">
        <v>0</v>
      </c>
      <c r="X192" s="2">
        <v>0</v>
      </c>
      <c r="Y192" s="2">
        <v>0</v>
      </c>
      <c r="Z192" s="2">
        <v>0</v>
      </c>
      <c r="AA192" s="2">
        <f t="shared" si="38"/>
        <v>1</v>
      </c>
      <c r="AB192" s="2">
        <f t="shared" si="39"/>
        <v>0</v>
      </c>
      <c r="AC192" s="2">
        <f t="shared" si="40"/>
        <v>0</v>
      </c>
      <c r="AD192" s="2">
        <f t="shared" si="41"/>
        <v>0</v>
      </c>
      <c r="AE192" s="2">
        <f t="shared" si="42"/>
        <v>0</v>
      </c>
      <c r="AF192" s="2">
        <f t="shared" si="43"/>
        <v>0</v>
      </c>
      <c r="AG192" s="2">
        <f t="shared" si="44"/>
        <v>0</v>
      </c>
      <c r="AH192" s="2">
        <f t="shared" si="45"/>
        <v>1</v>
      </c>
      <c r="AI192" s="2">
        <f t="shared" si="46"/>
        <v>0</v>
      </c>
      <c r="AJ192" s="2">
        <f t="shared" si="47"/>
        <v>0</v>
      </c>
      <c r="AK192" s="2">
        <f t="shared" si="48"/>
        <v>0</v>
      </c>
      <c r="AL192" s="2">
        <f t="shared" si="49"/>
        <v>0</v>
      </c>
      <c r="AM192" s="115"/>
      <c r="AN192" s="115"/>
      <c r="AO192" s="121"/>
    </row>
    <row r="193" spans="1:41" ht="29" x14ac:dyDescent="0.35">
      <c r="A193" s="112">
        <v>3379</v>
      </c>
      <c r="B193" s="113" t="s">
        <v>1005</v>
      </c>
      <c r="C193" s="113" t="s">
        <v>1006</v>
      </c>
      <c r="D193" s="114"/>
      <c r="E193" s="115"/>
      <c r="F193" s="116"/>
      <c r="G193" s="113" t="s">
        <v>1007</v>
      </c>
      <c r="H193" s="113" t="s">
        <v>1008</v>
      </c>
      <c r="I193" s="113"/>
      <c r="J193" s="117"/>
      <c r="K193" s="118"/>
      <c r="L193" s="119">
        <v>1</v>
      </c>
      <c r="M193" s="119">
        <v>1</v>
      </c>
      <c r="N193" s="119"/>
      <c r="O193" s="120"/>
      <c r="P193" s="2">
        <f t="shared" si="34"/>
        <v>0</v>
      </c>
      <c r="Q193" s="2" t="str">
        <f>IF(AND(Drops!$D$45&gt;1,OR(U193&lt;&gt;U192,AND(ROW()=5,U192=U193))),VLOOKUP(U193,Drops!$D$26:$E$45,2,FALSE),"")</f>
        <v/>
      </c>
      <c r="R193" s="2" t="str">
        <f t="shared" si="35"/>
        <v/>
      </c>
      <c r="S193" s="2">
        <f t="shared" ca="1" si="36"/>
        <v>0</v>
      </c>
      <c r="T193" s="2">
        <f t="shared" si="37"/>
        <v>1</v>
      </c>
      <c r="U193" s="2" t="s">
        <v>337</v>
      </c>
      <c r="V193" s="2">
        <v>23</v>
      </c>
      <c r="W193" s="2">
        <v>0</v>
      </c>
      <c r="X193" s="2">
        <v>0</v>
      </c>
      <c r="Y193" s="2">
        <v>0</v>
      </c>
      <c r="Z193" s="2">
        <v>0</v>
      </c>
      <c r="AA193" s="2">
        <f t="shared" si="38"/>
        <v>1</v>
      </c>
      <c r="AB193" s="2">
        <f t="shared" si="39"/>
        <v>1</v>
      </c>
      <c r="AC193" s="2">
        <f t="shared" si="40"/>
        <v>0</v>
      </c>
      <c r="AD193" s="2">
        <f t="shared" si="41"/>
        <v>0</v>
      </c>
      <c r="AE193" s="2">
        <f t="shared" si="42"/>
        <v>0</v>
      </c>
      <c r="AF193" s="2">
        <f t="shared" si="43"/>
        <v>0</v>
      </c>
      <c r="AG193" s="2">
        <f t="shared" si="44"/>
        <v>0</v>
      </c>
      <c r="AH193" s="2">
        <f t="shared" si="45"/>
        <v>1</v>
      </c>
      <c r="AI193" s="2">
        <f t="shared" si="46"/>
        <v>0</v>
      </c>
      <c r="AJ193" s="2">
        <f t="shared" si="47"/>
        <v>0</v>
      </c>
      <c r="AK193" s="2">
        <f t="shared" si="48"/>
        <v>0</v>
      </c>
      <c r="AL193" s="2">
        <f t="shared" si="49"/>
        <v>0</v>
      </c>
      <c r="AM193" s="115"/>
      <c r="AN193" s="115"/>
      <c r="AO193" s="121"/>
    </row>
    <row r="194" spans="1:41" ht="29" x14ac:dyDescent="0.35">
      <c r="A194" s="112">
        <v>3383</v>
      </c>
      <c r="B194" s="113" t="s">
        <v>1009</v>
      </c>
      <c r="C194" s="141" t="s">
        <v>1010</v>
      </c>
      <c r="D194" s="114"/>
      <c r="E194" s="115"/>
      <c r="F194" s="116"/>
      <c r="G194" s="113" t="s">
        <v>1007</v>
      </c>
      <c r="H194" s="113" t="s">
        <v>1011</v>
      </c>
      <c r="I194" s="113" t="s">
        <v>971</v>
      </c>
      <c r="J194" s="117" t="s">
        <v>1012</v>
      </c>
      <c r="K194" s="118"/>
      <c r="L194" s="119">
        <v>2</v>
      </c>
      <c r="M194" s="119">
        <v>1</v>
      </c>
      <c r="N194" s="119"/>
      <c r="O194" s="120"/>
      <c r="P194" s="2">
        <f t="shared" si="34"/>
        <v>0</v>
      </c>
      <c r="Q194" s="2" t="str">
        <f>IF(AND(Drops!$D$45&gt;1,OR(U194&lt;&gt;U193,AND(ROW()=5,U193=U194))),VLOOKUP(U194,Drops!$D$26:$E$45,2,FALSE),"")</f>
        <v/>
      </c>
      <c r="R194" s="2" t="str">
        <f t="shared" si="35"/>
        <v/>
      </c>
      <c r="S194" s="2">
        <f t="shared" ca="1" si="36"/>
        <v>0</v>
      </c>
      <c r="T194" s="2">
        <f t="shared" si="37"/>
        <v>0</v>
      </c>
      <c r="U194" s="2" t="s">
        <v>337</v>
      </c>
      <c r="V194" s="2">
        <v>23</v>
      </c>
      <c r="W194" s="2">
        <v>5</v>
      </c>
      <c r="X194" s="2">
        <v>0</v>
      </c>
      <c r="Y194" s="2">
        <v>0</v>
      </c>
      <c r="Z194" s="2">
        <v>0</v>
      </c>
      <c r="AA194" s="2">
        <f t="shared" si="38"/>
        <v>0</v>
      </c>
      <c r="AB194" s="2">
        <f t="shared" si="39"/>
        <v>1</v>
      </c>
      <c r="AC194" s="2">
        <f t="shared" si="40"/>
        <v>0</v>
      </c>
      <c r="AD194" s="2">
        <f t="shared" si="41"/>
        <v>0</v>
      </c>
      <c r="AE194" s="2">
        <f t="shared" si="42"/>
        <v>0</v>
      </c>
      <c r="AF194" s="2">
        <f t="shared" si="43"/>
        <v>0</v>
      </c>
      <c r="AG194" s="2">
        <f t="shared" si="44"/>
        <v>0</v>
      </c>
      <c r="AH194" s="2">
        <f t="shared" si="45"/>
        <v>0</v>
      </c>
      <c r="AI194" s="2">
        <f t="shared" si="46"/>
        <v>1</v>
      </c>
      <c r="AJ194" s="2">
        <f t="shared" si="47"/>
        <v>0</v>
      </c>
      <c r="AK194" s="2">
        <f t="shared" si="48"/>
        <v>0</v>
      </c>
      <c r="AL194" s="2">
        <f t="shared" si="49"/>
        <v>0</v>
      </c>
      <c r="AM194" s="115"/>
      <c r="AN194" s="115"/>
      <c r="AO194" s="121"/>
    </row>
    <row r="195" spans="1:41" ht="29" x14ac:dyDescent="0.35">
      <c r="A195" s="112">
        <v>4286</v>
      </c>
      <c r="B195" s="113" t="s">
        <v>1013</v>
      </c>
      <c r="C195" s="139" t="s">
        <v>1014</v>
      </c>
      <c r="D195" s="114"/>
      <c r="E195" s="115"/>
      <c r="F195" s="116"/>
      <c r="G195" s="113" t="s">
        <v>1007</v>
      </c>
      <c r="H195" s="113" t="s">
        <v>1011</v>
      </c>
      <c r="I195" s="113"/>
      <c r="J195" s="117"/>
      <c r="K195" s="118"/>
      <c r="L195" s="119">
        <v>3</v>
      </c>
      <c r="M195" s="119">
        <v>3</v>
      </c>
      <c r="N195" s="119"/>
      <c r="O195" s="120"/>
      <c r="P195" s="2">
        <f t="shared" si="34"/>
        <v>0</v>
      </c>
      <c r="Q195" s="2" t="str">
        <f>IF(AND(Drops!$D$45&gt;1,OR(U195&lt;&gt;U194,AND(ROW()=5,U194=U195))),VLOOKUP(U195,Drops!$D$26:$E$45,2,FALSE),"")</f>
        <v/>
      </c>
      <c r="R195" s="2" t="str">
        <f t="shared" si="35"/>
        <v/>
      </c>
      <c r="S195" s="2">
        <f t="shared" ca="1" si="36"/>
        <v>0</v>
      </c>
      <c r="T195" s="2">
        <f t="shared" si="37"/>
        <v>0</v>
      </c>
      <c r="U195" s="2" t="s">
        <v>337</v>
      </c>
      <c r="V195" s="2">
        <v>23</v>
      </c>
      <c r="W195" s="2">
        <v>5</v>
      </c>
      <c r="X195" s="2">
        <v>2</v>
      </c>
      <c r="Y195" s="2">
        <v>0</v>
      </c>
      <c r="Z195" s="2">
        <v>0</v>
      </c>
      <c r="AA195" s="2">
        <f t="shared" si="38"/>
        <v>0</v>
      </c>
      <c r="AB195" s="2">
        <f t="shared" si="39"/>
        <v>0</v>
      </c>
      <c r="AC195" s="2">
        <f t="shared" si="40"/>
        <v>0</v>
      </c>
      <c r="AD195" s="2">
        <f t="shared" si="41"/>
        <v>0</v>
      </c>
      <c r="AE195" s="2">
        <f t="shared" si="42"/>
        <v>0</v>
      </c>
      <c r="AF195" s="2">
        <f t="shared" si="43"/>
        <v>0</v>
      </c>
      <c r="AG195" s="2">
        <f t="shared" si="44"/>
        <v>0</v>
      </c>
      <c r="AH195" s="2">
        <f t="shared" si="45"/>
        <v>0</v>
      </c>
      <c r="AI195" s="2">
        <f t="shared" si="46"/>
        <v>0</v>
      </c>
      <c r="AJ195" s="2">
        <f t="shared" si="47"/>
        <v>1</v>
      </c>
      <c r="AK195" s="2">
        <f t="shared" si="48"/>
        <v>0</v>
      </c>
      <c r="AL195" s="2">
        <f t="shared" si="49"/>
        <v>0</v>
      </c>
      <c r="AM195" s="115"/>
      <c r="AN195" s="115"/>
      <c r="AO195" s="121"/>
    </row>
    <row r="196" spans="1:41" ht="29" x14ac:dyDescent="0.35">
      <c r="A196" s="112">
        <v>4287</v>
      </c>
      <c r="B196" s="113" t="s">
        <v>1015</v>
      </c>
      <c r="C196" s="139" t="s">
        <v>1016</v>
      </c>
      <c r="D196" s="114"/>
      <c r="E196" s="115"/>
      <c r="F196" s="116"/>
      <c r="G196" s="113" t="s">
        <v>1007</v>
      </c>
      <c r="H196" s="113" t="s">
        <v>1011</v>
      </c>
      <c r="I196" s="113"/>
      <c r="J196" s="117"/>
      <c r="K196" s="118"/>
      <c r="L196" s="119">
        <v>3</v>
      </c>
      <c r="M196" s="119">
        <v>3</v>
      </c>
      <c r="N196" s="119"/>
      <c r="O196" s="120"/>
      <c r="P196" s="2">
        <f t="shared" si="34"/>
        <v>0</v>
      </c>
      <c r="Q196" s="2" t="str">
        <f>IF(AND(Drops!$D$45&gt;1,OR(U196&lt;&gt;U195,AND(ROW()=5,U195=U196))),VLOOKUP(U196,Drops!$D$26:$E$45,2,FALSE),"")</f>
        <v/>
      </c>
      <c r="R196" s="2" t="str">
        <f t="shared" si="35"/>
        <v/>
      </c>
      <c r="S196" s="2">
        <f t="shared" ca="1" si="36"/>
        <v>0</v>
      </c>
      <c r="T196" s="2">
        <f t="shared" si="37"/>
        <v>0</v>
      </c>
      <c r="U196" s="2" t="s">
        <v>337</v>
      </c>
      <c r="V196" s="2">
        <v>23</v>
      </c>
      <c r="W196" s="2">
        <v>5</v>
      </c>
      <c r="X196" s="2">
        <v>3</v>
      </c>
      <c r="Y196" s="2">
        <v>0</v>
      </c>
      <c r="Z196" s="2">
        <v>0</v>
      </c>
      <c r="AA196" s="2">
        <f t="shared" si="38"/>
        <v>0</v>
      </c>
      <c r="AB196" s="2">
        <f t="shared" si="39"/>
        <v>0</v>
      </c>
      <c r="AC196" s="2">
        <f t="shared" si="40"/>
        <v>0</v>
      </c>
      <c r="AD196" s="2">
        <f t="shared" si="41"/>
        <v>0</v>
      </c>
      <c r="AE196" s="2">
        <f t="shared" si="42"/>
        <v>0</v>
      </c>
      <c r="AF196" s="2">
        <f t="shared" si="43"/>
        <v>0</v>
      </c>
      <c r="AG196" s="2">
        <f t="shared" si="44"/>
        <v>0</v>
      </c>
      <c r="AH196" s="2">
        <f t="shared" si="45"/>
        <v>0</v>
      </c>
      <c r="AI196" s="2">
        <f t="shared" si="46"/>
        <v>0</v>
      </c>
      <c r="AJ196" s="2">
        <f t="shared" si="47"/>
        <v>1</v>
      </c>
      <c r="AK196" s="2">
        <f t="shared" si="48"/>
        <v>0</v>
      </c>
      <c r="AL196" s="2">
        <f t="shared" si="49"/>
        <v>0</v>
      </c>
      <c r="AM196" s="115"/>
      <c r="AN196" s="115"/>
      <c r="AO196" s="121"/>
    </row>
    <row r="197" spans="1:41" ht="29" x14ac:dyDescent="0.35">
      <c r="A197" s="112">
        <v>4288</v>
      </c>
      <c r="B197" s="113" t="s">
        <v>1017</v>
      </c>
      <c r="C197" s="139" t="s">
        <v>1018</v>
      </c>
      <c r="D197" s="114"/>
      <c r="E197" s="115"/>
      <c r="F197" s="116"/>
      <c r="G197" s="113" t="s">
        <v>1007</v>
      </c>
      <c r="H197" s="113" t="s">
        <v>1011</v>
      </c>
      <c r="I197" s="113"/>
      <c r="J197" s="117"/>
      <c r="K197" s="118"/>
      <c r="L197" s="119">
        <v>3</v>
      </c>
      <c r="M197" s="119">
        <v>4</v>
      </c>
      <c r="N197" s="119"/>
      <c r="O197" s="120"/>
      <c r="P197" s="2">
        <f t="shared" si="34"/>
        <v>0</v>
      </c>
      <c r="Q197" s="2" t="str">
        <f>IF(AND(Drops!$D$45&gt;1,OR(U197&lt;&gt;U196,AND(ROW()=5,U196=U197))),VLOOKUP(U197,Drops!$D$26:$E$45,2,FALSE),"")</f>
        <v/>
      </c>
      <c r="R197" s="2" t="str">
        <f t="shared" si="35"/>
        <v/>
      </c>
      <c r="S197" s="2">
        <f t="shared" ca="1" si="36"/>
        <v>0</v>
      </c>
      <c r="T197" s="2">
        <f t="shared" si="37"/>
        <v>0</v>
      </c>
      <c r="U197" s="2" t="s">
        <v>337</v>
      </c>
      <c r="V197" s="2">
        <v>23</v>
      </c>
      <c r="W197" s="2">
        <v>5</v>
      </c>
      <c r="X197" s="2">
        <v>4</v>
      </c>
      <c r="Y197" s="2">
        <v>0</v>
      </c>
      <c r="Z197" s="2">
        <v>0</v>
      </c>
      <c r="AA197" s="2">
        <f t="shared" si="38"/>
        <v>0</v>
      </c>
      <c r="AB197" s="2">
        <f t="shared" si="39"/>
        <v>0</v>
      </c>
      <c r="AC197" s="2">
        <f t="shared" si="40"/>
        <v>0</v>
      </c>
      <c r="AD197" s="2">
        <f t="shared" si="41"/>
        <v>0</v>
      </c>
      <c r="AE197" s="2">
        <f t="shared" si="42"/>
        <v>0</v>
      </c>
      <c r="AF197" s="2">
        <f t="shared" si="43"/>
        <v>0</v>
      </c>
      <c r="AG197" s="2">
        <f t="shared" si="44"/>
        <v>0</v>
      </c>
      <c r="AH197" s="2">
        <f t="shared" si="45"/>
        <v>0</v>
      </c>
      <c r="AI197" s="2">
        <f t="shared" si="46"/>
        <v>0</v>
      </c>
      <c r="AJ197" s="2">
        <f t="shared" si="47"/>
        <v>1</v>
      </c>
      <c r="AK197" s="2">
        <f t="shared" si="48"/>
        <v>0</v>
      </c>
      <c r="AL197" s="2">
        <f t="shared" si="49"/>
        <v>0</v>
      </c>
      <c r="AM197" s="115"/>
      <c r="AN197" s="115"/>
      <c r="AO197" s="121"/>
    </row>
    <row r="198" spans="1:41" ht="29" x14ac:dyDescent="0.35">
      <c r="A198" s="112">
        <v>4289</v>
      </c>
      <c r="B198" s="113" t="s">
        <v>1019</v>
      </c>
      <c r="C198" s="139" t="s">
        <v>1020</v>
      </c>
      <c r="D198" s="114"/>
      <c r="E198" s="115"/>
      <c r="F198" s="116"/>
      <c r="G198" s="113" t="s">
        <v>1007</v>
      </c>
      <c r="H198" s="113" t="s">
        <v>1011</v>
      </c>
      <c r="I198" s="113"/>
      <c r="J198" s="117" t="s">
        <v>1012</v>
      </c>
      <c r="K198" s="118"/>
      <c r="L198" s="119">
        <v>3</v>
      </c>
      <c r="M198" s="119">
        <v>3</v>
      </c>
      <c r="N198" s="119"/>
      <c r="O198" s="120"/>
      <c r="P198" s="2">
        <f t="shared" ref="P198:P261" si="50">IF($L198="","",IF($D198="Yes",1,IF($D198="No",2,IF($D198="N/A",3,0))))</f>
        <v>0</v>
      </c>
      <c r="Q198" s="2" t="str">
        <f>IF(AND(Drops!$D$45&gt;1,OR(U198&lt;&gt;U197,AND(ROW()=5,U197=U198))),VLOOKUP(U198,Drops!$D$26:$E$45,2,FALSE),"")</f>
        <v/>
      </c>
      <c r="R198" s="2" t="str">
        <f t="shared" ref="R198:R261" si="51">IF(Q198&lt;&gt;"",ROW(),"")</f>
        <v/>
      </c>
      <c r="S198" s="2">
        <f t="shared" ref="S198:S261" ca="1" si="52">OFFSET(AC198,,L198-1)</f>
        <v>0</v>
      </c>
      <c r="T198" s="2">
        <f t="shared" ref="T198:T261" si="53">IF(OR(V198&lt;&gt;V197,U198&lt;&gt;U197,AND(V198&lt;&gt;V197,W198&lt;&gt;W197),AND(V198&lt;&gt;V197,W198&lt;&gt;W197,X198&lt;&gt;X197),AND(V198&lt;&gt;V197,W198&lt;&gt;W197,X198&lt;&gt;X197,Y198&lt;&gt;Y197),AND(V198&lt;&gt;V197,W198&lt;&gt;W197,X198&lt;&gt;X197,Y198&lt;&gt;Y197,Z198&lt;&gt;Z197),L198-L197&gt;1),1,0)</f>
        <v>0</v>
      </c>
      <c r="U198" s="2" t="s">
        <v>337</v>
      </c>
      <c r="V198" s="2">
        <v>23</v>
      </c>
      <c r="W198" s="2">
        <v>5</v>
      </c>
      <c r="X198" s="2">
        <v>5</v>
      </c>
      <c r="Y198" s="2">
        <v>0</v>
      </c>
      <c r="Z198" s="2">
        <v>0</v>
      </c>
      <c r="AA198" s="2">
        <f t="shared" ref="AA198:AA261" si="54">IF(ROW()=5,1,IF(OR(AH198=1,P198&gt;0,T198=1),1,IF(OR(AND(AH198=2,AI198=1),AND(AI198=2,AJ198=1),AND(AJ198=2,AK198=1),AND(AK198=2,AL198=1)),1,0)))</f>
        <v>0</v>
      </c>
      <c r="AB198" s="2">
        <f t="shared" ref="AB198:AB261" si="55">IF(L199&gt;L198,1,0)</f>
        <v>0</v>
      </c>
      <c r="AC198" s="2">
        <f t="shared" ref="AC198:AC261" si="56">IF(ROW()=5,P198,IF(AND($P198&gt;1,AC$4=$L198),$P198,IF(AND($U198=$U197,V198=V197),AC197,IF(AND($L198=AC$4,P198=1),P198,0))))</f>
        <v>0</v>
      </c>
      <c r="AD198" s="2">
        <f t="shared" ref="AD198:AD261" si="57">IF(AC198&gt;1,AC198,IF(AND($P198&gt;1,AD$4=$L198),$P198,IF(AND($U198=$U197,W198=W197),AD197,IF(AND($L198=AD$4,P198=1),P198,0))))</f>
        <v>0</v>
      </c>
      <c r="AE198" s="2">
        <f t="shared" ref="AE198:AE261" si="58">IF(AD198&gt;1,AD198,IF(AND($P198&gt;1,AE$4=$L198),$P198,IF(AND($U198=$U197,X198=X197),AE197,IF(AND($L198=AE$4,P198=1),P198,0))))</f>
        <v>0</v>
      </c>
      <c r="AF198" s="2">
        <f t="shared" ref="AF198:AF261" si="59">IF(AE198&gt;1,AE198,IF(AND($P198&gt;1,AF$4=$L198),$P198,IF(AND($U198=$U197,Y198=Y197),AF197,IF(AND($L198=AF$4,P198=1),P198,0))))</f>
        <v>0</v>
      </c>
      <c r="AG198" s="2">
        <f t="shared" ref="AG198:AG261" si="60">IF(AF198&gt;1,AF198,IF(AND($P198&gt;1,AG$4=$L198),$P198,IF(AND($U198=$U197,Z198=Z197),AG197,IF(AND($L198=AG$4,P198=1),P198,0))))</f>
        <v>0</v>
      </c>
      <c r="AH198" s="2">
        <f t="shared" ref="AH198:AH261" si="61">IF(AND($P198=1,$L198=AH$4),2,IF(AND($L198&lt;&gt;AH$4,AH197=2),AH197,IF($L198&lt;&gt;AH$4,0,1)))</f>
        <v>0</v>
      </c>
      <c r="AI198" s="2">
        <f t="shared" ref="AI198:AI261" si="62">IF(OR(ROW()=5,$U197&lt;&gt;$U198),0,IF(AND($P198=1,$L198=AI$4),2,IF(AND($L198&lt;&gt;AI$4,AI197=2),AI197,IF($L198&lt;&gt;AI$4,0,1))))</f>
        <v>0</v>
      </c>
      <c r="AJ198" s="2">
        <f t="shared" ref="AJ198:AJ261" si="63">IF(OR(ROW()=5,$U197&lt;&gt;$U198),0,IF(AND($P198=1,$L198=AJ$4),2,IF(AND($L198&lt;&gt;AJ$4,AJ197=2),AJ197,IF($L198&lt;&gt;AJ$4,0,1))))</f>
        <v>1</v>
      </c>
      <c r="AK198" s="2">
        <f t="shared" ref="AK198:AK261" si="64">IF(OR(ROW()=5,$U197&lt;&gt;$U198),0,IF(AND($P198=1,$L198=AK$4),2,IF(AND($L198&lt;&gt;AK$4,AK197=2),AK197,IF($L198&lt;&gt;AK$4,0,1))))</f>
        <v>0</v>
      </c>
      <c r="AL198" s="2">
        <f t="shared" ref="AL198:AL261" si="65">IF(OR(ROW()=5,$U197&lt;&gt;$U198),0,IF(AND($P198=1,$L198=AL$4),2,IF(AND($L198&lt;&gt;AL$4,AL197=2),AL197,IF($L198&lt;&gt;AL$4,0,1))))</f>
        <v>0</v>
      </c>
      <c r="AM198" s="115"/>
      <c r="AN198" s="115"/>
      <c r="AO198" s="121"/>
    </row>
    <row r="199" spans="1:41" ht="29" x14ac:dyDescent="0.35">
      <c r="A199" s="112">
        <v>4290</v>
      </c>
      <c r="B199" s="113" t="s">
        <v>1021</v>
      </c>
      <c r="C199" s="139" t="s">
        <v>1022</v>
      </c>
      <c r="D199" s="114"/>
      <c r="E199" s="115"/>
      <c r="F199" s="116"/>
      <c r="G199" s="113" t="s">
        <v>1007</v>
      </c>
      <c r="H199" s="113" t="s">
        <v>1011</v>
      </c>
      <c r="I199" s="113"/>
      <c r="J199" s="117" t="s">
        <v>1012</v>
      </c>
      <c r="K199" s="118"/>
      <c r="L199" s="119">
        <v>3</v>
      </c>
      <c r="M199" s="119">
        <v>3</v>
      </c>
      <c r="N199" s="119"/>
      <c r="O199" s="120"/>
      <c r="P199" s="2">
        <f t="shared" si="50"/>
        <v>0</v>
      </c>
      <c r="Q199" s="2" t="str">
        <f>IF(AND(Drops!$D$45&gt;1,OR(U199&lt;&gt;U198,AND(ROW()=5,U198=U199))),VLOOKUP(U199,Drops!$D$26:$E$45,2,FALSE),"")</f>
        <v/>
      </c>
      <c r="R199" s="2" t="str">
        <f t="shared" si="51"/>
        <v/>
      </c>
      <c r="S199" s="2">
        <f t="shared" ca="1" si="52"/>
        <v>0</v>
      </c>
      <c r="T199" s="2">
        <f t="shared" si="53"/>
        <v>0</v>
      </c>
      <c r="U199" s="2" t="s">
        <v>337</v>
      </c>
      <c r="V199" s="2">
        <v>23</v>
      </c>
      <c r="W199" s="2">
        <v>5</v>
      </c>
      <c r="X199" s="2">
        <v>6</v>
      </c>
      <c r="Y199" s="2">
        <v>0</v>
      </c>
      <c r="Z199" s="2">
        <v>0</v>
      </c>
      <c r="AA199" s="2">
        <f t="shared" si="54"/>
        <v>0</v>
      </c>
      <c r="AB199" s="2">
        <f t="shared" si="55"/>
        <v>0</v>
      </c>
      <c r="AC199" s="2">
        <f t="shared" si="56"/>
        <v>0</v>
      </c>
      <c r="AD199" s="2">
        <f t="shared" si="57"/>
        <v>0</v>
      </c>
      <c r="AE199" s="2">
        <f t="shared" si="58"/>
        <v>0</v>
      </c>
      <c r="AF199" s="2">
        <f t="shared" si="59"/>
        <v>0</v>
      </c>
      <c r="AG199" s="2">
        <f t="shared" si="60"/>
        <v>0</v>
      </c>
      <c r="AH199" s="2">
        <f t="shared" si="61"/>
        <v>0</v>
      </c>
      <c r="AI199" s="2">
        <f t="shared" si="62"/>
        <v>0</v>
      </c>
      <c r="AJ199" s="2">
        <f t="shared" si="63"/>
        <v>1</v>
      </c>
      <c r="AK199" s="2">
        <f t="shared" si="64"/>
        <v>0</v>
      </c>
      <c r="AL199" s="2">
        <f t="shared" si="65"/>
        <v>0</v>
      </c>
      <c r="AM199" s="115"/>
      <c r="AN199" s="115"/>
      <c r="AO199" s="121"/>
    </row>
    <row r="200" spans="1:41" ht="29" x14ac:dyDescent="0.35">
      <c r="A200" s="112">
        <v>4291</v>
      </c>
      <c r="B200" s="113" t="s">
        <v>1023</v>
      </c>
      <c r="C200" s="139" t="s">
        <v>1024</v>
      </c>
      <c r="D200" s="114"/>
      <c r="E200" s="115"/>
      <c r="F200" s="116"/>
      <c r="G200" s="113" t="s">
        <v>1007</v>
      </c>
      <c r="H200" s="113" t="s">
        <v>1011</v>
      </c>
      <c r="I200" s="113"/>
      <c r="J200" s="117" t="s">
        <v>1012</v>
      </c>
      <c r="K200" s="118"/>
      <c r="L200" s="119">
        <v>3</v>
      </c>
      <c r="M200" s="119">
        <v>3</v>
      </c>
      <c r="N200" s="119"/>
      <c r="O200" s="120"/>
      <c r="P200" s="2">
        <f t="shared" si="50"/>
        <v>0</v>
      </c>
      <c r="Q200" s="2" t="str">
        <f>IF(AND(Drops!$D$45&gt;1,OR(U200&lt;&gt;U199,AND(ROW()=5,U199=U200))),VLOOKUP(U200,Drops!$D$26:$E$45,2,FALSE),"")</f>
        <v/>
      </c>
      <c r="R200" s="2" t="str">
        <f t="shared" si="51"/>
        <v/>
      </c>
      <c r="S200" s="2">
        <f t="shared" ca="1" si="52"/>
        <v>0</v>
      </c>
      <c r="T200" s="2">
        <f t="shared" si="53"/>
        <v>0</v>
      </c>
      <c r="U200" s="2" t="s">
        <v>337</v>
      </c>
      <c r="V200" s="2">
        <v>23</v>
      </c>
      <c r="W200" s="2">
        <v>5</v>
      </c>
      <c r="X200" s="2">
        <v>7</v>
      </c>
      <c r="Y200" s="2">
        <v>0</v>
      </c>
      <c r="Z200" s="2">
        <v>0</v>
      </c>
      <c r="AA200" s="2">
        <f t="shared" si="54"/>
        <v>0</v>
      </c>
      <c r="AB200" s="2">
        <f t="shared" si="55"/>
        <v>0</v>
      </c>
      <c r="AC200" s="2">
        <f t="shared" si="56"/>
        <v>0</v>
      </c>
      <c r="AD200" s="2">
        <f t="shared" si="57"/>
        <v>0</v>
      </c>
      <c r="AE200" s="2">
        <f t="shared" si="58"/>
        <v>0</v>
      </c>
      <c r="AF200" s="2">
        <f t="shared" si="59"/>
        <v>0</v>
      </c>
      <c r="AG200" s="2">
        <f t="shared" si="60"/>
        <v>0</v>
      </c>
      <c r="AH200" s="2">
        <f t="shared" si="61"/>
        <v>0</v>
      </c>
      <c r="AI200" s="2">
        <f t="shared" si="62"/>
        <v>0</v>
      </c>
      <c r="AJ200" s="2">
        <f t="shared" si="63"/>
        <v>1</v>
      </c>
      <c r="AK200" s="2">
        <f t="shared" si="64"/>
        <v>0</v>
      </c>
      <c r="AL200" s="2">
        <f t="shared" si="65"/>
        <v>0</v>
      </c>
      <c r="AM200" s="115"/>
      <c r="AN200" s="115"/>
      <c r="AO200" s="121"/>
    </row>
    <row r="201" spans="1:41" ht="29" x14ac:dyDescent="0.35">
      <c r="A201" s="112">
        <v>4292</v>
      </c>
      <c r="B201" s="113" t="s">
        <v>1025</v>
      </c>
      <c r="C201" s="139" t="s">
        <v>1026</v>
      </c>
      <c r="D201" s="114"/>
      <c r="E201" s="115"/>
      <c r="F201" s="116"/>
      <c r="G201" s="113" t="s">
        <v>1007</v>
      </c>
      <c r="H201" s="113" t="s">
        <v>1011</v>
      </c>
      <c r="I201" s="113"/>
      <c r="J201" s="117"/>
      <c r="K201" s="118"/>
      <c r="L201" s="119">
        <v>3</v>
      </c>
      <c r="M201" s="119">
        <v>3</v>
      </c>
      <c r="N201" s="119"/>
      <c r="O201" s="120"/>
      <c r="P201" s="2">
        <f t="shared" si="50"/>
        <v>0</v>
      </c>
      <c r="Q201" s="2" t="str">
        <f>IF(AND(Drops!$D$45&gt;1,OR(U201&lt;&gt;U200,AND(ROW()=5,U200=U201))),VLOOKUP(U201,Drops!$D$26:$E$45,2,FALSE),"")</f>
        <v/>
      </c>
      <c r="R201" s="2" t="str">
        <f t="shared" si="51"/>
        <v/>
      </c>
      <c r="S201" s="2">
        <f t="shared" ca="1" si="52"/>
        <v>0</v>
      </c>
      <c r="T201" s="2">
        <f t="shared" si="53"/>
        <v>0</v>
      </c>
      <c r="U201" s="2" t="s">
        <v>337</v>
      </c>
      <c r="V201" s="2">
        <v>23</v>
      </c>
      <c r="W201" s="2">
        <v>5</v>
      </c>
      <c r="X201" s="2">
        <v>8</v>
      </c>
      <c r="Y201" s="2">
        <v>0</v>
      </c>
      <c r="Z201" s="2">
        <v>0</v>
      </c>
      <c r="AA201" s="2">
        <f t="shared" si="54"/>
        <v>0</v>
      </c>
      <c r="AB201" s="2">
        <f t="shared" si="55"/>
        <v>0</v>
      </c>
      <c r="AC201" s="2">
        <f t="shared" si="56"/>
        <v>0</v>
      </c>
      <c r="AD201" s="2">
        <f t="shared" si="57"/>
        <v>0</v>
      </c>
      <c r="AE201" s="2">
        <f t="shared" si="58"/>
        <v>0</v>
      </c>
      <c r="AF201" s="2">
        <f t="shared" si="59"/>
        <v>0</v>
      </c>
      <c r="AG201" s="2">
        <f t="shared" si="60"/>
        <v>0</v>
      </c>
      <c r="AH201" s="2">
        <f t="shared" si="61"/>
        <v>0</v>
      </c>
      <c r="AI201" s="2">
        <f t="shared" si="62"/>
        <v>0</v>
      </c>
      <c r="AJ201" s="2">
        <f t="shared" si="63"/>
        <v>1</v>
      </c>
      <c r="AK201" s="2">
        <f t="shared" si="64"/>
        <v>0</v>
      </c>
      <c r="AL201" s="2">
        <f t="shared" si="65"/>
        <v>0</v>
      </c>
      <c r="AM201" s="115"/>
      <c r="AN201" s="115"/>
      <c r="AO201" s="121"/>
    </row>
    <row r="202" spans="1:41" ht="29" x14ac:dyDescent="0.35">
      <c r="A202" s="112">
        <v>4293</v>
      </c>
      <c r="B202" s="113" t="s">
        <v>1027</v>
      </c>
      <c r="C202" s="139" t="s">
        <v>1028</v>
      </c>
      <c r="D202" s="114"/>
      <c r="E202" s="115"/>
      <c r="F202" s="116"/>
      <c r="G202" s="113" t="s">
        <v>1007</v>
      </c>
      <c r="H202" s="113" t="s">
        <v>1011</v>
      </c>
      <c r="I202" s="113"/>
      <c r="J202" s="117"/>
      <c r="K202" s="118"/>
      <c r="L202" s="119">
        <v>3</v>
      </c>
      <c r="M202" s="119">
        <v>3</v>
      </c>
      <c r="N202" s="119"/>
      <c r="O202" s="120"/>
      <c r="P202" s="2">
        <f t="shared" si="50"/>
        <v>0</v>
      </c>
      <c r="Q202" s="2" t="str">
        <f>IF(AND(Drops!$D$45&gt;1,OR(U202&lt;&gt;U201,AND(ROW()=5,U201=U202))),VLOOKUP(U202,Drops!$D$26:$E$45,2,FALSE),"")</f>
        <v/>
      </c>
      <c r="R202" s="2" t="str">
        <f t="shared" si="51"/>
        <v/>
      </c>
      <c r="S202" s="2">
        <f t="shared" ca="1" si="52"/>
        <v>0</v>
      </c>
      <c r="T202" s="2">
        <f t="shared" si="53"/>
        <v>0</v>
      </c>
      <c r="U202" s="2" t="s">
        <v>337</v>
      </c>
      <c r="V202" s="2">
        <v>23</v>
      </c>
      <c r="W202" s="2">
        <v>5</v>
      </c>
      <c r="X202" s="2">
        <v>9</v>
      </c>
      <c r="Y202" s="2">
        <v>0</v>
      </c>
      <c r="Z202" s="2">
        <v>0</v>
      </c>
      <c r="AA202" s="2">
        <f t="shared" si="54"/>
        <v>0</v>
      </c>
      <c r="AB202" s="2">
        <f t="shared" si="55"/>
        <v>0</v>
      </c>
      <c r="AC202" s="2">
        <f t="shared" si="56"/>
        <v>0</v>
      </c>
      <c r="AD202" s="2">
        <f t="shared" si="57"/>
        <v>0</v>
      </c>
      <c r="AE202" s="2">
        <f t="shared" si="58"/>
        <v>0</v>
      </c>
      <c r="AF202" s="2">
        <f t="shared" si="59"/>
        <v>0</v>
      </c>
      <c r="AG202" s="2">
        <f t="shared" si="60"/>
        <v>0</v>
      </c>
      <c r="AH202" s="2">
        <f t="shared" si="61"/>
        <v>0</v>
      </c>
      <c r="AI202" s="2">
        <f t="shared" si="62"/>
        <v>0</v>
      </c>
      <c r="AJ202" s="2">
        <f t="shared" si="63"/>
        <v>1</v>
      </c>
      <c r="AK202" s="2">
        <f t="shared" si="64"/>
        <v>0</v>
      </c>
      <c r="AL202" s="2">
        <f t="shared" si="65"/>
        <v>0</v>
      </c>
      <c r="AM202" s="115"/>
      <c r="AN202" s="115"/>
      <c r="AO202" s="121"/>
    </row>
    <row r="203" spans="1:41" ht="29" x14ac:dyDescent="0.35">
      <c r="A203" s="112">
        <v>4883</v>
      </c>
      <c r="B203" s="113" t="s">
        <v>1029</v>
      </c>
      <c r="C203" s="141" t="s">
        <v>1030</v>
      </c>
      <c r="D203" s="114"/>
      <c r="E203" s="115"/>
      <c r="F203" s="116"/>
      <c r="G203" s="113" t="s">
        <v>1031</v>
      </c>
      <c r="H203" s="113" t="s">
        <v>903</v>
      </c>
      <c r="I203" s="113"/>
      <c r="J203" s="117" t="s">
        <v>1032</v>
      </c>
      <c r="K203" s="118"/>
      <c r="L203" s="119">
        <v>2</v>
      </c>
      <c r="M203" s="119">
        <v>4</v>
      </c>
      <c r="N203" s="119"/>
      <c r="O203" s="120"/>
      <c r="P203" s="2">
        <f t="shared" si="50"/>
        <v>0</v>
      </c>
      <c r="Q203" s="2" t="str">
        <f>IF(AND(Drops!$D$45&gt;1,OR(U203&lt;&gt;U202,AND(ROW()=5,U202=U203))),VLOOKUP(U203,Drops!$D$26:$E$45,2,FALSE),"")</f>
        <v/>
      </c>
      <c r="R203" s="2" t="str">
        <f t="shared" si="51"/>
        <v/>
      </c>
      <c r="S203" s="2">
        <f t="shared" ca="1" si="52"/>
        <v>0</v>
      </c>
      <c r="T203" s="2">
        <f t="shared" si="53"/>
        <v>1</v>
      </c>
      <c r="U203" s="2" t="s">
        <v>337</v>
      </c>
      <c r="V203" s="2">
        <v>33</v>
      </c>
      <c r="W203" s="2">
        <v>1</v>
      </c>
      <c r="X203" s="2">
        <v>0</v>
      </c>
      <c r="Y203" s="2">
        <v>0</v>
      </c>
      <c r="Z203" s="2">
        <v>0</v>
      </c>
      <c r="AA203" s="2">
        <f t="shared" si="54"/>
        <v>1</v>
      </c>
      <c r="AB203" s="2">
        <f t="shared" si="55"/>
        <v>1</v>
      </c>
      <c r="AC203" s="2">
        <f t="shared" si="56"/>
        <v>0</v>
      </c>
      <c r="AD203" s="2">
        <f t="shared" si="57"/>
        <v>0</v>
      </c>
      <c r="AE203" s="2">
        <f t="shared" si="58"/>
        <v>0</v>
      </c>
      <c r="AF203" s="2">
        <f t="shared" si="59"/>
        <v>0</v>
      </c>
      <c r="AG203" s="2">
        <f t="shared" si="60"/>
        <v>0</v>
      </c>
      <c r="AH203" s="2">
        <f t="shared" si="61"/>
        <v>0</v>
      </c>
      <c r="AI203" s="2">
        <f t="shared" si="62"/>
        <v>1</v>
      </c>
      <c r="AJ203" s="2">
        <f t="shared" si="63"/>
        <v>0</v>
      </c>
      <c r="AK203" s="2">
        <f t="shared" si="64"/>
        <v>0</v>
      </c>
      <c r="AL203" s="2">
        <f t="shared" si="65"/>
        <v>0</v>
      </c>
      <c r="AM203" s="115"/>
      <c r="AN203" s="115"/>
      <c r="AO203" s="121"/>
    </row>
    <row r="204" spans="1:41" ht="43.5" x14ac:dyDescent="0.35">
      <c r="A204" s="112">
        <v>4299</v>
      </c>
      <c r="B204" s="113" t="s">
        <v>1033</v>
      </c>
      <c r="C204" s="139" t="s">
        <v>1034</v>
      </c>
      <c r="D204" s="114"/>
      <c r="E204" s="115"/>
      <c r="F204" s="116"/>
      <c r="G204" s="113" t="s">
        <v>1035</v>
      </c>
      <c r="H204" s="113" t="s">
        <v>1036</v>
      </c>
      <c r="I204" s="113" t="s">
        <v>1037</v>
      </c>
      <c r="J204" s="117"/>
      <c r="K204" s="118"/>
      <c r="L204" s="119">
        <v>3</v>
      </c>
      <c r="M204" s="119">
        <v>3</v>
      </c>
      <c r="N204" s="119"/>
      <c r="O204" s="120"/>
      <c r="P204" s="2">
        <f t="shared" si="50"/>
        <v>0</v>
      </c>
      <c r="Q204" s="2" t="str">
        <f>IF(AND(Drops!$D$45&gt;1,OR(U204&lt;&gt;U203,AND(ROW()=5,U203=U204))),VLOOKUP(U204,Drops!$D$26:$E$45,2,FALSE),"")</f>
        <v>M. End User Device Security</v>
      </c>
      <c r="R204" s="2">
        <f t="shared" si="51"/>
        <v>204</v>
      </c>
      <c r="S204" s="2">
        <f t="shared" ca="1" si="52"/>
        <v>0</v>
      </c>
      <c r="T204" s="2">
        <f t="shared" si="53"/>
        <v>1</v>
      </c>
      <c r="U204" s="2" t="s">
        <v>338</v>
      </c>
      <c r="V204" s="2">
        <v>1</v>
      </c>
      <c r="W204" s="2">
        <v>1</v>
      </c>
      <c r="X204" s="2">
        <v>1</v>
      </c>
      <c r="Y204" s="2">
        <v>0</v>
      </c>
      <c r="Z204" s="2">
        <v>0</v>
      </c>
      <c r="AA204" s="2">
        <f t="shared" si="54"/>
        <v>1</v>
      </c>
      <c r="AB204" s="2">
        <f t="shared" si="55"/>
        <v>0</v>
      </c>
      <c r="AC204" s="2">
        <f t="shared" si="56"/>
        <v>0</v>
      </c>
      <c r="AD204" s="2">
        <f t="shared" si="57"/>
        <v>0</v>
      </c>
      <c r="AE204" s="2">
        <f t="shared" si="58"/>
        <v>0</v>
      </c>
      <c r="AF204" s="2">
        <f t="shared" si="59"/>
        <v>0</v>
      </c>
      <c r="AG204" s="2">
        <f t="shared" si="60"/>
        <v>0</v>
      </c>
      <c r="AH204" s="2">
        <f t="shared" si="61"/>
        <v>0</v>
      </c>
      <c r="AI204" s="2">
        <f t="shared" si="62"/>
        <v>0</v>
      </c>
      <c r="AJ204" s="2">
        <f t="shared" si="63"/>
        <v>0</v>
      </c>
      <c r="AK204" s="2">
        <f t="shared" si="64"/>
        <v>0</v>
      </c>
      <c r="AL204" s="2">
        <f t="shared" si="65"/>
        <v>0</v>
      </c>
      <c r="AM204" s="115"/>
      <c r="AN204" s="115"/>
      <c r="AO204" s="121"/>
    </row>
    <row r="205" spans="1:41" ht="43.5" x14ac:dyDescent="0.35">
      <c r="A205" s="112">
        <v>4305</v>
      </c>
      <c r="B205" s="113" t="s">
        <v>1038</v>
      </c>
      <c r="C205" s="141" t="s">
        <v>1039</v>
      </c>
      <c r="D205" s="114"/>
      <c r="E205" s="115"/>
      <c r="F205" s="116"/>
      <c r="G205" s="113" t="s">
        <v>1035</v>
      </c>
      <c r="H205" s="113" t="s">
        <v>1040</v>
      </c>
      <c r="I205" s="113" t="s">
        <v>875</v>
      </c>
      <c r="J205" s="117"/>
      <c r="K205" s="118"/>
      <c r="L205" s="119">
        <v>2</v>
      </c>
      <c r="M205" s="119">
        <v>3</v>
      </c>
      <c r="N205" s="119"/>
      <c r="O205" s="120"/>
      <c r="P205" s="2">
        <f t="shared" si="50"/>
        <v>0</v>
      </c>
      <c r="Q205" s="2" t="str">
        <f>IF(AND(Drops!$D$45&gt;1,OR(U205&lt;&gt;U204,AND(ROW()=5,U204=U205))),VLOOKUP(U205,Drops!$D$26:$E$45,2,FALSE),"")</f>
        <v/>
      </c>
      <c r="R205" s="2" t="str">
        <f t="shared" si="51"/>
        <v/>
      </c>
      <c r="S205" s="2">
        <f t="shared" ca="1" si="52"/>
        <v>0</v>
      </c>
      <c r="T205" s="2">
        <f t="shared" si="53"/>
        <v>0</v>
      </c>
      <c r="U205" s="2" t="s">
        <v>338</v>
      </c>
      <c r="V205" s="2">
        <v>1</v>
      </c>
      <c r="W205" s="2">
        <v>6</v>
      </c>
      <c r="X205" s="2">
        <v>0</v>
      </c>
      <c r="Y205" s="2">
        <v>0</v>
      </c>
      <c r="Z205" s="2">
        <v>0</v>
      </c>
      <c r="AA205" s="2">
        <f t="shared" si="54"/>
        <v>0</v>
      </c>
      <c r="AB205" s="2">
        <f t="shared" si="55"/>
        <v>0</v>
      </c>
      <c r="AC205" s="2">
        <f t="shared" si="56"/>
        <v>0</v>
      </c>
      <c r="AD205" s="2">
        <f t="shared" si="57"/>
        <v>0</v>
      </c>
      <c r="AE205" s="2">
        <f t="shared" si="58"/>
        <v>0</v>
      </c>
      <c r="AF205" s="2">
        <f t="shared" si="59"/>
        <v>0</v>
      </c>
      <c r="AG205" s="2">
        <f t="shared" si="60"/>
        <v>0</v>
      </c>
      <c r="AH205" s="2">
        <f t="shared" si="61"/>
        <v>0</v>
      </c>
      <c r="AI205" s="2">
        <f t="shared" si="62"/>
        <v>1</v>
      </c>
      <c r="AJ205" s="2">
        <f t="shared" si="63"/>
        <v>0</v>
      </c>
      <c r="AK205" s="2">
        <f t="shared" si="64"/>
        <v>0</v>
      </c>
      <c r="AL205" s="2">
        <f t="shared" si="65"/>
        <v>0</v>
      </c>
      <c r="AM205" s="115"/>
      <c r="AN205" s="115"/>
      <c r="AO205" s="121"/>
    </row>
    <row r="206" spans="1:41" ht="58" x14ac:dyDescent="0.35">
      <c r="A206" s="112">
        <v>4313</v>
      </c>
      <c r="B206" s="113" t="s">
        <v>1041</v>
      </c>
      <c r="C206" s="141" t="s">
        <v>1042</v>
      </c>
      <c r="D206" s="114"/>
      <c r="E206" s="115"/>
      <c r="F206" s="116"/>
      <c r="G206" s="113" t="s">
        <v>1035</v>
      </c>
      <c r="H206" s="113" t="s">
        <v>1043</v>
      </c>
      <c r="I206" s="113" t="s">
        <v>1044</v>
      </c>
      <c r="J206" s="117" t="s">
        <v>1045</v>
      </c>
      <c r="K206" s="118"/>
      <c r="L206" s="119">
        <v>2</v>
      </c>
      <c r="M206" s="119">
        <v>3</v>
      </c>
      <c r="N206" s="119"/>
      <c r="O206" s="120"/>
      <c r="P206" s="2">
        <f t="shared" si="50"/>
        <v>0</v>
      </c>
      <c r="Q206" s="2" t="str">
        <f>IF(AND(Drops!$D$45&gt;1,OR(U206&lt;&gt;U205,AND(ROW()=5,U205=U206))),VLOOKUP(U206,Drops!$D$26:$E$45,2,FALSE),"")</f>
        <v/>
      </c>
      <c r="R206" s="2" t="str">
        <f t="shared" si="51"/>
        <v/>
      </c>
      <c r="S206" s="2">
        <f t="shared" ca="1" si="52"/>
        <v>0</v>
      </c>
      <c r="T206" s="2">
        <f t="shared" si="53"/>
        <v>0</v>
      </c>
      <c r="U206" s="2" t="s">
        <v>338</v>
      </c>
      <c r="V206" s="2">
        <v>1</v>
      </c>
      <c r="W206" s="2">
        <v>10</v>
      </c>
      <c r="X206" s="2">
        <v>0</v>
      </c>
      <c r="Y206" s="2">
        <v>0</v>
      </c>
      <c r="Z206" s="2">
        <v>0</v>
      </c>
      <c r="AA206" s="2">
        <f t="shared" si="54"/>
        <v>0</v>
      </c>
      <c r="AB206" s="2">
        <f t="shared" si="55"/>
        <v>0</v>
      </c>
      <c r="AC206" s="2">
        <f t="shared" si="56"/>
        <v>0</v>
      </c>
      <c r="AD206" s="2">
        <f t="shared" si="57"/>
        <v>0</v>
      </c>
      <c r="AE206" s="2">
        <f t="shared" si="58"/>
        <v>0</v>
      </c>
      <c r="AF206" s="2">
        <f t="shared" si="59"/>
        <v>0</v>
      </c>
      <c r="AG206" s="2">
        <f t="shared" si="60"/>
        <v>0</v>
      </c>
      <c r="AH206" s="2">
        <f t="shared" si="61"/>
        <v>0</v>
      </c>
      <c r="AI206" s="2">
        <f t="shared" si="62"/>
        <v>1</v>
      </c>
      <c r="AJ206" s="2">
        <f t="shared" si="63"/>
        <v>0</v>
      </c>
      <c r="AK206" s="2">
        <f t="shared" si="64"/>
        <v>0</v>
      </c>
      <c r="AL206" s="2">
        <f t="shared" si="65"/>
        <v>0</v>
      </c>
      <c r="AM206" s="115"/>
      <c r="AN206" s="115"/>
      <c r="AO206" s="121"/>
    </row>
    <row r="207" spans="1:41" ht="29" x14ac:dyDescent="0.35">
      <c r="A207" s="112">
        <v>4318</v>
      </c>
      <c r="B207" s="113" t="s">
        <v>1046</v>
      </c>
      <c r="C207" s="141" t="s">
        <v>1047</v>
      </c>
      <c r="D207" s="114"/>
      <c r="E207" s="115"/>
      <c r="F207" s="116"/>
      <c r="G207" s="113" t="s">
        <v>1035</v>
      </c>
      <c r="H207" s="113" t="s">
        <v>1048</v>
      </c>
      <c r="I207" s="113"/>
      <c r="J207" s="117"/>
      <c r="K207" s="118"/>
      <c r="L207" s="119">
        <v>2</v>
      </c>
      <c r="M207" s="119">
        <v>3</v>
      </c>
      <c r="N207" s="119"/>
      <c r="O207" s="120"/>
      <c r="P207" s="2">
        <f t="shared" si="50"/>
        <v>0</v>
      </c>
      <c r="Q207" s="2" t="str">
        <f>IF(AND(Drops!$D$45&gt;1,OR(U207&lt;&gt;U206,AND(ROW()=5,U206=U207))),VLOOKUP(U207,Drops!$D$26:$E$45,2,FALSE),"")</f>
        <v/>
      </c>
      <c r="R207" s="2" t="str">
        <f t="shared" si="51"/>
        <v/>
      </c>
      <c r="S207" s="2">
        <f t="shared" ca="1" si="52"/>
        <v>0</v>
      </c>
      <c r="T207" s="2">
        <f t="shared" si="53"/>
        <v>0</v>
      </c>
      <c r="U207" s="2" t="s">
        <v>338</v>
      </c>
      <c r="V207" s="2">
        <v>1</v>
      </c>
      <c r="W207" s="2">
        <v>15</v>
      </c>
      <c r="X207" s="2">
        <v>0</v>
      </c>
      <c r="Y207" s="2">
        <v>0</v>
      </c>
      <c r="Z207" s="2">
        <v>0</v>
      </c>
      <c r="AA207" s="2">
        <f t="shared" si="54"/>
        <v>0</v>
      </c>
      <c r="AB207" s="2">
        <f t="shared" si="55"/>
        <v>1</v>
      </c>
      <c r="AC207" s="2">
        <f t="shared" si="56"/>
        <v>0</v>
      </c>
      <c r="AD207" s="2">
        <f t="shared" si="57"/>
        <v>0</v>
      </c>
      <c r="AE207" s="2">
        <f t="shared" si="58"/>
        <v>0</v>
      </c>
      <c r="AF207" s="2">
        <f t="shared" si="59"/>
        <v>0</v>
      </c>
      <c r="AG207" s="2">
        <f t="shared" si="60"/>
        <v>0</v>
      </c>
      <c r="AH207" s="2">
        <f t="shared" si="61"/>
        <v>0</v>
      </c>
      <c r="AI207" s="2">
        <f t="shared" si="62"/>
        <v>1</v>
      </c>
      <c r="AJ207" s="2">
        <f t="shared" si="63"/>
        <v>0</v>
      </c>
      <c r="AK207" s="2">
        <f t="shared" si="64"/>
        <v>0</v>
      </c>
      <c r="AL207" s="2">
        <f t="shared" si="65"/>
        <v>0</v>
      </c>
      <c r="AM207" s="115"/>
      <c r="AN207" s="115"/>
      <c r="AO207" s="121"/>
    </row>
    <row r="208" spans="1:41" ht="29" x14ac:dyDescent="0.35">
      <c r="A208" s="112">
        <v>4091</v>
      </c>
      <c r="B208" s="113" t="s">
        <v>1049</v>
      </c>
      <c r="C208" s="139" t="s">
        <v>1050</v>
      </c>
      <c r="D208" s="114"/>
      <c r="E208" s="115"/>
      <c r="F208" s="116"/>
      <c r="G208" s="113" t="s">
        <v>1051</v>
      </c>
      <c r="H208" s="113" t="s">
        <v>1052</v>
      </c>
      <c r="I208" s="113"/>
      <c r="J208" s="117"/>
      <c r="K208" s="118"/>
      <c r="L208" s="119">
        <v>3</v>
      </c>
      <c r="M208" s="119">
        <v>3</v>
      </c>
      <c r="N208" s="119"/>
      <c r="O208" s="120"/>
      <c r="P208" s="2">
        <f t="shared" si="50"/>
        <v>0</v>
      </c>
      <c r="Q208" s="2" t="str">
        <f>IF(AND(Drops!$D$45&gt;1,OR(U208&lt;&gt;U207,AND(ROW()=5,U207=U208))),VLOOKUP(U208,Drops!$D$26:$E$45,2,FALSE),"")</f>
        <v/>
      </c>
      <c r="R208" s="2" t="str">
        <f t="shared" si="51"/>
        <v/>
      </c>
      <c r="S208" s="2">
        <f t="shared" ca="1" si="52"/>
        <v>0</v>
      </c>
      <c r="T208" s="2">
        <f t="shared" si="53"/>
        <v>0</v>
      </c>
      <c r="U208" s="2" t="s">
        <v>338</v>
      </c>
      <c r="V208" s="2">
        <v>1</v>
      </c>
      <c r="W208" s="2">
        <v>22</v>
      </c>
      <c r="X208" s="2">
        <v>1</v>
      </c>
      <c r="Y208" s="2">
        <v>0</v>
      </c>
      <c r="Z208" s="2">
        <v>0</v>
      </c>
      <c r="AA208" s="2">
        <f t="shared" si="54"/>
        <v>0</v>
      </c>
      <c r="AB208" s="2">
        <f t="shared" si="55"/>
        <v>0</v>
      </c>
      <c r="AC208" s="2">
        <f t="shared" si="56"/>
        <v>0</v>
      </c>
      <c r="AD208" s="2">
        <f t="shared" si="57"/>
        <v>0</v>
      </c>
      <c r="AE208" s="2">
        <f t="shared" si="58"/>
        <v>0</v>
      </c>
      <c r="AF208" s="2">
        <f t="shared" si="59"/>
        <v>0</v>
      </c>
      <c r="AG208" s="2">
        <f t="shared" si="60"/>
        <v>0</v>
      </c>
      <c r="AH208" s="2">
        <f t="shared" si="61"/>
        <v>0</v>
      </c>
      <c r="AI208" s="2">
        <f t="shared" si="62"/>
        <v>0</v>
      </c>
      <c r="AJ208" s="2">
        <f t="shared" si="63"/>
        <v>1</v>
      </c>
      <c r="AK208" s="2">
        <f t="shared" si="64"/>
        <v>0</v>
      </c>
      <c r="AL208" s="2">
        <f t="shared" si="65"/>
        <v>0</v>
      </c>
      <c r="AM208" s="115"/>
      <c r="AN208" s="115"/>
      <c r="AO208" s="121"/>
    </row>
    <row r="209" spans="1:41" ht="29" x14ac:dyDescent="0.35">
      <c r="A209" s="112">
        <v>4095</v>
      </c>
      <c r="B209" s="113" t="s">
        <v>1053</v>
      </c>
      <c r="C209" s="139" t="s">
        <v>1054</v>
      </c>
      <c r="D209" s="114"/>
      <c r="E209" s="115"/>
      <c r="F209" s="116"/>
      <c r="G209" s="113" t="s">
        <v>1051</v>
      </c>
      <c r="H209" s="113" t="s">
        <v>1052</v>
      </c>
      <c r="I209" s="113"/>
      <c r="J209" s="117"/>
      <c r="K209" s="118"/>
      <c r="L209" s="119">
        <v>3</v>
      </c>
      <c r="M209" s="119">
        <v>2</v>
      </c>
      <c r="N209" s="119"/>
      <c r="O209" s="120"/>
      <c r="P209" s="2">
        <f t="shared" si="50"/>
        <v>0</v>
      </c>
      <c r="Q209" s="2" t="str">
        <f>IF(AND(Drops!$D$45&gt;1,OR(U209&lt;&gt;U208,AND(ROW()=5,U208=U209))),VLOOKUP(U209,Drops!$D$26:$E$45,2,FALSE),"")</f>
        <v/>
      </c>
      <c r="R209" s="2" t="str">
        <f t="shared" si="51"/>
        <v/>
      </c>
      <c r="S209" s="2">
        <f t="shared" ca="1" si="52"/>
        <v>0</v>
      </c>
      <c r="T209" s="2">
        <f t="shared" si="53"/>
        <v>0</v>
      </c>
      <c r="U209" s="2" t="s">
        <v>338</v>
      </c>
      <c r="V209" s="2">
        <v>1</v>
      </c>
      <c r="W209" s="2">
        <v>22</v>
      </c>
      <c r="X209" s="2">
        <v>5</v>
      </c>
      <c r="Y209" s="2">
        <v>0</v>
      </c>
      <c r="Z209" s="2">
        <v>0</v>
      </c>
      <c r="AA209" s="2">
        <f t="shared" si="54"/>
        <v>0</v>
      </c>
      <c r="AB209" s="2">
        <f t="shared" si="55"/>
        <v>0</v>
      </c>
      <c r="AC209" s="2">
        <f t="shared" si="56"/>
        <v>0</v>
      </c>
      <c r="AD209" s="2">
        <f t="shared" si="57"/>
        <v>0</v>
      </c>
      <c r="AE209" s="2">
        <f t="shared" si="58"/>
        <v>0</v>
      </c>
      <c r="AF209" s="2">
        <f t="shared" si="59"/>
        <v>0</v>
      </c>
      <c r="AG209" s="2">
        <f t="shared" si="60"/>
        <v>0</v>
      </c>
      <c r="AH209" s="2">
        <f t="shared" si="61"/>
        <v>0</v>
      </c>
      <c r="AI209" s="2">
        <f t="shared" si="62"/>
        <v>0</v>
      </c>
      <c r="AJ209" s="2">
        <f t="shared" si="63"/>
        <v>1</v>
      </c>
      <c r="AK209" s="2">
        <f t="shared" si="64"/>
        <v>0</v>
      </c>
      <c r="AL209" s="2">
        <f t="shared" si="65"/>
        <v>0</v>
      </c>
      <c r="AM209" s="115"/>
      <c r="AN209" s="115"/>
      <c r="AO209" s="121"/>
    </row>
    <row r="210" spans="1:41" ht="58" x14ac:dyDescent="0.35">
      <c r="A210" s="112">
        <v>3765</v>
      </c>
      <c r="B210" s="113" t="s">
        <v>1055</v>
      </c>
      <c r="C210" s="139" t="s">
        <v>1056</v>
      </c>
      <c r="D210" s="114"/>
      <c r="E210" s="115"/>
      <c r="F210" s="116"/>
      <c r="G210" s="113" t="s">
        <v>1035</v>
      </c>
      <c r="H210" s="113" t="s">
        <v>1057</v>
      </c>
      <c r="I210" s="113"/>
      <c r="J210" s="117" t="s">
        <v>1058</v>
      </c>
      <c r="K210" s="118"/>
      <c r="L210" s="119">
        <v>3</v>
      </c>
      <c r="M210" s="119">
        <v>3</v>
      </c>
      <c r="N210" s="119"/>
      <c r="O210" s="120"/>
      <c r="P210" s="2">
        <f t="shared" si="50"/>
        <v>0</v>
      </c>
      <c r="Q210" s="2" t="str">
        <f>IF(AND(Drops!$D$45&gt;1,OR(U210&lt;&gt;U209,AND(ROW()=5,U209=U210))),VLOOKUP(U210,Drops!$D$26:$E$45,2,FALSE),"")</f>
        <v/>
      </c>
      <c r="R210" s="2" t="str">
        <f t="shared" si="51"/>
        <v/>
      </c>
      <c r="S210" s="2">
        <f t="shared" ca="1" si="52"/>
        <v>0</v>
      </c>
      <c r="T210" s="2">
        <f t="shared" si="53"/>
        <v>0</v>
      </c>
      <c r="U210" s="2" t="s">
        <v>338</v>
      </c>
      <c r="V210" s="2">
        <v>1</v>
      </c>
      <c r="W210" s="2">
        <v>24</v>
      </c>
      <c r="X210" s="2">
        <v>1</v>
      </c>
      <c r="Y210" s="2">
        <v>0</v>
      </c>
      <c r="Z210" s="2">
        <v>0</v>
      </c>
      <c r="AA210" s="2">
        <f t="shared" si="54"/>
        <v>0</v>
      </c>
      <c r="AB210" s="2">
        <f t="shared" si="55"/>
        <v>0</v>
      </c>
      <c r="AC210" s="2">
        <f t="shared" si="56"/>
        <v>0</v>
      </c>
      <c r="AD210" s="2">
        <f t="shared" si="57"/>
        <v>0</v>
      </c>
      <c r="AE210" s="2">
        <f t="shared" si="58"/>
        <v>0</v>
      </c>
      <c r="AF210" s="2">
        <f t="shared" si="59"/>
        <v>0</v>
      </c>
      <c r="AG210" s="2">
        <f t="shared" si="60"/>
        <v>0</v>
      </c>
      <c r="AH210" s="2">
        <f t="shared" si="61"/>
        <v>0</v>
      </c>
      <c r="AI210" s="2">
        <f t="shared" si="62"/>
        <v>0</v>
      </c>
      <c r="AJ210" s="2">
        <f t="shared" si="63"/>
        <v>1</v>
      </c>
      <c r="AK210" s="2">
        <f t="shared" si="64"/>
        <v>0</v>
      </c>
      <c r="AL210" s="2">
        <f t="shared" si="65"/>
        <v>0</v>
      </c>
      <c r="AM210" s="115"/>
      <c r="AN210" s="115"/>
      <c r="AO210" s="121"/>
    </row>
    <row r="211" spans="1:41" ht="58" x14ac:dyDescent="0.35">
      <c r="A211" s="112">
        <v>4098</v>
      </c>
      <c r="B211" s="113" t="s">
        <v>1059</v>
      </c>
      <c r="C211" s="141" t="s">
        <v>1060</v>
      </c>
      <c r="D211" s="114"/>
      <c r="E211" s="115"/>
      <c r="F211" s="116"/>
      <c r="G211" s="113" t="s">
        <v>1051</v>
      </c>
      <c r="H211" s="113" t="s">
        <v>1061</v>
      </c>
      <c r="I211" s="113"/>
      <c r="J211" s="117" t="s">
        <v>1058</v>
      </c>
      <c r="K211" s="118"/>
      <c r="L211" s="119">
        <v>2</v>
      </c>
      <c r="M211" s="119">
        <v>3</v>
      </c>
      <c r="N211" s="119"/>
      <c r="O211" s="120"/>
      <c r="P211" s="2">
        <f t="shared" si="50"/>
        <v>0</v>
      </c>
      <c r="Q211" s="2" t="str">
        <f>IF(AND(Drops!$D$45&gt;1,OR(U211&lt;&gt;U210,AND(ROW()=5,U210=U211))),VLOOKUP(U211,Drops!$D$26:$E$45,2,FALSE),"")</f>
        <v/>
      </c>
      <c r="R211" s="2" t="str">
        <f t="shared" si="51"/>
        <v/>
      </c>
      <c r="S211" s="2">
        <f t="shared" ca="1" si="52"/>
        <v>0</v>
      </c>
      <c r="T211" s="2">
        <f t="shared" si="53"/>
        <v>0</v>
      </c>
      <c r="U211" s="2" t="s">
        <v>338</v>
      </c>
      <c r="V211" s="2">
        <v>1</v>
      </c>
      <c r="W211" s="2">
        <v>25</v>
      </c>
      <c r="X211" s="2">
        <v>0</v>
      </c>
      <c r="Y211" s="2">
        <v>0</v>
      </c>
      <c r="Z211" s="2">
        <v>0</v>
      </c>
      <c r="AA211" s="2">
        <f t="shared" si="54"/>
        <v>0</v>
      </c>
      <c r="AB211" s="2">
        <f t="shared" si="55"/>
        <v>1</v>
      </c>
      <c r="AC211" s="2">
        <f t="shared" si="56"/>
        <v>0</v>
      </c>
      <c r="AD211" s="2">
        <f t="shared" si="57"/>
        <v>0</v>
      </c>
      <c r="AE211" s="2">
        <f t="shared" si="58"/>
        <v>0</v>
      </c>
      <c r="AF211" s="2">
        <f t="shared" si="59"/>
        <v>0</v>
      </c>
      <c r="AG211" s="2">
        <f t="shared" si="60"/>
        <v>0</v>
      </c>
      <c r="AH211" s="2">
        <f t="shared" si="61"/>
        <v>0</v>
      </c>
      <c r="AI211" s="2">
        <f t="shared" si="62"/>
        <v>1</v>
      </c>
      <c r="AJ211" s="2">
        <f t="shared" si="63"/>
        <v>0</v>
      </c>
      <c r="AK211" s="2">
        <f t="shared" si="64"/>
        <v>0</v>
      </c>
      <c r="AL211" s="2">
        <f t="shared" si="65"/>
        <v>0</v>
      </c>
      <c r="AM211" s="115"/>
      <c r="AN211" s="115"/>
      <c r="AO211" s="121"/>
    </row>
    <row r="212" spans="1:41" ht="29" x14ac:dyDescent="0.35">
      <c r="A212" s="112">
        <v>3779</v>
      </c>
      <c r="B212" s="113" t="s">
        <v>1062</v>
      </c>
      <c r="C212" s="139" t="s">
        <v>1063</v>
      </c>
      <c r="D212" s="114"/>
      <c r="E212" s="115"/>
      <c r="F212" s="116"/>
      <c r="G212" s="113" t="s">
        <v>1051</v>
      </c>
      <c r="H212" s="113" t="s">
        <v>1064</v>
      </c>
      <c r="I212" s="113"/>
      <c r="J212" s="117" t="s">
        <v>1065</v>
      </c>
      <c r="K212" s="118"/>
      <c r="L212" s="119">
        <v>3</v>
      </c>
      <c r="M212" s="119">
        <v>3</v>
      </c>
      <c r="N212" s="119"/>
      <c r="O212" s="120"/>
      <c r="P212" s="2">
        <f t="shared" si="50"/>
        <v>0</v>
      </c>
      <c r="Q212" s="2" t="str">
        <f>IF(AND(Drops!$D$45&gt;1,OR(U212&lt;&gt;U211,AND(ROW()=5,U211=U212))),VLOOKUP(U212,Drops!$D$26:$E$45,2,FALSE),"")</f>
        <v/>
      </c>
      <c r="R212" s="2" t="str">
        <f t="shared" si="51"/>
        <v/>
      </c>
      <c r="S212" s="2">
        <f t="shared" ca="1" si="52"/>
        <v>0</v>
      </c>
      <c r="T212" s="2">
        <f t="shared" si="53"/>
        <v>0</v>
      </c>
      <c r="U212" s="2" t="s">
        <v>338</v>
      </c>
      <c r="V212" s="2">
        <v>1</v>
      </c>
      <c r="W212" s="2">
        <v>27</v>
      </c>
      <c r="X212" s="2">
        <v>1</v>
      </c>
      <c r="Y212" s="2">
        <v>0</v>
      </c>
      <c r="Z212" s="2">
        <v>0</v>
      </c>
      <c r="AA212" s="2">
        <f t="shared" si="54"/>
        <v>0</v>
      </c>
      <c r="AB212" s="2">
        <f t="shared" si="55"/>
        <v>0</v>
      </c>
      <c r="AC212" s="2">
        <f t="shared" si="56"/>
        <v>0</v>
      </c>
      <c r="AD212" s="2">
        <f t="shared" si="57"/>
        <v>0</v>
      </c>
      <c r="AE212" s="2">
        <f t="shared" si="58"/>
        <v>0</v>
      </c>
      <c r="AF212" s="2">
        <f t="shared" si="59"/>
        <v>0</v>
      </c>
      <c r="AG212" s="2">
        <f t="shared" si="60"/>
        <v>0</v>
      </c>
      <c r="AH212" s="2">
        <f t="shared" si="61"/>
        <v>0</v>
      </c>
      <c r="AI212" s="2">
        <f t="shared" si="62"/>
        <v>0</v>
      </c>
      <c r="AJ212" s="2">
        <f t="shared" si="63"/>
        <v>1</v>
      </c>
      <c r="AK212" s="2">
        <f t="shared" si="64"/>
        <v>0</v>
      </c>
      <c r="AL212" s="2">
        <f t="shared" si="65"/>
        <v>0</v>
      </c>
      <c r="AM212" s="115"/>
      <c r="AN212" s="115"/>
      <c r="AO212" s="121"/>
    </row>
    <row r="213" spans="1:41" ht="43.5" x14ac:dyDescent="0.35">
      <c r="A213" s="112">
        <v>1797</v>
      </c>
      <c r="B213" s="113" t="s">
        <v>1066</v>
      </c>
      <c r="C213" s="141" t="s">
        <v>1067</v>
      </c>
      <c r="D213" s="114"/>
      <c r="E213" s="115"/>
      <c r="F213" s="116"/>
      <c r="G213" s="113" t="s">
        <v>1068</v>
      </c>
      <c r="H213" s="113" t="s">
        <v>1057</v>
      </c>
      <c r="I213" s="113" t="s">
        <v>1069</v>
      </c>
      <c r="J213" s="117"/>
      <c r="K213" s="118"/>
      <c r="L213" s="119">
        <v>2</v>
      </c>
      <c r="M213" s="119">
        <v>2</v>
      </c>
      <c r="N213" s="119"/>
      <c r="O213" s="120"/>
      <c r="P213" s="2">
        <f t="shared" si="50"/>
        <v>0</v>
      </c>
      <c r="Q213" s="2" t="str">
        <f>IF(AND(Drops!$D$45&gt;1,OR(U213&lt;&gt;U212,AND(ROW()=5,U212=U213))),VLOOKUP(U213,Drops!$D$26:$E$45,2,FALSE),"")</f>
        <v/>
      </c>
      <c r="R213" s="2" t="str">
        <f t="shared" si="51"/>
        <v/>
      </c>
      <c r="S213" s="2">
        <f t="shared" ca="1" si="52"/>
        <v>0</v>
      </c>
      <c r="T213" s="2">
        <f t="shared" si="53"/>
        <v>1</v>
      </c>
      <c r="U213" s="2" t="s">
        <v>338</v>
      </c>
      <c r="V213" s="2">
        <v>2</v>
      </c>
      <c r="W213" s="2">
        <v>3</v>
      </c>
      <c r="X213" s="2">
        <v>0</v>
      </c>
      <c r="Y213" s="2">
        <v>0</v>
      </c>
      <c r="Z213" s="2">
        <v>0</v>
      </c>
      <c r="AA213" s="2">
        <f t="shared" si="54"/>
        <v>1</v>
      </c>
      <c r="AB213" s="2">
        <f t="shared" si="55"/>
        <v>0</v>
      </c>
      <c r="AC213" s="2">
        <f t="shared" si="56"/>
        <v>0</v>
      </c>
      <c r="AD213" s="2">
        <f t="shared" si="57"/>
        <v>0</v>
      </c>
      <c r="AE213" s="2">
        <f t="shared" si="58"/>
        <v>0</v>
      </c>
      <c r="AF213" s="2">
        <f t="shared" si="59"/>
        <v>0</v>
      </c>
      <c r="AG213" s="2">
        <f t="shared" si="60"/>
        <v>0</v>
      </c>
      <c r="AH213" s="2">
        <f t="shared" si="61"/>
        <v>0</v>
      </c>
      <c r="AI213" s="2">
        <f t="shared" si="62"/>
        <v>1</v>
      </c>
      <c r="AJ213" s="2">
        <f t="shared" si="63"/>
        <v>0</v>
      </c>
      <c r="AK213" s="2">
        <f t="shared" si="64"/>
        <v>0</v>
      </c>
      <c r="AL213" s="2">
        <f t="shared" si="65"/>
        <v>0</v>
      </c>
      <c r="AM213" s="115"/>
      <c r="AN213" s="115"/>
      <c r="AO213" s="121"/>
    </row>
    <row r="214" spans="1:41" ht="43.5" x14ac:dyDescent="0.35">
      <c r="A214" s="112">
        <v>1015</v>
      </c>
      <c r="B214" s="113" t="s">
        <v>1070</v>
      </c>
      <c r="C214" s="141" t="s">
        <v>1071</v>
      </c>
      <c r="D214" s="114"/>
      <c r="E214" s="115"/>
      <c r="F214" s="116"/>
      <c r="G214" s="113" t="s">
        <v>1072</v>
      </c>
      <c r="H214" s="113" t="s">
        <v>903</v>
      </c>
      <c r="I214" s="113" t="s">
        <v>706</v>
      </c>
      <c r="J214" s="117" t="s">
        <v>1073</v>
      </c>
      <c r="K214" s="118"/>
      <c r="L214" s="119">
        <v>2</v>
      </c>
      <c r="M214" s="119">
        <v>3</v>
      </c>
      <c r="N214" s="119"/>
      <c r="O214" s="120"/>
      <c r="P214" s="2">
        <f t="shared" si="50"/>
        <v>0</v>
      </c>
      <c r="Q214" s="2" t="str">
        <f>IF(AND(Drops!$D$45&gt;1,OR(U214&lt;&gt;U213,AND(ROW()=5,U213=U214))),VLOOKUP(U214,Drops!$D$26:$E$45,2,FALSE),"")</f>
        <v>N. Network Security</v>
      </c>
      <c r="R214" s="2">
        <f t="shared" si="51"/>
        <v>214</v>
      </c>
      <c r="S214" s="2">
        <f t="shared" ca="1" si="52"/>
        <v>0</v>
      </c>
      <c r="T214" s="2">
        <f t="shared" si="53"/>
        <v>1</v>
      </c>
      <c r="U214" s="2" t="s">
        <v>340</v>
      </c>
      <c r="V214" s="2">
        <v>1</v>
      </c>
      <c r="W214" s="2">
        <v>2</v>
      </c>
      <c r="X214" s="2">
        <v>0</v>
      </c>
      <c r="Y214" s="2">
        <v>0</v>
      </c>
      <c r="Z214" s="2">
        <v>0</v>
      </c>
      <c r="AA214" s="2">
        <f t="shared" si="54"/>
        <v>1</v>
      </c>
      <c r="AB214" s="2">
        <f t="shared" si="55"/>
        <v>0</v>
      </c>
      <c r="AC214" s="2">
        <f t="shared" si="56"/>
        <v>0</v>
      </c>
      <c r="AD214" s="2">
        <f t="shared" si="57"/>
        <v>0</v>
      </c>
      <c r="AE214" s="2">
        <f t="shared" si="58"/>
        <v>0</v>
      </c>
      <c r="AF214" s="2">
        <f t="shared" si="59"/>
        <v>0</v>
      </c>
      <c r="AG214" s="2">
        <f t="shared" si="60"/>
        <v>0</v>
      </c>
      <c r="AH214" s="2">
        <f t="shared" si="61"/>
        <v>0</v>
      </c>
      <c r="AI214" s="2">
        <f t="shared" si="62"/>
        <v>0</v>
      </c>
      <c r="AJ214" s="2">
        <f t="shared" si="63"/>
        <v>0</v>
      </c>
      <c r="AK214" s="2">
        <f t="shared" si="64"/>
        <v>0</v>
      </c>
      <c r="AL214" s="2">
        <f t="shared" si="65"/>
        <v>0</v>
      </c>
      <c r="AM214" s="115"/>
      <c r="AN214" s="115"/>
      <c r="AO214" s="121"/>
    </row>
    <row r="215" spans="1:41" ht="43.5" x14ac:dyDescent="0.35">
      <c r="A215" s="112">
        <v>998</v>
      </c>
      <c r="B215" s="113" t="s">
        <v>1074</v>
      </c>
      <c r="C215" s="113" t="s">
        <v>1075</v>
      </c>
      <c r="D215" s="114"/>
      <c r="E215" s="115"/>
      <c r="F215" s="116"/>
      <c r="G215" s="113" t="s">
        <v>1072</v>
      </c>
      <c r="H215" s="113" t="s">
        <v>1076</v>
      </c>
      <c r="I215" s="113" t="s">
        <v>745</v>
      </c>
      <c r="J215" s="117" t="s">
        <v>1077</v>
      </c>
      <c r="K215" s="118"/>
      <c r="L215" s="119">
        <v>1</v>
      </c>
      <c r="M215" s="119">
        <v>2</v>
      </c>
      <c r="N215" s="119"/>
      <c r="O215" s="120"/>
      <c r="P215" s="2">
        <f t="shared" si="50"/>
        <v>0</v>
      </c>
      <c r="Q215" s="2" t="str">
        <f>IF(AND(Drops!$D$45&gt;1,OR(U215&lt;&gt;U214,AND(ROW()=5,U214=U215))),VLOOKUP(U215,Drops!$D$26:$E$45,2,FALSE),"")</f>
        <v/>
      </c>
      <c r="R215" s="2" t="str">
        <f t="shared" si="51"/>
        <v/>
      </c>
      <c r="S215" s="2">
        <f t="shared" ca="1" si="52"/>
        <v>0</v>
      </c>
      <c r="T215" s="2">
        <f t="shared" si="53"/>
        <v>1</v>
      </c>
      <c r="U215" s="2" t="s">
        <v>340</v>
      </c>
      <c r="V215" s="2">
        <v>2</v>
      </c>
      <c r="W215" s="2">
        <v>0</v>
      </c>
      <c r="X215" s="2">
        <v>0</v>
      </c>
      <c r="Y215" s="2">
        <v>0</v>
      </c>
      <c r="Z215" s="2">
        <v>0</v>
      </c>
      <c r="AA215" s="2">
        <f t="shared" si="54"/>
        <v>1</v>
      </c>
      <c r="AB215" s="2">
        <f t="shared" si="55"/>
        <v>1</v>
      </c>
      <c r="AC215" s="2">
        <f t="shared" si="56"/>
        <v>0</v>
      </c>
      <c r="AD215" s="2">
        <f t="shared" si="57"/>
        <v>0</v>
      </c>
      <c r="AE215" s="2">
        <f t="shared" si="58"/>
        <v>0</v>
      </c>
      <c r="AF215" s="2">
        <f t="shared" si="59"/>
        <v>0</v>
      </c>
      <c r="AG215" s="2">
        <f t="shared" si="60"/>
        <v>0</v>
      </c>
      <c r="AH215" s="2">
        <f t="shared" si="61"/>
        <v>1</v>
      </c>
      <c r="AI215" s="2">
        <f t="shared" si="62"/>
        <v>0</v>
      </c>
      <c r="AJ215" s="2">
        <f t="shared" si="63"/>
        <v>0</v>
      </c>
      <c r="AK215" s="2">
        <f t="shared" si="64"/>
        <v>0</v>
      </c>
      <c r="AL215" s="2">
        <f t="shared" si="65"/>
        <v>0</v>
      </c>
      <c r="AM215" s="115"/>
      <c r="AN215" s="115"/>
      <c r="AO215" s="121"/>
    </row>
    <row r="216" spans="1:41" ht="72.5" x14ac:dyDescent="0.35">
      <c r="A216" s="112">
        <v>4335</v>
      </c>
      <c r="B216" s="113" t="s">
        <v>1078</v>
      </c>
      <c r="C216" s="141" t="s">
        <v>1079</v>
      </c>
      <c r="D216" s="114"/>
      <c r="E216" s="115"/>
      <c r="F216" s="116"/>
      <c r="G216" s="113" t="s">
        <v>1072</v>
      </c>
      <c r="H216" s="113" t="s">
        <v>1080</v>
      </c>
      <c r="I216" s="113"/>
      <c r="J216" s="117" t="s">
        <v>1081</v>
      </c>
      <c r="K216" s="118"/>
      <c r="L216" s="119">
        <v>2</v>
      </c>
      <c r="M216" s="119">
        <v>3</v>
      </c>
      <c r="N216" s="119"/>
      <c r="O216" s="120"/>
      <c r="P216" s="2">
        <f t="shared" si="50"/>
        <v>0</v>
      </c>
      <c r="Q216" s="2" t="str">
        <f>IF(AND(Drops!$D$45&gt;1,OR(U216&lt;&gt;U215,AND(ROW()=5,U215=U216))),VLOOKUP(U216,Drops!$D$26:$E$45,2,FALSE),"")</f>
        <v/>
      </c>
      <c r="R216" s="2" t="str">
        <f t="shared" si="51"/>
        <v/>
      </c>
      <c r="S216" s="2">
        <f t="shared" ca="1" si="52"/>
        <v>0</v>
      </c>
      <c r="T216" s="2">
        <f t="shared" si="53"/>
        <v>1</v>
      </c>
      <c r="U216" s="2" t="s">
        <v>340</v>
      </c>
      <c r="V216" s="2">
        <v>3</v>
      </c>
      <c r="W216" s="2">
        <v>1</v>
      </c>
      <c r="X216" s="2">
        <v>0</v>
      </c>
      <c r="Y216" s="2">
        <v>0</v>
      </c>
      <c r="Z216" s="2">
        <v>0</v>
      </c>
      <c r="AA216" s="2">
        <f t="shared" si="54"/>
        <v>1</v>
      </c>
      <c r="AB216" s="2">
        <f t="shared" si="55"/>
        <v>0</v>
      </c>
      <c r="AC216" s="2">
        <f t="shared" si="56"/>
        <v>0</v>
      </c>
      <c r="AD216" s="2">
        <f t="shared" si="57"/>
        <v>0</v>
      </c>
      <c r="AE216" s="2">
        <f t="shared" si="58"/>
        <v>0</v>
      </c>
      <c r="AF216" s="2">
        <f t="shared" si="59"/>
        <v>0</v>
      </c>
      <c r="AG216" s="2">
        <f t="shared" si="60"/>
        <v>0</v>
      </c>
      <c r="AH216" s="2">
        <f t="shared" si="61"/>
        <v>0</v>
      </c>
      <c r="AI216" s="2">
        <f t="shared" si="62"/>
        <v>1</v>
      </c>
      <c r="AJ216" s="2">
        <f t="shared" si="63"/>
        <v>0</v>
      </c>
      <c r="AK216" s="2">
        <f t="shared" si="64"/>
        <v>0</v>
      </c>
      <c r="AL216" s="2">
        <f t="shared" si="65"/>
        <v>0</v>
      </c>
      <c r="AM216" s="115"/>
      <c r="AN216" s="115"/>
      <c r="AO216" s="121"/>
    </row>
    <row r="217" spans="1:41" ht="29" x14ac:dyDescent="0.35">
      <c r="A217" s="112">
        <v>994</v>
      </c>
      <c r="B217" s="113" t="s">
        <v>1082</v>
      </c>
      <c r="C217" s="113" t="s">
        <v>1083</v>
      </c>
      <c r="D217" s="114"/>
      <c r="E217" s="115"/>
      <c r="F217" s="116"/>
      <c r="G217" s="113" t="s">
        <v>1072</v>
      </c>
      <c r="H217" s="113" t="s">
        <v>1084</v>
      </c>
      <c r="I217" s="113" t="s">
        <v>875</v>
      </c>
      <c r="J217" s="117" t="s">
        <v>1085</v>
      </c>
      <c r="K217" s="118"/>
      <c r="L217" s="119">
        <v>1</v>
      </c>
      <c r="M217" s="119">
        <v>2</v>
      </c>
      <c r="N217" s="119"/>
      <c r="O217" s="120"/>
      <c r="P217" s="2">
        <f t="shared" si="50"/>
        <v>0</v>
      </c>
      <c r="Q217" s="2" t="str">
        <f>IF(AND(Drops!$D$45&gt;1,OR(U217&lt;&gt;U216,AND(ROW()=5,U216=U217))),VLOOKUP(U217,Drops!$D$26:$E$45,2,FALSE),"")</f>
        <v/>
      </c>
      <c r="R217" s="2" t="str">
        <f t="shared" si="51"/>
        <v/>
      </c>
      <c r="S217" s="2">
        <f t="shared" ca="1" si="52"/>
        <v>0</v>
      </c>
      <c r="T217" s="2">
        <f t="shared" si="53"/>
        <v>1</v>
      </c>
      <c r="U217" s="2" t="s">
        <v>340</v>
      </c>
      <c r="V217" s="2">
        <v>4</v>
      </c>
      <c r="W217" s="2">
        <v>0</v>
      </c>
      <c r="X217" s="2">
        <v>0</v>
      </c>
      <c r="Y217" s="2">
        <v>0</v>
      </c>
      <c r="Z217" s="2">
        <v>0</v>
      </c>
      <c r="AA217" s="2">
        <f t="shared" si="54"/>
        <v>1</v>
      </c>
      <c r="AB217" s="2">
        <f t="shared" si="55"/>
        <v>0</v>
      </c>
      <c r="AC217" s="2">
        <f t="shared" si="56"/>
        <v>0</v>
      </c>
      <c r="AD217" s="2">
        <f t="shared" si="57"/>
        <v>0</v>
      </c>
      <c r="AE217" s="2">
        <f t="shared" si="58"/>
        <v>0</v>
      </c>
      <c r="AF217" s="2">
        <f t="shared" si="59"/>
        <v>0</v>
      </c>
      <c r="AG217" s="2">
        <f t="shared" si="60"/>
        <v>0</v>
      </c>
      <c r="AH217" s="2">
        <f t="shared" si="61"/>
        <v>1</v>
      </c>
      <c r="AI217" s="2">
        <f t="shared" si="62"/>
        <v>0</v>
      </c>
      <c r="AJ217" s="2">
        <f t="shared" si="63"/>
        <v>0</v>
      </c>
      <c r="AK217" s="2">
        <f t="shared" si="64"/>
        <v>0</v>
      </c>
      <c r="AL217" s="2">
        <f t="shared" si="65"/>
        <v>0</v>
      </c>
      <c r="AM217" s="115"/>
      <c r="AN217" s="115"/>
      <c r="AO217" s="121"/>
    </row>
    <row r="218" spans="1:41" ht="58" x14ac:dyDescent="0.35">
      <c r="A218" s="112">
        <v>3689</v>
      </c>
      <c r="B218" s="113" t="s">
        <v>1086</v>
      </c>
      <c r="C218" s="113" t="s">
        <v>1087</v>
      </c>
      <c r="D218" s="114"/>
      <c r="E218" s="115"/>
      <c r="F218" s="116"/>
      <c r="G218" s="113" t="s">
        <v>1072</v>
      </c>
      <c r="H218" s="113" t="s">
        <v>522</v>
      </c>
      <c r="I218" s="113" t="s">
        <v>523</v>
      </c>
      <c r="J218" s="117" t="s">
        <v>1088</v>
      </c>
      <c r="K218" s="118"/>
      <c r="L218" s="119">
        <v>1</v>
      </c>
      <c r="M218" s="119">
        <v>2</v>
      </c>
      <c r="N218" s="119"/>
      <c r="O218" s="120"/>
      <c r="P218" s="2">
        <f t="shared" si="50"/>
        <v>0</v>
      </c>
      <c r="Q218" s="2" t="str">
        <f>IF(AND(Drops!$D$45&gt;1,OR(U218&lt;&gt;U217,AND(ROW()=5,U217=U218))),VLOOKUP(U218,Drops!$D$26:$E$45,2,FALSE),"")</f>
        <v/>
      </c>
      <c r="R218" s="2" t="str">
        <f t="shared" si="51"/>
        <v/>
      </c>
      <c r="S218" s="2">
        <f t="shared" ca="1" si="52"/>
        <v>0</v>
      </c>
      <c r="T218" s="2">
        <f t="shared" si="53"/>
        <v>1</v>
      </c>
      <c r="U218" s="2" t="s">
        <v>340</v>
      </c>
      <c r="V218" s="2">
        <v>5</v>
      </c>
      <c r="W218" s="2">
        <v>0</v>
      </c>
      <c r="X218" s="2">
        <v>0</v>
      </c>
      <c r="Y218" s="2">
        <v>0</v>
      </c>
      <c r="Z218" s="2">
        <v>0</v>
      </c>
      <c r="AA218" s="2">
        <f t="shared" si="54"/>
        <v>1</v>
      </c>
      <c r="AB218" s="2">
        <f t="shared" si="55"/>
        <v>1</v>
      </c>
      <c r="AC218" s="2">
        <f t="shared" si="56"/>
        <v>0</v>
      </c>
      <c r="AD218" s="2">
        <f t="shared" si="57"/>
        <v>0</v>
      </c>
      <c r="AE218" s="2">
        <f t="shared" si="58"/>
        <v>0</v>
      </c>
      <c r="AF218" s="2">
        <f t="shared" si="59"/>
        <v>0</v>
      </c>
      <c r="AG218" s="2">
        <f t="shared" si="60"/>
        <v>0</v>
      </c>
      <c r="AH218" s="2">
        <f t="shared" si="61"/>
        <v>1</v>
      </c>
      <c r="AI218" s="2">
        <f t="shared" si="62"/>
        <v>0</v>
      </c>
      <c r="AJ218" s="2">
        <f t="shared" si="63"/>
        <v>0</v>
      </c>
      <c r="AK218" s="2">
        <f t="shared" si="64"/>
        <v>0</v>
      </c>
      <c r="AL218" s="2">
        <f t="shared" si="65"/>
        <v>0</v>
      </c>
      <c r="AM218" s="115"/>
      <c r="AN218" s="115"/>
      <c r="AO218" s="121"/>
    </row>
    <row r="219" spans="1:41" ht="58" x14ac:dyDescent="0.35">
      <c r="A219" s="112">
        <v>976</v>
      </c>
      <c r="B219" s="113" t="s">
        <v>1089</v>
      </c>
      <c r="C219" s="141" t="s">
        <v>1090</v>
      </c>
      <c r="D219" s="114"/>
      <c r="E219" s="115"/>
      <c r="F219" s="116"/>
      <c r="G219" s="113" t="s">
        <v>1072</v>
      </c>
      <c r="H219" s="113" t="s">
        <v>522</v>
      </c>
      <c r="I219" s="113" t="s">
        <v>523</v>
      </c>
      <c r="J219" s="117" t="s">
        <v>1091</v>
      </c>
      <c r="K219" s="118"/>
      <c r="L219" s="119">
        <v>2</v>
      </c>
      <c r="M219" s="119">
        <v>2</v>
      </c>
      <c r="N219" s="119"/>
      <c r="O219" s="120"/>
      <c r="P219" s="2">
        <f t="shared" si="50"/>
        <v>0</v>
      </c>
      <c r="Q219" s="2" t="str">
        <f>IF(AND(Drops!$D$45&gt;1,OR(U219&lt;&gt;U218,AND(ROW()=5,U218=U219))),VLOOKUP(U219,Drops!$D$26:$E$45,2,FALSE),"")</f>
        <v/>
      </c>
      <c r="R219" s="2" t="str">
        <f t="shared" si="51"/>
        <v/>
      </c>
      <c r="S219" s="2">
        <f t="shared" ca="1" si="52"/>
        <v>0</v>
      </c>
      <c r="T219" s="2">
        <f t="shared" si="53"/>
        <v>0</v>
      </c>
      <c r="U219" s="2" t="s">
        <v>340</v>
      </c>
      <c r="V219" s="2">
        <v>5</v>
      </c>
      <c r="W219" s="2">
        <v>11</v>
      </c>
      <c r="X219" s="2">
        <v>0</v>
      </c>
      <c r="Y219" s="2">
        <v>0</v>
      </c>
      <c r="Z219" s="2">
        <v>0</v>
      </c>
      <c r="AA219" s="2">
        <f t="shared" si="54"/>
        <v>0</v>
      </c>
      <c r="AB219" s="2">
        <f t="shared" si="55"/>
        <v>0</v>
      </c>
      <c r="AC219" s="2">
        <f t="shared" si="56"/>
        <v>0</v>
      </c>
      <c r="AD219" s="2">
        <f t="shared" si="57"/>
        <v>0</v>
      </c>
      <c r="AE219" s="2">
        <f t="shared" si="58"/>
        <v>0</v>
      </c>
      <c r="AF219" s="2">
        <f t="shared" si="59"/>
        <v>0</v>
      </c>
      <c r="AG219" s="2">
        <f t="shared" si="60"/>
        <v>0</v>
      </c>
      <c r="AH219" s="2">
        <f t="shared" si="61"/>
        <v>0</v>
      </c>
      <c r="AI219" s="2">
        <f t="shared" si="62"/>
        <v>1</v>
      </c>
      <c r="AJ219" s="2">
        <f t="shared" si="63"/>
        <v>0</v>
      </c>
      <c r="AK219" s="2">
        <f t="shared" si="64"/>
        <v>0</v>
      </c>
      <c r="AL219" s="2">
        <f t="shared" si="65"/>
        <v>0</v>
      </c>
      <c r="AM219" s="115"/>
      <c r="AN219" s="115"/>
      <c r="AO219" s="121"/>
    </row>
    <row r="220" spans="1:41" ht="58" x14ac:dyDescent="0.35">
      <c r="A220" s="112">
        <v>979</v>
      </c>
      <c r="B220" s="113" t="s">
        <v>1092</v>
      </c>
      <c r="C220" s="141" t="s">
        <v>1093</v>
      </c>
      <c r="D220" s="114"/>
      <c r="E220" s="115"/>
      <c r="F220" s="116"/>
      <c r="G220" s="113" t="s">
        <v>1072</v>
      </c>
      <c r="H220" s="113" t="s">
        <v>1094</v>
      </c>
      <c r="I220" s="113" t="s">
        <v>1095</v>
      </c>
      <c r="J220" s="117"/>
      <c r="K220" s="118"/>
      <c r="L220" s="119">
        <v>2</v>
      </c>
      <c r="M220" s="119">
        <v>2</v>
      </c>
      <c r="N220" s="119"/>
      <c r="O220" s="120"/>
      <c r="P220" s="2">
        <f t="shared" si="50"/>
        <v>0</v>
      </c>
      <c r="Q220" s="2" t="str">
        <f>IF(AND(Drops!$D$45&gt;1,OR(U220&lt;&gt;U219,AND(ROW()=5,U219=U220))),VLOOKUP(U220,Drops!$D$26:$E$45,2,FALSE),"")</f>
        <v/>
      </c>
      <c r="R220" s="2" t="str">
        <f t="shared" si="51"/>
        <v/>
      </c>
      <c r="S220" s="2">
        <f t="shared" ca="1" si="52"/>
        <v>0</v>
      </c>
      <c r="T220" s="2">
        <f t="shared" si="53"/>
        <v>1</v>
      </c>
      <c r="U220" s="2" t="s">
        <v>340</v>
      </c>
      <c r="V220" s="2">
        <v>6</v>
      </c>
      <c r="W220" s="2">
        <v>1</v>
      </c>
      <c r="X220" s="2">
        <v>0</v>
      </c>
      <c r="Y220" s="2">
        <v>0</v>
      </c>
      <c r="Z220" s="2">
        <v>0</v>
      </c>
      <c r="AA220" s="2">
        <f t="shared" si="54"/>
        <v>1</v>
      </c>
      <c r="AB220" s="2">
        <f t="shared" si="55"/>
        <v>0</v>
      </c>
      <c r="AC220" s="2">
        <f t="shared" si="56"/>
        <v>0</v>
      </c>
      <c r="AD220" s="2">
        <f t="shared" si="57"/>
        <v>0</v>
      </c>
      <c r="AE220" s="2">
        <f t="shared" si="58"/>
        <v>0</v>
      </c>
      <c r="AF220" s="2">
        <f t="shared" si="59"/>
        <v>0</v>
      </c>
      <c r="AG220" s="2">
        <f t="shared" si="60"/>
        <v>0</v>
      </c>
      <c r="AH220" s="2">
        <f t="shared" si="61"/>
        <v>0</v>
      </c>
      <c r="AI220" s="2">
        <f t="shared" si="62"/>
        <v>1</v>
      </c>
      <c r="AJ220" s="2">
        <f t="shared" si="63"/>
        <v>0</v>
      </c>
      <c r="AK220" s="2">
        <f t="shared" si="64"/>
        <v>0</v>
      </c>
      <c r="AL220" s="2">
        <f t="shared" si="65"/>
        <v>0</v>
      </c>
      <c r="AM220" s="115"/>
      <c r="AN220" s="115"/>
      <c r="AO220" s="121"/>
    </row>
    <row r="221" spans="1:41" ht="43.5" x14ac:dyDescent="0.35">
      <c r="A221" s="112">
        <v>3215</v>
      </c>
      <c r="B221" s="113" t="s">
        <v>1096</v>
      </c>
      <c r="C221" s="113" t="s">
        <v>1097</v>
      </c>
      <c r="D221" s="114"/>
      <c r="E221" s="115"/>
      <c r="F221" s="116"/>
      <c r="G221" s="113" t="s">
        <v>1098</v>
      </c>
      <c r="H221" s="113" t="s">
        <v>1099</v>
      </c>
      <c r="I221" s="113" t="s">
        <v>752</v>
      </c>
      <c r="J221" s="117" t="s">
        <v>1091</v>
      </c>
      <c r="K221" s="118"/>
      <c r="L221" s="119">
        <v>1</v>
      </c>
      <c r="M221" s="119">
        <v>2</v>
      </c>
      <c r="N221" s="119"/>
      <c r="O221" s="120"/>
      <c r="P221" s="2">
        <f t="shared" si="50"/>
        <v>0</v>
      </c>
      <c r="Q221" s="2" t="str">
        <f>IF(AND(Drops!$D$45&gt;1,OR(U221&lt;&gt;U220,AND(ROW()=5,U220=U221))),VLOOKUP(U221,Drops!$D$26:$E$45,2,FALSE),"")</f>
        <v/>
      </c>
      <c r="R221" s="2" t="str">
        <f t="shared" si="51"/>
        <v/>
      </c>
      <c r="S221" s="2">
        <f t="shared" ca="1" si="52"/>
        <v>0</v>
      </c>
      <c r="T221" s="2">
        <f t="shared" si="53"/>
        <v>1</v>
      </c>
      <c r="U221" s="2" t="s">
        <v>340</v>
      </c>
      <c r="V221" s="2">
        <v>7</v>
      </c>
      <c r="W221" s="2">
        <v>0</v>
      </c>
      <c r="X221" s="2">
        <v>0</v>
      </c>
      <c r="Y221" s="2">
        <v>0</v>
      </c>
      <c r="Z221" s="2">
        <v>0</v>
      </c>
      <c r="AA221" s="2">
        <f t="shared" si="54"/>
        <v>1</v>
      </c>
      <c r="AB221" s="2">
        <f t="shared" si="55"/>
        <v>1</v>
      </c>
      <c r="AC221" s="2">
        <f t="shared" si="56"/>
        <v>0</v>
      </c>
      <c r="AD221" s="2">
        <f t="shared" si="57"/>
        <v>0</v>
      </c>
      <c r="AE221" s="2">
        <f t="shared" si="58"/>
        <v>0</v>
      </c>
      <c r="AF221" s="2">
        <f t="shared" si="59"/>
        <v>0</v>
      </c>
      <c r="AG221" s="2">
        <f t="shared" si="60"/>
        <v>0</v>
      </c>
      <c r="AH221" s="2">
        <f t="shared" si="61"/>
        <v>1</v>
      </c>
      <c r="AI221" s="2">
        <f t="shared" si="62"/>
        <v>0</v>
      </c>
      <c r="AJ221" s="2">
        <f t="shared" si="63"/>
        <v>0</v>
      </c>
      <c r="AK221" s="2">
        <f t="shared" si="64"/>
        <v>0</v>
      </c>
      <c r="AL221" s="2">
        <f t="shared" si="65"/>
        <v>0</v>
      </c>
      <c r="AM221" s="115"/>
      <c r="AN221" s="115"/>
      <c r="AO221" s="121"/>
    </row>
    <row r="222" spans="1:41" ht="43.5" x14ac:dyDescent="0.35">
      <c r="A222" s="112">
        <v>5656</v>
      </c>
      <c r="B222" s="113" t="s">
        <v>1100</v>
      </c>
      <c r="C222" s="141" t="s">
        <v>1101</v>
      </c>
      <c r="D222" s="114"/>
      <c r="E222" s="115"/>
      <c r="F222" s="116"/>
      <c r="G222" s="113" t="s">
        <v>1098</v>
      </c>
      <c r="H222" s="113" t="s">
        <v>1099</v>
      </c>
      <c r="I222" s="113" t="s">
        <v>463</v>
      </c>
      <c r="J222" s="117"/>
      <c r="K222" s="118"/>
      <c r="L222" s="119">
        <v>2</v>
      </c>
      <c r="M222" s="119">
        <v>2</v>
      </c>
      <c r="N222" s="119"/>
      <c r="O222" s="120"/>
      <c r="P222" s="2">
        <f t="shared" si="50"/>
        <v>0</v>
      </c>
      <c r="Q222" s="2" t="str">
        <f>IF(AND(Drops!$D$45&gt;1,OR(U222&lt;&gt;U221,AND(ROW()=5,U221=U222))),VLOOKUP(U222,Drops!$D$26:$E$45,2,FALSE),"")</f>
        <v/>
      </c>
      <c r="R222" s="2" t="str">
        <f t="shared" si="51"/>
        <v/>
      </c>
      <c r="S222" s="2">
        <f t="shared" ca="1" si="52"/>
        <v>0</v>
      </c>
      <c r="T222" s="2">
        <f t="shared" si="53"/>
        <v>0</v>
      </c>
      <c r="U222" s="2" t="s">
        <v>340</v>
      </c>
      <c r="V222" s="2">
        <v>7</v>
      </c>
      <c r="W222" s="2">
        <v>3</v>
      </c>
      <c r="X222" s="2">
        <v>0</v>
      </c>
      <c r="Y222" s="2">
        <v>0</v>
      </c>
      <c r="Z222" s="2">
        <v>0</v>
      </c>
      <c r="AA222" s="2">
        <f t="shared" si="54"/>
        <v>0</v>
      </c>
      <c r="AB222" s="2">
        <f t="shared" si="55"/>
        <v>0</v>
      </c>
      <c r="AC222" s="2">
        <f t="shared" si="56"/>
        <v>0</v>
      </c>
      <c r="AD222" s="2">
        <f t="shared" si="57"/>
        <v>0</v>
      </c>
      <c r="AE222" s="2">
        <f t="shared" si="58"/>
        <v>0</v>
      </c>
      <c r="AF222" s="2">
        <f t="shared" si="59"/>
        <v>0</v>
      </c>
      <c r="AG222" s="2">
        <f t="shared" si="60"/>
        <v>0</v>
      </c>
      <c r="AH222" s="2">
        <f t="shared" si="61"/>
        <v>0</v>
      </c>
      <c r="AI222" s="2">
        <f t="shared" si="62"/>
        <v>1</v>
      </c>
      <c r="AJ222" s="2">
        <f t="shared" si="63"/>
        <v>0</v>
      </c>
      <c r="AK222" s="2">
        <f t="shared" si="64"/>
        <v>0</v>
      </c>
      <c r="AL222" s="2">
        <f t="shared" si="65"/>
        <v>0</v>
      </c>
      <c r="AM222" s="115"/>
      <c r="AN222" s="115"/>
      <c r="AO222" s="121"/>
    </row>
    <row r="223" spans="1:41" ht="43.5" x14ac:dyDescent="0.35">
      <c r="A223" s="112">
        <v>5657</v>
      </c>
      <c r="B223" s="113" t="s">
        <v>1102</v>
      </c>
      <c r="C223" s="141" t="s">
        <v>1103</v>
      </c>
      <c r="D223" s="114"/>
      <c r="E223" s="115"/>
      <c r="F223" s="116"/>
      <c r="G223" s="113" t="s">
        <v>1098</v>
      </c>
      <c r="H223" s="113" t="s">
        <v>1099</v>
      </c>
      <c r="I223" s="113" t="s">
        <v>752</v>
      </c>
      <c r="J223" s="117"/>
      <c r="K223" s="118"/>
      <c r="L223" s="119">
        <v>2</v>
      </c>
      <c r="M223" s="119">
        <v>3</v>
      </c>
      <c r="N223" s="119"/>
      <c r="O223" s="120"/>
      <c r="P223" s="2">
        <f t="shared" si="50"/>
        <v>0</v>
      </c>
      <c r="Q223" s="2" t="str">
        <f>IF(AND(Drops!$D$45&gt;1,OR(U223&lt;&gt;U222,AND(ROW()=5,U222=U223))),VLOOKUP(U223,Drops!$D$26:$E$45,2,FALSE),"")</f>
        <v/>
      </c>
      <c r="R223" s="2" t="str">
        <f t="shared" si="51"/>
        <v/>
      </c>
      <c r="S223" s="2">
        <f t="shared" ca="1" si="52"/>
        <v>0</v>
      </c>
      <c r="T223" s="2">
        <f t="shared" si="53"/>
        <v>0</v>
      </c>
      <c r="U223" s="2" t="s">
        <v>340</v>
      </c>
      <c r="V223" s="2">
        <v>7</v>
      </c>
      <c r="W223" s="2">
        <v>4</v>
      </c>
      <c r="X223" s="2">
        <v>0</v>
      </c>
      <c r="Y223" s="2">
        <v>0</v>
      </c>
      <c r="Z223" s="2">
        <v>0</v>
      </c>
      <c r="AA223" s="2">
        <f t="shared" si="54"/>
        <v>0</v>
      </c>
      <c r="AB223" s="2">
        <f t="shared" si="55"/>
        <v>0</v>
      </c>
      <c r="AC223" s="2">
        <f t="shared" si="56"/>
        <v>0</v>
      </c>
      <c r="AD223" s="2">
        <f t="shared" si="57"/>
        <v>0</v>
      </c>
      <c r="AE223" s="2">
        <f t="shared" si="58"/>
        <v>0</v>
      </c>
      <c r="AF223" s="2">
        <f t="shared" si="59"/>
        <v>0</v>
      </c>
      <c r="AG223" s="2">
        <f t="shared" si="60"/>
        <v>0</v>
      </c>
      <c r="AH223" s="2">
        <f t="shared" si="61"/>
        <v>0</v>
      </c>
      <c r="AI223" s="2">
        <f t="shared" si="62"/>
        <v>1</v>
      </c>
      <c r="AJ223" s="2">
        <f t="shared" si="63"/>
        <v>0</v>
      </c>
      <c r="AK223" s="2">
        <f t="shared" si="64"/>
        <v>0</v>
      </c>
      <c r="AL223" s="2">
        <f t="shared" si="65"/>
        <v>0</v>
      </c>
      <c r="AM223" s="115"/>
      <c r="AN223" s="115"/>
      <c r="AO223" s="121"/>
    </row>
    <row r="224" spans="1:41" ht="58" x14ac:dyDescent="0.35">
      <c r="A224" s="112">
        <v>3541</v>
      </c>
      <c r="B224" s="113" t="s">
        <v>1104</v>
      </c>
      <c r="C224" s="141" t="s">
        <v>1105</v>
      </c>
      <c r="D224" s="114"/>
      <c r="E224" s="115"/>
      <c r="F224" s="116"/>
      <c r="G224" s="113" t="s">
        <v>1106</v>
      </c>
      <c r="H224" s="113" t="s">
        <v>1107</v>
      </c>
      <c r="I224" s="113" t="s">
        <v>1108</v>
      </c>
      <c r="J224" s="117" t="s">
        <v>1109</v>
      </c>
      <c r="K224" s="118"/>
      <c r="L224" s="119">
        <v>2</v>
      </c>
      <c r="M224" s="119">
        <v>3</v>
      </c>
      <c r="N224" s="119"/>
      <c r="O224" s="120"/>
      <c r="P224" s="2">
        <f t="shared" si="50"/>
        <v>0</v>
      </c>
      <c r="Q224" s="2" t="str">
        <f>IF(AND(Drops!$D$45&gt;1,OR(U224&lt;&gt;U223,AND(ROW()=5,U223=U224))),VLOOKUP(U224,Drops!$D$26:$E$45,2,FALSE),"")</f>
        <v/>
      </c>
      <c r="R224" s="2" t="str">
        <f t="shared" si="51"/>
        <v/>
      </c>
      <c r="S224" s="2">
        <f t="shared" ca="1" si="52"/>
        <v>0</v>
      </c>
      <c r="T224" s="2">
        <f t="shared" si="53"/>
        <v>1</v>
      </c>
      <c r="U224" s="2" t="s">
        <v>340</v>
      </c>
      <c r="V224" s="2">
        <v>9</v>
      </c>
      <c r="W224" s="2">
        <v>1</v>
      </c>
      <c r="X224" s="2">
        <v>0</v>
      </c>
      <c r="Y224" s="2">
        <v>0</v>
      </c>
      <c r="Z224" s="2">
        <v>0</v>
      </c>
      <c r="AA224" s="2">
        <f t="shared" si="54"/>
        <v>1</v>
      </c>
      <c r="AB224" s="2">
        <f t="shared" si="55"/>
        <v>0</v>
      </c>
      <c r="AC224" s="2">
        <f t="shared" si="56"/>
        <v>0</v>
      </c>
      <c r="AD224" s="2">
        <f t="shared" si="57"/>
        <v>0</v>
      </c>
      <c r="AE224" s="2">
        <f t="shared" si="58"/>
        <v>0</v>
      </c>
      <c r="AF224" s="2">
        <f t="shared" si="59"/>
        <v>0</v>
      </c>
      <c r="AG224" s="2">
        <f t="shared" si="60"/>
        <v>0</v>
      </c>
      <c r="AH224" s="2">
        <f t="shared" si="61"/>
        <v>0</v>
      </c>
      <c r="AI224" s="2">
        <f t="shared" si="62"/>
        <v>1</v>
      </c>
      <c r="AJ224" s="2">
        <f t="shared" si="63"/>
        <v>0</v>
      </c>
      <c r="AK224" s="2">
        <f t="shared" si="64"/>
        <v>0</v>
      </c>
      <c r="AL224" s="2">
        <f t="shared" si="65"/>
        <v>0</v>
      </c>
      <c r="AM224" s="115"/>
      <c r="AN224" s="115"/>
      <c r="AO224" s="121"/>
    </row>
    <row r="225" spans="1:41" ht="43.5" x14ac:dyDescent="0.35">
      <c r="A225" s="112">
        <v>1068</v>
      </c>
      <c r="B225" s="113" t="s">
        <v>1110</v>
      </c>
      <c r="C225" s="113" t="s">
        <v>1111</v>
      </c>
      <c r="D225" s="114"/>
      <c r="E225" s="115"/>
      <c r="F225" s="116"/>
      <c r="G225" s="113" t="s">
        <v>1112</v>
      </c>
      <c r="H225" s="113" t="s">
        <v>1113</v>
      </c>
      <c r="I225" s="113" t="s">
        <v>1114</v>
      </c>
      <c r="J225" s="117"/>
      <c r="K225" s="118"/>
      <c r="L225" s="119">
        <v>1</v>
      </c>
      <c r="M225" s="119">
        <v>2</v>
      </c>
      <c r="N225" s="119"/>
      <c r="O225" s="120"/>
      <c r="P225" s="2">
        <f t="shared" si="50"/>
        <v>0</v>
      </c>
      <c r="Q225" s="2" t="str">
        <f>IF(AND(Drops!$D$45&gt;1,OR(U225&lt;&gt;U224,AND(ROW()=5,U224=U225))),VLOOKUP(U225,Drops!$D$26:$E$45,2,FALSE),"")</f>
        <v/>
      </c>
      <c r="R225" s="2" t="str">
        <f t="shared" si="51"/>
        <v/>
      </c>
      <c r="S225" s="2">
        <f t="shared" ca="1" si="52"/>
        <v>0</v>
      </c>
      <c r="T225" s="2">
        <f t="shared" si="53"/>
        <v>1</v>
      </c>
      <c r="U225" s="2" t="s">
        <v>340</v>
      </c>
      <c r="V225" s="2">
        <v>11</v>
      </c>
      <c r="W225" s="2">
        <v>0</v>
      </c>
      <c r="X225" s="2">
        <v>0</v>
      </c>
      <c r="Y225" s="2">
        <v>0</v>
      </c>
      <c r="Z225" s="2">
        <v>0</v>
      </c>
      <c r="AA225" s="2">
        <f t="shared" si="54"/>
        <v>1</v>
      </c>
      <c r="AB225" s="2">
        <f t="shared" si="55"/>
        <v>1</v>
      </c>
      <c r="AC225" s="2">
        <f t="shared" si="56"/>
        <v>0</v>
      </c>
      <c r="AD225" s="2">
        <f t="shared" si="57"/>
        <v>0</v>
      </c>
      <c r="AE225" s="2">
        <f t="shared" si="58"/>
        <v>0</v>
      </c>
      <c r="AF225" s="2">
        <f t="shared" si="59"/>
        <v>0</v>
      </c>
      <c r="AG225" s="2">
        <f t="shared" si="60"/>
        <v>0</v>
      </c>
      <c r="AH225" s="2">
        <f t="shared" si="61"/>
        <v>1</v>
      </c>
      <c r="AI225" s="2">
        <f t="shared" si="62"/>
        <v>0</v>
      </c>
      <c r="AJ225" s="2">
        <f t="shared" si="63"/>
        <v>0</v>
      </c>
      <c r="AK225" s="2">
        <f t="shared" si="64"/>
        <v>0</v>
      </c>
      <c r="AL225" s="2">
        <f t="shared" si="65"/>
        <v>0</v>
      </c>
      <c r="AM225" s="115"/>
      <c r="AN225" s="115"/>
      <c r="AO225" s="121"/>
    </row>
    <row r="226" spans="1:41" ht="58" x14ac:dyDescent="0.35">
      <c r="A226" s="112">
        <v>1077</v>
      </c>
      <c r="B226" s="113" t="s">
        <v>1115</v>
      </c>
      <c r="C226" s="141" t="s">
        <v>1116</v>
      </c>
      <c r="D226" s="114"/>
      <c r="E226" s="115"/>
      <c r="F226" s="116"/>
      <c r="G226" s="113" t="s">
        <v>1112</v>
      </c>
      <c r="H226" s="113" t="s">
        <v>1113</v>
      </c>
      <c r="I226" s="113" t="s">
        <v>931</v>
      </c>
      <c r="J226" s="117"/>
      <c r="K226" s="118"/>
      <c r="L226" s="119">
        <v>2</v>
      </c>
      <c r="M226" s="119">
        <v>3</v>
      </c>
      <c r="N226" s="119"/>
      <c r="O226" s="120"/>
      <c r="P226" s="2">
        <f t="shared" si="50"/>
        <v>0</v>
      </c>
      <c r="Q226" s="2" t="str">
        <f>IF(AND(Drops!$D$45&gt;1,OR(U226&lt;&gt;U225,AND(ROW()=5,U225=U226))),VLOOKUP(U226,Drops!$D$26:$E$45,2,FALSE),"")</f>
        <v/>
      </c>
      <c r="R226" s="2" t="str">
        <f t="shared" si="51"/>
        <v/>
      </c>
      <c r="S226" s="2">
        <f t="shared" ca="1" si="52"/>
        <v>0</v>
      </c>
      <c r="T226" s="2">
        <f t="shared" si="53"/>
        <v>0</v>
      </c>
      <c r="U226" s="2" t="s">
        <v>340</v>
      </c>
      <c r="V226" s="2">
        <v>11</v>
      </c>
      <c r="W226" s="2">
        <v>5</v>
      </c>
      <c r="X226" s="2">
        <v>0</v>
      </c>
      <c r="Y226" s="2">
        <v>0</v>
      </c>
      <c r="Z226" s="2">
        <v>0</v>
      </c>
      <c r="AA226" s="2">
        <f t="shared" si="54"/>
        <v>0</v>
      </c>
      <c r="AB226" s="2">
        <f t="shared" si="55"/>
        <v>0</v>
      </c>
      <c r="AC226" s="2">
        <f t="shared" si="56"/>
        <v>0</v>
      </c>
      <c r="AD226" s="2">
        <f t="shared" si="57"/>
        <v>0</v>
      </c>
      <c r="AE226" s="2">
        <f t="shared" si="58"/>
        <v>0</v>
      </c>
      <c r="AF226" s="2">
        <f t="shared" si="59"/>
        <v>0</v>
      </c>
      <c r="AG226" s="2">
        <f t="shared" si="60"/>
        <v>0</v>
      </c>
      <c r="AH226" s="2">
        <f t="shared" si="61"/>
        <v>0</v>
      </c>
      <c r="AI226" s="2">
        <f t="shared" si="62"/>
        <v>1</v>
      </c>
      <c r="AJ226" s="2">
        <f t="shared" si="63"/>
        <v>0</v>
      </c>
      <c r="AK226" s="2">
        <f t="shared" si="64"/>
        <v>0</v>
      </c>
      <c r="AL226" s="2">
        <f t="shared" si="65"/>
        <v>0</v>
      </c>
      <c r="AM226" s="115"/>
      <c r="AN226" s="115"/>
      <c r="AO226" s="121"/>
    </row>
    <row r="227" spans="1:41" ht="43.5" x14ac:dyDescent="0.35">
      <c r="A227" s="112">
        <v>1080</v>
      </c>
      <c r="B227" s="113" t="s">
        <v>1117</v>
      </c>
      <c r="C227" s="141" t="s">
        <v>1118</v>
      </c>
      <c r="D227" s="114"/>
      <c r="E227" s="115"/>
      <c r="F227" s="116"/>
      <c r="G227" s="113" t="s">
        <v>1112</v>
      </c>
      <c r="H227" s="113" t="s">
        <v>1113</v>
      </c>
      <c r="I227" s="113" t="s">
        <v>935</v>
      </c>
      <c r="J227" s="117"/>
      <c r="K227" s="118"/>
      <c r="L227" s="119">
        <v>2</v>
      </c>
      <c r="M227" s="119">
        <v>4</v>
      </c>
      <c r="N227" s="119"/>
      <c r="O227" s="120"/>
      <c r="P227" s="2">
        <f t="shared" si="50"/>
        <v>0</v>
      </c>
      <c r="Q227" s="2" t="str">
        <f>IF(AND(Drops!$D$45&gt;1,OR(U227&lt;&gt;U226,AND(ROW()=5,U226=U227))),VLOOKUP(U227,Drops!$D$26:$E$45,2,FALSE),"")</f>
        <v/>
      </c>
      <c r="R227" s="2" t="str">
        <f t="shared" si="51"/>
        <v/>
      </c>
      <c r="S227" s="2">
        <f t="shared" ca="1" si="52"/>
        <v>0</v>
      </c>
      <c r="T227" s="2">
        <f t="shared" si="53"/>
        <v>0</v>
      </c>
      <c r="U227" s="2" t="s">
        <v>340</v>
      </c>
      <c r="V227" s="2">
        <v>11</v>
      </c>
      <c r="W227" s="2">
        <v>6</v>
      </c>
      <c r="X227" s="2">
        <v>0</v>
      </c>
      <c r="Y227" s="2">
        <v>0</v>
      </c>
      <c r="Z227" s="2">
        <v>0</v>
      </c>
      <c r="AA227" s="2">
        <f t="shared" si="54"/>
        <v>0</v>
      </c>
      <c r="AB227" s="2">
        <f t="shared" si="55"/>
        <v>0</v>
      </c>
      <c r="AC227" s="2">
        <f t="shared" si="56"/>
        <v>0</v>
      </c>
      <c r="AD227" s="2">
        <f t="shared" si="57"/>
        <v>0</v>
      </c>
      <c r="AE227" s="2">
        <f t="shared" si="58"/>
        <v>0</v>
      </c>
      <c r="AF227" s="2">
        <f t="shared" si="59"/>
        <v>0</v>
      </c>
      <c r="AG227" s="2">
        <f t="shared" si="60"/>
        <v>0</v>
      </c>
      <c r="AH227" s="2">
        <f t="shared" si="61"/>
        <v>0</v>
      </c>
      <c r="AI227" s="2">
        <f t="shared" si="62"/>
        <v>1</v>
      </c>
      <c r="AJ227" s="2">
        <f t="shared" si="63"/>
        <v>0</v>
      </c>
      <c r="AK227" s="2">
        <f t="shared" si="64"/>
        <v>0</v>
      </c>
      <c r="AL227" s="2">
        <f t="shared" si="65"/>
        <v>0</v>
      </c>
      <c r="AM227" s="115"/>
      <c r="AN227" s="115"/>
      <c r="AO227" s="121"/>
    </row>
    <row r="228" spans="1:41" ht="58" x14ac:dyDescent="0.35">
      <c r="A228" s="112">
        <v>2614</v>
      </c>
      <c r="B228" s="113" t="s">
        <v>1119</v>
      </c>
      <c r="C228" s="113" t="s">
        <v>1120</v>
      </c>
      <c r="D228" s="114"/>
      <c r="E228" s="115"/>
      <c r="F228" s="116"/>
      <c r="G228" s="113" t="s">
        <v>1112</v>
      </c>
      <c r="H228" s="113" t="s">
        <v>1121</v>
      </c>
      <c r="I228" s="113" t="s">
        <v>523</v>
      </c>
      <c r="J228" s="117"/>
      <c r="K228" s="118"/>
      <c r="L228" s="119">
        <v>1</v>
      </c>
      <c r="M228" s="119">
        <v>1</v>
      </c>
      <c r="N228" s="119"/>
      <c r="O228" s="120"/>
      <c r="P228" s="2">
        <f t="shared" si="50"/>
        <v>0</v>
      </c>
      <c r="Q228" s="2" t="str">
        <f>IF(AND(Drops!$D$45&gt;1,OR(U228&lt;&gt;U227,AND(ROW()=5,U227=U228))),VLOOKUP(U228,Drops!$D$26:$E$45,2,FALSE),"")</f>
        <v/>
      </c>
      <c r="R228" s="2" t="str">
        <f t="shared" si="51"/>
        <v/>
      </c>
      <c r="S228" s="2">
        <f t="shared" ca="1" si="52"/>
        <v>0</v>
      </c>
      <c r="T228" s="2">
        <f t="shared" si="53"/>
        <v>1</v>
      </c>
      <c r="U228" s="2" t="s">
        <v>340</v>
      </c>
      <c r="V228" s="2">
        <v>12</v>
      </c>
      <c r="W228" s="2">
        <v>0</v>
      </c>
      <c r="X228" s="2">
        <v>0</v>
      </c>
      <c r="Y228" s="2">
        <v>0</v>
      </c>
      <c r="Z228" s="2">
        <v>0</v>
      </c>
      <c r="AA228" s="2">
        <f t="shared" si="54"/>
        <v>1</v>
      </c>
      <c r="AB228" s="2">
        <f t="shared" si="55"/>
        <v>1</v>
      </c>
      <c r="AC228" s="2">
        <f t="shared" si="56"/>
        <v>0</v>
      </c>
      <c r="AD228" s="2">
        <f t="shared" si="57"/>
        <v>0</v>
      </c>
      <c r="AE228" s="2">
        <f t="shared" si="58"/>
        <v>0</v>
      </c>
      <c r="AF228" s="2">
        <f t="shared" si="59"/>
        <v>0</v>
      </c>
      <c r="AG228" s="2">
        <f t="shared" si="60"/>
        <v>0</v>
      </c>
      <c r="AH228" s="2">
        <f t="shared" si="61"/>
        <v>1</v>
      </c>
      <c r="AI228" s="2">
        <f t="shared" si="62"/>
        <v>0</v>
      </c>
      <c r="AJ228" s="2">
        <f t="shared" si="63"/>
        <v>0</v>
      </c>
      <c r="AK228" s="2">
        <f t="shared" si="64"/>
        <v>0</v>
      </c>
      <c r="AL228" s="2">
        <f t="shared" si="65"/>
        <v>0</v>
      </c>
      <c r="AM228" s="115"/>
      <c r="AN228" s="115"/>
      <c r="AO228" s="121"/>
    </row>
    <row r="229" spans="1:41" ht="43.5" x14ac:dyDescent="0.35">
      <c r="A229" s="112">
        <v>1096</v>
      </c>
      <c r="B229" s="113" t="s">
        <v>1122</v>
      </c>
      <c r="C229" s="141" t="s">
        <v>1123</v>
      </c>
      <c r="D229" s="114"/>
      <c r="E229" s="115"/>
      <c r="F229" s="116"/>
      <c r="G229" s="113" t="s">
        <v>1112</v>
      </c>
      <c r="H229" s="113" t="s">
        <v>1124</v>
      </c>
      <c r="I229" s="113" t="s">
        <v>1125</v>
      </c>
      <c r="J229" s="117"/>
      <c r="K229" s="118"/>
      <c r="L229" s="119">
        <v>2</v>
      </c>
      <c r="M229" s="119">
        <v>2</v>
      </c>
      <c r="N229" s="119"/>
      <c r="O229" s="120"/>
      <c r="P229" s="2">
        <f t="shared" si="50"/>
        <v>0</v>
      </c>
      <c r="Q229" s="2" t="str">
        <f>IF(AND(Drops!$D$45&gt;1,OR(U229&lt;&gt;U228,AND(ROW()=5,U228=U229))),VLOOKUP(U229,Drops!$D$26:$E$45,2,FALSE),"")</f>
        <v/>
      </c>
      <c r="R229" s="2" t="str">
        <f t="shared" si="51"/>
        <v/>
      </c>
      <c r="S229" s="2">
        <f t="shared" ca="1" si="52"/>
        <v>0</v>
      </c>
      <c r="T229" s="2">
        <f t="shared" si="53"/>
        <v>1</v>
      </c>
      <c r="U229" s="2" t="s">
        <v>340</v>
      </c>
      <c r="V229" s="2">
        <v>13</v>
      </c>
      <c r="W229" s="2">
        <v>1</v>
      </c>
      <c r="X229" s="2">
        <v>0</v>
      </c>
      <c r="Y229" s="2">
        <v>0</v>
      </c>
      <c r="Z229" s="2">
        <v>0</v>
      </c>
      <c r="AA229" s="2">
        <f t="shared" si="54"/>
        <v>1</v>
      </c>
      <c r="AB229" s="2">
        <f t="shared" si="55"/>
        <v>0</v>
      </c>
      <c r="AC229" s="2">
        <f t="shared" si="56"/>
        <v>0</v>
      </c>
      <c r="AD229" s="2">
        <f t="shared" si="57"/>
        <v>0</v>
      </c>
      <c r="AE229" s="2">
        <f t="shared" si="58"/>
        <v>0</v>
      </c>
      <c r="AF229" s="2">
        <f t="shared" si="59"/>
        <v>0</v>
      </c>
      <c r="AG229" s="2">
        <f t="shared" si="60"/>
        <v>0</v>
      </c>
      <c r="AH229" s="2">
        <f t="shared" si="61"/>
        <v>0</v>
      </c>
      <c r="AI229" s="2">
        <f t="shared" si="62"/>
        <v>1</v>
      </c>
      <c r="AJ229" s="2">
        <f t="shared" si="63"/>
        <v>0</v>
      </c>
      <c r="AK229" s="2">
        <f t="shared" si="64"/>
        <v>0</v>
      </c>
      <c r="AL229" s="2">
        <f t="shared" si="65"/>
        <v>0</v>
      </c>
      <c r="AM229" s="115"/>
      <c r="AN229" s="115"/>
      <c r="AO229" s="121"/>
    </row>
    <row r="230" spans="1:41" ht="29" x14ac:dyDescent="0.35">
      <c r="A230" s="112">
        <v>1108</v>
      </c>
      <c r="B230" s="113" t="s">
        <v>1126</v>
      </c>
      <c r="C230" s="141" t="s">
        <v>1127</v>
      </c>
      <c r="D230" s="114"/>
      <c r="E230" s="115"/>
      <c r="F230" s="116"/>
      <c r="G230" s="113" t="s">
        <v>1112</v>
      </c>
      <c r="H230" s="113" t="s">
        <v>1124</v>
      </c>
      <c r="I230" s="113" t="s">
        <v>1125</v>
      </c>
      <c r="J230" s="117"/>
      <c r="K230" s="118"/>
      <c r="L230" s="119">
        <v>2</v>
      </c>
      <c r="M230" s="119">
        <v>3</v>
      </c>
      <c r="N230" s="119"/>
      <c r="O230" s="120"/>
      <c r="P230" s="2">
        <f t="shared" si="50"/>
        <v>0</v>
      </c>
      <c r="Q230" s="2" t="str">
        <f>IF(AND(Drops!$D$45&gt;1,OR(U230&lt;&gt;U229,AND(ROW()=5,U229=U230))),VLOOKUP(U230,Drops!$D$26:$E$45,2,FALSE),"")</f>
        <v/>
      </c>
      <c r="R230" s="2" t="str">
        <f t="shared" si="51"/>
        <v/>
      </c>
      <c r="S230" s="2">
        <f t="shared" ca="1" si="52"/>
        <v>0</v>
      </c>
      <c r="T230" s="2">
        <f t="shared" si="53"/>
        <v>0</v>
      </c>
      <c r="U230" s="2" t="s">
        <v>340</v>
      </c>
      <c r="V230" s="2">
        <v>13</v>
      </c>
      <c r="W230" s="2">
        <v>4</v>
      </c>
      <c r="X230" s="2">
        <v>0</v>
      </c>
      <c r="Y230" s="2">
        <v>0</v>
      </c>
      <c r="Z230" s="2">
        <v>0</v>
      </c>
      <c r="AA230" s="2">
        <f t="shared" si="54"/>
        <v>0</v>
      </c>
      <c r="AB230" s="2">
        <f t="shared" si="55"/>
        <v>0</v>
      </c>
      <c r="AC230" s="2">
        <f t="shared" si="56"/>
        <v>0</v>
      </c>
      <c r="AD230" s="2">
        <f t="shared" si="57"/>
        <v>0</v>
      </c>
      <c r="AE230" s="2">
        <f t="shared" si="58"/>
        <v>0</v>
      </c>
      <c r="AF230" s="2">
        <f t="shared" si="59"/>
        <v>0</v>
      </c>
      <c r="AG230" s="2">
        <f t="shared" si="60"/>
        <v>0</v>
      </c>
      <c r="AH230" s="2">
        <f t="shared" si="61"/>
        <v>0</v>
      </c>
      <c r="AI230" s="2">
        <f t="shared" si="62"/>
        <v>1</v>
      </c>
      <c r="AJ230" s="2">
        <f t="shared" si="63"/>
        <v>0</v>
      </c>
      <c r="AK230" s="2">
        <f t="shared" si="64"/>
        <v>0</v>
      </c>
      <c r="AL230" s="2">
        <f t="shared" si="65"/>
        <v>0</v>
      </c>
      <c r="AM230" s="115"/>
      <c r="AN230" s="115"/>
      <c r="AO230" s="121"/>
    </row>
    <row r="231" spans="1:41" ht="58" x14ac:dyDescent="0.35">
      <c r="A231" s="112">
        <v>4924</v>
      </c>
      <c r="B231" s="113" t="s">
        <v>1128</v>
      </c>
      <c r="C231" s="113" t="s">
        <v>1129</v>
      </c>
      <c r="D231" s="114"/>
      <c r="E231" s="115"/>
      <c r="F231" s="116"/>
      <c r="G231" s="113" t="s">
        <v>1112</v>
      </c>
      <c r="H231" s="113" t="s">
        <v>1130</v>
      </c>
      <c r="I231" s="113" t="s">
        <v>1131</v>
      </c>
      <c r="J231" s="117"/>
      <c r="K231" s="118"/>
      <c r="L231" s="119">
        <v>1</v>
      </c>
      <c r="M231" s="119">
        <v>3</v>
      </c>
      <c r="N231" s="119"/>
      <c r="O231" s="120"/>
      <c r="P231" s="2">
        <f t="shared" si="50"/>
        <v>0</v>
      </c>
      <c r="Q231" s="2" t="str">
        <f>IF(AND(Drops!$D$45&gt;1,OR(U231&lt;&gt;U230,AND(ROW()=5,U230=U231))),VLOOKUP(U231,Drops!$D$26:$E$45,2,FALSE),"")</f>
        <v/>
      </c>
      <c r="R231" s="2" t="str">
        <f t="shared" si="51"/>
        <v/>
      </c>
      <c r="S231" s="2">
        <f t="shared" ca="1" si="52"/>
        <v>0</v>
      </c>
      <c r="T231" s="2">
        <f t="shared" si="53"/>
        <v>1</v>
      </c>
      <c r="U231" s="2" t="s">
        <v>340</v>
      </c>
      <c r="V231" s="2">
        <v>15</v>
      </c>
      <c r="W231" s="2">
        <v>0</v>
      </c>
      <c r="X231" s="2">
        <v>0</v>
      </c>
      <c r="Y231" s="2">
        <v>0</v>
      </c>
      <c r="Z231" s="2">
        <v>0</v>
      </c>
      <c r="AA231" s="2">
        <f t="shared" si="54"/>
        <v>1</v>
      </c>
      <c r="AB231" s="2">
        <f t="shared" si="55"/>
        <v>1</v>
      </c>
      <c r="AC231" s="2">
        <f t="shared" si="56"/>
        <v>0</v>
      </c>
      <c r="AD231" s="2">
        <f t="shared" si="57"/>
        <v>0</v>
      </c>
      <c r="AE231" s="2">
        <f t="shared" si="58"/>
        <v>0</v>
      </c>
      <c r="AF231" s="2">
        <f t="shared" si="59"/>
        <v>0</v>
      </c>
      <c r="AG231" s="2">
        <f t="shared" si="60"/>
        <v>0</v>
      </c>
      <c r="AH231" s="2">
        <f t="shared" si="61"/>
        <v>1</v>
      </c>
      <c r="AI231" s="2">
        <f t="shared" si="62"/>
        <v>0</v>
      </c>
      <c r="AJ231" s="2">
        <f t="shared" si="63"/>
        <v>0</v>
      </c>
      <c r="AK231" s="2">
        <f t="shared" si="64"/>
        <v>0</v>
      </c>
      <c r="AL231" s="2">
        <f t="shared" si="65"/>
        <v>0</v>
      </c>
      <c r="AM231" s="115"/>
      <c r="AN231" s="115"/>
      <c r="AO231" s="121"/>
    </row>
    <row r="232" spans="1:41" ht="58" x14ac:dyDescent="0.35">
      <c r="A232" s="112">
        <v>4933</v>
      </c>
      <c r="B232" s="113" t="s">
        <v>1132</v>
      </c>
      <c r="C232" s="139" t="s">
        <v>1133</v>
      </c>
      <c r="D232" s="114"/>
      <c r="E232" s="115"/>
      <c r="F232" s="116"/>
      <c r="G232" s="113" t="s">
        <v>1134</v>
      </c>
      <c r="H232" s="113" t="s">
        <v>1135</v>
      </c>
      <c r="I232" s="113" t="s">
        <v>1136</v>
      </c>
      <c r="J232" s="117"/>
      <c r="K232" s="118"/>
      <c r="L232" s="119">
        <v>3</v>
      </c>
      <c r="M232" s="119">
        <v>1</v>
      </c>
      <c r="N232" s="119"/>
      <c r="O232" s="120"/>
      <c r="P232" s="2">
        <f t="shared" si="50"/>
        <v>0</v>
      </c>
      <c r="Q232" s="2" t="str">
        <f>IF(AND(Drops!$D$45&gt;1,OR(U232&lt;&gt;U231,AND(ROW()=5,U231=U232))),VLOOKUP(U232,Drops!$D$26:$E$45,2,FALSE),"")</f>
        <v>P. Privacy</v>
      </c>
      <c r="R232" s="2">
        <f t="shared" si="51"/>
        <v>232</v>
      </c>
      <c r="S232" s="2">
        <f t="shared" ca="1" si="52"/>
        <v>0</v>
      </c>
      <c r="T232" s="2">
        <f t="shared" si="53"/>
        <v>1</v>
      </c>
      <c r="U232" s="2" t="s">
        <v>289</v>
      </c>
      <c r="V232" s="2">
        <v>1</v>
      </c>
      <c r="W232" s="2">
        <v>1</v>
      </c>
      <c r="X232" s="2">
        <v>7</v>
      </c>
      <c r="Y232" s="2">
        <v>0</v>
      </c>
      <c r="Z232" s="2">
        <v>0</v>
      </c>
      <c r="AA232" s="2">
        <f t="shared" si="54"/>
        <v>1</v>
      </c>
      <c r="AB232" s="2">
        <f t="shared" si="55"/>
        <v>1</v>
      </c>
      <c r="AC232" s="2">
        <f t="shared" si="56"/>
        <v>0</v>
      </c>
      <c r="AD232" s="2">
        <f t="shared" si="57"/>
        <v>0</v>
      </c>
      <c r="AE232" s="2">
        <f t="shared" si="58"/>
        <v>0</v>
      </c>
      <c r="AF232" s="2">
        <f t="shared" si="59"/>
        <v>0</v>
      </c>
      <c r="AG232" s="2">
        <f t="shared" si="60"/>
        <v>0</v>
      </c>
      <c r="AH232" s="2">
        <f t="shared" si="61"/>
        <v>0</v>
      </c>
      <c r="AI232" s="2">
        <f t="shared" si="62"/>
        <v>0</v>
      </c>
      <c r="AJ232" s="2">
        <f t="shared" si="63"/>
        <v>0</v>
      </c>
      <c r="AK232" s="2">
        <f t="shared" si="64"/>
        <v>0</v>
      </c>
      <c r="AL232" s="2">
        <f t="shared" si="65"/>
        <v>0</v>
      </c>
      <c r="AM232" s="115"/>
      <c r="AN232" s="115"/>
      <c r="AO232" s="121"/>
    </row>
    <row r="233" spans="1:41" ht="43.5" x14ac:dyDescent="0.35">
      <c r="A233" s="112">
        <v>4934</v>
      </c>
      <c r="B233" s="113" t="s">
        <v>1137</v>
      </c>
      <c r="C233" s="140" t="s">
        <v>1138</v>
      </c>
      <c r="D233" s="114"/>
      <c r="E233" s="115"/>
      <c r="F233" s="116"/>
      <c r="G233" s="113" t="s">
        <v>1134</v>
      </c>
      <c r="H233" s="113" t="s">
        <v>1139</v>
      </c>
      <c r="I233" s="113" t="s">
        <v>1136</v>
      </c>
      <c r="J233" s="117"/>
      <c r="K233" s="118"/>
      <c r="L233" s="119">
        <v>4</v>
      </c>
      <c r="M233" s="119">
        <v>2</v>
      </c>
      <c r="N233" s="119"/>
      <c r="O233" s="120"/>
      <c r="P233" s="2">
        <f t="shared" si="50"/>
        <v>0</v>
      </c>
      <c r="Q233" s="2" t="str">
        <f>IF(AND(Drops!$D$45&gt;1,OR(U233&lt;&gt;U232,AND(ROW()=5,U232=U233))),VLOOKUP(U233,Drops!$D$26:$E$45,2,FALSE),"")</f>
        <v/>
      </c>
      <c r="R233" s="2" t="str">
        <f t="shared" si="51"/>
        <v/>
      </c>
      <c r="S233" s="2">
        <f t="shared" ca="1" si="52"/>
        <v>0</v>
      </c>
      <c r="T233" s="2">
        <f t="shared" si="53"/>
        <v>0</v>
      </c>
      <c r="U233" s="2" t="s">
        <v>289</v>
      </c>
      <c r="V233" s="2">
        <v>1</v>
      </c>
      <c r="W233" s="2">
        <v>1</v>
      </c>
      <c r="X233" s="2">
        <v>7</v>
      </c>
      <c r="Y233" s="2">
        <v>1</v>
      </c>
      <c r="Z233" s="2">
        <v>0</v>
      </c>
      <c r="AA233" s="2">
        <f t="shared" si="54"/>
        <v>0</v>
      </c>
      <c r="AB233" s="2">
        <f t="shared" si="55"/>
        <v>0</v>
      </c>
      <c r="AC233" s="2">
        <f t="shared" si="56"/>
        <v>0</v>
      </c>
      <c r="AD233" s="2">
        <f t="shared" si="57"/>
        <v>0</v>
      </c>
      <c r="AE233" s="2">
        <f t="shared" si="58"/>
        <v>0</v>
      </c>
      <c r="AF233" s="2">
        <f t="shared" si="59"/>
        <v>0</v>
      </c>
      <c r="AG233" s="2">
        <f t="shared" si="60"/>
        <v>0</v>
      </c>
      <c r="AH233" s="2">
        <f t="shared" si="61"/>
        <v>0</v>
      </c>
      <c r="AI233" s="2">
        <f t="shared" si="62"/>
        <v>0</v>
      </c>
      <c r="AJ233" s="2">
        <f t="shared" si="63"/>
        <v>0</v>
      </c>
      <c r="AK233" s="2">
        <f t="shared" si="64"/>
        <v>1</v>
      </c>
      <c r="AL233" s="2">
        <f t="shared" si="65"/>
        <v>0</v>
      </c>
      <c r="AM233" s="115"/>
      <c r="AN233" s="115"/>
      <c r="AO233" s="121"/>
    </row>
    <row r="234" spans="1:41" ht="43.5" x14ac:dyDescent="0.35">
      <c r="A234" s="112">
        <v>4510</v>
      </c>
      <c r="B234" s="113" t="s">
        <v>1140</v>
      </c>
      <c r="C234" s="141" t="s">
        <v>1141</v>
      </c>
      <c r="D234" s="114"/>
      <c r="E234" s="115"/>
      <c r="F234" s="116"/>
      <c r="G234" s="113" t="s">
        <v>1142</v>
      </c>
      <c r="H234" s="113" t="s">
        <v>1143</v>
      </c>
      <c r="I234" s="113" t="s">
        <v>1144</v>
      </c>
      <c r="J234" s="117"/>
      <c r="K234" s="118"/>
      <c r="L234" s="119">
        <v>2</v>
      </c>
      <c r="M234" s="119">
        <v>2</v>
      </c>
      <c r="N234" s="119"/>
      <c r="O234" s="120"/>
      <c r="P234" s="2">
        <f t="shared" si="50"/>
        <v>0</v>
      </c>
      <c r="Q234" s="2" t="str">
        <f>IF(AND(Drops!$D$45&gt;1,OR(U234&lt;&gt;U233,AND(ROW()=5,U233=U234))),VLOOKUP(U234,Drops!$D$26:$E$45,2,FALSE),"")</f>
        <v/>
      </c>
      <c r="R234" s="2" t="str">
        <f t="shared" si="51"/>
        <v/>
      </c>
      <c r="S234" s="2">
        <f t="shared" ca="1" si="52"/>
        <v>0</v>
      </c>
      <c r="T234" s="2">
        <f t="shared" si="53"/>
        <v>1</v>
      </c>
      <c r="U234" s="2" t="s">
        <v>289</v>
      </c>
      <c r="V234" s="2">
        <v>5</v>
      </c>
      <c r="W234" s="2">
        <v>1</v>
      </c>
      <c r="X234" s="2">
        <v>0</v>
      </c>
      <c r="Y234" s="2">
        <v>0</v>
      </c>
      <c r="Z234" s="2">
        <v>0</v>
      </c>
      <c r="AA234" s="2">
        <f t="shared" si="54"/>
        <v>1</v>
      </c>
      <c r="AB234" s="2">
        <f t="shared" si="55"/>
        <v>0</v>
      </c>
      <c r="AC234" s="2">
        <f t="shared" si="56"/>
        <v>0</v>
      </c>
      <c r="AD234" s="2">
        <f t="shared" si="57"/>
        <v>0</v>
      </c>
      <c r="AE234" s="2">
        <f t="shared" si="58"/>
        <v>0</v>
      </c>
      <c r="AF234" s="2">
        <f t="shared" si="59"/>
        <v>0</v>
      </c>
      <c r="AG234" s="2">
        <f t="shared" si="60"/>
        <v>0</v>
      </c>
      <c r="AH234" s="2">
        <f t="shared" si="61"/>
        <v>0</v>
      </c>
      <c r="AI234" s="2">
        <f t="shared" si="62"/>
        <v>1</v>
      </c>
      <c r="AJ234" s="2">
        <f t="shared" si="63"/>
        <v>0</v>
      </c>
      <c r="AK234" s="2">
        <f t="shared" si="64"/>
        <v>0</v>
      </c>
      <c r="AL234" s="2">
        <f t="shared" si="65"/>
        <v>0</v>
      </c>
      <c r="AM234" s="115"/>
      <c r="AN234" s="115"/>
      <c r="AO234" s="121"/>
    </row>
    <row r="235" spans="1:41" ht="58" x14ac:dyDescent="0.35">
      <c r="A235" s="112">
        <v>3692</v>
      </c>
      <c r="B235" s="113" t="s">
        <v>1145</v>
      </c>
      <c r="C235" s="141" t="s">
        <v>1146</v>
      </c>
      <c r="D235" s="114"/>
      <c r="E235" s="115"/>
      <c r="F235" s="116"/>
      <c r="G235" s="113" t="s">
        <v>1142</v>
      </c>
      <c r="H235" s="113" t="s">
        <v>1147</v>
      </c>
      <c r="I235" s="113" t="s">
        <v>1148</v>
      </c>
      <c r="J235" s="117"/>
      <c r="K235" s="118"/>
      <c r="L235" s="119">
        <v>2</v>
      </c>
      <c r="M235" s="119">
        <v>3</v>
      </c>
      <c r="N235" s="119"/>
      <c r="O235" s="120"/>
      <c r="P235" s="2">
        <f t="shared" si="50"/>
        <v>0</v>
      </c>
      <c r="Q235" s="2" t="str">
        <f>IF(AND(Drops!$D$45&gt;1,OR(U235&lt;&gt;U234,AND(ROW()=5,U234=U235))),VLOOKUP(U235,Drops!$D$26:$E$45,2,FALSE),"")</f>
        <v/>
      </c>
      <c r="R235" s="2" t="str">
        <f t="shared" si="51"/>
        <v/>
      </c>
      <c r="S235" s="2">
        <f t="shared" ca="1" si="52"/>
        <v>0</v>
      </c>
      <c r="T235" s="2">
        <f t="shared" si="53"/>
        <v>0</v>
      </c>
      <c r="U235" s="2" t="s">
        <v>289</v>
      </c>
      <c r="V235" s="2">
        <v>5</v>
      </c>
      <c r="W235" s="2">
        <v>4</v>
      </c>
      <c r="X235" s="2">
        <v>0</v>
      </c>
      <c r="Y235" s="2">
        <v>0</v>
      </c>
      <c r="Z235" s="2">
        <v>0</v>
      </c>
      <c r="AA235" s="2">
        <f t="shared" si="54"/>
        <v>0</v>
      </c>
      <c r="AB235" s="2">
        <f t="shared" si="55"/>
        <v>1</v>
      </c>
      <c r="AC235" s="2">
        <f t="shared" si="56"/>
        <v>0</v>
      </c>
      <c r="AD235" s="2">
        <f t="shared" si="57"/>
        <v>0</v>
      </c>
      <c r="AE235" s="2">
        <f t="shared" si="58"/>
        <v>0</v>
      </c>
      <c r="AF235" s="2">
        <f t="shared" si="59"/>
        <v>0</v>
      </c>
      <c r="AG235" s="2">
        <f t="shared" si="60"/>
        <v>0</v>
      </c>
      <c r="AH235" s="2">
        <f t="shared" si="61"/>
        <v>0</v>
      </c>
      <c r="AI235" s="2">
        <f t="shared" si="62"/>
        <v>1</v>
      </c>
      <c r="AJ235" s="2">
        <f t="shared" si="63"/>
        <v>0</v>
      </c>
      <c r="AK235" s="2">
        <f t="shared" si="64"/>
        <v>0</v>
      </c>
      <c r="AL235" s="2">
        <f t="shared" si="65"/>
        <v>0</v>
      </c>
      <c r="AM235" s="115"/>
      <c r="AN235" s="115"/>
      <c r="AO235" s="121"/>
    </row>
    <row r="236" spans="1:41" ht="29" x14ac:dyDescent="0.35">
      <c r="A236" s="112">
        <v>4343</v>
      </c>
      <c r="B236" s="113" t="s">
        <v>1149</v>
      </c>
      <c r="C236" s="139" t="s">
        <v>1150</v>
      </c>
      <c r="D236" s="114"/>
      <c r="E236" s="115"/>
      <c r="F236" s="116"/>
      <c r="G236" s="113" t="s">
        <v>1048</v>
      </c>
      <c r="H236" s="113" t="s">
        <v>1151</v>
      </c>
      <c r="I236" s="113" t="s">
        <v>1152</v>
      </c>
      <c r="J236" s="117" t="s">
        <v>1153</v>
      </c>
      <c r="K236" s="118"/>
      <c r="L236" s="119">
        <v>3</v>
      </c>
      <c r="M236" s="119">
        <v>2</v>
      </c>
      <c r="N236" s="119"/>
      <c r="O236" s="120"/>
      <c r="P236" s="2">
        <f t="shared" si="50"/>
        <v>0</v>
      </c>
      <c r="Q236" s="2" t="str">
        <f>IF(AND(Drops!$D$45&gt;1,OR(U236&lt;&gt;U235,AND(ROW()=5,U235=U236))),VLOOKUP(U236,Drops!$D$26:$E$45,2,FALSE),"")</f>
        <v>T. Threat Management</v>
      </c>
      <c r="R236" s="2">
        <f t="shared" si="51"/>
        <v>236</v>
      </c>
      <c r="S236" s="2">
        <f t="shared" ca="1" si="52"/>
        <v>0</v>
      </c>
      <c r="T236" s="2">
        <f t="shared" si="53"/>
        <v>1</v>
      </c>
      <c r="U236" s="2" t="s">
        <v>297</v>
      </c>
      <c r="V236" s="2">
        <v>1</v>
      </c>
      <c r="W236" s="2">
        <v>1</v>
      </c>
      <c r="X236" s="2">
        <v>1</v>
      </c>
      <c r="Y236" s="2">
        <v>0</v>
      </c>
      <c r="Z236" s="2">
        <v>0</v>
      </c>
      <c r="AA236" s="2">
        <f t="shared" si="54"/>
        <v>1</v>
      </c>
      <c r="AB236" s="2">
        <f t="shared" si="55"/>
        <v>0</v>
      </c>
      <c r="AC236" s="2">
        <f t="shared" si="56"/>
        <v>0</v>
      </c>
      <c r="AD236" s="2">
        <f t="shared" si="57"/>
        <v>0</v>
      </c>
      <c r="AE236" s="2">
        <f t="shared" si="58"/>
        <v>0</v>
      </c>
      <c r="AF236" s="2">
        <f t="shared" si="59"/>
        <v>0</v>
      </c>
      <c r="AG236" s="2">
        <f t="shared" si="60"/>
        <v>0</v>
      </c>
      <c r="AH236" s="2">
        <f t="shared" si="61"/>
        <v>0</v>
      </c>
      <c r="AI236" s="2">
        <f t="shared" si="62"/>
        <v>0</v>
      </c>
      <c r="AJ236" s="2">
        <f t="shared" si="63"/>
        <v>0</v>
      </c>
      <c r="AK236" s="2">
        <f t="shared" si="64"/>
        <v>0</v>
      </c>
      <c r="AL236" s="2">
        <f t="shared" si="65"/>
        <v>0</v>
      </c>
      <c r="AM236" s="115"/>
      <c r="AN236" s="115"/>
      <c r="AO236" s="121"/>
    </row>
    <row r="237" spans="1:41" ht="29" x14ac:dyDescent="0.35">
      <c r="A237" s="112">
        <v>4384</v>
      </c>
      <c r="B237" s="113" t="s">
        <v>1154</v>
      </c>
      <c r="C237" s="139" t="s">
        <v>1155</v>
      </c>
      <c r="D237" s="114"/>
      <c r="E237" s="115"/>
      <c r="F237" s="116"/>
      <c r="G237" s="113" t="s">
        <v>1048</v>
      </c>
      <c r="H237" s="113" t="s">
        <v>1156</v>
      </c>
      <c r="I237" s="113" t="s">
        <v>1152</v>
      </c>
      <c r="J237" s="117" t="s">
        <v>1153</v>
      </c>
      <c r="K237" s="118"/>
      <c r="L237" s="119">
        <v>3</v>
      </c>
      <c r="M237" s="119">
        <v>3</v>
      </c>
      <c r="N237" s="119"/>
      <c r="O237" s="120"/>
      <c r="P237" s="2">
        <f t="shared" si="50"/>
        <v>0</v>
      </c>
      <c r="Q237" s="2" t="str">
        <f>IF(AND(Drops!$D$45&gt;1,OR(U237&lt;&gt;U236,AND(ROW()=5,U236=U237))),VLOOKUP(U237,Drops!$D$26:$E$45,2,FALSE),"")</f>
        <v/>
      </c>
      <c r="R237" s="2" t="str">
        <f t="shared" si="51"/>
        <v/>
      </c>
      <c r="S237" s="2">
        <f t="shared" ca="1" si="52"/>
        <v>0</v>
      </c>
      <c r="T237" s="2">
        <f t="shared" si="53"/>
        <v>0</v>
      </c>
      <c r="U237" s="2" t="s">
        <v>297</v>
      </c>
      <c r="V237" s="2">
        <v>1</v>
      </c>
      <c r="W237" s="2">
        <v>1</v>
      </c>
      <c r="X237" s="2">
        <v>9</v>
      </c>
      <c r="Y237" s="2">
        <v>0</v>
      </c>
      <c r="Z237" s="2">
        <v>0</v>
      </c>
      <c r="AA237" s="2">
        <f t="shared" si="54"/>
        <v>0</v>
      </c>
      <c r="AB237" s="2">
        <f t="shared" si="55"/>
        <v>0</v>
      </c>
      <c r="AC237" s="2">
        <f t="shared" si="56"/>
        <v>0</v>
      </c>
      <c r="AD237" s="2">
        <f t="shared" si="57"/>
        <v>0</v>
      </c>
      <c r="AE237" s="2">
        <f t="shared" si="58"/>
        <v>0</v>
      </c>
      <c r="AF237" s="2">
        <f t="shared" si="59"/>
        <v>0</v>
      </c>
      <c r="AG237" s="2">
        <f t="shared" si="60"/>
        <v>0</v>
      </c>
      <c r="AH237" s="2">
        <f t="shared" si="61"/>
        <v>0</v>
      </c>
      <c r="AI237" s="2">
        <f t="shared" si="62"/>
        <v>0</v>
      </c>
      <c r="AJ237" s="2">
        <f t="shared" si="63"/>
        <v>1</v>
      </c>
      <c r="AK237" s="2">
        <f t="shared" si="64"/>
        <v>0</v>
      </c>
      <c r="AL237" s="2">
        <f t="shared" si="65"/>
        <v>0</v>
      </c>
      <c r="AM237" s="115"/>
      <c r="AN237" s="115"/>
      <c r="AO237" s="121"/>
    </row>
    <row r="238" spans="1:41" ht="43.5" x14ac:dyDescent="0.35">
      <c r="A238" s="112">
        <v>4386</v>
      </c>
      <c r="B238" s="113" t="s">
        <v>1157</v>
      </c>
      <c r="C238" s="139" t="s">
        <v>1158</v>
      </c>
      <c r="D238" s="114"/>
      <c r="E238" s="115"/>
      <c r="F238" s="116"/>
      <c r="G238" s="113" t="s">
        <v>1048</v>
      </c>
      <c r="H238" s="113" t="s">
        <v>1156</v>
      </c>
      <c r="I238" s="113" t="s">
        <v>1159</v>
      </c>
      <c r="J238" s="117" t="s">
        <v>1153</v>
      </c>
      <c r="K238" s="118"/>
      <c r="L238" s="119">
        <v>3</v>
      </c>
      <c r="M238" s="119">
        <v>3</v>
      </c>
      <c r="N238" s="119"/>
      <c r="O238" s="120"/>
      <c r="P238" s="2">
        <f t="shared" si="50"/>
        <v>0</v>
      </c>
      <c r="Q238" s="2" t="str">
        <f>IF(AND(Drops!$D$45&gt;1,OR(U238&lt;&gt;U237,AND(ROW()=5,U237=U238))),VLOOKUP(U238,Drops!$D$26:$E$45,2,FALSE),"")</f>
        <v/>
      </c>
      <c r="R238" s="2" t="str">
        <f t="shared" si="51"/>
        <v/>
      </c>
      <c r="S238" s="2">
        <f t="shared" ca="1" si="52"/>
        <v>0</v>
      </c>
      <c r="T238" s="2">
        <f t="shared" si="53"/>
        <v>0</v>
      </c>
      <c r="U238" s="2" t="s">
        <v>297</v>
      </c>
      <c r="V238" s="2">
        <v>1</v>
      </c>
      <c r="W238" s="2">
        <v>1</v>
      </c>
      <c r="X238" s="2">
        <v>10</v>
      </c>
      <c r="Y238" s="2">
        <v>0</v>
      </c>
      <c r="Z238" s="2">
        <v>0</v>
      </c>
      <c r="AA238" s="2">
        <f t="shared" si="54"/>
        <v>0</v>
      </c>
      <c r="AB238" s="2">
        <f t="shared" si="55"/>
        <v>0</v>
      </c>
      <c r="AC238" s="2">
        <f t="shared" si="56"/>
        <v>0</v>
      </c>
      <c r="AD238" s="2">
        <f t="shared" si="57"/>
        <v>0</v>
      </c>
      <c r="AE238" s="2">
        <f t="shared" si="58"/>
        <v>0</v>
      </c>
      <c r="AF238" s="2">
        <f t="shared" si="59"/>
        <v>0</v>
      </c>
      <c r="AG238" s="2">
        <f t="shared" si="60"/>
        <v>0</v>
      </c>
      <c r="AH238" s="2">
        <f t="shared" si="61"/>
        <v>0</v>
      </c>
      <c r="AI238" s="2">
        <f t="shared" si="62"/>
        <v>0</v>
      </c>
      <c r="AJ238" s="2">
        <f t="shared" si="63"/>
        <v>1</v>
      </c>
      <c r="AK238" s="2">
        <f t="shared" si="64"/>
        <v>0</v>
      </c>
      <c r="AL238" s="2">
        <f t="shared" si="65"/>
        <v>0</v>
      </c>
      <c r="AM238" s="115"/>
      <c r="AN238" s="115"/>
      <c r="AO238" s="121"/>
    </row>
    <row r="239" spans="1:41" ht="43.5" x14ac:dyDescent="0.35">
      <c r="A239" s="112">
        <v>4349</v>
      </c>
      <c r="B239" s="113" t="s">
        <v>1160</v>
      </c>
      <c r="C239" s="113" t="s">
        <v>1161</v>
      </c>
      <c r="D239" s="114"/>
      <c r="E239" s="115"/>
      <c r="F239" s="116"/>
      <c r="G239" s="113" t="s">
        <v>1162</v>
      </c>
      <c r="H239" s="113" t="s">
        <v>1163</v>
      </c>
      <c r="I239" s="113" t="s">
        <v>1164</v>
      </c>
      <c r="J239" s="117" t="s">
        <v>1085</v>
      </c>
      <c r="K239" s="118"/>
      <c r="L239" s="119">
        <v>1</v>
      </c>
      <c r="M239" s="119">
        <v>2</v>
      </c>
      <c r="N239" s="119"/>
      <c r="O239" s="120"/>
      <c r="P239" s="2">
        <f t="shared" si="50"/>
        <v>0</v>
      </c>
      <c r="Q239" s="2" t="str">
        <f>IF(AND(Drops!$D$45&gt;1,OR(U239&lt;&gt;U238,AND(ROW()=5,U238=U239))),VLOOKUP(U239,Drops!$D$26:$E$45,2,FALSE),"")</f>
        <v/>
      </c>
      <c r="R239" s="2" t="str">
        <f t="shared" si="51"/>
        <v/>
      </c>
      <c r="S239" s="2">
        <f t="shared" ca="1" si="52"/>
        <v>0</v>
      </c>
      <c r="T239" s="2">
        <f t="shared" si="53"/>
        <v>1</v>
      </c>
      <c r="U239" s="2" t="s">
        <v>297</v>
      </c>
      <c r="V239" s="2">
        <v>2</v>
      </c>
      <c r="W239" s="2">
        <v>0</v>
      </c>
      <c r="X239" s="2">
        <v>0</v>
      </c>
      <c r="Y239" s="2">
        <v>0</v>
      </c>
      <c r="Z239" s="2">
        <v>0</v>
      </c>
      <c r="AA239" s="2">
        <f t="shared" si="54"/>
        <v>1</v>
      </c>
      <c r="AB239" s="2">
        <f t="shared" si="55"/>
        <v>1</v>
      </c>
      <c r="AC239" s="2">
        <f t="shared" si="56"/>
        <v>0</v>
      </c>
      <c r="AD239" s="2">
        <f t="shared" si="57"/>
        <v>0</v>
      </c>
      <c r="AE239" s="2">
        <f t="shared" si="58"/>
        <v>0</v>
      </c>
      <c r="AF239" s="2">
        <f t="shared" si="59"/>
        <v>0</v>
      </c>
      <c r="AG239" s="2">
        <f t="shared" si="60"/>
        <v>0</v>
      </c>
      <c r="AH239" s="2">
        <f t="shared" si="61"/>
        <v>1</v>
      </c>
      <c r="AI239" s="2">
        <f t="shared" si="62"/>
        <v>0</v>
      </c>
      <c r="AJ239" s="2">
        <f t="shared" si="63"/>
        <v>0</v>
      </c>
      <c r="AK239" s="2">
        <f t="shared" si="64"/>
        <v>0</v>
      </c>
      <c r="AL239" s="2">
        <f t="shared" si="65"/>
        <v>0</v>
      </c>
      <c r="AM239" s="115"/>
      <c r="AN239" s="115"/>
      <c r="AO239" s="121"/>
    </row>
    <row r="240" spans="1:41" ht="29" x14ac:dyDescent="0.35">
      <c r="A240" s="112">
        <v>3716</v>
      </c>
      <c r="B240" s="113" t="s">
        <v>1165</v>
      </c>
      <c r="C240" s="141" t="s">
        <v>1166</v>
      </c>
      <c r="D240" s="114"/>
      <c r="E240" s="115"/>
      <c r="F240" s="116"/>
      <c r="G240" s="113" t="s">
        <v>1162</v>
      </c>
      <c r="H240" s="113" t="s">
        <v>857</v>
      </c>
      <c r="I240" s="113" t="s">
        <v>1164</v>
      </c>
      <c r="J240" s="117"/>
      <c r="K240" s="118"/>
      <c r="L240" s="119">
        <v>2</v>
      </c>
      <c r="M240" s="119">
        <v>3</v>
      </c>
      <c r="N240" s="119"/>
      <c r="O240" s="120"/>
      <c r="P240" s="2">
        <f t="shared" si="50"/>
        <v>0</v>
      </c>
      <c r="Q240" s="2" t="str">
        <f>IF(AND(Drops!$D$45&gt;1,OR(U240&lt;&gt;U239,AND(ROW()=5,U239=U240))),VLOOKUP(U240,Drops!$D$26:$E$45,2,FALSE),"")</f>
        <v/>
      </c>
      <c r="R240" s="2" t="str">
        <f t="shared" si="51"/>
        <v/>
      </c>
      <c r="S240" s="2">
        <f t="shared" ca="1" si="52"/>
        <v>0</v>
      </c>
      <c r="T240" s="2">
        <f t="shared" si="53"/>
        <v>0</v>
      </c>
      <c r="U240" s="2" t="s">
        <v>297</v>
      </c>
      <c r="V240" s="2">
        <v>2</v>
      </c>
      <c r="W240" s="2">
        <v>2</v>
      </c>
      <c r="X240" s="2">
        <v>0</v>
      </c>
      <c r="Y240" s="2">
        <v>0</v>
      </c>
      <c r="Z240" s="2">
        <v>0</v>
      </c>
      <c r="AA240" s="2">
        <f t="shared" si="54"/>
        <v>0</v>
      </c>
      <c r="AB240" s="2">
        <f t="shared" si="55"/>
        <v>1</v>
      </c>
      <c r="AC240" s="2">
        <f t="shared" si="56"/>
        <v>0</v>
      </c>
      <c r="AD240" s="2">
        <f t="shared" si="57"/>
        <v>0</v>
      </c>
      <c r="AE240" s="2">
        <f t="shared" si="58"/>
        <v>0</v>
      </c>
      <c r="AF240" s="2">
        <f t="shared" si="59"/>
        <v>0</v>
      </c>
      <c r="AG240" s="2">
        <f t="shared" si="60"/>
        <v>0</v>
      </c>
      <c r="AH240" s="2">
        <f t="shared" si="61"/>
        <v>0</v>
      </c>
      <c r="AI240" s="2">
        <f t="shared" si="62"/>
        <v>1</v>
      </c>
      <c r="AJ240" s="2">
        <f t="shared" si="63"/>
        <v>0</v>
      </c>
      <c r="AK240" s="2">
        <f t="shared" si="64"/>
        <v>0</v>
      </c>
      <c r="AL240" s="2">
        <f t="shared" si="65"/>
        <v>0</v>
      </c>
      <c r="AM240" s="115"/>
      <c r="AN240" s="115"/>
      <c r="AO240" s="121"/>
    </row>
    <row r="241" spans="1:41" ht="29" x14ac:dyDescent="0.35">
      <c r="A241" s="112">
        <v>4351</v>
      </c>
      <c r="B241" s="113" t="s">
        <v>1167</v>
      </c>
      <c r="C241" s="139" t="s">
        <v>1168</v>
      </c>
      <c r="D241" s="114"/>
      <c r="E241" s="115"/>
      <c r="F241" s="116"/>
      <c r="G241" s="113" t="s">
        <v>1162</v>
      </c>
      <c r="H241" s="113" t="s">
        <v>1169</v>
      </c>
      <c r="I241" s="113" t="s">
        <v>1164</v>
      </c>
      <c r="J241" s="117"/>
      <c r="K241" s="118"/>
      <c r="L241" s="119">
        <v>3</v>
      </c>
      <c r="M241" s="119">
        <v>3</v>
      </c>
      <c r="N241" s="119"/>
      <c r="O241" s="120"/>
      <c r="P241" s="2">
        <f t="shared" si="50"/>
        <v>0</v>
      </c>
      <c r="Q241" s="2" t="str">
        <f>IF(AND(Drops!$D$45&gt;1,OR(U241&lt;&gt;U240,AND(ROW()=5,U240=U241))),VLOOKUP(U241,Drops!$D$26:$E$45,2,FALSE),"")</f>
        <v/>
      </c>
      <c r="R241" s="2" t="str">
        <f t="shared" si="51"/>
        <v/>
      </c>
      <c r="S241" s="2">
        <f t="shared" ca="1" si="52"/>
        <v>0</v>
      </c>
      <c r="T241" s="2">
        <f t="shared" si="53"/>
        <v>0</v>
      </c>
      <c r="U241" s="2" t="s">
        <v>297</v>
      </c>
      <c r="V241" s="2">
        <v>2</v>
      </c>
      <c r="W241" s="2">
        <v>4</v>
      </c>
      <c r="X241" s="2">
        <v>1</v>
      </c>
      <c r="Y241" s="2">
        <v>0</v>
      </c>
      <c r="Z241" s="2">
        <v>0</v>
      </c>
      <c r="AA241" s="2">
        <f t="shared" si="54"/>
        <v>0</v>
      </c>
      <c r="AB241" s="2">
        <f t="shared" si="55"/>
        <v>0</v>
      </c>
      <c r="AC241" s="2">
        <f t="shared" si="56"/>
        <v>0</v>
      </c>
      <c r="AD241" s="2">
        <f t="shared" si="57"/>
        <v>0</v>
      </c>
      <c r="AE241" s="2">
        <f t="shared" si="58"/>
        <v>0</v>
      </c>
      <c r="AF241" s="2">
        <f t="shared" si="59"/>
        <v>0</v>
      </c>
      <c r="AG241" s="2">
        <f t="shared" si="60"/>
        <v>0</v>
      </c>
      <c r="AH241" s="2">
        <f t="shared" si="61"/>
        <v>0</v>
      </c>
      <c r="AI241" s="2">
        <f t="shared" si="62"/>
        <v>0</v>
      </c>
      <c r="AJ241" s="2">
        <f t="shared" si="63"/>
        <v>1</v>
      </c>
      <c r="AK241" s="2">
        <f t="shared" si="64"/>
        <v>0</v>
      </c>
      <c r="AL241" s="2">
        <f t="shared" si="65"/>
        <v>0</v>
      </c>
      <c r="AM241" s="115"/>
      <c r="AN241" s="115"/>
      <c r="AO241" s="121"/>
    </row>
    <row r="242" spans="1:41" ht="29" x14ac:dyDescent="0.35">
      <c r="A242" s="112">
        <v>3717</v>
      </c>
      <c r="B242" s="113" t="s">
        <v>1170</v>
      </c>
      <c r="C242" s="141" t="s">
        <v>1171</v>
      </c>
      <c r="D242" s="114"/>
      <c r="E242" s="115"/>
      <c r="F242" s="116"/>
      <c r="G242" s="113" t="s">
        <v>1162</v>
      </c>
      <c r="H242" s="113" t="s">
        <v>1172</v>
      </c>
      <c r="I242" s="113" t="s">
        <v>1164</v>
      </c>
      <c r="J242" s="117"/>
      <c r="K242" s="118"/>
      <c r="L242" s="119">
        <v>2</v>
      </c>
      <c r="M242" s="119">
        <v>2</v>
      </c>
      <c r="N242" s="119"/>
      <c r="O242" s="120"/>
      <c r="P242" s="2">
        <f t="shared" si="50"/>
        <v>0</v>
      </c>
      <c r="Q242" s="2" t="str">
        <f>IF(AND(Drops!$D$45&gt;1,OR(U242&lt;&gt;U241,AND(ROW()=5,U241=U242))),VLOOKUP(U242,Drops!$D$26:$E$45,2,FALSE),"")</f>
        <v/>
      </c>
      <c r="R242" s="2" t="str">
        <f t="shared" si="51"/>
        <v/>
      </c>
      <c r="S242" s="2">
        <f t="shared" ca="1" si="52"/>
        <v>0</v>
      </c>
      <c r="T242" s="2">
        <f t="shared" si="53"/>
        <v>0</v>
      </c>
      <c r="U242" s="2" t="s">
        <v>297</v>
      </c>
      <c r="V242" s="2">
        <v>2</v>
      </c>
      <c r="W242" s="2">
        <v>5</v>
      </c>
      <c r="X242" s="2">
        <v>0</v>
      </c>
      <c r="Y242" s="2">
        <v>0</v>
      </c>
      <c r="Z242" s="2">
        <v>0</v>
      </c>
      <c r="AA242" s="2">
        <f t="shared" si="54"/>
        <v>0</v>
      </c>
      <c r="AB242" s="2">
        <f t="shared" si="55"/>
        <v>1</v>
      </c>
      <c r="AC242" s="2">
        <f t="shared" si="56"/>
        <v>0</v>
      </c>
      <c r="AD242" s="2">
        <f t="shared" si="57"/>
        <v>0</v>
      </c>
      <c r="AE242" s="2">
        <f t="shared" si="58"/>
        <v>0</v>
      </c>
      <c r="AF242" s="2">
        <f t="shared" si="59"/>
        <v>0</v>
      </c>
      <c r="AG242" s="2">
        <f t="shared" si="60"/>
        <v>0</v>
      </c>
      <c r="AH242" s="2">
        <f t="shared" si="61"/>
        <v>0</v>
      </c>
      <c r="AI242" s="2">
        <f t="shared" si="62"/>
        <v>1</v>
      </c>
      <c r="AJ242" s="2">
        <f t="shared" si="63"/>
        <v>0</v>
      </c>
      <c r="AK242" s="2">
        <f t="shared" si="64"/>
        <v>0</v>
      </c>
      <c r="AL242" s="2">
        <f t="shared" si="65"/>
        <v>0</v>
      </c>
      <c r="AM242" s="115"/>
      <c r="AN242" s="115"/>
      <c r="AO242" s="121"/>
    </row>
    <row r="243" spans="1:41" ht="29" x14ac:dyDescent="0.35">
      <c r="A243" s="112">
        <v>4356</v>
      </c>
      <c r="B243" s="113" t="s">
        <v>1173</v>
      </c>
      <c r="C243" s="139" t="s">
        <v>1174</v>
      </c>
      <c r="D243" s="114"/>
      <c r="E243" s="115"/>
      <c r="F243" s="116"/>
      <c r="G243" s="113" t="s">
        <v>1162</v>
      </c>
      <c r="H243" s="113" t="s">
        <v>1175</v>
      </c>
      <c r="I243" s="113" t="s">
        <v>1164</v>
      </c>
      <c r="J243" s="117" t="s">
        <v>1085</v>
      </c>
      <c r="K243" s="118"/>
      <c r="L243" s="119">
        <v>3</v>
      </c>
      <c r="M243" s="119">
        <v>3</v>
      </c>
      <c r="N243" s="119"/>
      <c r="O243" s="120"/>
      <c r="P243" s="2">
        <f t="shared" si="50"/>
        <v>0</v>
      </c>
      <c r="Q243" s="2" t="str">
        <f>IF(AND(Drops!$D$45&gt;1,OR(U243&lt;&gt;U242,AND(ROW()=5,U242=U243))),VLOOKUP(U243,Drops!$D$26:$E$45,2,FALSE),"")</f>
        <v/>
      </c>
      <c r="R243" s="2" t="str">
        <f t="shared" si="51"/>
        <v/>
      </c>
      <c r="S243" s="2">
        <f t="shared" ca="1" si="52"/>
        <v>0</v>
      </c>
      <c r="T243" s="2">
        <f t="shared" si="53"/>
        <v>0</v>
      </c>
      <c r="U243" s="2" t="s">
        <v>297</v>
      </c>
      <c r="V243" s="2">
        <v>2</v>
      </c>
      <c r="W243" s="2">
        <v>6</v>
      </c>
      <c r="X243" s="2">
        <v>1</v>
      </c>
      <c r="Y243" s="2">
        <v>0</v>
      </c>
      <c r="Z243" s="2">
        <v>0</v>
      </c>
      <c r="AA243" s="2">
        <f t="shared" si="54"/>
        <v>0</v>
      </c>
      <c r="AB243" s="2">
        <f t="shared" si="55"/>
        <v>0</v>
      </c>
      <c r="AC243" s="2">
        <f t="shared" si="56"/>
        <v>0</v>
      </c>
      <c r="AD243" s="2">
        <f t="shared" si="57"/>
        <v>0</v>
      </c>
      <c r="AE243" s="2">
        <f t="shared" si="58"/>
        <v>0</v>
      </c>
      <c r="AF243" s="2">
        <f t="shared" si="59"/>
        <v>0</v>
      </c>
      <c r="AG243" s="2">
        <f t="shared" si="60"/>
        <v>0</v>
      </c>
      <c r="AH243" s="2">
        <f t="shared" si="61"/>
        <v>0</v>
      </c>
      <c r="AI243" s="2">
        <f t="shared" si="62"/>
        <v>0</v>
      </c>
      <c r="AJ243" s="2">
        <f t="shared" si="63"/>
        <v>1</v>
      </c>
      <c r="AK243" s="2">
        <f t="shared" si="64"/>
        <v>0</v>
      </c>
      <c r="AL243" s="2">
        <f t="shared" si="65"/>
        <v>0</v>
      </c>
      <c r="AM243" s="115"/>
      <c r="AN243" s="115"/>
      <c r="AO243" s="121"/>
    </row>
    <row r="244" spans="1:41" ht="29" x14ac:dyDescent="0.35">
      <c r="A244" s="112">
        <v>4357</v>
      </c>
      <c r="B244" s="113" t="s">
        <v>1176</v>
      </c>
      <c r="C244" s="139" t="s">
        <v>1177</v>
      </c>
      <c r="D244" s="114"/>
      <c r="E244" s="115"/>
      <c r="F244" s="116"/>
      <c r="G244" s="113" t="s">
        <v>1162</v>
      </c>
      <c r="H244" s="113" t="s">
        <v>1175</v>
      </c>
      <c r="I244" s="113" t="s">
        <v>1164</v>
      </c>
      <c r="J244" s="117" t="s">
        <v>1085</v>
      </c>
      <c r="K244" s="118"/>
      <c r="L244" s="119">
        <v>3</v>
      </c>
      <c r="M244" s="119">
        <v>4</v>
      </c>
      <c r="N244" s="119"/>
      <c r="O244" s="120"/>
      <c r="P244" s="2">
        <f t="shared" si="50"/>
        <v>0</v>
      </c>
      <c r="Q244" s="2" t="str">
        <f>IF(AND(Drops!$D$45&gt;1,OR(U244&lt;&gt;U243,AND(ROW()=5,U243=U244))),VLOOKUP(U244,Drops!$D$26:$E$45,2,FALSE),"")</f>
        <v/>
      </c>
      <c r="R244" s="2" t="str">
        <f t="shared" si="51"/>
        <v/>
      </c>
      <c r="S244" s="2">
        <f t="shared" ca="1" si="52"/>
        <v>0</v>
      </c>
      <c r="T244" s="2">
        <f t="shared" si="53"/>
        <v>0</v>
      </c>
      <c r="U244" s="2" t="s">
        <v>297</v>
      </c>
      <c r="V244" s="2">
        <v>2</v>
      </c>
      <c r="W244" s="2">
        <v>6</v>
      </c>
      <c r="X244" s="2">
        <v>2</v>
      </c>
      <c r="Y244" s="2">
        <v>0</v>
      </c>
      <c r="Z244" s="2">
        <v>0</v>
      </c>
      <c r="AA244" s="2">
        <f t="shared" si="54"/>
        <v>0</v>
      </c>
      <c r="AB244" s="2">
        <f t="shared" si="55"/>
        <v>0</v>
      </c>
      <c r="AC244" s="2">
        <f t="shared" si="56"/>
        <v>0</v>
      </c>
      <c r="AD244" s="2">
        <f t="shared" si="57"/>
        <v>0</v>
      </c>
      <c r="AE244" s="2">
        <f t="shared" si="58"/>
        <v>0</v>
      </c>
      <c r="AF244" s="2">
        <f t="shared" si="59"/>
        <v>0</v>
      </c>
      <c r="AG244" s="2">
        <f t="shared" si="60"/>
        <v>0</v>
      </c>
      <c r="AH244" s="2">
        <f t="shared" si="61"/>
        <v>0</v>
      </c>
      <c r="AI244" s="2">
        <f t="shared" si="62"/>
        <v>0</v>
      </c>
      <c r="AJ244" s="2">
        <f t="shared" si="63"/>
        <v>1</v>
      </c>
      <c r="AK244" s="2">
        <f t="shared" si="64"/>
        <v>0</v>
      </c>
      <c r="AL244" s="2">
        <f t="shared" si="65"/>
        <v>0</v>
      </c>
      <c r="AM244" s="115"/>
      <c r="AN244" s="115"/>
      <c r="AO244" s="121"/>
    </row>
    <row r="245" spans="1:41" ht="87" x14ac:dyDescent="0.35">
      <c r="A245" s="112">
        <v>4358</v>
      </c>
      <c r="B245" s="113" t="s">
        <v>1178</v>
      </c>
      <c r="C245" s="139" t="s">
        <v>1179</v>
      </c>
      <c r="D245" s="114"/>
      <c r="E245" s="115"/>
      <c r="F245" s="116"/>
      <c r="G245" s="113" t="s">
        <v>1162</v>
      </c>
      <c r="H245" s="113" t="s">
        <v>1175</v>
      </c>
      <c r="I245" s="113" t="s">
        <v>1180</v>
      </c>
      <c r="J245" s="117"/>
      <c r="K245" s="118"/>
      <c r="L245" s="119">
        <v>3</v>
      </c>
      <c r="M245" s="119">
        <v>3</v>
      </c>
      <c r="N245" s="119"/>
      <c r="O245" s="120"/>
      <c r="P245" s="2">
        <f t="shared" si="50"/>
        <v>0</v>
      </c>
      <c r="Q245" s="2" t="str">
        <f>IF(AND(Drops!$D$45&gt;1,OR(U245&lt;&gt;U244,AND(ROW()=5,U244=U245))),VLOOKUP(U245,Drops!$D$26:$E$45,2,FALSE),"")</f>
        <v/>
      </c>
      <c r="R245" s="2" t="str">
        <f t="shared" si="51"/>
        <v/>
      </c>
      <c r="S245" s="2">
        <f t="shared" ca="1" si="52"/>
        <v>0</v>
      </c>
      <c r="T245" s="2">
        <f t="shared" si="53"/>
        <v>0</v>
      </c>
      <c r="U245" s="2" t="s">
        <v>297</v>
      </c>
      <c r="V245" s="2">
        <v>2</v>
      </c>
      <c r="W245" s="2">
        <v>6</v>
      </c>
      <c r="X245" s="2">
        <v>5</v>
      </c>
      <c r="Y245" s="2">
        <v>0</v>
      </c>
      <c r="Z245" s="2">
        <v>0</v>
      </c>
      <c r="AA245" s="2">
        <f t="shared" si="54"/>
        <v>0</v>
      </c>
      <c r="AB245" s="2">
        <f t="shared" si="55"/>
        <v>0</v>
      </c>
      <c r="AC245" s="2">
        <f t="shared" si="56"/>
        <v>0</v>
      </c>
      <c r="AD245" s="2">
        <f t="shared" si="57"/>
        <v>0</v>
      </c>
      <c r="AE245" s="2">
        <f t="shared" si="58"/>
        <v>0</v>
      </c>
      <c r="AF245" s="2">
        <f t="shared" si="59"/>
        <v>0</v>
      </c>
      <c r="AG245" s="2">
        <f t="shared" si="60"/>
        <v>0</v>
      </c>
      <c r="AH245" s="2">
        <f t="shared" si="61"/>
        <v>0</v>
      </c>
      <c r="AI245" s="2">
        <f t="shared" si="62"/>
        <v>0</v>
      </c>
      <c r="AJ245" s="2">
        <f t="shared" si="63"/>
        <v>1</v>
      </c>
      <c r="AK245" s="2">
        <f t="shared" si="64"/>
        <v>0</v>
      </c>
      <c r="AL245" s="2">
        <f t="shared" si="65"/>
        <v>0</v>
      </c>
      <c r="AM245" s="115"/>
      <c r="AN245" s="115"/>
      <c r="AO245" s="121"/>
    </row>
    <row r="246" spans="1:41" ht="29" x14ac:dyDescent="0.35">
      <c r="A246" s="112">
        <v>3725</v>
      </c>
      <c r="B246" s="113" t="s">
        <v>1181</v>
      </c>
      <c r="C246" s="139" t="s">
        <v>1182</v>
      </c>
      <c r="D246" s="114"/>
      <c r="E246" s="115"/>
      <c r="F246" s="116"/>
      <c r="G246" s="113" t="s">
        <v>1162</v>
      </c>
      <c r="H246" s="113" t="s">
        <v>1175</v>
      </c>
      <c r="I246" s="113" t="s">
        <v>1164</v>
      </c>
      <c r="J246" s="117" t="s">
        <v>1085</v>
      </c>
      <c r="K246" s="118"/>
      <c r="L246" s="119">
        <v>3</v>
      </c>
      <c r="M246" s="119">
        <v>3</v>
      </c>
      <c r="N246" s="119"/>
      <c r="O246" s="120"/>
      <c r="P246" s="2">
        <f t="shared" si="50"/>
        <v>0</v>
      </c>
      <c r="Q246" s="2" t="str">
        <f>IF(AND(Drops!$D$45&gt;1,OR(U246&lt;&gt;U245,AND(ROW()=5,U245=U246))),VLOOKUP(U246,Drops!$D$26:$E$45,2,FALSE),"")</f>
        <v/>
      </c>
      <c r="R246" s="2" t="str">
        <f t="shared" si="51"/>
        <v/>
      </c>
      <c r="S246" s="2">
        <f t="shared" ca="1" si="52"/>
        <v>0</v>
      </c>
      <c r="T246" s="2">
        <f t="shared" si="53"/>
        <v>0</v>
      </c>
      <c r="U246" s="2" t="s">
        <v>297</v>
      </c>
      <c r="V246" s="2">
        <v>2</v>
      </c>
      <c r="W246" s="2">
        <v>6</v>
      </c>
      <c r="X246" s="2">
        <v>12</v>
      </c>
      <c r="Y246" s="2">
        <v>0</v>
      </c>
      <c r="Z246" s="2">
        <v>0</v>
      </c>
      <c r="AA246" s="2">
        <f t="shared" si="54"/>
        <v>0</v>
      </c>
      <c r="AB246" s="2">
        <f t="shared" si="55"/>
        <v>0</v>
      </c>
      <c r="AC246" s="2">
        <f t="shared" si="56"/>
        <v>0</v>
      </c>
      <c r="AD246" s="2">
        <f t="shared" si="57"/>
        <v>0</v>
      </c>
      <c r="AE246" s="2">
        <f t="shared" si="58"/>
        <v>0</v>
      </c>
      <c r="AF246" s="2">
        <f t="shared" si="59"/>
        <v>0</v>
      </c>
      <c r="AG246" s="2">
        <f t="shared" si="60"/>
        <v>0</v>
      </c>
      <c r="AH246" s="2">
        <f t="shared" si="61"/>
        <v>0</v>
      </c>
      <c r="AI246" s="2">
        <f t="shared" si="62"/>
        <v>0</v>
      </c>
      <c r="AJ246" s="2">
        <f t="shared" si="63"/>
        <v>1</v>
      </c>
      <c r="AK246" s="2">
        <f t="shared" si="64"/>
        <v>0</v>
      </c>
      <c r="AL246" s="2">
        <f t="shared" si="65"/>
        <v>0</v>
      </c>
      <c r="AM246" s="115"/>
      <c r="AN246" s="115"/>
      <c r="AO246" s="121"/>
    </row>
    <row r="247" spans="1:41" ht="43.5" x14ac:dyDescent="0.35">
      <c r="A247" s="112">
        <v>4367</v>
      </c>
      <c r="B247" s="113" t="s">
        <v>1183</v>
      </c>
      <c r="C247" s="141" t="s">
        <v>1184</v>
      </c>
      <c r="D247" s="114"/>
      <c r="E247" s="115"/>
      <c r="F247" s="116"/>
      <c r="G247" s="113" t="s">
        <v>1185</v>
      </c>
      <c r="H247" s="113" t="s">
        <v>1186</v>
      </c>
      <c r="I247" s="113" t="s">
        <v>745</v>
      </c>
      <c r="J247" s="117"/>
      <c r="K247" s="118"/>
      <c r="L247" s="119">
        <v>2</v>
      </c>
      <c r="M247" s="119">
        <v>2</v>
      </c>
      <c r="N247" s="119"/>
      <c r="O247" s="120"/>
      <c r="P247" s="2">
        <f t="shared" si="50"/>
        <v>0</v>
      </c>
      <c r="Q247" s="2" t="str">
        <f>IF(AND(Drops!$D$45&gt;1,OR(U247&lt;&gt;U246,AND(ROW()=5,U246=U247))),VLOOKUP(U247,Drops!$D$26:$E$45,2,FALSE),"")</f>
        <v>U. Server Security</v>
      </c>
      <c r="R247" s="2">
        <f t="shared" si="51"/>
        <v>247</v>
      </c>
      <c r="S247" s="2">
        <f t="shared" ca="1" si="52"/>
        <v>0</v>
      </c>
      <c r="T247" s="2">
        <f t="shared" si="53"/>
        <v>1</v>
      </c>
      <c r="U247" s="2" t="s">
        <v>299</v>
      </c>
      <c r="V247" s="2">
        <v>1</v>
      </c>
      <c r="W247" s="2">
        <v>1</v>
      </c>
      <c r="X247" s="2">
        <v>0</v>
      </c>
      <c r="Y247" s="2">
        <v>0</v>
      </c>
      <c r="Z247" s="2">
        <v>0</v>
      </c>
      <c r="AA247" s="2">
        <f t="shared" si="54"/>
        <v>1</v>
      </c>
      <c r="AB247" s="2">
        <f t="shared" si="55"/>
        <v>1</v>
      </c>
      <c r="AC247" s="2">
        <f t="shared" si="56"/>
        <v>0</v>
      </c>
      <c r="AD247" s="2">
        <f t="shared" si="57"/>
        <v>0</v>
      </c>
      <c r="AE247" s="2">
        <f t="shared" si="58"/>
        <v>0</v>
      </c>
      <c r="AF247" s="2">
        <f t="shared" si="59"/>
        <v>0</v>
      </c>
      <c r="AG247" s="2">
        <f t="shared" si="60"/>
        <v>0</v>
      </c>
      <c r="AH247" s="2">
        <f t="shared" si="61"/>
        <v>0</v>
      </c>
      <c r="AI247" s="2">
        <f t="shared" si="62"/>
        <v>0</v>
      </c>
      <c r="AJ247" s="2">
        <f t="shared" si="63"/>
        <v>0</v>
      </c>
      <c r="AK247" s="2">
        <f t="shared" si="64"/>
        <v>0</v>
      </c>
      <c r="AL247" s="2">
        <f t="shared" si="65"/>
        <v>0</v>
      </c>
      <c r="AM247" s="115"/>
      <c r="AN247" s="115"/>
      <c r="AO247" s="121"/>
    </row>
    <row r="248" spans="1:41" ht="43.5" x14ac:dyDescent="0.35">
      <c r="A248" s="112">
        <v>4370</v>
      </c>
      <c r="B248" s="113" t="s">
        <v>1187</v>
      </c>
      <c r="C248" s="139" t="s">
        <v>1188</v>
      </c>
      <c r="D248" s="114"/>
      <c r="E248" s="115"/>
      <c r="F248" s="116"/>
      <c r="G248" s="113" t="s">
        <v>1185</v>
      </c>
      <c r="H248" s="113" t="s">
        <v>1189</v>
      </c>
      <c r="I248" s="113" t="s">
        <v>745</v>
      </c>
      <c r="J248" s="117"/>
      <c r="K248" s="118"/>
      <c r="L248" s="119">
        <v>3</v>
      </c>
      <c r="M248" s="119">
        <v>2</v>
      </c>
      <c r="N248" s="119"/>
      <c r="O248" s="120"/>
      <c r="P248" s="2">
        <f t="shared" si="50"/>
        <v>0</v>
      </c>
      <c r="Q248" s="2" t="str">
        <f>IF(AND(Drops!$D$45&gt;1,OR(U248&lt;&gt;U247,AND(ROW()=5,U247=U248))),VLOOKUP(U248,Drops!$D$26:$E$45,2,FALSE),"")</f>
        <v/>
      </c>
      <c r="R248" s="2" t="str">
        <f t="shared" si="51"/>
        <v/>
      </c>
      <c r="S248" s="2">
        <f t="shared" ca="1" si="52"/>
        <v>0</v>
      </c>
      <c r="T248" s="2">
        <f t="shared" si="53"/>
        <v>0</v>
      </c>
      <c r="U248" s="2" t="s">
        <v>299</v>
      </c>
      <c r="V248" s="2">
        <v>1</v>
      </c>
      <c r="W248" s="2">
        <v>2</v>
      </c>
      <c r="X248" s="2">
        <v>1</v>
      </c>
      <c r="Y248" s="2">
        <v>0</v>
      </c>
      <c r="Z248" s="2">
        <v>0</v>
      </c>
      <c r="AA248" s="2">
        <f t="shared" si="54"/>
        <v>0</v>
      </c>
      <c r="AB248" s="2">
        <f t="shared" si="55"/>
        <v>0</v>
      </c>
      <c r="AC248" s="2">
        <f t="shared" si="56"/>
        <v>0</v>
      </c>
      <c r="AD248" s="2">
        <f t="shared" si="57"/>
        <v>0</v>
      </c>
      <c r="AE248" s="2">
        <f t="shared" si="58"/>
        <v>0</v>
      </c>
      <c r="AF248" s="2">
        <f t="shared" si="59"/>
        <v>0</v>
      </c>
      <c r="AG248" s="2">
        <f t="shared" si="60"/>
        <v>0</v>
      </c>
      <c r="AH248" s="2">
        <f t="shared" si="61"/>
        <v>0</v>
      </c>
      <c r="AI248" s="2">
        <f t="shared" si="62"/>
        <v>0</v>
      </c>
      <c r="AJ248" s="2">
        <f t="shared" si="63"/>
        <v>1</v>
      </c>
      <c r="AK248" s="2">
        <f t="shared" si="64"/>
        <v>0</v>
      </c>
      <c r="AL248" s="2">
        <f t="shared" si="65"/>
        <v>0</v>
      </c>
      <c r="AM248" s="115"/>
      <c r="AN248" s="115"/>
      <c r="AO248" s="121"/>
    </row>
    <row r="249" spans="1:41" ht="43.5" x14ac:dyDescent="0.35">
      <c r="A249" s="112">
        <v>2659</v>
      </c>
      <c r="B249" s="113" t="s">
        <v>1190</v>
      </c>
      <c r="C249" s="139" t="s">
        <v>1191</v>
      </c>
      <c r="D249" s="114"/>
      <c r="E249" s="115"/>
      <c r="F249" s="116"/>
      <c r="G249" s="113" t="s">
        <v>1185</v>
      </c>
      <c r="H249" s="113" t="s">
        <v>1192</v>
      </c>
      <c r="I249" s="113" t="s">
        <v>745</v>
      </c>
      <c r="J249" s="117"/>
      <c r="K249" s="118"/>
      <c r="L249" s="119">
        <v>3</v>
      </c>
      <c r="M249" s="119">
        <v>2</v>
      </c>
      <c r="N249" s="119"/>
      <c r="O249" s="120"/>
      <c r="P249" s="2">
        <f t="shared" si="50"/>
        <v>0</v>
      </c>
      <c r="Q249" s="2" t="str">
        <f>IF(AND(Drops!$D$45&gt;1,OR(U249&lt;&gt;U248,AND(ROW()=5,U248=U249))),VLOOKUP(U249,Drops!$D$26:$E$45,2,FALSE),"")</f>
        <v/>
      </c>
      <c r="R249" s="2" t="str">
        <f t="shared" si="51"/>
        <v/>
      </c>
      <c r="S249" s="2">
        <f t="shared" ca="1" si="52"/>
        <v>0</v>
      </c>
      <c r="T249" s="2">
        <f t="shared" si="53"/>
        <v>0</v>
      </c>
      <c r="U249" s="2" t="s">
        <v>299</v>
      </c>
      <c r="V249" s="2">
        <v>1</v>
      </c>
      <c r="W249" s="2">
        <v>2</v>
      </c>
      <c r="X249" s="2">
        <v>5</v>
      </c>
      <c r="Y249" s="2">
        <v>0</v>
      </c>
      <c r="Z249" s="2">
        <v>0</v>
      </c>
      <c r="AA249" s="2">
        <f t="shared" si="54"/>
        <v>0</v>
      </c>
      <c r="AB249" s="2">
        <f t="shared" si="55"/>
        <v>0</v>
      </c>
      <c r="AC249" s="2">
        <f t="shared" si="56"/>
        <v>0</v>
      </c>
      <c r="AD249" s="2">
        <f t="shared" si="57"/>
        <v>0</v>
      </c>
      <c r="AE249" s="2">
        <f t="shared" si="58"/>
        <v>0</v>
      </c>
      <c r="AF249" s="2">
        <f t="shared" si="59"/>
        <v>0</v>
      </c>
      <c r="AG249" s="2">
        <f t="shared" si="60"/>
        <v>0</v>
      </c>
      <c r="AH249" s="2">
        <f t="shared" si="61"/>
        <v>0</v>
      </c>
      <c r="AI249" s="2">
        <f t="shared" si="62"/>
        <v>0</v>
      </c>
      <c r="AJ249" s="2">
        <f t="shared" si="63"/>
        <v>1</v>
      </c>
      <c r="AK249" s="2">
        <f t="shared" si="64"/>
        <v>0</v>
      </c>
      <c r="AL249" s="2">
        <f t="shared" si="65"/>
        <v>0</v>
      </c>
      <c r="AM249" s="115"/>
      <c r="AN249" s="115"/>
      <c r="AO249" s="121"/>
    </row>
    <row r="250" spans="1:41" ht="58" x14ac:dyDescent="0.35">
      <c r="A250" s="112">
        <v>4377</v>
      </c>
      <c r="B250" s="113" t="s">
        <v>1193</v>
      </c>
      <c r="C250" s="141" t="s">
        <v>1194</v>
      </c>
      <c r="D250" s="114"/>
      <c r="E250" s="115"/>
      <c r="F250" s="116"/>
      <c r="G250" s="113" t="s">
        <v>1185</v>
      </c>
      <c r="H250" s="113" t="s">
        <v>1043</v>
      </c>
      <c r="I250" s="113" t="s">
        <v>745</v>
      </c>
      <c r="J250" s="117" t="s">
        <v>1195</v>
      </c>
      <c r="K250" s="118"/>
      <c r="L250" s="119">
        <v>2</v>
      </c>
      <c r="M250" s="119">
        <v>2</v>
      </c>
      <c r="N250" s="119"/>
      <c r="O250" s="120"/>
      <c r="P250" s="2">
        <f t="shared" si="50"/>
        <v>0</v>
      </c>
      <c r="Q250" s="2" t="str">
        <f>IF(AND(Drops!$D$45&gt;1,OR(U250&lt;&gt;U249,AND(ROW()=5,U249=U250))),VLOOKUP(U250,Drops!$D$26:$E$45,2,FALSE),"")</f>
        <v/>
      </c>
      <c r="R250" s="2" t="str">
        <f t="shared" si="51"/>
        <v/>
      </c>
      <c r="S250" s="2">
        <f t="shared" ca="1" si="52"/>
        <v>0</v>
      </c>
      <c r="T250" s="2">
        <f t="shared" si="53"/>
        <v>0</v>
      </c>
      <c r="U250" s="2" t="s">
        <v>299</v>
      </c>
      <c r="V250" s="2">
        <v>1</v>
      </c>
      <c r="W250" s="2">
        <v>3</v>
      </c>
      <c r="X250" s="2">
        <v>0</v>
      </c>
      <c r="Y250" s="2">
        <v>0</v>
      </c>
      <c r="Z250" s="2">
        <v>0</v>
      </c>
      <c r="AA250" s="2">
        <f t="shared" si="54"/>
        <v>0</v>
      </c>
      <c r="AB250" s="2">
        <f t="shared" si="55"/>
        <v>1</v>
      </c>
      <c r="AC250" s="2">
        <f t="shared" si="56"/>
        <v>0</v>
      </c>
      <c r="AD250" s="2">
        <f t="shared" si="57"/>
        <v>0</v>
      </c>
      <c r="AE250" s="2">
        <f t="shared" si="58"/>
        <v>0</v>
      </c>
      <c r="AF250" s="2">
        <f t="shared" si="59"/>
        <v>0</v>
      </c>
      <c r="AG250" s="2">
        <f t="shared" si="60"/>
        <v>0</v>
      </c>
      <c r="AH250" s="2">
        <f t="shared" si="61"/>
        <v>0</v>
      </c>
      <c r="AI250" s="2">
        <f t="shared" si="62"/>
        <v>1</v>
      </c>
      <c r="AJ250" s="2">
        <f t="shared" si="63"/>
        <v>0</v>
      </c>
      <c r="AK250" s="2">
        <f t="shared" si="64"/>
        <v>0</v>
      </c>
      <c r="AL250" s="2">
        <f t="shared" si="65"/>
        <v>0</v>
      </c>
      <c r="AM250" s="115"/>
      <c r="AN250" s="115"/>
      <c r="AO250" s="121"/>
    </row>
    <row r="251" spans="1:41" ht="43.5" x14ac:dyDescent="0.35">
      <c r="A251" s="112">
        <v>4378</v>
      </c>
      <c r="B251" s="113" t="s">
        <v>1196</v>
      </c>
      <c r="C251" s="139" t="s">
        <v>1197</v>
      </c>
      <c r="D251" s="114"/>
      <c r="E251" s="115"/>
      <c r="F251" s="116"/>
      <c r="G251" s="113" t="s">
        <v>1185</v>
      </c>
      <c r="H251" s="113" t="s">
        <v>1043</v>
      </c>
      <c r="I251" s="113" t="s">
        <v>745</v>
      </c>
      <c r="J251" s="117" t="s">
        <v>1198</v>
      </c>
      <c r="K251" s="118"/>
      <c r="L251" s="119">
        <v>3</v>
      </c>
      <c r="M251" s="119">
        <v>3</v>
      </c>
      <c r="N251" s="119"/>
      <c r="O251" s="120"/>
      <c r="P251" s="2">
        <f t="shared" si="50"/>
        <v>0</v>
      </c>
      <c r="Q251" s="2" t="str">
        <f>IF(AND(Drops!$D$45&gt;1,OR(U251&lt;&gt;U250,AND(ROW()=5,U250=U251))),VLOOKUP(U251,Drops!$D$26:$E$45,2,FALSE),"")</f>
        <v/>
      </c>
      <c r="R251" s="2" t="str">
        <f t="shared" si="51"/>
        <v/>
      </c>
      <c r="S251" s="2">
        <f t="shared" ca="1" si="52"/>
        <v>0</v>
      </c>
      <c r="T251" s="2">
        <f t="shared" si="53"/>
        <v>0</v>
      </c>
      <c r="U251" s="2" t="s">
        <v>299</v>
      </c>
      <c r="V251" s="2">
        <v>1</v>
      </c>
      <c r="W251" s="2">
        <v>3</v>
      </c>
      <c r="X251" s="2">
        <v>1</v>
      </c>
      <c r="Y251" s="2">
        <v>0</v>
      </c>
      <c r="Z251" s="2">
        <v>0</v>
      </c>
      <c r="AA251" s="2">
        <f t="shared" si="54"/>
        <v>0</v>
      </c>
      <c r="AB251" s="2">
        <f t="shared" si="55"/>
        <v>0</v>
      </c>
      <c r="AC251" s="2">
        <f t="shared" si="56"/>
        <v>0</v>
      </c>
      <c r="AD251" s="2">
        <f t="shared" si="57"/>
        <v>0</v>
      </c>
      <c r="AE251" s="2">
        <f t="shared" si="58"/>
        <v>0</v>
      </c>
      <c r="AF251" s="2">
        <f t="shared" si="59"/>
        <v>0</v>
      </c>
      <c r="AG251" s="2">
        <f t="shared" si="60"/>
        <v>0</v>
      </c>
      <c r="AH251" s="2">
        <f t="shared" si="61"/>
        <v>0</v>
      </c>
      <c r="AI251" s="2">
        <f t="shared" si="62"/>
        <v>0</v>
      </c>
      <c r="AJ251" s="2">
        <f t="shared" si="63"/>
        <v>1</v>
      </c>
      <c r="AK251" s="2">
        <f t="shared" si="64"/>
        <v>0</v>
      </c>
      <c r="AL251" s="2">
        <f t="shared" si="65"/>
        <v>0</v>
      </c>
      <c r="AM251" s="115"/>
      <c r="AN251" s="115"/>
      <c r="AO251" s="121"/>
    </row>
    <row r="252" spans="1:41" ht="72.5" x14ac:dyDescent="0.35">
      <c r="A252" s="112">
        <v>4381</v>
      </c>
      <c r="B252" s="113" t="s">
        <v>1199</v>
      </c>
      <c r="C252" s="139" t="s">
        <v>1200</v>
      </c>
      <c r="D252" s="114"/>
      <c r="E252" s="115"/>
      <c r="F252" s="116"/>
      <c r="G252" s="113" t="s">
        <v>1185</v>
      </c>
      <c r="H252" s="113" t="s">
        <v>1043</v>
      </c>
      <c r="I252" s="113" t="s">
        <v>745</v>
      </c>
      <c r="J252" s="117" t="s">
        <v>1081</v>
      </c>
      <c r="K252" s="118"/>
      <c r="L252" s="119">
        <v>3</v>
      </c>
      <c r="M252" s="119">
        <v>3</v>
      </c>
      <c r="N252" s="119"/>
      <c r="O252" s="120"/>
      <c r="P252" s="2">
        <f t="shared" si="50"/>
        <v>0</v>
      </c>
      <c r="Q252" s="2" t="str">
        <f>IF(AND(Drops!$D$45&gt;1,OR(U252&lt;&gt;U251,AND(ROW()=5,U251=U252))),VLOOKUP(U252,Drops!$D$26:$E$45,2,FALSE),"")</f>
        <v/>
      </c>
      <c r="R252" s="2" t="str">
        <f t="shared" si="51"/>
        <v/>
      </c>
      <c r="S252" s="2">
        <f t="shared" ca="1" si="52"/>
        <v>0</v>
      </c>
      <c r="T252" s="2">
        <f t="shared" si="53"/>
        <v>0</v>
      </c>
      <c r="U252" s="2" t="s">
        <v>299</v>
      </c>
      <c r="V252" s="2">
        <v>1</v>
      </c>
      <c r="W252" s="2">
        <v>3</v>
      </c>
      <c r="X252" s="2">
        <v>2</v>
      </c>
      <c r="Y252" s="2">
        <v>0</v>
      </c>
      <c r="Z252" s="2">
        <v>0</v>
      </c>
      <c r="AA252" s="2">
        <f t="shared" si="54"/>
        <v>0</v>
      </c>
      <c r="AB252" s="2">
        <f t="shared" si="55"/>
        <v>0</v>
      </c>
      <c r="AC252" s="2">
        <f t="shared" si="56"/>
        <v>0</v>
      </c>
      <c r="AD252" s="2">
        <f t="shared" si="57"/>
        <v>0</v>
      </c>
      <c r="AE252" s="2">
        <f t="shared" si="58"/>
        <v>0</v>
      </c>
      <c r="AF252" s="2">
        <f t="shared" si="59"/>
        <v>0</v>
      </c>
      <c r="AG252" s="2">
        <f t="shared" si="60"/>
        <v>0</v>
      </c>
      <c r="AH252" s="2">
        <f t="shared" si="61"/>
        <v>0</v>
      </c>
      <c r="AI252" s="2">
        <f t="shared" si="62"/>
        <v>0</v>
      </c>
      <c r="AJ252" s="2">
        <f t="shared" si="63"/>
        <v>1</v>
      </c>
      <c r="AK252" s="2">
        <f t="shared" si="64"/>
        <v>0</v>
      </c>
      <c r="AL252" s="2">
        <f t="shared" si="65"/>
        <v>0</v>
      </c>
      <c r="AM252" s="115"/>
      <c r="AN252" s="115"/>
      <c r="AO252" s="121"/>
    </row>
    <row r="253" spans="1:41" ht="58" x14ac:dyDescent="0.35">
      <c r="A253" s="112">
        <v>4379</v>
      </c>
      <c r="B253" s="113" t="s">
        <v>1201</v>
      </c>
      <c r="C253" s="139" t="s">
        <v>1202</v>
      </c>
      <c r="D253" s="114"/>
      <c r="E253" s="115"/>
      <c r="F253" s="116"/>
      <c r="G253" s="113" t="s">
        <v>1185</v>
      </c>
      <c r="H253" s="113" t="s">
        <v>1043</v>
      </c>
      <c r="I253" s="113" t="s">
        <v>745</v>
      </c>
      <c r="J253" s="117" t="s">
        <v>1203</v>
      </c>
      <c r="K253" s="118"/>
      <c r="L253" s="119">
        <v>3</v>
      </c>
      <c r="M253" s="119">
        <v>3</v>
      </c>
      <c r="N253" s="119"/>
      <c r="O253" s="120"/>
      <c r="P253" s="2">
        <f t="shared" si="50"/>
        <v>0</v>
      </c>
      <c r="Q253" s="2" t="str">
        <f>IF(AND(Drops!$D$45&gt;1,OR(U253&lt;&gt;U252,AND(ROW()=5,U252=U253))),VLOOKUP(U253,Drops!$D$26:$E$45,2,FALSE),"")</f>
        <v/>
      </c>
      <c r="R253" s="2" t="str">
        <f t="shared" si="51"/>
        <v/>
      </c>
      <c r="S253" s="2">
        <f t="shared" ca="1" si="52"/>
        <v>0</v>
      </c>
      <c r="T253" s="2">
        <f t="shared" si="53"/>
        <v>0</v>
      </c>
      <c r="U253" s="2" t="s">
        <v>299</v>
      </c>
      <c r="V253" s="2">
        <v>1</v>
      </c>
      <c r="W253" s="2">
        <v>3</v>
      </c>
      <c r="X253" s="2">
        <v>3</v>
      </c>
      <c r="Y253" s="2">
        <v>0</v>
      </c>
      <c r="Z253" s="2">
        <v>0</v>
      </c>
      <c r="AA253" s="2">
        <f t="shared" si="54"/>
        <v>0</v>
      </c>
      <c r="AB253" s="2">
        <f t="shared" si="55"/>
        <v>0</v>
      </c>
      <c r="AC253" s="2">
        <f t="shared" si="56"/>
        <v>0</v>
      </c>
      <c r="AD253" s="2">
        <f t="shared" si="57"/>
        <v>0</v>
      </c>
      <c r="AE253" s="2">
        <f t="shared" si="58"/>
        <v>0</v>
      </c>
      <c r="AF253" s="2">
        <f t="shared" si="59"/>
        <v>0</v>
      </c>
      <c r="AG253" s="2">
        <f t="shared" si="60"/>
        <v>0</v>
      </c>
      <c r="AH253" s="2">
        <f t="shared" si="61"/>
        <v>0</v>
      </c>
      <c r="AI253" s="2">
        <f t="shared" si="62"/>
        <v>0</v>
      </c>
      <c r="AJ253" s="2">
        <f t="shared" si="63"/>
        <v>1</v>
      </c>
      <c r="AK253" s="2">
        <f t="shared" si="64"/>
        <v>0</v>
      </c>
      <c r="AL253" s="2">
        <f t="shared" si="65"/>
        <v>0</v>
      </c>
      <c r="AM253" s="115"/>
      <c r="AN253" s="115"/>
      <c r="AO253" s="121"/>
    </row>
    <row r="254" spans="1:41" ht="29" x14ac:dyDescent="0.35">
      <c r="A254" s="112">
        <v>4374</v>
      </c>
      <c r="B254" s="113" t="s">
        <v>1204</v>
      </c>
      <c r="C254" s="139" t="s">
        <v>1205</v>
      </c>
      <c r="D254" s="114"/>
      <c r="E254" s="115"/>
      <c r="F254" s="116"/>
      <c r="G254" s="113" t="s">
        <v>1206</v>
      </c>
      <c r="H254" s="113" t="s">
        <v>1207</v>
      </c>
      <c r="I254" s="113" t="s">
        <v>745</v>
      </c>
      <c r="J254" s="117"/>
      <c r="K254" s="118"/>
      <c r="L254" s="119">
        <v>3</v>
      </c>
      <c r="M254" s="119">
        <v>3</v>
      </c>
      <c r="N254" s="119"/>
      <c r="O254" s="120"/>
      <c r="P254" s="2">
        <f t="shared" si="50"/>
        <v>0</v>
      </c>
      <c r="Q254" s="2" t="str">
        <f>IF(AND(Drops!$D$45&gt;1,OR(U254&lt;&gt;U253,AND(ROW()=5,U253=U254))),VLOOKUP(U254,Drops!$D$26:$E$45,2,FALSE),"")</f>
        <v/>
      </c>
      <c r="R254" s="2" t="str">
        <f t="shared" si="51"/>
        <v/>
      </c>
      <c r="S254" s="2">
        <f t="shared" ca="1" si="52"/>
        <v>0</v>
      </c>
      <c r="T254" s="2">
        <f t="shared" si="53"/>
        <v>0</v>
      </c>
      <c r="U254" s="2" t="s">
        <v>299</v>
      </c>
      <c r="V254" s="2">
        <v>1</v>
      </c>
      <c r="W254" s="2">
        <v>5</v>
      </c>
      <c r="X254" s="2">
        <v>1</v>
      </c>
      <c r="Y254" s="2">
        <v>0</v>
      </c>
      <c r="Z254" s="2">
        <v>0</v>
      </c>
      <c r="AA254" s="2">
        <f t="shared" si="54"/>
        <v>0</v>
      </c>
      <c r="AB254" s="2">
        <f t="shared" si="55"/>
        <v>0</v>
      </c>
      <c r="AC254" s="2">
        <f t="shared" si="56"/>
        <v>0</v>
      </c>
      <c r="AD254" s="2">
        <f t="shared" si="57"/>
        <v>0</v>
      </c>
      <c r="AE254" s="2">
        <f t="shared" si="58"/>
        <v>0</v>
      </c>
      <c r="AF254" s="2">
        <f t="shared" si="59"/>
        <v>0</v>
      </c>
      <c r="AG254" s="2">
        <f t="shared" si="60"/>
        <v>0</v>
      </c>
      <c r="AH254" s="2">
        <f t="shared" si="61"/>
        <v>0</v>
      </c>
      <c r="AI254" s="2">
        <f t="shared" si="62"/>
        <v>0</v>
      </c>
      <c r="AJ254" s="2">
        <f t="shared" si="63"/>
        <v>1</v>
      </c>
      <c r="AK254" s="2">
        <f t="shared" si="64"/>
        <v>0</v>
      </c>
      <c r="AL254" s="2">
        <f t="shared" si="65"/>
        <v>0</v>
      </c>
      <c r="AM254" s="115"/>
      <c r="AN254" s="115"/>
      <c r="AO254" s="121"/>
    </row>
    <row r="255" spans="1:41" ht="29" x14ac:dyDescent="0.35">
      <c r="A255" s="112">
        <v>1292</v>
      </c>
      <c r="B255" s="113" t="s">
        <v>1208</v>
      </c>
      <c r="C255" s="139" t="s">
        <v>1209</v>
      </c>
      <c r="D255" s="114"/>
      <c r="E255" s="115"/>
      <c r="F255" s="116"/>
      <c r="G255" s="113" t="s">
        <v>1210</v>
      </c>
      <c r="H255" s="113" t="s">
        <v>1211</v>
      </c>
      <c r="I255" s="113" t="s">
        <v>745</v>
      </c>
      <c r="J255" s="117"/>
      <c r="K255" s="118"/>
      <c r="L255" s="119">
        <v>3</v>
      </c>
      <c r="M255" s="119">
        <v>2</v>
      </c>
      <c r="N255" s="119"/>
      <c r="O255" s="120"/>
      <c r="P255" s="2">
        <f t="shared" si="50"/>
        <v>0</v>
      </c>
      <c r="Q255" s="2" t="str">
        <f>IF(AND(Drops!$D$45&gt;1,OR(U255&lt;&gt;U254,AND(ROW()=5,U254=U255))),VLOOKUP(U255,Drops!$D$26:$E$45,2,FALSE),"")</f>
        <v/>
      </c>
      <c r="R255" s="2" t="str">
        <f t="shared" si="51"/>
        <v/>
      </c>
      <c r="S255" s="2">
        <f t="shared" ca="1" si="52"/>
        <v>0</v>
      </c>
      <c r="T255" s="2">
        <f t="shared" si="53"/>
        <v>0</v>
      </c>
      <c r="U255" s="2" t="s">
        <v>299</v>
      </c>
      <c r="V255" s="2">
        <v>1</v>
      </c>
      <c r="W255" s="2">
        <v>6</v>
      </c>
      <c r="X255" s="2">
        <v>1</v>
      </c>
      <c r="Y255" s="2">
        <v>0</v>
      </c>
      <c r="Z255" s="2">
        <v>0</v>
      </c>
      <c r="AA255" s="2">
        <f t="shared" si="54"/>
        <v>0</v>
      </c>
      <c r="AB255" s="2">
        <f t="shared" si="55"/>
        <v>0</v>
      </c>
      <c r="AC255" s="2">
        <f t="shared" si="56"/>
        <v>0</v>
      </c>
      <c r="AD255" s="2">
        <f t="shared" si="57"/>
        <v>0</v>
      </c>
      <c r="AE255" s="2">
        <f t="shared" si="58"/>
        <v>0</v>
      </c>
      <c r="AF255" s="2">
        <f t="shared" si="59"/>
        <v>0</v>
      </c>
      <c r="AG255" s="2">
        <f t="shared" si="60"/>
        <v>0</v>
      </c>
      <c r="AH255" s="2">
        <f t="shared" si="61"/>
        <v>0</v>
      </c>
      <c r="AI255" s="2">
        <f t="shared" si="62"/>
        <v>0</v>
      </c>
      <c r="AJ255" s="2">
        <f t="shared" si="63"/>
        <v>1</v>
      </c>
      <c r="AK255" s="2">
        <f t="shared" si="64"/>
        <v>0</v>
      </c>
      <c r="AL255" s="2">
        <f t="shared" si="65"/>
        <v>0</v>
      </c>
      <c r="AM255" s="115"/>
      <c r="AN255" s="115"/>
      <c r="AO255" s="121"/>
    </row>
    <row r="256" spans="1:41" ht="29" x14ac:dyDescent="0.35">
      <c r="A256" s="112">
        <v>1294</v>
      </c>
      <c r="B256" s="113" t="s">
        <v>1212</v>
      </c>
      <c r="C256" s="139" t="s">
        <v>1213</v>
      </c>
      <c r="D256" s="114"/>
      <c r="E256" s="115"/>
      <c r="F256" s="116"/>
      <c r="G256" s="113" t="s">
        <v>1210</v>
      </c>
      <c r="H256" s="113" t="s">
        <v>1214</v>
      </c>
      <c r="I256" s="113" t="s">
        <v>745</v>
      </c>
      <c r="J256" s="117"/>
      <c r="K256" s="118"/>
      <c r="L256" s="119">
        <v>3</v>
      </c>
      <c r="M256" s="119">
        <v>3</v>
      </c>
      <c r="N256" s="119"/>
      <c r="O256" s="120"/>
      <c r="P256" s="2">
        <f t="shared" si="50"/>
        <v>0</v>
      </c>
      <c r="Q256" s="2" t="str">
        <f>IF(AND(Drops!$D$45&gt;1,OR(U256&lt;&gt;U255,AND(ROW()=5,U255=U256))),VLOOKUP(U256,Drops!$D$26:$E$45,2,FALSE),"")</f>
        <v/>
      </c>
      <c r="R256" s="2" t="str">
        <f t="shared" si="51"/>
        <v/>
      </c>
      <c r="S256" s="2">
        <f t="shared" ca="1" si="52"/>
        <v>0</v>
      </c>
      <c r="T256" s="2">
        <f t="shared" si="53"/>
        <v>0</v>
      </c>
      <c r="U256" s="2" t="s">
        <v>299</v>
      </c>
      <c r="V256" s="2">
        <v>1</v>
      </c>
      <c r="W256" s="2">
        <v>6</v>
      </c>
      <c r="X256" s="2">
        <v>2</v>
      </c>
      <c r="Y256" s="2">
        <v>0</v>
      </c>
      <c r="Z256" s="2">
        <v>0</v>
      </c>
      <c r="AA256" s="2">
        <f t="shared" si="54"/>
        <v>0</v>
      </c>
      <c r="AB256" s="2">
        <f t="shared" si="55"/>
        <v>0</v>
      </c>
      <c r="AC256" s="2">
        <f t="shared" si="56"/>
        <v>0</v>
      </c>
      <c r="AD256" s="2">
        <f t="shared" si="57"/>
        <v>0</v>
      </c>
      <c r="AE256" s="2">
        <f t="shared" si="58"/>
        <v>0</v>
      </c>
      <c r="AF256" s="2">
        <f t="shared" si="59"/>
        <v>0</v>
      </c>
      <c r="AG256" s="2">
        <f t="shared" si="60"/>
        <v>0</v>
      </c>
      <c r="AH256" s="2">
        <f t="shared" si="61"/>
        <v>0</v>
      </c>
      <c r="AI256" s="2">
        <f t="shared" si="62"/>
        <v>0</v>
      </c>
      <c r="AJ256" s="2">
        <f t="shared" si="63"/>
        <v>1</v>
      </c>
      <c r="AK256" s="2">
        <f t="shared" si="64"/>
        <v>0</v>
      </c>
      <c r="AL256" s="2">
        <f t="shared" si="65"/>
        <v>0</v>
      </c>
      <c r="AM256" s="115"/>
      <c r="AN256" s="115"/>
      <c r="AO256" s="121"/>
    </row>
    <row r="257" spans="1:41" ht="29" x14ac:dyDescent="0.35">
      <c r="A257" s="112">
        <v>3649</v>
      </c>
      <c r="B257" s="113" t="s">
        <v>1215</v>
      </c>
      <c r="C257" s="141" t="s">
        <v>1216</v>
      </c>
      <c r="D257" s="114"/>
      <c r="E257" s="115"/>
      <c r="F257" s="116"/>
      <c r="G257" s="113" t="s">
        <v>1217</v>
      </c>
      <c r="H257" s="113" t="s">
        <v>1218</v>
      </c>
      <c r="I257" s="113" t="s">
        <v>745</v>
      </c>
      <c r="J257" s="117" t="s">
        <v>1198</v>
      </c>
      <c r="K257" s="118"/>
      <c r="L257" s="119">
        <v>2</v>
      </c>
      <c r="M257" s="119">
        <v>1</v>
      </c>
      <c r="N257" s="119"/>
      <c r="O257" s="120"/>
      <c r="P257" s="2">
        <f t="shared" si="50"/>
        <v>0</v>
      </c>
      <c r="Q257" s="2" t="str">
        <f>IF(AND(Drops!$D$45&gt;1,OR(U257&lt;&gt;U256,AND(ROW()=5,U256=U257))),VLOOKUP(U257,Drops!$D$26:$E$45,2,FALSE),"")</f>
        <v/>
      </c>
      <c r="R257" s="2" t="str">
        <f t="shared" si="51"/>
        <v/>
      </c>
      <c r="S257" s="2">
        <f t="shared" ca="1" si="52"/>
        <v>0</v>
      </c>
      <c r="T257" s="2">
        <f t="shared" si="53"/>
        <v>0</v>
      </c>
      <c r="U257" s="2" t="s">
        <v>299</v>
      </c>
      <c r="V257" s="2">
        <v>1</v>
      </c>
      <c r="W257" s="2">
        <v>9</v>
      </c>
      <c r="X257" s="2">
        <v>0</v>
      </c>
      <c r="Y257" s="2">
        <v>0</v>
      </c>
      <c r="Z257" s="2">
        <v>0</v>
      </c>
      <c r="AA257" s="2">
        <f t="shared" si="54"/>
        <v>0</v>
      </c>
      <c r="AB257" s="2">
        <f t="shared" si="55"/>
        <v>1</v>
      </c>
      <c r="AC257" s="2">
        <f t="shared" si="56"/>
        <v>0</v>
      </c>
      <c r="AD257" s="2">
        <f t="shared" si="57"/>
        <v>0</v>
      </c>
      <c r="AE257" s="2">
        <f t="shared" si="58"/>
        <v>0</v>
      </c>
      <c r="AF257" s="2">
        <f t="shared" si="59"/>
        <v>0</v>
      </c>
      <c r="AG257" s="2">
        <f t="shared" si="60"/>
        <v>0</v>
      </c>
      <c r="AH257" s="2">
        <f t="shared" si="61"/>
        <v>0</v>
      </c>
      <c r="AI257" s="2">
        <f t="shared" si="62"/>
        <v>1</v>
      </c>
      <c r="AJ257" s="2">
        <f t="shared" si="63"/>
        <v>0</v>
      </c>
      <c r="AK257" s="2">
        <f t="shared" si="64"/>
        <v>0</v>
      </c>
      <c r="AL257" s="2">
        <f t="shared" si="65"/>
        <v>0</v>
      </c>
      <c r="AM257" s="115"/>
      <c r="AN257" s="115"/>
      <c r="AO257" s="121"/>
    </row>
    <row r="258" spans="1:41" ht="29" x14ac:dyDescent="0.35">
      <c r="A258" s="112">
        <v>3650</v>
      </c>
      <c r="B258" s="113" t="s">
        <v>1219</v>
      </c>
      <c r="C258" s="139" t="s">
        <v>1220</v>
      </c>
      <c r="D258" s="114"/>
      <c r="E258" s="115"/>
      <c r="F258" s="116"/>
      <c r="G258" s="113" t="s">
        <v>1217</v>
      </c>
      <c r="H258" s="113" t="s">
        <v>1218</v>
      </c>
      <c r="I258" s="113" t="s">
        <v>745</v>
      </c>
      <c r="J258" s="117"/>
      <c r="K258" s="118"/>
      <c r="L258" s="119">
        <v>3</v>
      </c>
      <c r="M258" s="119">
        <v>2</v>
      </c>
      <c r="N258" s="119"/>
      <c r="O258" s="120"/>
      <c r="P258" s="2">
        <f t="shared" si="50"/>
        <v>0</v>
      </c>
      <c r="Q258" s="2" t="str">
        <f>IF(AND(Drops!$D$45&gt;1,OR(U258&lt;&gt;U257,AND(ROW()=5,U257=U258))),VLOOKUP(U258,Drops!$D$26:$E$45,2,FALSE),"")</f>
        <v/>
      </c>
      <c r="R258" s="2" t="str">
        <f t="shared" si="51"/>
        <v/>
      </c>
      <c r="S258" s="2">
        <f t="shared" ca="1" si="52"/>
        <v>0</v>
      </c>
      <c r="T258" s="2">
        <f t="shared" si="53"/>
        <v>0</v>
      </c>
      <c r="U258" s="2" t="s">
        <v>299</v>
      </c>
      <c r="V258" s="2">
        <v>1</v>
      </c>
      <c r="W258" s="2">
        <v>9</v>
      </c>
      <c r="X258" s="2">
        <v>1</v>
      </c>
      <c r="Y258" s="2">
        <v>0</v>
      </c>
      <c r="Z258" s="2">
        <v>0</v>
      </c>
      <c r="AA258" s="2">
        <f t="shared" si="54"/>
        <v>0</v>
      </c>
      <c r="AB258" s="2">
        <f t="shared" si="55"/>
        <v>0</v>
      </c>
      <c r="AC258" s="2">
        <f t="shared" si="56"/>
        <v>0</v>
      </c>
      <c r="AD258" s="2">
        <f t="shared" si="57"/>
        <v>0</v>
      </c>
      <c r="AE258" s="2">
        <f t="shared" si="58"/>
        <v>0</v>
      </c>
      <c r="AF258" s="2">
        <f t="shared" si="59"/>
        <v>0</v>
      </c>
      <c r="AG258" s="2">
        <f t="shared" si="60"/>
        <v>0</v>
      </c>
      <c r="AH258" s="2">
        <f t="shared" si="61"/>
        <v>0</v>
      </c>
      <c r="AI258" s="2">
        <f t="shared" si="62"/>
        <v>0</v>
      </c>
      <c r="AJ258" s="2">
        <f t="shared" si="63"/>
        <v>1</v>
      </c>
      <c r="AK258" s="2">
        <f t="shared" si="64"/>
        <v>0</v>
      </c>
      <c r="AL258" s="2">
        <f t="shared" si="65"/>
        <v>0</v>
      </c>
      <c r="AM258" s="115"/>
      <c r="AN258" s="115"/>
      <c r="AO258" s="121"/>
    </row>
    <row r="259" spans="1:41" ht="29" x14ac:dyDescent="0.35">
      <c r="A259" s="112">
        <v>3651</v>
      </c>
      <c r="B259" s="113" t="s">
        <v>1221</v>
      </c>
      <c r="C259" s="139" t="s">
        <v>1222</v>
      </c>
      <c r="D259" s="114"/>
      <c r="E259" s="115"/>
      <c r="F259" s="116"/>
      <c r="G259" s="113" t="s">
        <v>1217</v>
      </c>
      <c r="H259" s="113" t="s">
        <v>1218</v>
      </c>
      <c r="I259" s="113" t="s">
        <v>745</v>
      </c>
      <c r="J259" s="117"/>
      <c r="K259" s="118"/>
      <c r="L259" s="119">
        <v>3</v>
      </c>
      <c r="M259" s="119">
        <v>2</v>
      </c>
      <c r="N259" s="119"/>
      <c r="O259" s="120"/>
      <c r="P259" s="2">
        <f t="shared" si="50"/>
        <v>0</v>
      </c>
      <c r="Q259" s="2" t="str">
        <f>IF(AND(Drops!$D$45&gt;1,OR(U259&lt;&gt;U258,AND(ROW()=5,U258=U259))),VLOOKUP(U259,Drops!$D$26:$E$45,2,FALSE),"")</f>
        <v/>
      </c>
      <c r="R259" s="2" t="str">
        <f t="shared" si="51"/>
        <v/>
      </c>
      <c r="S259" s="2">
        <f t="shared" ca="1" si="52"/>
        <v>0</v>
      </c>
      <c r="T259" s="2">
        <f t="shared" si="53"/>
        <v>0</v>
      </c>
      <c r="U259" s="2" t="s">
        <v>299</v>
      </c>
      <c r="V259" s="2">
        <v>1</v>
      </c>
      <c r="W259" s="2">
        <v>9</v>
      </c>
      <c r="X259" s="2">
        <v>2</v>
      </c>
      <c r="Y259" s="2">
        <v>0</v>
      </c>
      <c r="Z259" s="2">
        <v>0</v>
      </c>
      <c r="AA259" s="2">
        <f t="shared" si="54"/>
        <v>0</v>
      </c>
      <c r="AB259" s="2">
        <f t="shared" si="55"/>
        <v>0</v>
      </c>
      <c r="AC259" s="2">
        <f t="shared" si="56"/>
        <v>0</v>
      </c>
      <c r="AD259" s="2">
        <f t="shared" si="57"/>
        <v>0</v>
      </c>
      <c r="AE259" s="2">
        <f t="shared" si="58"/>
        <v>0</v>
      </c>
      <c r="AF259" s="2">
        <f t="shared" si="59"/>
        <v>0</v>
      </c>
      <c r="AG259" s="2">
        <f t="shared" si="60"/>
        <v>0</v>
      </c>
      <c r="AH259" s="2">
        <f t="shared" si="61"/>
        <v>0</v>
      </c>
      <c r="AI259" s="2">
        <f t="shared" si="62"/>
        <v>0</v>
      </c>
      <c r="AJ259" s="2">
        <f t="shared" si="63"/>
        <v>1</v>
      </c>
      <c r="AK259" s="2">
        <f t="shared" si="64"/>
        <v>0</v>
      </c>
      <c r="AL259" s="2">
        <f t="shared" si="65"/>
        <v>0</v>
      </c>
      <c r="AM259" s="115"/>
      <c r="AN259" s="115"/>
      <c r="AO259" s="121"/>
    </row>
    <row r="260" spans="1:41" ht="29" x14ac:dyDescent="0.35">
      <c r="A260" s="112">
        <v>3652</v>
      </c>
      <c r="B260" s="113" t="s">
        <v>1223</v>
      </c>
      <c r="C260" s="139" t="s">
        <v>1224</v>
      </c>
      <c r="D260" s="114"/>
      <c r="E260" s="115"/>
      <c r="F260" s="116"/>
      <c r="G260" s="113" t="s">
        <v>1217</v>
      </c>
      <c r="H260" s="113" t="s">
        <v>1218</v>
      </c>
      <c r="I260" s="113" t="s">
        <v>745</v>
      </c>
      <c r="J260" s="117"/>
      <c r="K260" s="118"/>
      <c r="L260" s="119">
        <v>3</v>
      </c>
      <c r="M260" s="119">
        <v>2</v>
      </c>
      <c r="N260" s="119"/>
      <c r="O260" s="120"/>
      <c r="P260" s="2">
        <f t="shared" si="50"/>
        <v>0</v>
      </c>
      <c r="Q260" s="2" t="str">
        <f>IF(AND(Drops!$D$45&gt;1,OR(U260&lt;&gt;U259,AND(ROW()=5,U259=U260))),VLOOKUP(U260,Drops!$D$26:$E$45,2,FALSE),"")</f>
        <v/>
      </c>
      <c r="R260" s="2" t="str">
        <f t="shared" si="51"/>
        <v/>
      </c>
      <c r="S260" s="2">
        <f t="shared" ca="1" si="52"/>
        <v>0</v>
      </c>
      <c r="T260" s="2">
        <f t="shared" si="53"/>
        <v>0</v>
      </c>
      <c r="U260" s="2" t="s">
        <v>299</v>
      </c>
      <c r="V260" s="2">
        <v>1</v>
      </c>
      <c r="W260" s="2">
        <v>9</v>
      </c>
      <c r="X260" s="2">
        <v>3</v>
      </c>
      <c r="Y260" s="2">
        <v>0</v>
      </c>
      <c r="Z260" s="2">
        <v>0</v>
      </c>
      <c r="AA260" s="2">
        <f t="shared" si="54"/>
        <v>0</v>
      </c>
      <c r="AB260" s="2">
        <f t="shared" si="55"/>
        <v>0</v>
      </c>
      <c r="AC260" s="2">
        <f t="shared" si="56"/>
        <v>0</v>
      </c>
      <c r="AD260" s="2">
        <f t="shared" si="57"/>
        <v>0</v>
      </c>
      <c r="AE260" s="2">
        <f t="shared" si="58"/>
        <v>0</v>
      </c>
      <c r="AF260" s="2">
        <f t="shared" si="59"/>
        <v>0</v>
      </c>
      <c r="AG260" s="2">
        <f t="shared" si="60"/>
        <v>0</v>
      </c>
      <c r="AH260" s="2">
        <f t="shared" si="61"/>
        <v>0</v>
      </c>
      <c r="AI260" s="2">
        <f t="shared" si="62"/>
        <v>0</v>
      </c>
      <c r="AJ260" s="2">
        <f t="shared" si="63"/>
        <v>1</v>
      </c>
      <c r="AK260" s="2">
        <f t="shared" si="64"/>
        <v>0</v>
      </c>
      <c r="AL260" s="2">
        <f t="shared" si="65"/>
        <v>0</v>
      </c>
      <c r="AM260" s="115"/>
      <c r="AN260" s="115"/>
      <c r="AO260" s="121"/>
    </row>
    <row r="261" spans="1:41" ht="29" x14ac:dyDescent="0.35">
      <c r="A261" s="112">
        <v>3653</v>
      </c>
      <c r="B261" s="113" t="s">
        <v>1225</v>
      </c>
      <c r="C261" s="139" t="s">
        <v>1226</v>
      </c>
      <c r="D261" s="114"/>
      <c r="E261" s="115"/>
      <c r="F261" s="116"/>
      <c r="G261" s="113" t="s">
        <v>1217</v>
      </c>
      <c r="H261" s="113" t="s">
        <v>1218</v>
      </c>
      <c r="I261" s="113" t="s">
        <v>745</v>
      </c>
      <c r="J261" s="117"/>
      <c r="K261" s="118"/>
      <c r="L261" s="119">
        <v>3</v>
      </c>
      <c r="M261" s="119">
        <v>2</v>
      </c>
      <c r="N261" s="119"/>
      <c r="O261" s="120"/>
      <c r="P261" s="2">
        <f t="shared" si="50"/>
        <v>0</v>
      </c>
      <c r="Q261" s="2" t="str">
        <f>IF(AND(Drops!$D$45&gt;1,OR(U261&lt;&gt;U260,AND(ROW()=5,U260=U261))),VLOOKUP(U261,Drops!$D$26:$E$45,2,FALSE),"")</f>
        <v/>
      </c>
      <c r="R261" s="2" t="str">
        <f t="shared" si="51"/>
        <v/>
      </c>
      <c r="S261" s="2">
        <f t="shared" ca="1" si="52"/>
        <v>0</v>
      </c>
      <c r="T261" s="2">
        <f t="shared" si="53"/>
        <v>0</v>
      </c>
      <c r="U261" s="2" t="s">
        <v>299</v>
      </c>
      <c r="V261" s="2">
        <v>1</v>
      </c>
      <c r="W261" s="2">
        <v>9</v>
      </c>
      <c r="X261" s="2">
        <v>4</v>
      </c>
      <c r="Y261" s="2">
        <v>0</v>
      </c>
      <c r="Z261" s="2">
        <v>0</v>
      </c>
      <c r="AA261" s="2">
        <f t="shared" si="54"/>
        <v>0</v>
      </c>
      <c r="AB261" s="2">
        <f t="shared" si="55"/>
        <v>0</v>
      </c>
      <c r="AC261" s="2">
        <f t="shared" si="56"/>
        <v>0</v>
      </c>
      <c r="AD261" s="2">
        <f t="shared" si="57"/>
        <v>0</v>
      </c>
      <c r="AE261" s="2">
        <f t="shared" si="58"/>
        <v>0</v>
      </c>
      <c r="AF261" s="2">
        <f t="shared" si="59"/>
        <v>0</v>
      </c>
      <c r="AG261" s="2">
        <f t="shared" si="60"/>
        <v>0</v>
      </c>
      <c r="AH261" s="2">
        <f t="shared" si="61"/>
        <v>0</v>
      </c>
      <c r="AI261" s="2">
        <f t="shared" si="62"/>
        <v>0</v>
      </c>
      <c r="AJ261" s="2">
        <f t="shared" si="63"/>
        <v>1</v>
      </c>
      <c r="AK261" s="2">
        <f t="shared" si="64"/>
        <v>0</v>
      </c>
      <c r="AL261" s="2">
        <f t="shared" si="65"/>
        <v>0</v>
      </c>
      <c r="AM261" s="115"/>
      <c r="AN261" s="115"/>
      <c r="AO261" s="121"/>
    </row>
    <row r="262" spans="1:41" ht="43.5" x14ac:dyDescent="0.35">
      <c r="A262" s="112">
        <v>3655</v>
      </c>
      <c r="B262" s="113" t="s">
        <v>1227</v>
      </c>
      <c r="C262" s="139" t="s">
        <v>1228</v>
      </c>
      <c r="D262" s="114"/>
      <c r="E262" s="115"/>
      <c r="F262" s="116"/>
      <c r="G262" s="113" t="s">
        <v>1217</v>
      </c>
      <c r="H262" s="113" t="s">
        <v>1218</v>
      </c>
      <c r="I262" s="113" t="s">
        <v>745</v>
      </c>
      <c r="J262" s="117" t="s">
        <v>1229</v>
      </c>
      <c r="K262" s="118"/>
      <c r="L262" s="119">
        <v>3</v>
      </c>
      <c r="M262" s="119">
        <v>2</v>
      </c>
      <c r="N262" s="119"/>
      <c r="O262" s="120"/>
      <c r="P262" s="2">
        <f t="shared" ref="P262:P284" si="66">IF($L262="","",IF($D262="Yes",1,IF($D262="No",2,IF($D262="N/A",3,0))))</f>
        <v>0</v>
      </c>
      <c r="Q262" s="2" t="str">
        <f>IF(AND(Drops!$D$45&gt;1,OR(U262&lt;&gt;U261,AND(ROW()=5,U261=U262))),VLOOKUP(U262,Drops!$D$26:$E$45,2,FALSE),"")</f>
        <v/>
      </c>
      <c r="R262" s="2" t="str">
        <f t="shared" ref="R262:R284" si="67">IF(Q262&lt;&gt;"",ROW(),"")</f>
        <v/>
      </c>
      <c r="S262" s="2">
        <f t="shared" ref="S262:S284" ca="1" si="68">OFFSET(AC262,,L262-1)</f>
        <v>0</v>
      </c>
      <c r="T262" s="2">
        <f t="shared" ref="T262:T284" si="69">IF(OR(V262&lt;&gt;V261,U262&lt;&gt;U261,AND(V262&lt;&gt;V261,W262&lt;&gt;W261),AND(V262&lt;&gt;V261,W262&lt;&gt;W261,X262&lt;&gt;X261),AND(V262&lt;&gt;V261,W262&lt;&gt;W261,X262&lt;&gt;X261,Y262&lt;&gt;Y261),AND(V262&lt;&gt;V261,W262&lt;&gt;W261,X262&lt;&gt;X261,Y262&lt;&gt;Y261,Z262&lt;&gt;Z261),L262-L261&gt;1),1,0)</f>
        <v>0</v>
      </c>
      <c r="U262" s="2" t="s">
        <v>299</v>
      </c>
      <c r="V262" s="2">
        <v>1</v>
      </c>
      <c r="W262" s="2">
        <v>9</v>
      </c>
      <c r="X262" s="2">
        <v>5</v>
      </c>
      <c r="Y262" s="2">
        <v>0</v>
      </c>
      <c r="Z262" s="2">
        <v>0</v>
      </c>
      <c r="AA262" s="2">
        <f t="shared" ref="AA262:AA284" si="70">IF(ROW()=5,1,IF(OR(AH262=1,P262&gt;0,T262=1),1,IF(OR(AND(AH262=2,AI262=1),AND(AI262=2,AJ262=1),AND(AJ262=2,AK262=1),AND(AK262=2,AL262=1)),1,0)))</f>
        <v>0</v>
      </c>
      <c r="AB262" s="2">
        <f t="shared" ref="AB262:AB284" si="71">IF(L263&gt;L262,1,0)</f>
        <v>0</v>
      </c>
      <c r="AC262" s="2">
        <f t="shared" ref="AC262:AC284" si="72">IF(ROW()=5,P262,IF(AND($P262&gt;1,AC$4=$L262),$P262,IF(AND($U262=$U261,V262=V261),AC261,IF(AND($L262=AC$4,P262=1),P262,0))))</f>
        <v>0</v>
      </c>
      <c r="AD262" s="2">
        <f t="shared" ref="AD262:AD284" si="73">IF(AC262&gt;1,AC262,IF(AND($P262&gt;1,AD$4=$L262),$P262,IF(AND($U262=$U261,W262=W261),AD261,IF(AND($L262=AD$4,P262=1),P262,0))))</f>
        <v>0</v>
      </c>
      <c r="AE262" s="2">
        <f t="shared" ref="AE262:AE284" si="74">IF(AD262&gt;1,AD262,IF(AND($P262&gt;1,AE$4=$L262),$P262,IF(AND($U262=$U261,X262=X261),AE261,IF(AND($L262=AE$4,P262=1),P262,0))))</f>
        <v>0</v>
      </c>
      <c r="AF262" s="2">
        <f t="shared" ref="AF262:AF284" si="75">IF(AE262&gt;1,AE262,IF(AND($P262&gt;1,AF$4=$L262),$P262,IF(AND($U262=$U261,Y262=Y261),AF261,IF(AND($L262=AF$4,P262=1),P262,0))))</f>
        <v>0</v>
      </c>
      <c r="AG262" s="2">
        <f t="shared" ref="AG262:AG284" si="76">IF(AF262&gt;1,AF262,IF(AND($P262&gt;1,AG$4=$L262),$P262,IF(AND($U262=$U261,Z262=Z261),AG261,IF(AND($L262=AG$4,P262=1),P262,0))))</f>
        <v>0</v>
      </c>
      <c r="AH262" s="2">
        <f t="shared" ref="AH262:AH284" si="77">IF(AND($P262=1,$L262=AH$4),2,IF(AND($L262&lt;&gt;AH$4,AH261=2),AH261,IF($L262&lt;&gt;AH$4,0,1)))</f>
        <v>0</v>
      </c>
      <c r="AI262" s="2">
        <f t="shared" ref="AI262:AI284" si="78">IF(OR(ROW()=5,$U261&lt;&gt;$U262),0,IF(AND($P262=1,$L262=AI$4),2,IF(AND($L262&lt;&gt;AI$4,AI261=2),AI261,IF($L262&lt;&gt;AI$4,0,1))))</f>
        <v>0</v>
      </c>
      <c r="AJ262" s="2">
        <f t="shared" ref="AJ262:AJ284" si="79">IF(OR(ROW()=5,$U261&lt;&gt;$U262),0,IF(AND($P262=1,$L262=AJ$4),2,IF(AND($L262&lt;&gt;AJ$4,AJ261=2),AJ261,IF($L262&lt;&gt;AJ$4,0,1))))</f>
        <v>1</v>
      </c>
      <c r="AK262" s="2">
        <f t="shared" ref="AK262:AK284" si="80">IF(OR(ROW()=5,$U261&lt;&gt;$U262),0,IF(AND($P262=1,$L262=AK$4),2,IF(AND($L262&lt;&gt;AK$4,AK261=2),AK261,IF($L262&lt;&gt;AK$4,0,1))))</f>
        <v>0</v>
      </c>
      <c r="AL262" s="2">
        <f t="shared" ref="AL262:AL284" si="81">IF(OR(ROW()=5,$U261&lt;&gt;$U262),0,IF(AND($P262=1,$L262=AL$4),2,IF(AND($L262&lt;&gt;AL$4,AL261=2),AL261,IF($L262&lt;&gt;AL$4,0,1))))</f>
        <v>0</v>
      </c>
      <c r="AM262" s="115"/>
      <c r="AN262" s="115"/>
      <c r="AO262" s="121"/>
    </row>
    <row r="263" spans="1:41" ht="58" x14ac:dyDescent="0.35">
      <c r="A263" s="112">
        <v>3658</v>
      </c>
      <c r="B263" s="113" t="s">
        <v>1230</v>
      </c>
      <c r="C263" s="139" t="s">
        <v>1231</v>
      </c>
      <c r="D263" s="114"/>
      <c r="E263" s="115"/>
      <c r="F263" s="116"/>
      <c r="G263" s="113" t="s">
        <v>1217</v>
      </c>
      <c r="H263" s="113" t="s">
        <v>1218</v>
      </c>
      <c r="I263" s="113" t="s">
        <v>745</v>
      </c>
      <c r="J263" s="117" t="s">
        <v>1203</v>
      </c>
      <c r="K263" s="118"/>
      <c r="L263" s="119">
        <v>3</v>
      </c>
      <c r="M263" s="119">
        <v>3</v>
      </c>
      <c r="N263" s="119"/>
      <c r="O263" s="120"/>
      <c r="P263" s="2">
        <f t="shared" si="66"/>
        <v>0</v>
      </c>
      <c r="Q263" s="2" t="str">
        <f>IF(AND(Drops!$D$45&gt;1,OR(U263&lt;&gt;U262,AND(ROW()=5,U262=U263))),VLOOKUP(U263,Drops!$D$26:$E$45,2,FALSE),"")</f>
        <v/>
      </c>
      <c r="R263" s="2" t="str">
        <f t="shared" si="67"/>
        <v/>
      </c>
      <c r="S263" s="2">
        <f t="shared" ca="1" si="68"/>
        <v>0</v>
      </c>
      <c r="T263" s="2">
        <f t="shared" si="69"/>
        <v>0</v>
      </c>
      <c r="U263" s="2" t="s">
        <v>299</v>
      </c>
      <c r="V263" s="2">
        <v>1</v>
      </c>
      <c r="W263" s="2">
        <v>9</v>
      </c>
      <c r="X263" s="2">
        <v>8</v>
      </c>
      <c r="Y263" s="2">
        <v>0</v>
      </c>
      <c r="Z263" s="2">
        <v>0</v>
      </c>
      <c r="AA263" s="2">
        <f t="shared" si="70"/>
        <v>0</v>
      </c>
      <c r="AB263" s="2">
        <f t="shared" si="71"/>
        <v>0</v>
      </c>
      <c r="AC263" s="2">
        <f t="shared" si="72"/>
        <v>0</v>
      </c>
      <c r="AD263" s="2">
        <f t="shared" si="73"/>
        <v>0</v>
      </c>
      <c r="AE263" s="2">
        <f t="shared" si="74"/>
        <v>0</v>
      </c>
      <c r="AF263" s="2">
        <f t="shared" si="75"/>
        <v>0</v>
      </c>
      <c r="AG263" s="2">
        <f t="shared" si="76"/>
        <v>0</v>
      </c>
      <c r="AH263" s="2">
        <f t="shared" si="77"/>
        <v>0</v>
      </c>
      <c r="AI263" s="2">
        <f t="shared" si="78"/>
        <v>0</v>
      </c>
      <c r="AJ263" s="2">
        <f t="shared" si="79"/>
        <v>1</v>
      </c>
      <c r="AK263" s="2">
        <f t="shared" si="80"/>
        <v>0</v>
      </c>
      <c r="AL263" s="2">
        <f t="shared" si="81"/>
        <v>0</v>
      </c>
      <c r="AM263" s="115"/>
      <c r="AN263" s="115"/>
      <c r="AO263" s="121"/>
    </row>
    <row r="264" spans="1:41" ht="58" x14ac:dyDescent="0.35">
      <c r="A264" s="112">
        <v>3659</v>
      </c>
      <c r="B264" s="113" t="s">
        <v>1232</v>
      </c>
      <c r="C264" s="139" t="s">
        <v>1233</v>
      </c>
      <c r="D264" s="114"/>
      <c r="E264" s="115"/>
      <c r="F264" s="116"/>
      <c r="G264" s="113" t="s">
        <v>1217</v>
      </c>
      <c r="H264" s="113" t="s">
        <v>1218</v>
      </c>
      <c r="I264" s="113" t="s">
        <v>745</v>
      </c>
      <c r="J264" s="117" t="s">
        <v>1203</v>
      </c>
      <c r="K264" s="118"/>
      <c r="L264" s="119">
        <v>3</v>
      </c>
      <c r="M264" s="119">
        <v>3</v>
      </c>
      <c r="N264" s="119"/>
      <c r="O264" s="120"/>
      <c r="P264" s="2">
        <f t="shared" si="66"/>
        <v>0</v>
      </c>
      <c r="Q264" s="2" t="str">
        <f>IF(AND(Drops!$D$45&gt;1,OR(U264&lt;&gt;U263,AND(ROW()=5,U263=U264))),VLOOKUP(U264,Drops!$D$26:$E$45,2,FALSE),"")</f>
        <v/>
      </c>
      <c r="R264" s="2" t="str">
        <f t="shared" si="67"/>
        <v/>
      </c>
      <c r="S264" s="2">
        <f t="shared" ca="1" si="68"/>
        <v>0</v>
      </c>
      <c r="T264" s="2">
        <f t="shared" si="69"/>
        <v>0</v>
      </c>
      <c r="U264" s="2" t="s">
        <v>299</v>
      </c>
      <c r="V264" s="2">
        <v>1</v>
      </c>
      <c r="W264" s="2">
        <v>9</v>
      </c>
      <c r="X264" s="2">
        <v>9</v>
      </c>
      <c r="Y264" s="2">
        <v>0</v>
      </c>
      <c r="Z264" s="2">
        <v>0</v>
      </c>
      <c r="AA264" s="2">
        <f t="shared" si="70"/>
        <v>0</v>
      </c>
      <c r="AB264" s="2">
        <f t="shared" si="71"/>
        <v>0</v>
      </c>
      <c r="AC264" s="2">
        <f t="shared" si="72"/>
        <v>0</v>
      </c>
      <c r="AD264" s="2">
        <f t="shared" si="73"/>
        <v>0</v>
      </c>
      <c r="AE264" s="2">
        <f t="shared" si="74"/>
        <v>0</v>
      </c>
      <c r="AF264" s="2">
        <f t="shared" si="75"/>
        <v>0</v>
      </c>
      <c r="AG264" s="2">
        <f t="shared" si="76"/>
        <v>0</v>
      </c>
      <c r="AH264" s="2">
        <f t="shared" si="77"/>
        <v>0</v>
      </c>
      <c r="AI264" s="2">
        <f t="shared" si="78"/>
        <v>0</v>
      </c>
      <c r="AJ264" s="2">
        <f t="shared" si="79"/>
        <v>1</v>
      </c>
      <c r="AK264" s="2">
        <f t="shared" si="80"/>
        <v>0</v>
      </c>
      <c r="AL264" s="2">
        <f t="shared" si="81"/>
        <v>0</v>
      </c>
      <c r="AM264" s="115"/>
      <c r="AN264" s="115"/>
      <c r="AO264" s="121"/>
    </row>
    <row r="265" spans="1:41" ht="29" x14ac:dyDescent="0.35">
      <c r="A265" s="112">
        <v>3671</v>
      </c>
      <c r="B265" s="113" t="s">
        <v>1234</v>
      </c>
      <c r="C265" s="139" t="s">
        <v>1235</v>
      </c>
      <c r="D265" s="114"/>
      <c r="E265" s="115"/>
      <c r="F265" s="116"/>
      <c r="G265" s="113" t="s">
        <v>1217</v>
      </c>
      <c r="H265" s="113" t="s">
        <v>1218</v>
      </c>
      <c r="I265" s="113" t="s">
        <v>745</v>
      </c>
      <c r="J265" s="117"/>
      <c r="K265" s="118"/>
      <c r="L265" s="119">
        <v>3</v>
      </c>
      <c r="M265" s="119">
        <v>3</v>
      </c>
      <c r="N265" s="119"/>
      <c r="O265" s="120"/>
      <c r="P265" s="2">
        <f t="shared" si="66"/>
        <v>0</v>
      </c>
      <c r="Q265" s="2" t="str">
        <f>IF(AND(Drops!$D$45&gt;1,OR(U265&lt;&gt;U264,AND(ROW()=5,U264=U265))),VLOOKUP(U265,Drops!$D$26:$E$45,2,FALSE),"")</f>
        <v/>
      </c>
      <c r="R265" s="2" t="str">
        <f t="shared" si="67"/>
        <v/>
      </c>
      <c r="S265" s="2">
        <f t="shared" ca="1" si="68"/>
        <v>0</v>
      </c>
      <c r="T265" s="2">
        <f t="shared" si="69"/>
        <v>0</v>
      </c>
      <c r="U265" s="2" t="s">
        <v>299</v>
      </c>
      <c r="V265" s="2">
        <v>1</v>
      </c>
      <c r="W265" s="2">
        <v>9</v>
      </c>
      <c r="X265" s="2">
        <v>11</v>
      </c>
      <c r="Y265" s="2">
        <v>0</v>
      </c>
      <c r="Z265" s="2">
        <v>0</v>
      </c>
      <c r="AA265" s="2">
        <f t="shared" si="70"/>
        <v>0</v>
      </c>
      <c r="AB265" s="2">
        <f t="shared" si="71"/>
        <v>0</v>
      </c>
      <c r="AC265" s="2">
        <f t="shared" si="72"/>
        <v>0</v>
      </c>
      <c r="AD265" s="2">
        <f t="shared" si="73"/>
        <v>0</v>
      </c>
      <c r="AE265" s="2">
        <f t="shared" si="74"/>
        <v>0</v>
      </c>
      <c r="AF265" s="2">
        <f t="shared" si="75"/>
        <v>0</v>
      </c>
      <c r="AG265" s="2">
        <f t="shared" si="76"/>
        <v>0</v>
      </c>
      <c r="AH265" s="2">
        <f t="shared" si="77"/>
        <v>0</v>
      </c>
      <c r="AI265" s="2">
        <f t="shared" si="78"/>
        <v>0</v>
      </c>
      <c r="AJ265" s="2">
        <f t="shared" si="79"/>
        <v>1</v>
      </c>
      <c r="AK265" s="2">
        <f t="shared" si="80"/>
        <v>0</v>
      </c>
      <c r="AL265" s="2">
        <f t="shared" si="81"/>
        <v>0</v>
      </c>
      <c r="AM265" s="115"/>
      <c r="AN265" s="115"/>
      <c r="AO265" s="121"/>
    </row>
    <row r="266" spans="1:41" ht="29" x14ac:dyDescent="0.35">
      <c r="A266" s="112">
        <v>3672</v>
      </c>
      <c r="B266" s="113" t="s">
        <v>1236</v>
      </c>
      <c r="C266" s="139" t="s">
        <v>1237</v>
      </c>
      <c r="D266" s="114"/>
      <c r="E266" s="115"/>
      <c r="F266" s="116"/>
      <c r="G266" s="113" t="s">
        <v>1217</v>
      </c>
      <c r="H266" s="113" t="s">
        <v>1218</v>
      </c>
      <c r="I266" s="113" t="s">
        <v>745</v>
      </c>
      <c r="J266" s="117"/>
      <c r="K266" s="118"/>
      <c r="L266" s="119">
        <v>3</v>
      </c>
      <c r="M266" s="119">
        <v>3</v>
      </c>
      <c r="N266" s="119"/>
      <c r="O266" s="120"/>
      <c r="P266" s="2">
        <f t="shared" si="66"/>
        <v>0</v>
      </c>
      <c r="Q266" s="2" t="str">
        <f>IF(AND(Drops!$D$45&gt;1,OR(U266&lt;&gt;U265,AND(ROW()=5,U265=U266))),VLOOKUP(U266,Drops!$D$26:$E$45,2,FALSE),"")</f>
        <v/>
      </c>
      <c r="R266" s="2" t="str">
        <f t="shared" si="67"/>
        <v/>
      </c>
      <c r="S266" s="2">
        <f t="shared" ca="1" si="68"/>
        <v>0</v>
      </c>
      <c r="T266" s="2">
        <f t="shared" si="69"/>
        <v>0</v>
      </c>
      <c r="U266" s="2" t="s">
        <v>299</v>
      </c>
      <c r="V266" s="2">
        <v>1</v>
      </c>
      <c r="W266" s="2">
        <v>9</v>
      </c>
      <c r="X266" s="2">
        <v>12</v>
      </c>
      <c r="Y266" s="2">
        <v>0</v>
      </c>
      <c r="Z266" s="2">
        <v>0</v>
      </c>
      <c r="AA266" s="2">
        <f t="shared" si="70"/>
        <v>0</v>
      </c>
      <c r="AB266" s="2">
        <f t="shared" si="71"/>
        <v>0</v>
      </c>
      <c r="AC266" s="2">
        <f t="shared" si="72"/>
        <v>0</v>
      </c>
      <c r="AD266" s="2">
        <f t="shared" si="73"/>
        <v>0</v>
      </c>
      <c r="AE266" s="2">
        <f t="shared" si="74"/>
        <v>0</v>
      </c>
      <c r="AF266" s="2">
        <f t="shared" si="75"/>
        <v>0</v>
      </c>
      <c r="AG266" s="2">
        <f t="shared" si="76"/>
        <v>0</v>
      </c>
      <c r="AH266" s="2">
        <f t="shared" si="77"/>
        <v>0</v>
      </c>
      <c r="AI266" s="2">
        <f t="shared" si="78"/>
        <v>0</v>
      </c>
      <c r="AJ266" s="2">
        <f t="shared" si="79"/>
        <v>1</v>
      </c>
      <c r="AK266" s="2">
        <f t="shared" si="80"/>
        <v>0</v>
      </c>
      <c r="AL266" s="2">
        <f t="shared" si="81"/>
        <v>0</v>
      </c>
      <c r="AM266" s="115"/>
      <c r="AN266" s="115"/>
      <c r="AO266" s="121"/>
    </row>
    <row r="267" spans="1:41" ht="29" x14ac:dyDescent="0.35">
      <c r="A267" s="112">
        <v>3673</v>
      </c>
      <c r="B267" s="113" t="s">
        <v>1238</v>
      </c>
      <c r="C267" s="139" t="s">
        <v>1239</v>
      </c>
      <c r="D267" s="114"/>
      <c r="E267" s="115"/>
      <c r="F267" s="116"/>
      <c r="G267" s="113" t="s">
        <v>1217</v>
      </c>
      <c r="H267" s="113" t="s">
        <v>1240</v>
      </c>
      <c r="I267" s="113" t="s">
        <v>745</v>
      </c>
      <c r="J267" s="117"/>
      <c r="K267" s="118"/>
      <c r="L267" s="119">
        <v>3</v>
      </c>
      <c r="M267" s="119">
        <v>3</v>
      </c>
      <c r="N267" s="119"/>
      <c r="O267" s="120"/>
      <c r="P267" s="2">
        <f t="shared" si="66"/>
        <v>0</v>
      </c>
      <c r="Q267" s="2" t="str">
        <f>IF(AND(Drops!$D$45&gt;1,OR(U267&lt;&gt;U266,AND(ROW()=5,U266=U267))),VLOOKUP(U267,Drops!$D$26:$E$45,2,FALSE),"")</f>
        <v/>
      </c>
      <c r="R267" s="2" t="str">
        <f t="shared" si="67"/>
        <v/>
      </c>
      <c r="S267" s="2">
        <f t="shared" ca="1" si="68"/>
        <v>0</v>
      </c>
      <c r="T267" s="2">
        <f t="shared" si="69"/>
        <v>0</v>
      </c>
      <c r="U267" s="2" t="s">
        <v>299</v>
      </c>
      <c r="V267" s="2">
        <v>1</v>
      </c>
      <c r="W267" s="2">
        <v>9</v>
      </c>
      <c r="X267" s="2">
        <v>13</v>
      </c>
      <c r="Y267" s="2">
        <v>0</v>
      </c>
      <c r="Z267" s="2">
        <v>0</v>
      </c>
      <c r="AA267" s="2">
        <f t="shared" si="70"/>
        <v>0</v>
      </c>
      <c r="AB267" s="2">
        <f t="shared" si="71"/>
        <v>0</v>
      </c>
      <c r="AC267" s="2">
        <f t="shared" si="72"/>
        <v>0</v>
      </c>
      <c r="AD267" s="2">
        <f t="shared" si="73"/>
        <v>0</v>
      </c>
      <c r="AE267" s="2">
        <f t="shared" si="74"/>
        <v>0</v>
      </c>
      <c r="AF267" s="2">
        <f t="shared" si="75"/>
        <v>0</v>
      </c>
      <c r="AG267" s="2">
        <f t="shared" si="76"/>
        <v>0</v>
      </c>
      <c r="AH267" s="2">
        <f t="shared" si="77"/>
        <v>0</v>
      </c>
      <c r="AI267" s="2">
        <f t="shared" si="78"/>
        <v>0</v>
      </c>
      <c r="AJ267" s="2">
        <f t="shared" si="79"/>
        <v>1</v>
      </c>
      <c r="AK267" s="2">
        <f t="shared" si="80"/>
        <v>0</v>
      </c>
      <c r="AL267" s="2">
        <f t="shared" si="81"/>
        <v>0</v>
      </c>
      <c r="AM267" s="115"/>
      <c r="AN267" s="115"/>
      <c r="AO267" s="121"/>
    </row>
    <row r="268" spans="1:41" ht="29" x14ac:dyDescent="0.35">
      <c r="A268" s="112">
        <v>3674</v>
      </c>
      <c r="B268" s="113" t="s">
        <v>1241</v>
      </c>
      <c r="C268" s="139" t="s">
        <v>1242</v>
      </c>
      <c r="D268" s="114"/>
      <c r="E268" s="115"/>
      <c r="F268" s="116"/>
      <c r="G268" s="113" t="s">
        <v>1217</v>
      </c>
      <c r="H268" s="113" t="s">
        <v>1243</v>
      </c>
      <c r="I268" s="113" t="s">
        <v>745</v>
      </c>
      <c r="J268" s="117"/>
      <c r="K268" s="118"/>
      <c r="L268" s="119">
        <v>3</v>
      </c>
      <c r="M268" s="119">
        <v>3</v>
      </c>
      <c r="N268" s="119"/>
      <c r="O268" s="120"/>
      <c r="P268" s="2">
        <f t="shared" si="66"/>
        <v>0</v>
      </c>
      <c r="Q268" s="2" t="str">
        <f>IF(AND(Drops!$D$45&gt;1,OR(U268&lt;&gt;U267,AND(ROW()=5,U267=U268))),VLOOKUP(U268,Drops!$D$26:$E$45,2,FALSE),"")</f>
        <v/>
      </c>
      <c r="R268" s="2" t="str">
        <f t="shared" si="67"/>
        <v/>
      </c>
      <c r="S268" s="2">
        <f t="shared" ca="1" si="68"/>
        <v>0</v>
      </c>
      <c r="T268" s="2">
        <f t="shared" si="69"/>
        <v>0</v>
      </c>
      <c r="U268" s="2" t="s">
        <v>299</v>
      </c>
      <c r="V268" s="2">
        <v>1</v>
      </c>
      <c r="W268" s="2">
        <v>9</v>
      </c>
      <c r="X268" s="2">
        <v>14</v>
      </c>
      <c r="Y268" s="2">
        <v>0</v>
      </c>
      <c r="Z268" s="2">
        <v>0</v>
      </c>
      <c r="AA268" s="2">
        <f t="shared" si="70"/>
        <v>0</v>
      </c>
      <c r="AB268" s="2">
        <f t="shared" si="71"/>
        <v>0</v>
      </c>
      <c r="AC268" s="2">
        <f t="shared" si="72"/>
        <v>0</v>
      </c>
      <c r="AD268" s="2">
        <f t="shared" si="73"/>
        <v>0</v>
      </c>
      <c r="AE268" s="2">
        <f t="shared" si="74"/>
        <v>0</v>
      </c>
      <c r="AF268" s="2">
        <f t="shared" si="75"/>
        <v>0</v>
      </c>
      <c r="AG268" s="2">
        <f t="shared" si="76"/>
        <v>0</v>
      </c>
      <c r="AH268" s="2">
        <f t="shared" si="77"/>
        <v>0</v>
      </c>
      <c r="AI268" s="2">
        <f t="shared" si="78"/>
        <v>0</v>
      </c>
      <c r="AJ268" s="2">
        <f t="shared" si="79"/>
        <v>1</v>
      </c>
      <c r="AK268" s="2">
        <f t="shared" si="80"/>
        <v>0</v>
      </c>
      <c r="AL268" s="2">
        <f t="shared" si="81"/>
        <v>0</v>
      </c>
      <c r="AM268" s="115"/>
      <c r="AN268" s="115"/>
      <c r="AO268" s="121"/>
    </row>
    <row r="269" spans="1:41" ht="29" x14ac:dyDescent="0.35">
      <c r="A269" s="112">
        <v>3675</v>
      </c>
      <c r="B269" s="113" t="s">
        <v>1244</v>
      </c>
      <c r="C269" s="139" t="s">
        <v>1245</v>
      </c>
      <c r="D269" s="114"/>
      <c r="E269" s="115"/>
      <c r="F269" s="116"/>
      <c r="G269" s="113" t="s">
        <v>1217</v>
      </c>
      <c r="H269" s="113" t="s">
        <v>1243</v>
      </c>
      <c r="I269" s="113" t="s">
        <v>745</v>
      </c>
      <c r="J269" s="117"/>
      <c r="K269" s="118"/>
      <c r="L269" s="119">
        <v>3</v>
      </c>
      <c r="M269" s="119">
        <v>3</v>
      </c>
      <c r="N269" s="119"/>
      <c r="O269" s="120"/>
      <c r="P269" s="2">
        <f t="shared" si="66"/>
        <v>0</v>
      </c>
      <c r="Q269" s="2" t="str">
        <f>IF(AND(Drops!$D$45&gt;1,OR(U269&lt;&gt;U268,AND(ROW()=5,U268=U269))),VLOOKUP(U269,Drops!$D$26:$E$45,2,FALSE),"")</f>
        <v/>
      </c>
      <c r="R269" s="2" t="str">
        <f t="shared" si="67"/>
        <v/>
      </c>
      <c r="S269" s="2">
        <f t="shared" ca="1" si="68"/>
        <v>0</v>
      </c>
      <c r="T269" s="2">
        <f t="shared" si="69"/>
        <v>0</v>
      </c>
      <c r="U269" s="2" t="s">
        <v>299</v>
      </c>
      <c r="V269" s="2">
        <v>1</v>
      </c>
      <c r="W269" s="2">
        <v>9</v>
      </c>
      <c r="X269" s="2">
        <v>15</v>
      </c>
      <c r="Y269" s="2">
        <v>0</v>
      </c>
      <c r="Z269" s="2">
        <v>0</v>
      </c>
      <c r="AA269" s="2">
        <f t="shared" si="70"/>
        <v>0</v>
      </c>
      <c r="AB269" s="2">
        <f t="shared" si="71"/>
        <v>0</v>
      </c>
      <c r="AC269" s="2">
        <f t="shared" si="72"/>
        <v>0</v>
      </c>
      <c r="AD269" s="2">
        <f t="shared" si="73"/>
        <v>0</v>
      </c>
      <c r="AE269" s="2">
        <f t="shared" si="74"/>
        <v>0</v>
      </c>
      <c r="AF269" s="2">
        <f t="shared" si="75"/>
        <v>0</v>
      </c>
      <c r="AG269" s="2">
        <f t="shared" si="76"/>
        <v>0</v>
      </c>
      <c r="AH269" s="2">
        <f t="shared" si="77"/>
        <v>0</v>
      </c>
      <c r="AI269" s="2">
        <f t="shared" si="78"/>
        <v>0</v>
      </c>
      <c r="AJ269" s="2">
        <f t="shared" si="79"/>
        <v>1</v>
      </c>
      <c r="AK269" s="2">
        <f t="shared" si="80"/>
        <v>0</v>
      </c>
      <c r="AL269" s="2">
        <f t="shared" si="81"/>
        <v>0</v>
      </c>
      <c r="AM269" s="115"/>
      <c r="AN269" s="115"/>
      <c r="AO269" s="121"/>
    </row>
    <row r="270" spans="1:41" ht="29" x14ac:dyDescent="0.35">
      <c r="A270" s="112">
        <v>3676</v>
      </c>
      <c r="B270" s="113" t="s">
        <v>1246</v>
      </c>
      <c r="C270" s="139" t="s">
        <v>1247</v>
      </c>
      <c r="D270" s="114"/>
      <c r="E270" s="115"/>
      <c r="F270" s="116"/>
      <c r="G270" s="113" t="s">
        <v>1217</v>
      </c>
      <c r="H270" s="113" t="s">
        <v>1243</v>
      </c>
      <c r="I270" s="113" t="s">
        <v>745</v>
      </c>
      <c r="J270" s="117"/>
      <c r="K270" s="118"/>
      <c r="L270" s="119">
        <v>3</v>
      </c>
      <c r="M270" s="119">
        <v>3</v>
      </c>
      <c r="N270" s="119"/>
      <c r="O270" s="120"/>
      <c r="P270" s="2">
        <f t="shared" si="66"/>
        <v>0</v>
      </c>
      <c r="Q270" s="2" t="str">
        <f>IF(AND(Drops!$D$45&gt;1,OR(U270&lt;&gt;U269,AND(ROW()=5,U269=U270))),VLOOKUP(U270,Drops!$D$26:$E$45,2,FALSE),"")</f>
        <v/>
      </c>
      <c r="R270" s="2" t="str">
        <f t="shared" si="67"/>
        <v/>
      </c>
      <c r="S270" s="2">
        <f t="shared" ca="1" si="68"/>
        <v>0</v>
      </c>
      <c r="T270" s="2">
        <f t="shared" si="69"/>
        <v>0</v>
      </c>
      <c r="U270" s="2" t="s">
        <v>299</v>
      </c>
      <c r="V270" s="2">
        <v>1</v>
      </c>
      <c r="W270" s="2">
        <v>9</v>
      </c>
      <c r="X270" s="2">
        <v>16</v>
      </c>
      <c r="Y270" s="2">
        <v>0</v>
      </c>
      <c r="Z270" s="2">
        <v>0</v>
      </c>
      <c r="AA270" s="2">
        <f t="shared" si="70"/>
        <v>0</v>
      </c>
      <c r="AB270" s="2">
        <f t="shared" si="71"/>
        <v>0</v>
      </c>
      <c r="AC270" s="2">
        <f t="shared" si="72"/>
        <v>0</v>
      </c>
      <c r="AD270" s="2">
        <f t="shared" si="73"/>
        <v>0</v>
      </c>
      <c r="AE270" s="2">
        <f t="shared" si="74"/>
        <v>0</v>
      </c>
      <c r="AF270" s="2">
        <f t="shared" si="75"/>
        <v>0</v>
      </c>
      <c r="AG270" s="2">
        <f t="shared" si="76"/>
        <v>0</v>
      </c>
      <c r="AH270" s="2">
        <f t="shared" si="77"/>
        <v>0</v>
      </c>
      <c r="AI270" s="2">
        <f t="shared" si="78"/>
        <v>0</v>
      </c>
      <c r="AJ270" s="2">
        <f t="shared" si="79"/>
        <v>1</v>
      </c>
      <c r="AK270" s="2">
        <f t="shared" si="80"/>
        <v>0</v>
      </c>
      <c r="AL270" s="2">
        <f t="shared" si="81"/>
        <v>0</v>
      </c>
      <c r="AM270" s="115"/>
      <c r="AN270" s="115"/>
      <c r="AO270" s="121"/>
    </row>
    <row r="271" spans="1:41" ht="29" x14ac:dyDescent="0.35">
      <c r="A271" s="112">
        <v>3677</v>
      </c>
      <c r="B271" s="113" t="s">
        <v>1248</v>
      </c>
      <c r="C271" s="139" t="s">
        <v>1249</v>
      </c>
      <c r="D271" s="114"/>
      <c r="E271" s="115"/>
      <c r="F271" s="116"/>
      <c r="G271" s="113" t="s">
        <v>1217</v>
      </c>
      <c r="H271" s="113" t="s">
        <v>1243</v>
      </c>
      <c r="I271" s="113" t="s">
        <v>745</v>
      </c>
      <c r="J271" s="117"/>
      <c r="K271" s="118"/>
      <c r="L271" s="119">
        <v>3</v>
      </c>
      <c r="M271" s="119">
        <v>3</v>
      </c>
      <c r="N271" s="119"/>
      <c r="O271" s="120"/>
      <c r="P271" s="2">
        <f t="shared" si="66"/>
        <v>0</v>
      </c>
      <c r="Q271" s="2" t="str">
        <f>IF(AND(Drops!$D$45&gt;1,OR(U271&lt;&gt;U270,AND(ROW()=5,U270=U271))),VLOOKUP(U271,Drops!$D$26:$E$45,2,FALSE),"")</f>
        <v/>
      </c>
      <c r="R271" s="2" t="str">
        <f t="shared" si="67"/>
        <v/>
      </c>
      <c r="S271" s="2">
        <f t="shared" ca="1" si="68"/>
        <v>0</v>
      </c>
      <c r="T271" s="2">
        <f t="shared" si="69"/>
        <v>0</v>
      </c>
      <c r="U271" s="2" t="s">
        <v>299</v>
      </c>
      <c r="V271" s="2">
        <v>1</v>
      </c>
      <c r="W271" s="2">
        <v>9</v>
      </c>
      <c r="X271" s="2">
        <v>17</v>
      </c>
      <c r="Y271" s="2">
        <v>0</v>
      </c>
      <c r="Z271" s="2">
        <v>0</v>
      </c>
      <c r="AA271" s="2">
        <f t="shared" si="70"/>
        <v>0</v>
      </c>
      <c r="AB271" s="2">
        <f t="shared" si="71"/>
        <v>0</v>
      </c>
      <c r="AC271" s="2">
        <f t="shared" si="72"/>
        <v>0</v>
      </c>
      <c r="AD271" s="2">
        <f t="shared" si="73"/>
        <v>0</v>
      </c>
      <c r="AE271" s="2">
        <f t="shared" si="74"/>
        <v>0</v>
      </c>
      <c r="AF271" s="2">
        <f t="shared" si="75"/>
        <v>0</v>
      </c>
      <c r="AG271" s="2">
        <f t="shared" si="76"/>
        <v>0</v>
      </c>
      <c r="AH271" s="2">
        <f t="shared" si="77"/>
        <v>0</v>
      </c>
      <c r="AI271" s="2">
        <f t="shared" si="78"/>
        <v>0</v>
      </c>
      <c r="AJ271" s="2">
        <f t="shared" si="79"/>
        <v>1</v>
      </c>
      <c r="AK271" s="2">
        <f t="shared" si="80"/>
        <v>0</v>
      </c>
      <c r="AL271" s="2">
        <f t="shared" si="81"/>
        <v>0</v>
      </c>
      <c r="AM271" s="115"/>
      <c r="AN271" s="115"/>
      <c r="AO271" s="121"/>
    </row>
    <row r="272" spans="1:41" ht="29" x14ac:dyDescent="0.35">
      <c r="A272" s="112">
        <v>3678</v>
      </c>
      <c r="B272" s="113" t="s">
        <v>1250</v>
      </c>
      <c r="C272" s="139" t="s">
        <v>1251</v>
      </c>
      <c r="D272" s="114"/>
      <c r="E272" s="115"/>
      <c r="F272" s="116"/>
      <c r="G272" s="113" t="s">
        <v>1217</v>
      </c>
      <c r="H272" s="113" t="s">
        <v>1218</v>
      </c>
      <c r="I272" s="113" t="s">
        <v>745</v>
      </c>
      <c r="J272" s="117"/>
      <c r="K272" s="118"/>
      <c r="L272" s="119">
        <v>3</v>
      </c>
      <c r="M272" s="119">
        <v>3</v>
      </c>
      <c r="N272" s="119"/>
      <c r="O272" s="120"/>
      <c r="P272" s="2">
        <f t="shared" si="66"/>
        <v>0</v>
      </c>
      <c r="Q272" s="2" t="str">
        <f>IF(AND(Drops!$D$45&gt;1,OR(U272&lt;&gt;U271,AND(ROW()=5,U271=U272))),VLOOKUP(U272,Drops!$D$26:$E$45,2,FALSE),"")</f>
        <v/>
      </c>
      <c r="R272" s="2" t="str">
        <f t="shared" si="67"/>
        <v/>
      </c>
      <c r="S272" s="2">
        <f t="shared" ca="1" si="68"/>
        <v>0</v>
      </c>
      <c r="T272" s="2">
        <f t="shared" si="69"/>
        <v>0</v>
      </c>
      <c r="U272" s="2" t="s">
        <v>299</v>
      </c>
      <c r="V272" s="2">
        <v>1</v>
      </c>
      <c r="W272" s="2">
        <v>9</v>
      </c>
      <c r="X272" s="2">
        <v>18</v>
      </c>
      <c r="Y272" s="2">
        <v>0</v>
      </c>
      <c r="Z272" s="2">
        <v>0</v>
      </c>
      <c r="AA272" s="2">
        <f t="shared" si="70"/>
        <v>0</v>
      </c>
      <c r="AB272" s="2">
        <f t="shared" si="71"/>
        <v>0</v>
      </c>
      <c r="AC272" s="2">
        <f t="shared" si="72"/>
        <v>0</v>
      </c>
      <c r="AD272" s="2">
        <f t="shared" si="73"/>
        <v>0</v>
      </c>
      <c r="AE272" s="2">
        <f t="shared" si="74"/>
        <v>0</v>
      </c>
      <c r="AF272" s="2">
        <f t="shared" si="75"/>
        <v>0</v>
      </c>
      <c r="AG272" s="2">
        <f t="shared" si="76"/>
        <v>0</v>
      </c>
      <c r="AH272" s="2">
        <f t="shared" si="77"/>
        <v>0</v>
      </c>
      <c r="AI272" s="2">
        <f t="shared" si="78"/>
        <v>0</v>
      </c>
      <c r="AJ272" s="2">
        <f t="shared" si="79"/>
        <v>1</v>
      </c>
      <c r="AK272" s="2">
        <f t="shared" si="80"/>
        <v>0</v>
      </c>
      <c r="AL272" s="2">
        <f t="shared" si="81"/>
        <v>0</v>
      </c>
      <c r="AM272" s="115"/>
      <c r="AN272" s="115"/>
      <c r="AO272" s="121"/>
    </row>
    <row r="273" spans="1:41" ht="29" x14ac:dyDescent="0.35">
      <c r="A273" s="112">
        <v>3680</v>
      </c>
      <c r="B273" s="113" t="s">
        <v>1252</v>
      </c>
      <c r="C273" s="139" t="s">
        <v>1253</v>
      </c>
      <c r="D273" s="114"/>
      <c r="E273" s="115"/>
      <c r="F273" s="116"/>
      <c r="G273" s="113" t="s">
        <v>1217</v>
      </c>
      <c r="H273" s="113" t="s">
        <v>1254</v>
      </c>
      <c r="I273" s="113" t="s">
        <v>745</v>
      </c>
      <c r="J273" s="117"/>
      <c r="K273" s="118"/>
      <c r="L273" s="119">
        <v>3</v>
      </c>
      <c r="M273" s="119">
        <v>3</v>
      </c>
      <c r="N273" s="119"/>
      <c r="O273" s="120"/>
      <c r="P273" s="2">
        <f t="shared" si="66"/>
        <v>0</v>
      </c>
      <c r="Q273" s="2" t="str">
        <f>IF(AND(Drops!$D$45&gt;1,OR(U273&lt;&gt;U272,AND(ROW()=5,U272=U273))),VLOOKUP(U273,Drops!$D$26:$E$45,2,FALSE),"")</f>
        <v/>
      </c>
      <c r="R273" s="2" t="str">
        <f t="shared" si="67"/>
        <v/>
      </c>
      <c r="S273" s="2">
        <f t="shared" ca="1" si="68"/>
        <v>0</v>
      </c>
      <c r="T273" s="2">
        <f t="shared" si="69"/>
        <v>0</v>
      </c>
      <c r="U273" s="2" t="s">
        <v>299</v>
      </c>
      <c r="V273" s="2">
        <v>1</v>
      </c>
      <c r="W273" s="2">
        <v>9</v>
      </c>
      <c r="X273" s="2">
        <v>19</v>
      </c>
      <c r="Y273" s="2">
        <v>0</v>
      </c>
      <c r="Z273" s="2">
        <v>0</v>
      </c>
      <c r="AA273" s="2">
        <f t="shared" si="70"/>
        <v>0</v>
      </c>
      <c r="AB273" s="2">
        <f t="shared" si="71"/>
        <v>0</v>
      </c>
      <c r="AC273" s="2">
        <f t="shared" si="72"/>
        <v>0</v>
      </c>
      <c r="AD273" s="2">
        <f t="shared" si="73"/>
        <v>0</v>
      </c>
      <c r="AE273" s="2">
        <f t="shared" si="74"/>
        <v>0</v>
      </c>
      <c r="AF273" s="2">
        <f t="shared" si="75"/>
        <v>0</v>
      </c>
      <c r="AG273" s="2">
        <f t="shared" si="76"/>
        <v>0</v>
      </c>
      <c r="AH273" s="2">
        <f t="shared" si="77"/>
        <v>0</v>
      </c>
      <c r="AI273" s="2">
        <f t="shared" si="78"/>
        <v>0</v>
      </c>
      <c r="AJ273" s="2">
        <f t="shared" si="79"/>
        <v>1</v>
      </c>
      <c r="AK273" s="2">
        <f t="shared" si="80"/>
        <v>0</v>
      </c>
      <c r="AL273" s="2">
        <f t="shared" si="81"/>
        <v>0</v>
      </c>
      <c r="AM273" s="115"/>
      <c r="AN273" s="115"/>
      <c r="AO273" s="121"/>
    </row>
    <row r="274" spans="1:41" ht="29" x14ac:dyDescent="0.35">
      <c r="A274" s="112">
        <v>3681</v>
      </c>
      <c r="B274" s="113" t="s">
        <v>1255</v>
      </c>
      <c r="C274" s="139" t="s">
        <v>1256</v>
      </c>
      <c r="D274" s="114"/>
      <c r="E274" s="115"/>
      <c r="F274" s="116"/>
      <c r="G274" s="113" t="s">
        <v>1217</v>
      </c>
      <c r="H274" s="113" t="s">
        <v>1254</v>
      </c>
      <c r="I274" s="113" t="s">
        <v>745</v>
      </c>
      <c r="J274" s="117"/>
      <c r="K274" s="118"/>
      <c r="L274" s="119">
        <v>3</v>
      </c>
      <c r="M274" s="119">
        <v>3</v>
      </c>
      <c r="N274" s="119"/>
      <c r="O274" s="120"/>
      <c r="P274" s="2">
        <f t="shared" si="66"/>
        <v>0</v>
      </c>
      <c r="Q274" s="2" t="str">
        <f>IF(AND(Drops!$D$45&gt;1,OR(U274&lt;&gt;U273,AND(ROW()=5,U273=U274))),VLOOKUP(U274,Drops!$D$26:$E$45,2,FALSE),"")</f>
        <v/>
      </c>
      <c r="R274" s="2" t="str">
        <f t="shared" si="67"/>
        <v/>
      </c>
      <c r="S274" s="2">
        <f t="shared" ca="1" si="68"/>
        <v>0</v>
      </c>
      <c r="T274" s="2">
        <f t="shared" si="69"/>
        <v>0</v>
      </c>
      <c r="U274" s="2" t="s">
        <v>299</v>
      </c>
      <c r="V274" s="2">
        <v>1</v>
      </c>
      <c r="W274" s="2">
        <v>9</v>
      </c>
      <c r="X274" s="2">
        <v>20</v>
      </c>
      <c r="Y274" s="2">
        <v>0</v>
      </c>
      <c r="Z274" s="2">
        <v>0</v>
      </c>
      <c r="AA274" s="2">
        <f t="shared" si="70"/>
        <v>0</v>
      </c>
      <c r="AB274" s="2">
        <f t="shared" si="71"/>
        <v>0</v>
      </c>
      <c r="AC274" s="2">
        <f t="shared" si="72"/>
        <v>0</v>
      </c>
      <c r="AD274" s="2">
        <f t="shared" si="73"/>
        <v>0</v>
      </c>
      <c r="AE274" s="2">
        <f t="shared" si="74"/>
        <v>0</v>
      </c>
      <c r="AF274" s="2">
        <f t="shared" si="75"/>
        <v>0</v>
      </c>
      <c r="AG274" s="2">
        <f t="shared" si="76"/>
        <v>0</v>
      </c>
      <c r="AH274" s="2">
        <f t="shared" si="77"/>
        <v>0</v>
      </c>
      <c r="AI274" s="2">
        <f t="shared" si="78"/>
        <v>0</v>
      </c>
      <c r="AJ274" s="2">
        <f t="shared" si="79"/>
        <v>1</v>
      </c>
      <c r="AK274" s="2">
        <f t="shared" si="80"/>
        <v>0</v>
      </c>
      <c r="AL274" s="2">
        <f t="shared" si="81"/>
        <v>0</v>
      </c>
      <c r="AM274" s="115"/>
      <c r="AN274" s="115"/>
      <c r="AO274" s="121"/>
    </row>
    <row r="275" spans="1:41" ht="29" x14ac:dyDescent="0.35">
      <c r="A275" s="112">
        <v>3683</v>
      </c>
      <c r="B275" s="113" t="s">
        <v>1257</v>
      </c>
      <c r="C275" s="139" t="s">
        <v>1258</v>
      </c>
      <c r="D275" s="114"/>
      <c r="E275" s="115"/>
      <c r="F275" s="116"/>
      <c r="G275" s="113" t="s">
        <v>1217</v>
      </c>
      <c r="H275" s="113" t="s">
        <v>1254</v>
      </c>
      <c r="I275" s="113" t="s">
        <v>745</v>
      </c>
      <c r="J275" s="117"/>
      <c r="K275" s="118"/>
      <c r="L275" s="119">
        <v>3</v>
      </c>
      <c r="M275" s="119">
        <v>3</v>
      </c>
      <c r="N275" s="119"/>
      <c r="O275" s="120"/>
      <c r="P275" s="2">
        <f t="shared" si="66"/>
        <v>0</v>
      </c>
      <c r="Q275" s="2" t="str">
        <f>IF(AND(Drops!$D$45&gt;1,OR(U275&lt;&gt;U274,AND(ROW()=5,U274=U275))),VLOOKUP(U275,Drops!$D$26:$E$45,2,FALSE),"")</f>
        <v/>
      </c>
      <c r="R275" s="2" t="str">
        <f t="shared" si="67"/>
        <v/>
      </c>
      <c r="S275" s="2">
        <f t="shared" ca="1" si="68"/>
        <v>0</v>
      </c>
      <c r="T275" s="2">
        <f t="shared" si="69"/>
        <v>0</v>
      </c>
      <c r="U275" s="2" t="s">
        <v>299</v>
      </c>
      <c r="V275" s="2">
        <v>1</v>
      </c>
      <c r="W275" s="2">
        <v>9</v>
      </c>
      <c r="X275" s="2">
        <v>22</v>
      </c>
      <c r="Y275" s="2">
        <v>0</v>
      </c>
      <c r="Z275" s="2">
        <v>0</v>
      </c>
      <c r="AA275" s="2">
        <f t="shared" si="70"/>
        <v>0</v>
      </c>
      <c r="AB275" s="2">
        <f t="shared" si="71"/>
        <v>0</v>
      </c>
      <c r="AC275" s="2">
        <f t="shared" si="72"/>
        <v>0</v>
      </c>
      <c r="AD275" s="2">
        <f t="shared" si="73"/>
        <v>0</v>
      </c>
      <c r="AE275" s="2">
        <f t="shared" si="74"/>
        <v>0</v>
      </c>
      <c r="AF275" s="2">
        <f t="shared" si="75"/>
        <v>0</v>
      </c>
      <c r="AG275" s="2">
        <f t="shared" si="76"/>
        <v>0</v>
      </c>
      <c r="AH275" s="2">
        <f t="shared" si="77"/>
        <v>0</v>
      </c>
      <c r="AI275" s="2">
        <f t="shared" si="78"/>
        <v>0</v>
      </c>
      <c r="AJ275" s="2">
        <f t="shared" si="79"/>
        <v>1</v>
      </c>
      <c r="AK275" s="2">
        <f t="shared" si="80"/>
        <v>0</v>
      </c>
      <c r="AL275" s="2">
        <f t="shared" si="81"/>
        <v>0</v>
      </c>
      <c r="AM275" s="115"/>
      <c r="AN275" s="115"/>
      <c r="AO275" s="121"/>
    </row>
    <row r="276" spans="1:41" ht="29" x14ac:dyDescent="0.35">
      <c r="A276" s="112">
        <v>4393</v>
      </c>
      <c r="B276" s="113" t="s">
        <v>1259</v>
      </c>
      <c r="C276" s="141" t="s">
        <v>1260</v>
      </c>
      <c r="D276" s="114"/>
      <c r="E276" s="115"/>
      <c r="F276" s="116"/>
      <c r="G276" s="113" t="s">
        <v>1261</v>
      </c>
      <c r="H276" s="113" t="s">
        <v>783</v>
      </c>
      <c r="I276" s="113" t="s">
        <v>745</v>
      </c>
      <c r="J276" s="117"/>
      <c r="K276" s="118"/>
      <c r="L276" s="119">
        <v>2</v>
      </c>
      <c r="M276" s="119">
        <v>1</v>
      </c>
      <c r="N276" s="119"/>
      <c r="O276" s="120"/>
      <c r="P276" s="2">
        <f t="shared" si="66"/>
        <v>0</v>
      </c>
      <c r="Q276" s="2" t="str">
        <f>IF(AND(Drops!$D$45&gt;1,OR(U276&lt;&gt;U275,AND(ROW()=5,U275=U276))),VLOOKUP(U276,Drops!$D$26:$E$45,2,FALSE),"")</f>
        <v/>
      </c>
      <c r="R276" s="2" t="str">
        <f t="shared" si="67"/>
        <v/>
      </c>
      <c r="S276" s="2">
        <f t="shared" ca="1" si="68"/>
        <v>0</v>
      </c>
      <c r="T276" s="2">
        <f t="shared" si="69"/>
        <v>0</v>
      </c>
      <c r="U276" s="2" t="s">
        <v>299</v>
      </c>
      <c r="V276" s="2">
        <v>1</v>
      </c>
      <c r="W276" s="2">
        <v>10</v>
      </c>
      <c r="X276" s="2">
        <v>0</v>
      </c>
      <c r="Y276" s="2">
        <v>0</v>
      </c>
      <c r="Z276" s="2">
        <v>0</v>
      </c>
      <c r="AA276" s="2">
        <f t="shared" si="70"/>
        <v>0</v>
      </c>
      <c r="AB276" s="2">
        <f t="shared" si="71"/>
        <v>1</v>
      </c>
      <c r="AC276" s="2">
        <f t="shared" si="72"/>
        <v>0</v>
      </c>
      <c r="AD276" s="2">
        <f t="shared" si="73"/>
        <v>0</v>
      </c>
      <c r="AE276" s="2">
        <f t="shared" si="74"/>
        <v>0</v>
      </c>
      <c r="AF276" s="2">
        <f t="shared" si="75"/>
        <v>0</v>
      </c>
      <c r="AG276" s="2">
        <f t="shared" si="76"/>
        <v>0</v>
      </c>
      <c r="AH276" s="2">
        <f t="shared" si="77"/>
        <v>0</v>
      </c>
      <c r="AI276" s="2">
        <f t="shared" si="78"/>
        <v>1</v>
      </c>
      <c r="AJ276" s="2">
        <f t="shared" si="79"/>
        <v>0</v>
      </c>
      <c r="AK276" s="2">
        <f t="shared" si="80"/>
        <v>0</v>
      </c>
      <c r="AL276" s="2">
        <f t="shared" si="81"/>
        <v>0</v>
      </c>
      <c r="AM276" s="115"/>
      <c r="AN276" s="115"/>
      <c r="AO276" s="121"/>
    </row>
    <row r="277" spans="1:41" ht="29" x14ac:dyDescent="0.35">
      <c r="A277" s="112">
        <v>4397</v>
      </c>
      <c r="B277" s="113" t="s">
        <v>1262</v>
      </c>
      <c r="C277" s="139" t="s">
        <v>1263</v>
      </c>
      <c r="D277" s="114"/>
      <c r="E277" s="115"/>
      <c r="F277" s="116"/>
      <c r="G277" s="113" t="s">
        <v>1261</v>
      </c>
      <c r="H277" s="113" t="s">
        <v>1264</v>
      </c>
      <c r="I277" s="113" t="s">
        <v>745</v>
      </c>
      <c r="J277" s="117"/>
      <c r="K277" s="118"/>
      <c r="L277" s="119">
        <v>3</v>
      </c>
      <c r="M277" s="119">
        <v>3</v>
      </c>
      <c r="N277" s="119"/>
      <c r="O277" s="120"/>
      <c r="P277" s="2">
        <f t="shared" si="66"/>
        <v>0</v>
      </c>
      <c r="Q277" s="2" t="str">
        <f>IF(AND(Drops!$D$45&gt;1,OR(U277&lt;&gt;U276,AND(ROW()=5,U276=U277))),VLOOKUP(U277,Drops!$D$26:$E$45,2,FALSE),"")</f>
        <v/>
      </c>
      <c r="R277" s="2" t="str">
        <f t="shared" si="67"/>
        <v/>
      </c>
      <c r="S277" s="2">
        <f t="shared" ca="1" si="68"/>
        <v>0</v>
      </c>
      <c r="T277" s="2">
        <f t="shared" si="69"/>
        <v>0</v>
      </c>
      <c r="U277" s="2" t="s">
        <v>299</v>
      </c>
      <c r="V277" s="2">
        <v>1</v>
      </c>
      <c r="W277" s="2">
        <v>10</v>
      </c>
      <c r="X277" s="2">
        <v>4</v>
      </c>
      <c r="Y277" s="2">
        <v>0</v>
      </c>
      <c r="Z277" s="2">
        <v>0</v>
      </c>
      <c r="AA277" s="2">
        <f t="shared" si="70"/>
        <v>0</v>
      </c>
      <c r="AB277" s="2">
        <f t="shared" si="71"/>
        <v>0</v>
      </c>
      <c r="AC277" s="2">
        <f t="shared" si="72"/>
        <v>0</v>
      </c>
      <c r="AD277" s="2">
        <f t="shared" si="73"/>
        <v>0</v>
      </c>
      <c r="AE277" s="2">
        <f t="shared" si="74"/>
        <v>0</v>
      </c>
      <c r="AF277" s="2">
        <f t="shared" si="75"/>
        <v>0</v>
      </c>
      <c r="AG277" s="2">
        <f t="shared" si="76"/>
        <v>0</v>
      </c>
      <c r="AH277" s="2">
        <f t="shared" si="77"/>
        <v>0</v>
      </c>
      <c r="AI277" s="2">
        <f t="shared" si="78"/>
        <v>0</v>
      </c>
      <c r="AJ277" s="2">
        <f t="shared" si="79"/>
        <v>1</v>
      </c>
      <c r="AK277" s="2">
        <f t="shared" si="80"/>
        <v>0</v>
      </c>
      <c r="AL277" s="2">
        <f t="shared" si="81"/>
        <v>0</v>
      </c>
      <c r="AM277" s="115"/>
      <c r="AN277" s="115"/>
      <c r="AO277" s="121"/>
    </row>
    <row r="278" spans="1:41" ht="29" x14ac:dyDescent="0.35">
      <c r="A278" s="112">
        <v>4399</v>
      </c>
      <c r="B278" s="113" t="s">
        <v>1265</v>
      </c>
      <c r="C278" s="139" t="s">
        <v>1266</v>
      </c>
      <c r="D278" s="114"/>
      <c r="E278" s="115"/>
      <c r="F278" s="116"/>
      <c r="G278" s="113" t="s">
        <v>1261</v>
      </c>
      <c r="H278" s="113" t="s">
        <v>1264</v>
      </c>
      <c r="I278" s="113" t="s">
        <v>745</v>
      </c>
      <c r="J278" s="117"/>
      <c r="K278" s="118"/>
      <c r="L278" s="119">
        <v>3</v>
      </c>
      <c r="M278" s="119">
        <v>3</v>
      </c>
      <c r="N278" s="119"/>
      <c r="O278" s="120"/>
      <c r="P278" s="2">
        <f t="shared" si="66"/>
        <v>0</v>
      </c>
      <c r="Q278" s="2" t="str">
        <f>IF(AND(Drops!$D$45&gt;1,OR(U278&lt;&gt;U277,AND(ROW()=5,U277=U278))),VLOOKUP(U278,Drops!$D$26:$E$45,2,FALSE),"")</f>
        <v/>
      </c>
      <c r="R278" s="2" t="str">
        <f t="shared" si="67"/>
        <v/>
      </c>
      <c r="S278" s="2">
        <f t="shared" ca="1" si="68"/>
        <v>0</v>
      </c>
      <c r="T278" s="2">
        <f t="shared" si="69"/>
        <v>0</v>
      </c>
      <c r="U278" s="2" t="s">
        <v>299</v>
      </c>
      <c r="V278" s="2">
        <v>1</v>
      </c>
      <c r="W278" s="2">
        <v>10</v>
      </c>
      <c r="X278" s="2">
        <v>6</v>
      </c>
      <c r="Y278" s="2">
        <v>0</v>
      </c>
      <c r="Z278" s="2">
        <v>0</v>
      </c>
      <c r="AA278" s="2">
        <f t="shared" si="70"/>
        <v>0</v>
      </c>
      <c r="AB278" s="2">
        <f t="shared" si="71"/>
        <v>0</v>
      </c>
      <c r="AC278" s="2">
        <f t="shared" si="72"/>
        <v>0</v>
      </c>
      <c r="AD278" s="2">
        <f t="shared" si="73"/>
        <v>0</v>
      </c>
      <c r="AE278" s="2">
        <f t="shared" si="74"/>
        <v>0</v>
      </c>
      <c r="AF278" s="2">
        <f t="shared" si="75"/>
        <v>0</v>
      </c>
      <c r="AG278" s="2">
        <f t="shared" si="76"/>
        <v>0</v>
      </c>
      <c r="AH278" s="2">
        <f t="shared" si="77"/>
        <v>0</v>
      </c>
      <c r="AI278" s="2">
        <f t="shared" si="78"/>
        <v>0</v>
      </c>
      <c r="AJ278" s="2">
        <f t="shared" si="79"/>
        <v>1</v>
      </c>
      <c r="AK278" s="2">
        <f t="shared" si="80"/>
        <v>0</v>
      </c>
      <c r="AL278" s="2">
        <f t="shared" si="81"/>
        <v>0</v>
      </c>
      <c r="AM278" s="115"/>
      <c r="AN278" s="115"/>
      <c r="AO278" s="121"/>
    </row>
    <row r="279" spans="1:41" ht="43.5" x14ac:dyDescent="0.35">
      <c r="A279" s="112">
        <v>4403</v>
      </c>
      <c r="B279" s="113" t="s">
        <v>1267</v>
      </c>
      <c r="C279" s="139" t="s">
        <v>1268</v>
      </c>
      <c r="D279" s="114"/>
      <c r="E279" s="115"/>
      <c r="F279" s="116"/>
      <c r="G279" s="113" t="s">
        <v>1261</v>
      </c>
      <c r="H279" s="113" t="s">
        <v>1264</v>
      </c>
      <c r="I279" s="113" t="s">
        <v>745</v>
      </c>
      <c r="J279" s="117"/>
      <c r="K279" s="118"/>
      <c r="L279" s="119">
        <v>3</v>
      </c>
      <c r="M279" s="119">
        <v>3</v>
      </c>
      <c r="N279" s="119"/>
      <c r="O279" s="120"/>
      <c r="P279" s="2">
        <f t="shared" si="66"/>
        <v>0</v>
      </c>
      <c r="Q279" s="2" t="str">
        <f>IF(AND(Drops!$D$45&gt;1,OR(U279&lt;&gt;U278,AND(ROW()=5,U278=U279))),VLOOKUP(U279,Drops!$D$26:$E$45,2,FALSE),"")</f>
        <v/>
      </c>
      <c r="R279" s="2" t="str">
        <f t="shared" si="67"/>
        <v/>
      </c>
      <c r="S279" s="2">
        <f t="shared" ca="1" si="68"/>
        <v>0</v>
      </c>
      <c r="T279" s="2">
        <f t="shared" si="69"/>
        <v>0</v>
      </c>
      <c r="U279" s="2" t="s">
        <v>299</v>
      </c>
      <c r="V279" s="2">
        <v>1</v>
      </c>
      <c r="W279" s="2">
        <v>10</v>
      </c>
      <c r="X279" s="2">
        <v>10</v>
      </c>
      <c r="Y279" s="2">
        <v>0</v>
      </c>
      <c r="Z279" s="2">
        <v>0</v>
      </c>
      <c r="AA279" s="2">
        <f t="shared" si="70"/>
        <v>0</v>
      </c>
      <c r="AB279" s="2">
        <f t="shared" si="71"/>
        <v>0</v>
      </c>
      <c r="AC279" s="2">
        <f t="shared" si="72"/>
        <v>0</v>
      </c>
      <c r="AD279" s="2">
        <f t="shared" si="73"/>
        <v>0</v>
      </c>
      <c r="AE279" s="2">
        <f t="shared" si="74"/>
        <v>0</v>
      </c>
      <c r="AF279" s="2">
        <f t="shared" si="75"/>
        <v>0</v>
      </c>
      <c r="AG279" s="2">
        <f t="shared" si="76"/>
        <v>0</v>
      </c>
      <c r="AH279" s="2">
        <f t="shared" si="77"/>
        <v>0</v>
      </c>
      <c r="AI279" s="2">
        <f t="shared" si="78"/>
        <v>0</v>
      </c>
      <c r="AJ279" s="2">
        <f t="shared" si="79"/>
        <v>1</v>
      </c>
      <c r="AK279" s="2">
        <f t="shared" si="80"/>
        <v>0</v>
      </c>
      <c r="AL279" s="2">
        <f t="shared" si="81"/>
        <v>0</v>
      </c>
      <c r="AM279" s="115"/>
      <c r="AN279" s="115"/>
      <c r="AO279" s="121"/>
    </row>
    <row r="280" spans="1:41" ht="29" x14ac:dyDescent="0.35">
      <c r="A280" s="112">
        <v>4540</v>
      </c>
      <c r="B280" s="113" t="s">
        <v>1269</v>
      </c>
      <c r="C280" s="113" t="s">
        <v>1270</v>
      </c>
      <c r="D280" s="114"/>
      <c r="E280" s="115"/>
      <c r="F280" s="116"/>
      <c r="G280" s="113" t="s">
        <v>1271</v>
      </c>
      <c r="H280" s="113" t="s">
        <v>1272</v>
      </c>
      <c r="I280" s="113" t="s">
        <v>1273</v>
      </c>
      <c r="J280" s="117"/>
      <c r="K280" s="118"/>
      <c r="L280" s="119">
        <v>1</v>
      </c>
      <c r="M280" s="119">
        <v>2</v>
      </c>
      <c r="N280" s="119"/>
      <c r="O280" s="120"/>
      <c r="P280" s="2">
        <f t="shared" si="66"/>
        <v>0</v>
      </c>
      <c r="Q280" s="2" t="str">
        <f>IF(AND(Drops!$D$45&gt;1,OR(U280&lt;&gt;U279,AND(ROW()=5,U279=U280))),VLOOKUP(U280,Drops!$D$26:$E$45,2,FALSE),"")</f>
        <v>V. Cloud Hosting</v>
      </c>
      <c r="R280" s="2">
        <f t="shared" si="67"/>
        <v>280</v>
      </c>
      <c r="S280" s="2">
        <f t="shared" ca="1" si="68"/>
        <v>0</v>
      </c>
      <c r="T280" s="2">
        <f t="shared" si="69"/>
        <v>1</v>
      </c>
      <c r="U280" s="2" t="s">
        <v>301</v>
      </c>
      <c r="V280" s="2">
        <v>2</v>
      </c>
      <c r="W280" s="2">
        <v>0</v>
      </c>
      <c r="X280" s="2">
        <v>0</v>
      </c>
      <c r="Y280" s="2">
        <v>0</v>
      </c>
      <c r="Z280" s="2">
        <v>0</v>
      </c>
      <c r="AA280" s="2">
        <f t="shared" si="70"/>
        <v>1</v>
      </c>
      <c r="AB280" s="2">
        <f t="shared" si="71"/>
        <v>1</v>
      </c>
      <c r="AC280" s="2">
        <f t="shared" si="72"/>
        <v>0</v>
      </c>
      <c r="AD280" s="2">
        <f t="shared" si="73"/>
        <v>0</v>
      </c>
      <c r="AE280" s="2">
        <f t="shared" si="74"/>
        <v>0</v>
      </c>
      <c r="AF280" s="2">
        <f t="shared" si="75"/>
        <v>0</v>
      </c>
      <c r="AG280" s="2">
        <f t="shared" si="76"/>
        <v>0</v>
      </c>
      <c r="AH280" s="2">
        <f t="shared" si="77"/>
        <v>1</v>
      </c>
      <c r="AI280" s="2">
        <f t="shared" si="78"/>
        <v>0</v>
      </c>
      <c r="AJ280" s="2">
        <f t="shared" si="79"/>
        <v>0</v>
      </c>
      <c r="AK280" s="2">
        <f t="shared" si="80"/>
        <v>0</v>
      </c>
      <c r="AL280" s="2">
        <f t="shared" si="81"/>
        <v>0</v>
      </c>
      <c r="AM280" s="115"/>
      <c r="AN280" s="115"/>
      <c r="AO280" s="121"/>
    </row>
    <row r="281" spans="1:41" ht="29" x14ac:dyDescent="0.35">
      <c r="A281" s="112">
        <v>3384</v>
      </c>
      <c r="B281" s="113" t="s">
        <v>1274</v>
      </c>
      <c r="C281" s="141" t="s">
        <v>1275</v>
      </c>
      <c r="D281" s="114"/>
      <c r="E281" s="115"/>
      <c r="F281" s="116"/>
      <c r="G281" s="113" t="s">
        <v>1271</v>
      </c>
      <c r="H281" s="113" t="s">
        <v>1276</v>
      </c>
      <c r="I281" s="113" t="s">
        <v>1273</v>
      </c>
      <c r="J281" s="117"/>
      <c r="K281" s="118"/>
      <c r="L281" s="119">
        <v>2</v>
      </c>
      <c r="M281" s="119">
        <v>3</v>
      </c>
      <c r="N281" s="119"/>
      <c r="O281" s="120"/>
      <c r="P281" s="2">
        <f t="shared" si="66"/>
        <v>0</v>
      </c>
      <c r="Q281" s="2" t="str">
        <f>IF(AND(Drops!$D$45&gt;1,OR(U281&lt;&gt;U280,AND(ROW()=5,U280=U281))),VLOOKUP(U281,Drops!$D$26:$E$45,2,FALSE),"")</f>
        <v/>
      </c>
      <c r="R281" s="2" t="str">
        <f t="shared" si="67"/>
        <v/>
      </c>
      <c r="S281" s="2">
        <f t="shared" ca="1" si="68"/>
        <v>0</v>
      </c>
      <c r="T281" s="2">
        <f t="shared" si="69"/>
        <v>0</v>
      </c>
      <c r="U281" s="2" t="s">
        <v>301</v>
      </c>
      <c r="V281" s="2">
        <v>2</v>
      </c>
      <c r="W281" s="2">
        <v>1</v>
      </c>
      <c r="X281" s="2">
        <v>0</v>
      </c>
      <c r="Y281" s="2">
        <v>0</v>
      </c>
      <c r="Z281" s="2">
        <v>0</v>
      </c>
      <c r="AA281" s="2">
        <f t="shared" si="70"/>
        <v>0</v>
      </c>
      <c r="AB281" s="2">
        <f t="shared" si="71"/>
        <v>0</v>
      </c>
      <c r="AC281" s="2">
        <f t="shared" si="72"/>
        <v>0</v>
      </c>
      <c r="AD281" s="2">
        <f t="shared" si="73"/>
        <v>0</v>
      </c>
      <c r="AE281" s="2">
        <f t="shared" si="74"/>
        <v>0</v>
      </c>
      <c r="AF281" s="2">
        <f t="shared" si="75"/>
        <v>0</v>
      </c>
      <c r="AG281" s="2">
        <f t="shared" si="76"/>
        <v>0</v>
      </c>
      <c r="AH281" s="2">
        <f t="shared" si="77"/>
        <v>0</v>
      </c>
      <c r="AI281" s="2">
        <f t="shared" si="78"/>
        <v>1</v>
      </c>
      <c r="AJ281" s="2">
        <f t="shared" si="79"/>
        <v>0</v>
      </c>
      <c r="AK281" s="2">
        <f t="shared" si="80"/>
        <v>0</v>
      </c>
      <c r="AL281" s="2">
        <f t="shared" si="81"/>
        <v>0</v>
      </c>
      <c r="AM281" s="115"/>
      <c r="AN281" s="115"/>
      <c r="AO281" s="121"/>
    </row>
    <row r="282" spans="1:41" ht="29" x14ac:dyDescent="0.35">
      <c r="A282" s="112">
        <v>4543</v>
      </c>
      <c r="B282" s="113" t="s">
        <v>1277</v>
      </c>
      <c r="C282" s="113" t="s">
        <v>1278</v>
      </c>
      <c r="D282" s="114"/>
      <c r="E282" s="115"/>
      <c r="F282" s="116"/>
      <c r="G282" s="113" t="s">
        <v>1279</v>
      </c>
      <c r="H282" s="113" t="s">
        <v>1280</v>
      </c>
      <c r="I282" s="113" t="s">
        <v>1273</v>
      </c>
      <c r="J282" s="117"/>
      <c r="K282" s="118"/>
      <c r="L282" s="119">
        <v>1</v>
      </c>
      <c r="M282" s="119">
        <v>2</v>
      </c>
      <c r="N282" s="119"/>
      <c r="O282" s="120"/>
      <c r="P282" s="2">
        <f t="shared" si="66"/>
        <v>0</v>
      </c>
      <c r="Q282" s="2" t="str">
        <f>IF(AND(Drops!$D$45&gt;1,OR(U282&lt;&gt;U281,AND(ROW()=5,U281=U282))),VLOOKUP(U282,Drops!$D$26:$E$45,2,FALSE),"")</f>
        <v/>
      </c>
      <c r="R282" s="2" t="str">
        <f t="shared" si="67"/>
        <v/>
      </c>
      <c r="S282" s="2">
        <f t="shared" ca="1" si="68"/>
        <v>0</v>
      </c>
      <c r="T282" s="2">
        <f t="shared" si="69"/>
        <v>1</v>
      </c>
      <c r="U282" s="2" t="s">
        <v>301</v>
      </c>
      <c r="V282" s="2">
        <v>6</v>
      </c>
      <c r="W282" s="2">
        <v>0</v>
      </c>
      <c r="X282" s="2">
        <v>0</v>
      </c>
      <c r="Y282" s="2">
        <v>0</v>
      </c>
      <c r="Z282" s="2">
        <v>0</v>
      </c>
      <c r="AA282" s="2">
        <f t="shared" si="70"/>
        <v>1</v>
      </c>
      <c r="AB282" s="2">
        <f t="shared" si="71"/>
        <v>1</v>
      </c>
      <c r="AC282" s="2">
        <f t="shared" si="72"/>
        <v>0</v>
      </c>
      <c r="AD282" s="2">
        <f t="shared" si="73"/>
        <v>0</v>
      </c>
      <c r="AE282" s="2">
        <f t="shared" si="74"/>
        <v>0</v>
      </c>
      <c r="AF282" s="2">
        <f t="shared" si="75"/>
        <v>0</v>
      </c>
      <c r="AG282" s="2">
        <f t="shared" si="76"/>
        <v>0</v>
      </c>
      <c r="AH282" s="2">
        <f t="shared" si="77"/>
        <v>1</v>
      </c>
      <c r="AI282" s="2">
        <f t="shared" si="78"/>
        <v>0</v>
      </c>
      <c r="AJ282" s="2">
        <f t="shared" si="79"/>
        <v>0</v>
      </c>
      <c r="AK282" s="2">
        <f t="shared" si="80"/>
        <v>0</v>
      </c>
      <c r="AL282" s="2">
        <f t="shared" si="81"/>
        <v>0</v>
      </c>
      <c r="AM282" s="115"/>
      <c r="AN282" s="115"/>
      <c r="AO282" s="121"/>
    </row>
    <row r="283" spans="1:41" ht="43.5" x14ac:dyDescent="0.35">
      <c r="A283" s="112">
        <v>4544</v>
      </c>
      <c r="B283" s="113" t="s">
        <v>1281</v>
      </c>
      <c r="C283" s="141" t="s">
        <v>1282</v>
      </c>
      <c r="D283" s="114"/>
      <c r="E283" s="115"/>
      <c r="F283" s="116"/>
      <c r="G283" s="113" t="s">
        <v>1279</v>
      </c>
      <c r="H283" s="113" t="s">
        <v>1280</v>
      </c>
      <c r="I283" s="113" t="s">
        <v>1273</v>
      </c>
      <c r="J283" s="117"/>
      <c r="K283" s="118"/>
      <c r="L283" s="119">
        <v>2</v>
      </c>
      <c r="M283" s="119">
        <v>3</v>
      </c>
      <c r="N283" s="119"/>
      <c r="O283" s="120"/>
      <c r="P283" s="2">
        <f t="shared" si="66"/>
        <v>0</v>
      </c>
      <c r="Q283" s="2" t="str">
        <f>IF(AND(Drops!$D$45&gt;1,OR(U283&lt;&gt;U282,AND(ROW()=5,U282=U283))),VLOOKUP(U283,Drops!$D$26:$E$45,2,FALSE),"")</f>
        <v/>
      </c>
      <c r="R283" s="2" t="str">
        <f t="shared" si="67"/>
        <v/>
      </c>
      <c r="S283" s="2">
        <f t="shared" ca="1" si="68"/>
        <v>0</v>
      </c>
      <c r="T283" s="2">
        <f t="shared" si="69"/>
        <v>0</v>
      </c>
      <c r="U283" s="2" t="s">
        <v>301</v>
      </c>
      <c r="V283" s="2">
        <v>6</v>
      </c>
      <c r="W283" s="2">
        <v>1</v>
      </c>
      <c r="X283" s="2">
        <v>0</v>
      </c>
      <c r="Y283" s="2">
        <v>0</v>
      </c>
      <c r="Z283" s="2">
        <v>0</v>
      </c>
      <c r="AA283" s="2">
        <f t="shared" si="70"/>
        <v>0</v>
      </c>
      <c r="AB283" s="2">
        <f t="shared" si="71"/>
        <v>0</v>
      </c>
      <c r="AC283" s="2">
        <f t="shared" si="72"/>
        <v>0</v>
      </c>
      <c r="AD283" s="2">
        <f t="shared" si="73"/>
        <v>0</v>
      </c>
      <c r="AE283" s="2">
        <f t="shared" si="74"/>
        <v>0</v>
      </c>
      <c r="AF283" s="2">
        <f t="shared" si="75"/>
        <v>0</v>
      </c>
      <c r="AG283" s="2">
        <f t="shared" si="76"/>
        <v>0</v>
      </c>
      <c r="AH283" s="2">
        <f t="shared" si="77"/>
        <v>0</v>
      </c>
      <c r="AI283" s="2">
        <f t="shared" si="78"/>
        <v>1</v>
      </c>
      <c r="AJ283" s="2">
        <f t="shared" si="79"/>
        <v>0</v>
      </c>
      <c r="AK283" s="2">
        <f t="shared" si="80"/>
        <v>0</v>
      </c>
      <c r="AL283" s="2">
        <f t="shared" si="81"/>
        <v>0</v>
      </c>
      <c r="AM283" s="115"/>
      <c r="AN283" s="115"/>
      <c r="AO283" s="121"/>
    </row>
    <row r="284" spans="1:41" ht="58" x14ac:dyDescent="0.35">
      <c r="A284" s="112">
        <v>4545</v>
      </c>
      <c r="B284" s="113" t="s">
        <v>1283</v>
      </c>
      <c r="C284" s="141" t="s">
        <v>1284</v>
      </c>
      <c r="D284" s="114"/>
      <c r="E284" s="115"/>
      <c r="F284" s="116"/>
      <c r="G284" s="113" t="s">
        <v>1279</v>
      </c>
      <c r="H284" s="113" t="s">
        <v>1280</v>
      </c>
      <c r="I284" s="113" t="s">
        <v>1273</v>
      </c>
      <c r="J284" s="117"/>
      <c r="K284" s="118"/>
      <c r="L284" s="119">
        <v>2</v>
      </c>
      <c r="M284" s="119">
        <v>2</v>
      </c>
      <c r="N284" s="119"/>
      <c r="O284" s="120"/>
      <c r="P284" s="2">
        <f t="shared" si="66"/>
        <v>0</v>
      </c>
      <c r="Q284" s="2" t="str">
        <f>IF(AND(Drops!$D$45&gt;1,OR(U284&lt;&gt;U283,AND(ROW()=5,U283=U284))),VLOOKUP(U284,Drops!$D$26:$E$45,2,FALSE),"")</f>
        <v/>
      </c>
      <c r="R284" s="2" t="str">
        <f t="shared" si="67"/>
        <v/>
      </c>
      <c r="S284" s="2">
        <f t="shared" ca="1" si="68"/>
        <v>0</v>
      </c>
      <c r="T284" s="2">
        <f t="shared" si="69"/>
        <v>0</v>
      </c>
      <c r="U284" s="2" t="s">
        <v>301</v>
      </c>
      <c r="V284" s="2">
        <v>6</v>
      </c>
      <c r="W284" s="2">
        <v>2</v>
      </c>
      <c r="X284" s="2">
        <v>0</v>
      </c>
      <c r="Y284" s="2">
        <v>0</v>
      </c>
      <c r="Z284" s="2">
        <v>0</v>
      </c>
      <c r="AA284" s="2">
        <f t="shared" si="70"/>
        <v>0</v>
      </c>
      <c r="AB284" s="2">
        <f t="shared" si="71"/>
        <v>0</v>
      </c>
      <c r="AC284" s="2">
        <f t="shared" si="72"/>
        <v>0</v>
      </c>
      <c r="AD284" s="2">
        <f t="shared" si="73"/>
        <v>0</v>
      </c>
      <c r="AE284" s="2">
        <f t="shared" si="74"/>
        <v>0</v>
      </c>
      <c r="AF284" s="2">
        <f t="shared" si="75"/>
        <v>0</v>
      </c>
      <c r="AG284" s="2">
        <f t="shared" si="76"/>
        <v>0</v>
      </c>
      <c r="AH284" s="2">
        <f t="shared" si="77"/>
        <v>0</v>
      </c>
      <c r="AI284" s="2">
        <f t="shared" si="78"/>
        <v>1</v>
      </c>
      <c r="AJ284" s="2">
        <f t="shared" si="79"/>
        <v>0</v>
      </c>
      <c r="AK284" s="2">
        <f t="shared" si="80"/>
        <v>0</v>
      </c>
      <c r="AL284" s="2">
        <f t="shared" si="81"/>
        <v>0</v>
      </c>
      <c r="AM284" s="115"/>
      <c r="AN284" s="115"/>
      <c r="AO284" s="121"/>
    </row>
  </sheetData>
  <sheetProtection algorithmName="SHA-512" hashValue="TARB5hnMYoP2736ux+L0mXH0hZMjw5m+W+wSrgyjy6UkYUl00XAO5CCIYWRGmJ14VF6Yzz+2mKzIk1Zf3NmjHw==" saltValue="gEkLpLfmZrdnkTJjBOfEOw==" spinCount="100000" sheet="1" objects="1" scenarios="1"/>
  <mergeCells count="1">
    <mergeCell ref="B3:K3"/>
  </mergeCells>
  <conditionalFormatting sqref="C5:C284">
    <cfRule type="expression" dxfId="5" priority="3">
      <formula>$AB5=1</formula>
    </cfRule>
  </conditionalFormatting>
  <conditionalFormatting sqref="D5:D284">
    <cfRule type="expression" dxfId="4" priority="4">
      <formula>S5=1</formula>
    </cfRule>
    <cfRule type="expression" dxfId="3" priority="5">
      <formula>S5=3</formula>
    </cfRule>
    <cfRule type="expression" dxfId="2" priority="6">
      <formula>S5=2</formula>
    </cfRule>
  </conditionalFormatting>
  <conditionalFormatting sqref="E2">
    <cfRule type="dataBar" priority="2">
      <dataBar>
        <cfvo type="num" val="0"/>
        <cfvo type="num" val="1"/>
        <color rgb="FFA7A9AC"/>
      </dataBar>
      <extLst>
        <ext xmlns:x14="http://schemas.microsoft.com/office/spreadsheetml/2009/9/main" uri="{B025F937-C7B1-47D3-B67F-A62EFF666E3E}">
          <x14:id>{F852BC61-97DB-4564-9981-2B05B2A24ECC}</x14:id>
        </ext>
      </extLst>
    </cfRule>
  </conditionalFormatting>
  <conditionalFormatting sqref="H1">
    <cfRule type="expression" dxfId="1" priority="1">
      <formula>$H$1=""</formula>
    </cfRule>
  </conditionalFormatting>
  <dataValidations count="4">
    <dataValidation type="list" allowBlank="1" showInputMessage="1" showErrorMessage="1" promptTitle="Select Yes, No or N/A" prompt="If N/A is chosen an explanation MUST be provided in the Additional Information cell." sqref="D5:D284" xr:uid="{0ED501A6-991F-4795-BDF4-7F8D85980117}">
      <formula1>$V$1:$Y$1</formula1>
    </dataValidation>
    <dataValidation allowBlank="1" showInputMessage="1" showErrorMessage="1" promptTitle="Select Yes, No or N/A" sqref="E5:E284" xr:uid="{BF3A733D-ABA7-47DD-B76E-0BFA8E210C4D}"/>
    <dataValidation type="list" allowBlank="1" showInputMessage="1" showErrorMessage="1" promptTitle="Select 1 - 5" prompt="1 - Informal, ad hoc process without formal implementation_x000a_ 2 - Partially in place with no approved plans to further implement_x000a_3 - Partially in place with approved plans to further implement_x000a_4 - In place with exclusions_x000a_5 - In place with no exclusions" sqref="F5:F284" xr:uid="{6A3A7183-C3E2-40F6-8899-6803323C8F1A}">
      <formula1>$V$2:$AB$2</formula1>
    </dataValidation>
    <dataValidation type="list" allowBlank="1" showInputMessage="1" showErrorMessage="1" sqref="I2" xr:uid="{9F37189D-33DC-46C9-B625-2B31CD52BDB4}">
      <formula1>$AA$1:$AB$1</formula1>
    </dataValidation>
  </dataValidations>
  <pageMargins left="0.25" right="0.25" top="0.75" bottom="0.75" header="0.3" footer="0.3"/>
  <pageSetup scale="59" fitToHeight="0" orientation="landscape" r:id="rId1"/>
  <headerFooter>
    <oddHeader>&amp;L&amp;K756762Shared Assessments Program&amp;C&amp;K756762Standardized Information Gathering (SIG) Questionnaire&amp;R&amp;R Version 2020</oddHeader>
    <oddFooter>&amp;L&amp;K756762&amp;A&amp;C&amp;K756762Page &amp;P of &amp;N Page(s)</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5" r:id="rId4" name="Jump To">
              <controlPr defaultSize="0" autoLine="0" autoPict="0" macro="[0]!Sheet26.JumpTo">
                <anchor moveWithCells="1">
                  <from>
                    <xdr:col>7</xdr:col>
                    <xdr:colOff>1276350</xdr:colOff>
                    <xdr:row>0</xdr:row>
                    <xdr:rowOff>50800</xdr:rowOff>
                  </from>
                  <to>
                    <xdr:col>9</xdr:col>
                    <xdr:colOff>190500</xdr:colOff>
                    <xdr:row>0</xdr:row>
                    <xdr:rowOff>241300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852BC61-97DB-4564-9981-2B05B2A24ECC}">
            <x14:dataBar minLength="0" maxLength="100" gradient="0">
              <x14:cfvo type="num">
                <xm:f>0</xm:f>
              </x14:cfvo>
              <x14:cfvo type="num">
                <xm:f>1</xm:f>
              </x14:cfvo>
              <x14:negativeFillColor rgb="FFFF0000"/>
              <x14:axisColor rgb="FF000000"/>
            </x14:dataBar>
          </x14:cfRule>
          <xm:sqref>E2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428ED-7567-4995-A335-448FF3233840}">
  <sheetPr codeName="Sheet28">
    <pageSetUpPr fitToPage="1"/>
  </sheetPr>
  <dimension ref="B1:E51"/>
  <sheetViews>
    <sheetView showGridLines="0" showZeros="0" zoomScale="85" workbookViewId="0"/>
  </sheetViews>
  <sheetFormatPr baseColWidth="10" defaultColWidth="9.1796875" defaultRowHeight="14.5" x14ac:dyDescent="0.25"/>
  <cols>
    <col min="1" max="1" width="0.7265625" style="49" customWidth="1"/>
    <col min="2" max="2" width="36.81640625" style="49" customWidth="1"/>
    <col min="3" max="3" width="110.453125" style="122" customWidth="1"/>
    <col min="4" max="4" width="15" style="49" customWidth="1"/>
    <col min="5" max="5" width="35.453125" style="49" customWidth="1"/>
    <col min="6" max="11" width="9.1796875" style="49"/>
    <col min="12" max="30" width="9.1796875" style="49" customWidth="1"/>
    <col min="31" max="31" width="9.1796875" style="49"/>
    <col min="32" max="33" width="9.1796875" style="49" customWidth="1"/>
    <col min="34" max="16384" width="9.1796875" style="49"/>
  </cols>
  <sheetData>
    <row r="1" spans="2:5" ht="3.75" customHeight="1" x14ac:dyDescent="0.25"/>
    <row r="2" spans="2:5" ht="23.5" x14ac:dyDescent="0.25">
      <c r="B2" s="77" t="s">
        <v>78</v>
      </c>
      <c r="C2" s="123"/>
    </row>
    <row r="3" spans="2:5" x14ac:dyDescent="0.25">
      <c r="B3" s="124" t="s">
        <v>213</v>
      </c>
      <c r="C3" s="125" t="s">
        <v>214</v>
      </c>
    </row>
    <row r="4" spans="2:5" ht="43.5" x14ac:dyDescent="0.25">
      <c r="B4" s="126" t="s">
        <v>215</v>
      </c>
      <c r="C4" s="127" t="s">
        <v>216</v>
      </c>
      <c r="D4" s="34"/>
    </row>
    <row r="5" spans="2:5" ht="29" x14ac:dyDescent="0.3">
      <c r="B5" s="128" t="s">
        <v>217</v>
      </c>
      <c r="C5" s="127" t="s">
        <v>218</v>
      </c>
      <c r="E5" s="2"/>
    </row>
    <row r="6" spans="2:5" ht="29" x14ac:dyDescent="0.3">
      <c r="B6" s="126" t="s">
        <v>219</v>
      </c>
      <c r="C6" s="127" t="s">
        <v>220</v>
      </c>
      <c r="E6" s="2"/>
    </row>
    <row r="7" spans="2:5" ht="72.5" x14ac:dyDescent="0.3">
      <c r="B7" s="126" t="s">
        <v>221</v>
      </c>
      <c r="C7" s="127" t="s">
        <v>222</v>
      </c>
      <c r="E7" s="2"/>
    </row>
    <row r="8" spans="2:5" ht="43.5" x14ac:dyDescent="0.3">
      <c r="B8" s="126" t="s">
        <v>223</v>
      </c>
      <c r="C8" s="127" t="s">
        <v>224</v>
      </c>
      <c r="E8" s="2"/>
    </row>
    <row r="9" spans="2:5" x14ac:dyDescent="0.3">
      <c r="B9" s="126" t="s">
        <v>225</v>
      </c>
      <c r="C9" s="127" t="s">
        <v>226</v>
      </c>
      <c r="E9" s="2"/>
    </row>
    <row r="10" spans="2:5" ht="29" x14ac:dyDescent="0.3">
      <c r="B10" s="126" t="s">
        <v>227</v>
      </c>
      <c r="C10" s="127" t="s">
        <v>228</v>
      </c>
      <c r="E10" s="2"/>
    </row>
    <row r="11" spans="2:5" ht="29" x14ac:dyDescent="0.25">
      <c r="B11" s="126" t="s">
        <v>229</v>
      </c>
      <c r="C11" s="127" t="s">
        <v>230</v>
      </c>
    </row>
    <row r="12" spans="2:5" ht="43.5" x14ac:dyDescent="0.25">
      <c r="B12" s="126" t="s">
        <v>231</v>
      </c>
      <c r="C12" s="127" t="s">
        <v>232</v>
      </c>
    </row>
    <row r="13" spans="2:5" ht="58" x14ac:dyDescent="0.25">
      <c r="B13" s="126" t="s">
        <v>233</v>
      </c>
      <c r="C13" s="127" t="s">
        <v>234</v>
      </c>
    </row>
    <row r="14" spans="2:5" ht="58" x14ac:dyDescent="0.25">
      <c r="B14" s="126" t="s">
        <v>235</v>
      </c>
      <c r="C14" s="127" t="s">
        <v>236</v>
      </c>
    </row>
    <row r="15" spans="2:5" ht="43.5" x14ac:dyDescent="0.25">
      <c r="B15" s="126" t="s">
        <v>237</v>
      </c>
      <c r="C15" s="127" t="s">
        <v>238</v>
      </c>
    </row>
    <row r="16" spans="2:5" ht="29" x14ac:dyDescent="0.25">
      <c r="B16" s="126" t="s">
        <v>239</v>
      </c>
      <c r="C16" s="127" t="s">
        <v>240</v>
      </c>
    </row>
    <row r="17" spans="2:3" ht="29" x14ac:dyDescent="0.25">
      <c r="B17" s="126" t="s">
        <v>241</v>
      </c>
      <c r="C17" s="127" t="s">
        <v>242</v>
      </c>
    </row>
    <row r="18" spans="2:3" ht="29" x14ac:dyDescent="0.25">
      <c r="B18" s="126" t="s">
        <v>243</v>
      </c>
      <c r="C18" s="127" t="s">
        <v>244</v>
      </c>
    </row>
    <row r="19" spans="2:3" ht="58" x14ac:dyDescent="0.25">
      <c r="B19" s="126" t="s">
        <v>245</v>
      </c>
      <c r="C19" s="127" t="s">
        <v>246</v>
      </c>
    </row>
    <row r="20" spans="2:3" ht="43.5" x14ac:dyDescent="0.25">
      <c r="B20" s="126" t="s">
        <v>247</v>
      </c>
      <c r="C20" s="127" t="s">
        <v>248</v>
      </c>
    </row>
    <row r="21" spans="2:3" ht="29" x14ac:dyDescent="0.25">
      <c r="B21" s="126" t="s">
        <v>249</v>
      </c>
      <c r="C21" s="127" t="s">
        <v>250</v>
      </c>
    </row>
    <row r="22" spans="2:3" ht="29" x14ac:dyDescent="0.25">
      <c r="B22" s="126" t="s">
        <v>251</v>
      </c>
      <c r="C22" s="127" t="s">
        <v>252</v>
      </c>
    </row>
    <row r="23" spans="2:3" ht="29" x14ac:dyDescent="0.25">
      <c r="B23" s="126" t="s">
        <v>253</v>
      </c>
      <c r="C23" s="127" t="s">
        <v>254</v>
      </c>
    </row>
    <row r="24" spans="2:3" x14ac:dyDescent="0.25">
      <c r="B24" s="126" t="s">
        <v>255</v>
      </c>
      <c r="C24" s="127" t="s">
        <v>256</v>
      </c>
    </row>
    <row r="25" spans="2:3" ht="72.5" x14ac:dyDescent="0.25">
      <c r="B25" s="126" t="s">
        <v>257</v>
      </c>
      <c r="C25" s="127" t="s">
        <v>258</v>
      </c>
    </row>
    <row r="26" spans="2:3" ht="29" x14ac:dyDescent="0.25">
      <c r="B26" s="126" t="s">
        <v>259</v>
      </c>
      <c r="C26" s="127" t="s">
        <v>260</v>
      </c>
    </row>
    <row r="27" spans="2:3" ht="29" x14ac:dyDescent="0.25">
      <c r="B27" s="126" t="s">
        <v>261</v>
      </c>
      <c r="C27" s="127" t="s">
        <v>262</v>
      </c>
    </row>
    <row r="28" spans="2:3" ht="29" x14ac:dyDescent="0.25">
      <c r="B28" s="126" t="s">
        <v>263</v>
      </c>
      <c r="C28" s="127" t="s">
        <v>264</v>
      </c>
    </row>
    <row r="29" spans="2:3" ht="43.5" x14ac:dyDescent="0.25">
      <c r="B29" s="126" t="s">
        <v>265</v>
      </c>
      <c r="C29" s="127" t="s">
        <v>266</v>
      </c>
    </row>
    <row r="30" spans="2:3" ht="29" x14ac:dyDescent="0.25">
      <c r="B30" s="126" t="s">
        <v>267</v>
      </c>
      <c r="C30" s="127" t="s">
        <v>268</v>
      </c>
    </row>
    <row r="31" spans="2:3" ht="29" x14ac:dyDescent="0.25">
      <c r="B31" s="126" t="s">
        <v>269</v>
      </c>
      <c r="C31" s="127" t="s">
        <v>270</v>
      </c>
    </row>
    <row r="32" spans="2:3" ht="29" x14ac:dyDescent="0.25">
      <c r="B32" s="126" t="s">
        <v>271</v>
      </c>
      <c r="C32" s="127" t="s">
        <v>272</v>
      </c>
    </row>
    <row r="33" spans="2:4" x14ac:dyDescent="0.3">
      <c r="B33" s="129" t="s">
        <v>273</v>
      </c>
      <c r="C33" s="130" t="s">
        <v>274</v>
      </c>
      <c r="D33" s="46"/>
    </row>
    <row r="34" spans="2:4" x14ac:dyDescent="0.3">
      <c r="B34" s="128" t="s">
        <v>275</v>
      </c>
      <c r="C34" s="127" t="s">
        <v>276</v>
      </c>
      <c r="D34" s="46"/>
    </row>
    <row r="35" spans="2:4" x14ac:dyDescent="0.25">
      <c r="B35" s="128" t="s">
        <v>277</v>
      </c>
      <c r="C35" s="127" t="s">
        <v>278</v>
      </c>
    </row>
    <row r="36" spans="2:4" x14ac:dyDescent="0.25">
      <c r="B36" s="128" t="s">
        <v>279</v>
      </c>
      <c r="C36" s="127"/>
    </row>
    <row r="37" spans="2:4" x14ac:dyDescent="0.25">
      <c r="B37" s="128" t="s">
        <v>280</v>
      </c>
      <c r="C37" s="127"/>
    </row>
    <row r="38" spans="2:4" x14ac:dyDescent="0.25">
      <c r="B38" s="128" t="s">
        <v>281</v>
      </c>
      <c r="C38" s="127" t="s">
        <v>282</v>
      </c>
    </row>
    <row r="39" spans="2:4" x14ac:dyDescent="0.25">
      <c r="B39" s="128" t="s">
        <v>283</v>
      </c>
      <c r="C39" s="127" t="s">
        <v>284</v>
      </c>
    </row>
    <row r="40" spans="2:4" x14ac:dyDescent="0.25">
      <c r="B40" s="128" t="s">
        <v>285</v>
      </c>
      <c r="C40" s="127" t="s">
        <v>286</v>
      </c>
    </row>
    <row r="41" spans="2:4" x14ac:dyDescent="0.25">
      <c r="B41" s="128" t="s">
        <v>287</v>
      </c>
      <c r="C41" s="127" t="s">
        <v>288</v>
      </c>
    </row>
    <row r="42" spans="2:4" x14ac:dyDescent="0.25">
      <c r="B42" s="128" t="s">
        <v>289</v>
      </c>
      <c r="C42" s="127" t="s">
        <v>290</v>
      </c>
    </row>
    <row r="43" spans="2:4" x14ac:dyDescent="0.25">
      <c r="B43" s="128" t="s">
        <v>291</v>
      </c>
      <c r="C43" s="127" t="s">
        <v>292</v>
      </c>
    </row>
    <row r="44" spans="2:4" x14ac:dyDescent="0.25">
      <c r="B44" s="128" t="s">
        <v>293</v>
      </c>
      <c r="C44" s="127" t="s">
        <v>294</v>
      </c>
    </row>
    <row r="45" spans="2:4" x14ac:dyDescent="0.25">
      <c r="B45" s="128" t="s">
        <v>295</v>
      </c>
      <c r="C45" s="127" t="s">
        <v>296</v>
      </c>
    </row>
    <row r="46" spans="2:4" x14ac:dyDescent="0.25">
      <c r="B46" s="128" t="s">
        <v>297</v>
      </c>
      <c r="C46" s="127" t="s">
        <v>298</v>
      </c>
    </row>
    <row r="47" spans="2:4" x14ac:dyDescent="0.25">
      <c r="B47" s="128" t="s">
        <v>299</v>
      </c>
      <c r="C47" s="127" t="s">
        <v>300</v>
      </c>
    </row>
    <row r="48" spans="2:4" x14ac:dyDescent="0.25">
      <c r="B48" s="128" t="s">
        <v>301</v>
      </c>
      <c r="C48" s="127" t="s">
        <v>302</v>
      </c>
    </row>
    <row r="49" spans="2:3" x14ac:dyDescent="0.25">
      <c r="B49" s="128" t="s">
        <v>303</v>
      </c>
      <c r="C49" s="127" t="s">
        <v>304</v>
      </c>
    </row>
    <row r="50" spans="2:3" x14ac:dyDescent="0.25">
      <c r="B50" s="128" t="s">
        <v>305</v>
      </c>
      <c r="C50" s="127" t="s">
        <v>306</v>
      </c>
    </row>
    <row r="51" spans="2:3" x14ac:dyDescent="0.25">
      <c r="B51" s="128" t="s">
        <v>307</v>
      </c>
      <c r="C51" s="131" t="s">
        <v>308</v>
      </c>
    </row>
  </sheetData>
  <sheetProtection algorithmName="SHA-512" hashValue="TTsIfwvmSCzqyGWl9ztnxhv+Mzq2jSRi1djIc+1Tj0WcnuMc+B1awJfF8FOnYfpYqTvS9tSRDRfaOB77uLKwag==" saltValue="n0GgNdCZeDR5KRtKVebfQg==" spinCount="100000" sheet="1" objects="1" scenarios="1"/>
  <pageMargins left="0.25" right="0.25" top="0.75" bottom="0.75" header="0.3" footer="0.3"/>
  <pageSetup scale="92" fitToHeight="0" orientation="landscape" r:id="rId1"/>
  <headerFooter>
    <oddHeader>&amp;L&amp;K756762Shared Assessments Program&amp;C&amp;K756762Standardized Information Gathering (SIG) Questionnaire&amp;R&amp;K756762 Version 2019</oddHeader>
    <oddFooter>&amp;L&amp;K756762&amp;A&amp;C&amp;K756762Page &amp;P of &amp;N Page(s)</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69" r:id="rId4" name="ExportJSON">
              <controlPr defaultSize="0" print="0" autoFill="0" autoPict="0" macro="[0]!Sheet28.SMTOutput">
                <anchor moveWithCells="1">
                  <from>
                    <xdr:col>2</xdr:col>
                    <xdr:colOff>5924550</xdr:colOff>
                    <xdr:row>1</xdr:row>
                    <xdr:rowOff>127000</xdr:rowOff>
                  </from>
                  <to>
                    <xdr:col>2</xdr:col>
                    <xdr:colOff>7124700</xdr:colOff>
                    <xdr:row>2</xdr:row>
                    <xdr:rowOff>69850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69592-9863-4A05-A05D-B5B84DDEAF6A}">
  <sheetPr codeName="Sheet30"/>
  <dimension ref="A1:M281"/>
  <sheetViews>
    <sheetView showGridLines="0" tabSelected="1" zoomScale="85" zoomScaleNormal="85" workbookViewId="0">
      <pane ySplit="1" topLeftCell="A2" activePane="bottomLeft" state="frozen"/>
      <selection sqref="A1:XFD1048576"/>
      <selection pane="bottomLeft" activeCell="C3" sqref="C3"/>
    </sheetView>
  </sheetViews>
  <sheetFormatPr baseColWidth="10" defaultColWidth="9.1796875" defaultRowHeight="13" x14ac:dyDescent="0.3"/>
  <cols>
    <col min="1" max="1" width="13.453125" style="46" bestFit="1" customWidth="1"/>
    <col min="2" max="2" width="16.453125" style="46" bestFit="1" customWidth="1"/>
    <col min="3" max="3" width="43.54296875" style="46" bestFit="1" customWidth="1"/>
    <col min="4" max="4" width="16.1796875" style="46" bestFit="1" customWidth="1"/>
    <col min="5" max="5" width="30.7265625" style="46" customWidth="1"/>
    <col min="6" max="6" width="14.26953125" style="46" hidden="1" customWidth="1"/>
    <col min="7" max="7" width="19.1796875" style="46" customWidth="1"/>
    <col min="8" max="8" width="19.54296875" style="46" bestFit="1" customWidth="1"/>
    <col min="9" max="9" width="22.1796875" style="46" bestFit="1" customWidth="1"/>
    <col min="10" max="10" width="48" style="46" customWidth="1"/>
    <col min="11" max="12" width="29.81640625" style="46" hidden="1" customWidth="1"/>
    <col min="13" max="13" width="18.26953125" style="46" hidden="1" customWidth="1"/>
    <col min="14" max="16384" width="9.1796875" style="46"/>
  </cols>
  <sheetData>
    <row r="1" spans="1:13" ht="14.5" x14ac:dyDescent="0.3">
      <c r="A1" s="38" t="s">
        <v>309</v>
      </c>
      <c r="B1" s="58" t="s">
        <v>202</v>
      </c>
      <c r="C1" s="58" t="s">
        <v>310</v>
      </c>
      <c r="D1" s="58" t="s">
        <v>203</v>
      </c>
      <c r="E1" s="58" t="s">
        <v>204</v>
      </c>
      <c r="F1" s="58" t="s">
        <v>205</v>
      </c>
      <c r="G1" s="58" t="s">
        <v>206</v>
      </c>
      <c r="H1" s="58" t="s">
        <v>311</v>
      </c>
      <c r="I1" s="106" t="s">
        <v>312</v>
      </c>
      <c r="J1" s="106" t="s">
        <v>209</v>
      </c>
      <c r="K1" s="106" t="s">
        <v>313</v>
      </c>
      <c r="L1" s="106" t="s">
        <v>314</v>
      </c>
      <c r="M1" s="106" t="s">
        <v>315</v>
      </c>
    </row>
    <row r="2" spans="1:13" ht="43.5" x14ac:dyDescent="0.3">
      <c r="A2" s="132">
        <v>5643</v>
      </c>
      <c r="B2" s="132" t="s">
        <v>352</v>
      </c>
      <c r="C2" s="132" t="s">
        <v>353</v>
      </c>
      <c r="D2" s="132">
        <f>'SIG 2020'!D5</f>
        <v>0</v>
      </c>
      <c r="E2" s="132">
        <f>'SIG 2020'!E5</f>
        <v>0</v>
      </c>
      <c r="F2" s="132">
        <f>'SIG 2020'!F5</f>
        <v>0</v>
      </c>
      <c r="G2" s="132" t="s">
        <v>354</v>
      </c>
      <c r="H2" s="132" t="s">
        <v>355</v>
      </c>
      <c r="I2" s="132" t="s">
        <v>356</v>
      </c>
      <c r="J2" s="132" t="s">
        <v>357</v>
      </c>
      <c r="K2" s="132">
        <f>'SIG 2020'!AM5</f>
        <v>0</v>
      </c>
      <c r="L2" s="132">
        <f>'SIG 2020'!AN5</f>
        <v>0</v>
      </c>
      <c r="M2" s="132">
        <f>'SIG 2020'!AO5</f>
        <v>0</v>
      </c>
    </row>
    <row r="3" spans="1:13" ht="58" x14ac:dyDescent="0.3">
      <c r="A3" s="132">
        <v>4640</v>
      </c>
      <c r="B3" s="132" t="s">
        <v>358</v>
      </c>
      <c r="C3" s="132" t="s">
        <v>359</v>
      </c>
      <c r="D3" s="132">
        <f>'SIG 2020'!D6</f>
        <v>0</v>
      </c>
      <c r="E3" s="132">
        <f>'SIG 2020'!E6</f>
        <v>0</v>
      </c>
      <c r="F3" s="132">
        <f>'SIG 2020'!F6</f>
        <v>0</v>
      </c>
      <c r="G3" s="132" t="s">
        <v>354</v>
      </c>
      <c r="H3" s="132" t="s">
        <v>360</v>
      </c>
      <c r="I3" s="132" t="s">
        <v>361</v>
      </c>
      <c r="J3" s="132" t="s">
        <v>362</v>
      </c>
      <c r="K3" s="132">
        <f>'SIG 2020'!AM6</f>
        <v>0</v>
      </c>
      <c r="L3" s="132">
        <f>'SIG 2020'!AN6</f>
        <v>0</v>
      </c>
      <c r="M3" s="132">
        <f>'SIG 2020'!AO6</f>
        <v>0</v>
      </c>
    </row>
    <row r="4" spans="1:13" ht="72.5" x14ac:dyDescent="0.3">
      <c r="A4" s="132">
        <v>71</v>
      </c>
      <c r="B4" s="132" t="s">
        <v>363</v>
      </c>
      <c r="C4" s="132" t="s">
        <v>364</v>
      </c>
      <c r="D4" s="132">
        <f>'SIG 2020'!D7</f>
        <v>0</v>
      </c>
      <c r="E4" s="132">
        <f>'SIG 2020'!E7</f>
        <v>0</v>
      </c>
      <c r="F4" s="132">
        <f>'SIG 2020'!F7</f>
        <v>0</v>
      </c>
      <c r="G4" s="132" t="s">
        <v>365</v>
      </c>
      <c r="H4" s="132" t="s">
        <v>366</v>
      </c>
      <c r="I4" s="132" t="s">
        <v>367</v>
      </c>
      <c r="J4" s="132"/>
      <c r="K4" s="132">
        <f>'SIG 2020'!AM7</f>
        <v>0</v>
      </c>
      <c r="L4" s="132">
        <f>'SIG 2020'!AN7</f>
        <v>0</v>
      </c>
      <c r="M4" s="132">
        <f>'SIG 2020'!AO7</f>
        <v>0</v>
      </c>
    </row>
    <row r="5" spans="1:13" ht="43.5" x14ac:dyDescent="0.3">
      <c r="A5" s="132">
        <v>4651</v>
      </c>
      <c r="B5" s="132" t="s">
        <v>368</v>
      </c>
      <c r="C5" s="132" t="s">
        <v>369</v>
      </c>
      <c r="D5" s="132">
        <f>'SIG 2020'!D8</f>
        <v>0</v>
      </c>
      <c r="E5" s="132">
        <f>'SIG 2020'!E8</f>
        <v>0</v>
      </c>
      <c r="F5" s="132">
        <f>'SIG 2020'!F8</f>
        <v>0</v>
      </c>
      <c r="G5" s="132" t="s">
        <v>365</v>
      </c>
      <c r="H5" s="132" t="s">
        <v>366</v>
      </c>
      <c r="I5" s="132" t="s">
        <v>367</v>
      </c>
      <c r="J5" s="132"/>
      <c r="K5" s="132">
        <f>'SIG 2020'!AM8</f>
        <v>0</v>
      </c>
      <c r="L5" s="132">
        <f>'SIG 2020'!AN8</f>
        <v>0</v>
      </c>
      <c r="M5" s="132">
        <f>'SIG 2020'!AO8</f>
        <v>0</v>
      </c>
    </row>
    <row r="6" spans="1:13" ht="43.5" x14ac:dyDescent="0.3">
      <c r="A6" s="132">
        <v>4653</v>
      </c>
      <c r="B6" s="132" t="s">
        <v>370</v>
      </c>
      <c r="C6" s="132" t="s">
        <v>371</v>
      </c>
      <c r="D6" s="132">
        <f>'SIG 2020'!D9</f>
        <v>0</v>
      </c>
      <c r="E6" s="132">
        <f>'SIG 2020'!E9</f>
        <v>0</v>
      </c>
      <c r="F6" s="132">
        <f>'SIG 2020'!F9</f>
        <v>0</v>
      </c>
      <c r="G6" s="132" t="s">
        <v>365</v>
      </c>
      <c r="H6" s="132" t="s">
        <v>366</v>
      </c>
      <c r="I6" s="132" t="s">
        <v>367</v>
      </c>
      <c r="J6" s="132" t="s">
        <v>372</v>
      </c>
      <c r="K6" s="132">
        <f>'SIG 2020'!AM9</f>
        <v>0</v>
      </c>
      <c r="L6" s="132">
        <f>'SIG 2020'!AN9</f>
        <v>0</v>
      </c>
      <c r="M6" s="132">
        <f>'SIG 2020'!AO9</f>
        <v>0</v>
      </c>
    </row>
    <row r="7" spans="1:13" ht="58" x14ac:dyDescent="0.3">
      <c r="A7" s="132">
        <v>3906</v>
      </c>
      <c r="B7" s="132" t="s">
        <v>373</v>
      </c>
      <c r="C7" s="132" t="s">
        <v>374</v>
      </c>
      <c r="D7" s="132">
        <f>'SIG 2020'!D10</f>
        <v>0</v>
      </c>
      <c r="E7" s="132">
        <f>'SIG 2020'!E10</f>
        <v>0</v>
      </c>
      <c r="F7" s="132">
        <f>'SIG 2020'!F10</f>
        <v>0</v>
      </c>
      <c r="G7" s="132" t="s">
        <v>365</v>
      </c>
      <c r="H7" s="132" t="s">
        <v>366</v>
      </c>
      <c r="I7" s="132" t="s">
        <v>375</v>
      </c>
      <c r="J7" s="132" t="s">
        <v>376</v>
      </c>
      <c r="K7" s="132">
        <f>'SIG 2020'!AM10</f>
        <v>0</v>
      </c>
      <c r="L7" s="132">
        <f>'SIG 2020'!AN10</f>
        <v>0</v>
      </c>
      <c r="M7" s="132">
        <f>'SIG 2020'!AO10</f>
        <v>0</v>
      </c>
    </row>
    <row r="8" spans="1:13" ht="72.5" x14ac:dyDescent="0.3">
      <c r="A8" s="132">
        <v>5644</v>
      </c>
      <c r="B8" s="132" t="s">
        <v>377</v>
      </c>
      <c r="C8" s="132" t="s">
        <v>378</v>
      </c>
      <c r="D8" s="132">
        <f>'SIG 2020'!D11</f>
        <v>0</v>
      </c>
      <c r="E8" s="132">
        <f>'SIG 2020'!E11</f>
        <v>0</v>
      </c>
      <c r="F8" s="132">
        <f>'SIG 2020'!F11</f>
        <v>0</v>
      </c>
      <c r="G8" s="132" t="s">
        <v>365</v>
      </c>
      <c r="H8" s="132" t="s">
        <v>379</v>
      </c>
      <c r="I8" s="132" t="s">
        <v>380</v>
      </c>
      <c r="J8" s="132"/>
      <c r="K8" s="132">
        <f>'SIG 2020'!AM11</f>
        <v>0</v>
      </c>
      <c r="L8" s="132">
        <f>'SIG 2020'!AN11</f>
        <v>0</v>
      </c>
      <c r="M8" s="132">
        <f>'SIG 2020'!AO11</f>
        <v>0</v>
      </c>
    </row>
    <row r="9" spans="1:13" ht="72.5" x14ac:dyDescent="0.3">
      <c r="A9" s="132">
        <v>72</v>
      </c>
      <c r="B9" s="132" t="s">
        <v>381</v>
      </c>
      <c r="C9" s="132" t="s">
        <v>382</v>
      </c>
      <c r="D9" s="132">
        <f>'SIG 2020'!D12</f>
        <v>0</v>
      </c>
      <c r="E9" s="132">
        <f>'SIG 2020'!E12</f>
        <v>0</v>
      </c>
      <c r="F9" s="132">
        <f>'SIG 2020'!F12</f>
        <v>0</v>
      </c>
      <c r="G9" s="132" t="s">
        <v>365</v>
      </c>
      <c r="H9" s="132" t="s">
        <v>383</v>
      </c>
      <c r="I9" s="132" t="s">
        <v>384</v>
      </c>
      <c r="J9" s="132" t="s">
        <v>385</v>
      </c>
      <c r="K9" s="132">
        <f>'SIG 2020'!AM12</f>
        <v>0</v>
      </c>
      <c r="L9" s="132">
        <f>'SIG 2020'!AN12</f>
        <v>0</v>
      </c>
      <c r="M9" s="132">
        <f>'SIG 2020'!AO12</f>
        <v>0</v>
      </c>
    </row>
    <row r="10" spans="1:13" ht="72.5" x14ac:dyDescent="0.3">
      <c r="A10" s="132">
        <v>4170</v>
      </c>
      <c r="B10" s="132" t="s">
        <v>386</v>
      </c>
      <c r="C10" s="132" t="s">
        <v>387</v>
      </c>
      <c r="D10" s="132">
        <f>'SIG 2020'!D13</f>
        <v>0</v>
      </c>
      <c r="E10" s="132">
        <f>'SIG 2020'!E13</f>
        <v>0</v>
      </c>
      <c r="F10" s="132">
        <f>'SIG 2020'!F13</f>
        <v>0</v>
      </c>
      <c r="G10" s="132" t="s">
        <v>365</v>
      </c>
      <c r="H10" s="132" t="s">
        <v>383</v>
      </c>
      <c r="I10" s="132" t="s">
        <v>384</v>
      </c>
      <c r="J10" s="132" t="s">
        <v>388</v>
      </c>
      <c r="K10" s="132">
        <f>'SIG 2020'!AM13</f>
        <v>0</v>
      </c>
      <c r="L10" s="132">
        <f>'SIG 2020'!AN13</f>
        <v>0</v>
      </c>
      <c r="M10" s="132">
        <f>'SIG 2020'!AO13</f>
        <v>0</v>
      </c>
    </row>
    <row r="11" spans="1:13" ht="72.5" x14ac:dyDescent="0.3">
      <c r="A11" s="132">
        <v>3887</v>
      </c>
      <c r="B11" s="132" t="s">
        <v>389</v>
      </c>
      <c r="C11" s="132" t="s">
        <v>390</v>
      </c>
      <c r="D11" s="132">
        <f>'SIG 2020'!D14</f>
        <v>0</v>
      </c>
      <c r="E11" s="132">
        <f>'SIG 2020'!E14</f>
        <v>0</v>
      </c>
      <c r="F11" s="132">
        <f>'SIG 2020'!F14</f>
        <v>0</v>
      </c>
      <c r="G11" s="132" t="s">
        <v>365</v>
      </c>
      <c r="H11" s="132" t="s">
        <v>391</v>
      </c>
      <c r="I11" s="132" t="s">
        <v>367</v>
      </c>
      <c r="J11" s="132"/>
      <c r="K11" s="132">
        <f>'SIG 2020'!AM14</f>
        <v>0</v>
      </c>
      <c r="L11" s="132">
        <f>'SIG 2020'!AN14</f>
        <v>0</v>
      </c>
      <c r="M11" s="132">
        <f>'SIG 2020'!AO14</f>
        <v>0</v>
      </c>
    </row>
    <row r="12" spans="1:13" ht="87" x14ac:dyDescent="0.3">
      <c r="A12" s="132">
        <v>3199</v>
      </c>
      <c r="B12" s="132" t="s">
        <v>392</v>
      </c>
      <c r="C12" s="132" t="s">
        <v>393</v>
      </c>
      <c r="D12" s="132">
        <f>'SIG 2020'!D15</f>
        <v>0</v>
      </c>
      <c r="E12" s="132">
        <f>'SIG 2020'!E15</f>
        <v>0</v>
      </c>
      <c r="F12" s="132">
        <f>'SIG 2020'!F15</f>
        <v>0</v>
      </c>
      <c r="G12" s="132" t="s">
        <v>394</v>
      </c>
      <c r="H12" s="132" t="s">
        <v>394</v>
      </c>
      <c r="I12" s="132" t="s">
        <v>395</v>
      </c>
      <c r="J12" s="132" t="s">
        <v>396</v>
      </c>
      <c r="K12" s="132">
        <f>'SIG 2020'!AM15</f>
        <v>0</v>
      </c>
      <c r="L12" s="132">
        <f>'SIG 2020'!AN15</f>
        <v>0</v>
      </c>
      <c r="M12" s="132">
        <f>'SIG 2020'!AO15</f>
        <v>0</v>
      </c>
    </row>
    <row r="13" spans="1:13" ht="72.5" x14ac:dyDescent="0.3">
      <c r="A13" s="132">
        <v>4416</v>
      </c>
      <c r="B13" s="132" t="s">
        <v>397</v>
      </c>
      <c r="C13" s="132" t="s">
        <v>398</v>
      </c>
      <c r="D13" s="132">
        <f>'SIG 2020'!D16</f>
        <v>0</v>
      </c>
      <c r="E13" s="132">
        <f>'SIG 2020'!E16</f>
        <v>0</v>
      </c>
      <c r="F13" s="132">
        <f>'SIG 2020'!F16</f>
        <v>0</v>
      </c>
      <c r="G13" s="132" t="s">
        <v>394</v>
      </c>
      <c r="H13" s="132" t="s">
        <v>394</v>
      </c>
      <c r="I13" s="132" t="s">
        <v>399</v>
      </c>
      <c r="J13" s="132" t="s">
        <v>400</v>
      </c>
      <c r="K13" s="132">
        <f>'SIG 2020'!AM16</f>
        <v>0</v>
      </c>
      <c r="L13" s="132">
        <f>'SIG 2020'!AN16</f>
        <v>0</v>
      </c>
      <c r="M13" s="132">
        <f>'SIG 2020'!AO16</f>
        <v>0</v>
      </c>
    </row>
    <row r="14" spans="1:13" ht="87" x14ac:dyDescent="0.3">
      <c r="A14" s="132">
        <v>2471</v>
      </c>
      <c r="B14" s="132" t="s">
        <v>401</v>
      </c>
      <c r="C14" s="132" t="s">
        <v>402</v>
      </c>
      <c r="D14" s="132">
        <f>'SIG 2020'!D17</f>
        <v>0</v>
      </c>
      <c r="E14" s="132">
        <f>'SIG 2020'!E17</f>
        <v>0</v>
      </c>
      <c r="F14" s="132">
        <f>'SIG 2020'!F17</f>
        <v>0</v>
      </c>
      <c r="G14" s="132" t="s">
        <v>394</v>
      </c>
      <c r="H14" s="132" t="s">
        <v>394</v>
      </c>
      <c r="I14" s="132" t="s">
        <v>399</v>
      </c>
      <c r="J14" s="132" t="s">
        <v>403</v>
      </c>
      <c r="K14" s="132">
        <f>'SIG 2020'!AM17</f>
        <v>0</v>
      </c>
      <c r="L14" s="132">
        <f>'SIG 2020'!AN17</f>
        <v>0</v>
      </c>
      <c r="M14" s="132">
        <f>'SIG 2020'!AO17</f>
        <v>0</v>
      </c>
    </row>
    <row r="15" spans="1:13" ht="58" x14ac:dyDescent="0.3">
      <c r="A15" s="132">
        <v>4417</v>
      </c>
      <c r="B15" s="132" t="s">
        <v>404</v>
      </c>
      <c r="C15" s="132" t="s">
        <v>405</v>
      </c>
      <c r="D15" s="132">
        <f>'SIG 2020'!D18</f>
        <v>0</v>
      </c>
      <c r="E15" s="132">
        <f>'SIG 2020'!E18</f>
        <v>0</v>
      </c>
      <c r="F15" s="132">
        <f>'SIG 2020'!F18</f>
        <v>0</v>
      </c>
      <c r="G15" s="132" t="s">
        <v>406</v>
      </c>
      <c r="H15" s="132" t="s">
        <v>407</v>
      </c>
      <c r="I15" s="132" t="s">
        <v>408</v>
      </c>
      <c r="J15" s="132" t="s">
        <v>409</v>
      </c>
      <c r="K15" s="132">
        <f>'SIG 2020'!AM18</f>
        <v>0</v>
      </c>
      <c r="L15" s="132">
        <f>'SIG 2020'!AN18</f>
        <v>0</v>
      </c>
      <c r="M15" s="132">
        <f>'SIG 2020'!AO18</f>
        <v>0</v>
      </c>
    </row>
    <row r="16" spans="1:13" ht="58" x14ac:dyDescent="0.3">
      <c r="A16" s="132">
        <v>4657</v>
      </c>
      <c r="B16" s="132" t="s">
        <v>410</v>
      </c>
      <c r="C16" s="132" t="s">
        <v>411</v>
      </c>
      <c r="D16" s="132">
        <f>'SIG 2020'!D19</f>
        <v>0</v>
      </c>
      <c r="E16" s="132">
        <f>'SIG 2020'!E19</f>
        <v>0</v>
      </c>
      <c r="F16" s="132">
        <f>'SIG 2020'!F19</f>
        <v>0</v>
      </c>
      <c r="G16" s="132" t="s">
        <v>406</v>
      </c>
      <c r="H16" s="132" t="s">
        <v>412</v>
      </c>
      <c r="I16" s="132" t="s">
        <v>408</v>
      </c>
      <c r="J16" s="132" t="s">
        <v>413</v>
      </c>
      <c r="K16" s="132">
        <f>'SIG 2020'!AM19</f>
        <v>0</v>
      </c>
      <c r="L16" s="132">
        <f>'SIG 2020'!AN19</f>
        <v>0</v>
      </c>
      <c r="M16" s="132">
        <f>'SIG 2020'!AO19</f>
        <v>0</v>
      </c>
    </row>
    <row r="17" spans="1:13" ht="72.5" x14ac:dyDescent="0.3">
      <c r="A17" s="132">
        <v>4551</v>
      </c>
      <c r="B17" s="132" t="s">
        <v>414</v>
      </c>
      <c r="C17" s="132" t="s">
        <v>415</v>
      </c>
      <c r="D17" s="132">
        <f>'SIG 2020'!D20</f>
        <v>0</v>
      </c>
      <c r="E17" s="132">
        <f>'SIG 2020'!E20</f>
        <v>0</v>
      </c>
      <c r="F17" s="132">
        <f>'SIG 2020'!F20</f>
        <v>0</v>
      </c>
      <c r="G17" s="132" t="s">
        <v>406</v>
      </c>
      <c r="H17" s="132" t="s">
        <v>416</v>
      </c>
      <c r="I17" s="132" t="s">
        <v>408</v>
      </c>
      <c r="J17" s="132" t="s">
        <v>417</v>
      </c>
      <c r="K17" s="132">
        <f>'SIG 2020'!AM20</f>
        <v>0</v>
      </c>
      <c r="L17" s="132">
        <f>'SIG 2020'!AN20</f>
        <v>0</v>
      </c>
      <c r="M17" s="132">
        <f>'SIG 2020'!AO20</f>
        <v>0</v>
      </c>
    </row>
    <row r="18" spans="1:13" ht="130.5" x14ac:dyDescent="0.3">
      <c r="A18" s="132">
        <v>4422</v>
      </c>
      <c r="B18" s="132" t="s">
        <v>418</v>
      </c>
      <c r="C18" s="132" t="s">
        <v>419</v>
      </c>
      <c r="D18" s="132">
        <f>'SIG 2020'!D21</f>
        <v>0</v>
      </c>
      <c r="E18" s="132">
        <f>'SIG 2020'!E21</f>
        <v>0</v>
      </c>
      <c r="F18" s="132">
        <f>'SIG 2020'!F21</f>
        <v>0</v>
      </c>
      <c r="G18" s="132" t="s">
        <v>406</v>
      </c>
      <c r="H18" s="132" t="s">
        <v>420</v>
      </c>
      <c r="I18" s="132" t="s">
        <v>399</v>
      </c>
      <c r="J18" s="132" t="s">
        <v>421</v>
      </c>
      <c r="K18" s="132">
        <f>'SIG 2020'!AM21</f>
        <v>0</v>
      </c>
      <c r="L18" s="132">
        <f>'SIG 2020'!AN21</f>
        <v>0</v>
      </c>
      <c r="M18" s="132">
        <f>'SIG 2020'!AO21</f>
        <v>0</v>
      </c>
    </row>
    <row r="19" spans="1:13" ht="43.5" x14ac:dyDescent="0.3">
      <c r="A19" s="132">
        <v>4200</v>
      </c>
      <c r="B19" s="132" t="s">
        <v>422</v>
      </c>
      <c r="C19" s="132" t="s">
        <v>423</v>
      </c>
      <c r="D19" s="132">
        <f>'SIG 2020'!D22</f>
        <v>0</v>
      </c>
      <c r="E19" s="132">
        <f>'SIG 2020'!E22</f>
        <v>0</v>
      </c>
      <c r="F19" s="132">
        <f>'SIG 2020'!F22</f>
        <v>0</v>
      </c>
      <c r="G19" s="132" t="s">
        <v>406</v>
      </c>
      <c r="H19" s="132" t="s">
        <v>424</v>
      </c>
      <c r="I19" s="132" t="s">
        <v>408</v>
      </c>
      <c r="J19" s="132" t="s">
        <v>425</v>
      </c>
      <c r="K19" s="132">
        <f>'SIG 2020'!AM22</f>
        <v>0</v>
      </c>
      <c r="L19" s="132">
        <f>'SIG 2020'!AN22</f>
        <v>0</v>
      </c>
      <c r="M19" s="132">
        <f>'SIG 2020'!AO22</f>
        <v>0</v>
      </c>
    </row>
    <row r="20" spans="1:13" ht="43.5" x14ac:dyDescent="0.3">
      <c r="A20" s="132">
        <v>3200</v>
      </c>
      <c r="B20" s="132" t="s">
        <v>426</v>
      </c>
      <c r="C20" s="132" t="s">
        <v>427</v>
      </c>
      <c r="D20" s="132">
        <f>'SIG 2020'!D23</f>
        <v>0</v>
      </c>
      <c r="E20" s="132">
        <f>'SIG 2020'!E23</f>
        <v>0</v>
      </c>
      <c r="F20" s="132">
        <f>'SIG 2020'!F23</f>
        <v>0</v>
      </c>
      <c r="G20" s="132" t="s">
        <v>428</v>
      </c>
      <c r="H20" s="132" t="s">
        <v>429</v>
      </c>
      <c r="I20" s="132" t="s">
        <v>430</v>
      </c>
      <c r="J20" s="132" t="s">
        <v>431</v>
      </c>
      <c r="K20" s="132">
        <f>'SIG 2020'!AM23</f>
        <v>0</v>
      </c>
      <c r="L20" s="132">
        <f>'SIG 2020'!AN23</f>
        <v>0</v>
      </c>
      <c r="M20" s="132">
        <f>'SIG 2020'!AO23</f>
        <v>0</v>
      </c>
    </row>
    <row r="21" spans="1:13" ht="43.5" x14ac:dyDescent="0.3">
      <c r="A21" s="132">
        <v>4199</v>
      </c>
      <c r="B21" s="132" t="s">
        <v>432</v>
      </c>
      <c r="C21" s="132" t="s">
        <v>433</v>
      </c>
      <c r="D21" s="132">
        <f>'SIG 2020'!D24</f>
        <v>0</v>
      </c>
      <c r="E21" s="132">
        <f>'SIG 2020'!E24</f>
        <v>0</v>
      </c>
      <c r="F21" s="132">
        <f>'SIG 2020'!F24</f>
        <v>0</v>
      </c>
      <c r="G21" s="132" t="s">
        <v>428</v>
      </c>
      <c r="H21" s="132" t="s">
        <v>434</v>
      </c>
      <c r="I21" s="132" t="s">
        <v>435</v>
      </c>
      <c r="J21" s="132" t="s">
        <v>436</v>
      </c>
      <c r="K21" s="132">
        <f>'SIG 2020'!AM24</f>
        <v>0</v>
      </c>
      <c r="L21" s="132">
        <f>'SIG 2020'!AN24</f>
        <v>0</v>
      </c>
      <c r="M21" s="132">
        <f>'SIG 2020'!AO24</f>
        <v>0</v>
      </c>
    </row>
    <row r="22" spans="1:13" ht="58" x14ac:dyDescent="0.3">
      <c r="A22" s="132">
        <v>2532</v>
      </c>
      <c r="B22" s="132" t="s">
        <v>437</v>
      </c>
      <c r="C22" s="132" t="s">
        <v>438</v>
      </c>
      <c r="D22" s="132">
        <f>'SIG 2020'!D25</f>
        <v>0</v>
      </c>
      <c r="E22" s="132">
        <f>'SIG 2020'!E25</f>
        <v>0</v>
      </c>
      <c r="F22" s="132">
        <f>'SIG 2020'!F25</f>
        <v>0</v>
      </c>
      <c r="G22" s="132" t="s">
        <v>439</v>
      </c>
      <c r="H22" s="132" t="s">
        <v>440</v>
      </c>
      <c r="I22" s="132" t="s">
        <v>430</v>
      </c>
      <c r="J22" s="132" t="s">
        <v>441</v>
      </c>
      <c r="K22" s="132">
        <f>'SIG 2020'!AM25</f>
        <v>0</v>
      </c>
      <c r="L22" s="132">
        <f>'SIG 2020'!AN25</f>
        <v>0</v>
      </c>
      <c r="M22" s="132">
        <f>'SIG 2020'!AO25</f>
        <v>0</v>
      </c>
    </row>
    <row r="23" spans="1:13" ht="29" x14ac:dyDescent="0.3">
      <c r="A23" s="132">
        <v>120</v>
      </c>
      <c r="B23" s="132" t="s">
        <v>442</v>
      </c>
      <c r="C23" s="132" t="s">
        <v>443</v>
      </c>
      <c r="D23" s="132">
        <f>'SIG 2020'!D26</f>
        <v>0</v>
      </c>
      <c r="E23" s="132">
        <f>'SIG 2020'!E26</f>
        <v>0</v>
      </c>
      <c r="F23" s="132">
        <f>'SIG 2020'!F26</f>
        <v>0</v>
      </c>
      <c r="G23" s="132" t="s">
        <v>439</v>
      </c>
      <c r="H23" s="132" t="s">
        <v>444</v>
      </c>
      <c r="I23" s="132" t="s">
        <v>430</v>
      </c>
      <c r="J23" s="132" t="s">
        <v>445</v>
      </c>
      <c r="K23" s="132">
        <f>'SIG 2020'!AM26</f>
        <v>0</v>
      </c>
      <c r="L23" s="132">
        <f>'SIG 2020'!AN26</f>
        <v>0</v>
      </c>
      <c r="M23" s="132">
        <f>'SIG 2020'!AO26</f>
        <v>0</v>
      </c>
    </row>
    <row r="24" spans="1:13" ht="101.5" x14ac:dyDescent="0.3">
      <c r="A24" s="132">
        <v>4435</v>
      </c>
      <c r="B24" s="132" t="s">
        <v>446</v>
      </c>
      <c r="C24" s="132" t="s">
        <v>447</v>
      </c>
      <c r="D24" s="132">
        <f>'SIG 2020'!D27</f>
        <v>0</v>
      </c>
      <c r="E24" s="132">
        <f>'SIG 2020'!E27</f>
        <v>0</v>
      </c>
      <c r="F24" s="132">
        <f>'SIG 2020'!F27</f>
        <v>0</v>
      </c>
      <c r="G24" s="132" t="s">
        <v>439</v>
      </c>
      <c r="H24" s="132" t="s">
        <v>448</v>
      </c>
      <c r="I24" s="132" t="s">
        <v>430</v>
      </c>
      <c r="J24" s="132" t="s">
        <v>449</v>
      </c>
      <c r="K24" s="132">
        <f>'SIG 2020'!AM27</f>
        <v>0</v>
      </c>
      <c r="L24" s="132">
        <f>'SIG 2020'!AN27</f>
        <v>0</v>
      </c>
      <c r="M24" s="132">
        <f>'SIG 2020'!AO27</f>
        <v>0</v>
      </c>
    </row>
    <row r="25" spans="1:13" ht="58" x14ac:dyDescent="0.3">
      <c r="A25" s="132">
        <v>3484</v>
      </c>
      <c r="B25" s="132" t="s">
        <v>450</v>
      </c>
      <c r="C25" s="132" t="s">
        <v>451</v>
      </c>
      <c r="D25" s="132">
        <f>'SIG 2020'!D28</f>
        <v>0</v>
      </c>
      <c r="E25" s="132">
        <f>'SIG 2020'!E28</f>
        <v>0</v>
      </c>
      <c r="F25" s="132">
        <f>'SIG 2020'!F28</f>
        <v>0</v>
      </c>
      <c r="G25" s="132" t="s">
        <v>439</v>
      </c>
      <c r="H25" s="132" t="s">
        <v>448</v>
      </c>
      <c r="I25" s="132" t="s">
        <v>430</v>
      </c>
      <c r="J25" s="132" t="s">
        <v>452</v>
      </c>
      <c r="K25" s="132">
        <f>'SIG 2020'!AM28</f>
        <v>0</v>
      </c>
      <c r="L25" s="132">
        <f>'SIG 2020'!AN28</f>
        <v>0</v>
      </c>
      <c r="M25" s="132">
        <f>'SIG 2020'!AO28</f>
        <v>0</v>
      </c>
    </row>
    <row r="26" spans="1:13" ht="43.5" x14ac:dyDescent="0.3">
      <c r="A26" s="132">
        <v>2624</v>
      </c>
      <c r="B26" s="132" t="s">
        <v>453</v>
      </c>
      <c r="C26" s="132" t="s">
        <v>454</v>
      </c>
      <c r="D26" s="132">
        <f>'SIG 2020'!D29</f>
        <v>0</v>
      </c>
      <c r="E26" s="132">
        <f>'SIG 2020'!E29</f>
        <v>0</v>
      </c>
      <c r="F26" s="132">
        <f>'SIG 2020'!F29</f>
        <v>0</v>
      </c>
      <c r="G26" s="132" t="s">
        <v>455</v>
      </c>
      <c r="H26" s="132" t="s">
        <v>456</v>
      </c>
      <c r="I26" s="132" t="s">
        <v>457</v>
      </c>
      <c r="J26" s="132" t="s">
        <v>458</v>
      </c>
      <c r="K26" s="132">
        <f>'SIG 2020'!AM29</f>
        <v>0</v>
      </c>
      <c r="L26" s="132">
        <f>'SIG 2020'!AN29</f>
        <v>0</v>
      </c>
      <c r="M26" s="132">
        <f>'SIG 2020'!AO29</f>
        <v>0</v>
      </c>
    </row>
    <row r="27" spans="1:13" ht="43.5" x14ac:dyDescent="0.3">
      <c r="A27" s="132">
        <v>1871</v>
      </c>
      <c r="B27" s="132" t="s">
        <v>459</v>
      </c>
      <c r="C27" s="132" t="s">
        <v>460</v>
      </c>
      <c r="D27" s="132">
        <f>'SIG 2020'!D30</f>
        <v>0</v>
      </c>
      <c r="E27" s="132">
        <f>'SIG 2020'!E30</f>
        <v>0</v>
      </c>
      <c r="F27" s="132">
        <f>'SIG 2020'!F30</f>
        <v>0</v>
      </c>
      <c r="G27" s="132" t="s">
        <v>461</v>
      </c>
      <c r="H27" s="132" t="s">
        <v>462</v>
      </c>
      <c r="I27" s="132" t="s">
        <v>463</v>
      </c>
      <c r="J27" s="132" t="s">
        <v>464</v>
      </c>
      <c r="K27" s="132">
        <f>'SIG 2020'!AM30</f>
        <v>0</v>
      </c>
      <c r="L27" s="132">
        <f>'SIG 2020'!AN30</f>
        <v>0</v>
      </c>
      <c r="M27" s="132">
        <f>'SIG 2020'!AO30</f>
        <v>0</v>
      </c>
    </row>
    <row r="28" spans="1:13" ht="58" x14ac:dyDescent="0.3">
      <c r="A28" s="132">
        <v>1193</v>
      </c>
      <c r="B28" s="132" t="s">
        <v>465</v>
      </c>
      <c r="C28" s="132" t="s">
        <v>466</v>
      </c>
      <c r="D28" s="132">
        <f>'SIG 2020'!D31</f>
        <v>0</v>
      </c>
      <c r="E28" s="132">
        <f>'SIG 2020'!E31</f>
        <v>0</v>
      </c>
      <c r="F28" s="132">
        <f>'SIG 2020'!F31</f>
        <v>0</v>
      </c>
      <c r="G28" s="132" t="s">
        <v>461</v>
      </c>
      <c r="H28" s="132" t="s">
        <v>462</v>
      </c>
      <c r="I28" s="132" t="s">
        <v>463</v>
      </c>
      <c r="J28" s="132" t="s">
        <v>467</v>
      </c>
      <c r="K28" s="132">
        <f>'SIG 2020'!AM31</f>
        <v>0</v>
      </c>
      <c r="L28" s="132">
        <f>'SIG 2020'!AN31</f>
        <v>0</v>
      </c>
      <c r="M28" s="132">
        <f>'SIG 2020'!AO31</f>
        <v>0</v>
      </c>
    </row>
    <row r="29" spans="1:13" ht="58" x14ac:dyDescent="0.3">
      <c r="A29" s="132">
        <v>2629</v>
      </c>
      <c r="B29" s="132" t="s">
        <v>468</v>
      </c>
      <c r="C29" s="132" t="s">
        <v>469</v>
      </c>
      <c r="D29" s="132">
        <f>'SIG 2020'!D32</f>
        <v>0</v>
      </c>
      <c r="E29" s="132">
        <f>'SIG 2020'!E32</f>
        <v>0</v>
      </c>
      <c r="F29" s="132">
        <f>'SIG 2020'!F32</f>
        <v>0</v>
      </c>
      <c r="G29" s="132" t="s">
        <v>461</v>
      </c>
      <c r="H29" s="132" t="s">
        <v>470</v>
      </c>
      <c r="I29" s="132" t="s">
        <v>471</v>
      </c>
      <c r="J29" s="132" t="s">
        <v>472</v>
      </c>
      <c r="K29" s="132">
        <f>'SIG 2020'!AM32</f>
        <v>0</v>
      </c>
      <c r="L29" s="132">
        <f>'SIG 2020'!AN32</f>
        <v>0</v>
      </c>
      <c r="M29" s="132">
        <f>'SIG 2020'!AO32</f>
        <v>0</v>
      </c>
    </row>
    <row r="30" spans="1:13" ht="58" x14ac:dyDescent="0.3">
      <c r="A30" s="132">
        <v>4662</v>
      </c>
      <c r="B30" s="132" t="s">
        <v>473</v>
      </c>
      <c r="C30" s="132" t="s">
        <v>474</v>
      </c>
      <c r="D30" s="132">
        <f>'SIG 2020'!D33</f>
        <v>0</v>
      </c>
      <c r="E30" s="132">
        <f>'SIG 2020'!E33</f>
        <v>0</v>
      </c>
      <c r="F30" s="132">
        <f>'SIG 2020'!F33</f>
        <v>0</v>
      </c>
      <c r="G30" s="132" t="s">
        <v>461</v>
      </c>
      <c r="H30" s="132" t="s">
        <v>475</v>
      </c>
      <c r="I30" s="132"/>
      <c r="J30" s="132" t="s">
        <v>476</v>
      </c>
      <c r="K30" s="132">
        <f>'SIG 2020'!AM33</f>
        <v>0</v>
      </c>
      <c r="L30" s="132">
        <f>'SIG 2020'!AN33</f>
        <v>0</v>
      </c>
      <c r="M30" s="132">
        <f>'SIG 2020'!AO33</f>
        <v>0</v>
      </c>
    </row>
    <row r="31" spans="1:13" ht="29" x14ac:dyDescent="0.3">
      <c r="A31" s="132">
        <v>4666</v>
      </c>
      <c r="B31" s="132" t="s">
        <v>477</v>
      </c>
      <c r="C31" s="132" t="s">
        <v>478</v>
      </c>
      <c r="D31" s="132">
        <f>'SIG 2020'!D34</f>
        <v>0</v>
      </c>
      <c r="E31" s="132">
        <f>'SIG 2020'!E34</f>
        <v>0</v>
      </c>
      <c r="F31" s="132">
        <f>'SIG 2020'!F34</f>
        <v>0</v>
      </c>
      <c r="G31" s="132" t="s">
        <v>461</v>
      </c>
      <c r="H31" s="132" t="s">
        <v>475</v>
      </c>
      <c r="I31" s="132"/>
      <c r="J31" s="132"/>
      <c r="K31" s="132">
        <f>'SIG 2020'!AM34</f>
        <v>0</v>
      </c>
      <c r="L31" s="132">
        <f>'SIG 2020'!AN34</f>
        <v>0</v>
      </c>
      <c r="M31" s="132">
        <f>'SIG 2020'!AO34</f>
        <v>0</v>
      </c>
    </row>
    <row r="32" spans="1:13" ht="43.5" x14ac:dyDescent="0.3">
      <c r="A32" s="132">
        <v>4670</v>
      </c>
      <c r="B32" s="132" t="s">
        <v>479</v>
      </c>
      <c r="C32" s="132" t="s">
        <v>480</v>
      </c>
      <c r="D32" s="132">
        <f>'SIG 2020'!D35</f>
        <v>0</v>
      </c>
      <c r="E32" s="132">
        <f>'SIG 2020'!E35</f>
        <v>0</v>
      </c>
      <c r="F32" s="132">
        <f>'SIG 2020'!F35</f>
        <v>0</v>
      </c>
      <c r="G32" s="132" t="s">
        <v>461</v>
      </c>
      <c r="H32" s="132" t="s">
        <v>475</v>
      </c>
      <c r="I32" s="132"/>
      <c r="J32" s="132"/>
      <c r="K32" s="132">
        <f>'SIG 2020'!AM35</f>
        <v>0</v>
      </c>
      <c r="L32" s="132">
        <f>'SIG 2020'!AN35</f>
        <v>0</v>
      </c>
      <c r="M32" s="132">
        <f>'SIG 2020'!AO35</f>
        <v>0</v>
      </c>
    </row>
    <row r="33" spans="1:13" ht="43.5" x14ac:dyDescent="0.3">
      <c r="A33" s="132">
        <v>4675</v>
      </c>
      <c r="B33" s="132" t="s">
        <v>481</v>
      </c>
      <c r="C33" s="132" t="s">
        <v>482</v>
      </c>
      <c r="D33" s="132">
        <f>'SIG 2020'!D36</f>
        <v>0</v>
      </c>
      <c r="E33" s="132">
        <f>'SIG 2020'!E36</f>
        <v>0</v>
      </c>
      <c r="F33" s="132">
        <f>'SIG 2020'!F36</f>
        <v>0</v>
      </c>
      <c r="G33" s="132" t="s">
        <v>461</v>
      </c>
      <c r="H33" s="132" t="s">
        <v>475</v>
      </c>
      <c r="I33" s="132"/>
      <c r="J33" s="132"/>
      <c r="K33" s="132">
        <f>'SIG 2020'!AM36</f>
        <v>0</v>
      </c>
      <c r="L33" s="132">
        <f>'SIG 2020'!AN36</f>
        <v>0</v>
      </c>
      <c r="M33" s="132">
        <f>'SIG 2020'!AO36</f>
        <v>0</v>
      </c>
    </row>
    <row r="34" spans="1:13" ht="29" x14ac:dyDescent="0.3">
      <c r="A34" s="132">
        <v>4680</v>
      </c>
      <c r="B34" s="132" t="s">
        <v>483</v>
      </c>
      <c r="C34" s="132" t="s">
        <v>484</v>
      </c>
      <c r="D34" s="132">
        <f>'SIG 2020'!D37</f>
        <v>0</v>
      </c>
      <c r="E34" s="132">
        <f>'SIG 2020'!E37</f>
        <v>0</v>
      </c>
      <c r="F34" s="132">
        <f>'SIG 2020'!F37</f>
        <v>0</v>
      </c>
      <c r="G34" s="132" t="s">
        <v>461</v>
      </c>
      <c r="H34" s="132" t="s">
        <v>475</v>
      </c>
      <c r="I34" s="132"/>
      <c r="J34" s="132"/>
      <c r="K34" s="132">
        <f>'SIG 2020'!AM37</f>
        <v>0</v>
      </c>
      <c r="L34" s="132">
        <f>'SIG 2020'!AN37</f>
        <v>0</v>
      </c>
      <c r="M34" s="132">
        <f>'SIG 2020'!AO37</f>
        <v>0</v>
      </c>
    </row>
    <row r="35" spans="1:13" ht="29" x14ac:dyDescent="0.3">
      <c r="A35" s="132">
        <v>4686</v>
      </c>
      <c r="B35" s="132" t="s">
        <v>485</v>
      </c>
      <c r="C35" s="132" t="s">
        <v>486</v>
      </c>
      <c r="D35" s="132">
        <f>'SIG 2020'!D38</f>
        <v>0</v>
      </c>
      <c r="E35" s="132">
        <f>'SIG 2020'!E38</f>
        <v>0</v>
      </c>
      <c r="F35" s="132">
        <f>'SIG 2020'!F38</f>
        <v>0</v>
      </c>
      <c r="G35" s="132" t="s">
        <v>461</v>
      </c>
      <c r="H35" s="132" t="s">
        <v>475</v>
      </c>
      <c r="I35" s="132"/>
      <c r="J35" s="132"/>
      <c r="K35" s="132">
        <f>'SIG 2020'!AM38</f>
        <v>0</v>
      </c>
      <c r="L35" s="132">
        <f>'SIG 2020'!AN38</f>
        <v>0</v>
      </c>
      <c r="M35" s="132">
        <f>'SIG 2020'!AO38</f>
        <v>0</v>
      </c>
    </row>
    <row r="36" spans="1:13" ht="43.5" x14ac:dyDescent="0.3">
      <c r="A36" s="132">
        <v>4183</v>
      </c>
      <c r="B36" s="132" t="s">
        <v>487</v>
      </c>
      <c r="C36" s="132" t="s">
        <v>488</v>
      </c>
      <c r="D36" s="132">
        <f>'SIG 2020'!D39</f>
        <v>0</v>
      </c>
      <c r="E36" s="132">
        <f>'SIG 2020'!E39</f>
        <v>0</v>
      </c>
      <c r="F36" s="132">
        <f>'SIG 2020'!F39</f>
        <v>0</v>
      </c>
      <c r="G36" s="132" t="s">
        <v>489</v>
      </c>
      <c r="H36" s="132" t="s">
        <v>490</v>
      </c>
      <c r="I36" s="132" t="s">
        <v>463</v>
      </c>
      <c r="J36" s="132" t="s">
        <v>491</v>
      </c>
      <c r="K36" s="132">
        <f>'SIG 2020'!AM39</f>
        <v>0</v>
      </c>
      <c r="L36" s="132">
        <f>'SIG 2020'!AN39</f>
        <v>0</v>
      </c>
      <c r="M36" s="132">
        <f>'SIG 2020'!AO39</f>
        <v>0</v>
      </c>
    </row>
    <row r="37" spans="1:13" ht="43.5" x14ac:dyDescent="0.3">
      <c r="A37" s="132">
        <v>4186</v>
      </c>
      <c r="B37" s="132" t="s">
        <v>492</v>
      </c>
      <c r="C37" s="132" t="s">
        <v>493</v>
      </c>
      <c r="D37" s="132">
        <f>'SIG 2020'!D40</f>
        <v>0</v>
      </c>
      <c r="E37" s="132">
        <f>'SIG 2020'!E40</f>
        <v>0</v>
      </c>
      <c r="F37" s="132">
        <f>'SIG 2020'!F40</f>
        <v>0</v>
      </c>
      <c r="G37" s="132" t="s">
        <v>489</v>
      </c>
      <c r="H37" s="132" t="s">
        <v>494</v>
      </c>
      <c r="I37" s="132" t="s">
        <v>463</v>
      </c>
      <c r="J37" s="132" t="s">
        <v>491</v>
      </c>
      <c r="K37" s="132">
        <f>'SIG 2020'!AM40</f>
        <v>0</v>
      </c>
      <c r="L37" s="132">
        <f>'SIG 2020'!AN40</f>
        <v>0</v>
      </c>
      <c r="M37" s="132">
        <f>'SIG 2020'!AO40</f>
        <v>0</v>
      </c>
    </row>
    <row r="38" spans="1:13" ht="43.5" x14ac:dyDescent="0.3">
      <c r="A38" s="132">
        <v>1806</v>
      </c>
      <c r="B38" s="132" t="s">
        <v>495</v>
      </c>
      <c r="C38" s="132" t="s">
        <v>496</v>
      </c>
      <c r="D38" s="132">
        <f>'SIG 2020'!D41</f>
        <v>0</v>
      </c>
      <c r="E38" s="132">
        <f>'SIG 2020'!E41</f>
        <v>0</v>
      </c>
      <c r="F38" s="132">
        <f>'SIG 2020'!F41</f>
        <v>0</v>
      </c>
      <c r="G38" s="132" t="s">
        <v>489</v>
      </c>
      <c r="H38" s="132" t="s">
        <v>497</v>
      </c>
      <c r="I38" s="132" t="s">
        <v>463</v>
      </c>
      <c r="J38" s="132" t="s">
        <v>498</v>
      </c>
      <c r="K38" s="132">
        <f>'SIG 2020'!AM41</f>
        <v>0</v>
      </c>
      <c r="L38" s="132">
        <f>'SIG 2020'!AN41</f>
        <v>0</v>
      </c>
      <c r="M38" s="132">
        <f>'SIG 2020'!AO41</f>
        <v>0</v>
      </c>
    </row>
    <row r="39" spans="1:13" ht="43.5" x14ac:dyDescent="0.3">
      <c r="A39" s="132">
        <v>1902</v>
      </c>
      <c r="B39" s="132" t="s">
        <v>499</v>
      </c>
      <c r="C39" s="132" t="s">
        <v>500</v>
      </c>
      <c r="D39" s="132">
        <f>'SIG 2020'!D42</f>
        <v>0</v>
      </c>
      <c r="E39" s="132">
        <f>'SIG 2020'!E42</f>
        <v>0</v>
      </c>
      <c r="F39" s="132">
        <f>'SIG 2020'!F42</f>
        <v>0</v>
      </c>
      <c r="G39" s="132" t="s">
        <v>489</v>
      </c>
      <c r="H39" s="132" t="s">
        <v>497</v>
      </c>
      <c r="I39" s="132" t="s">
        <v>463</v>
      </c>
      <c r="J39" s="132" t="s">
        <v>501</v>
      </c>
      <c r="K39" s="132">
        <f>'SIG 2020'!AM42</f>
        <v>0</v>
      </c>
      <c r="L39" s="132">
        <f>'SIG 2020'!AN42</f>
        <v>0</v>
      </c>
      <c r="M39" s="132">
        <f>'SIG 2020'!AO42</f>
        <v>0</v>
      </c>
    </row>
    <row r="40" spans="1:13" ht="29" x14ac:dyDescent="0.3">
      <c r="A40" s="132">
        <v>4191</v>
      </c>
      <c r="B40" s="132" t="s">
        <v>502</v>
      </c>
      <c r="C40" s="132" t="s">
        <v>503</v>
      </c>
      <c r="D40" s="132">
        <f>'SIG 2020'!D43</f>
        <v>0</v>
      </c>
      <c r="E40" s="132">
        <f>'SIG 2020'!E43</f>
        <v>0</v>
      </c>
      <c r="F40" s="132">
        <f>'SIG 2020'!F43</f>
        <v>0</v>
      </c>
      <c r="G40" s="132" t="s">
        <v>489</v>
      </c>
      <c r="H40" s="132" t="s">
        <v>497</v>
      </c>
      <c r="I40" s="132"/>
      <c r="J40" s="132"/>
      <c r="K40" s="132">
        <f>'SIG 2020'!AM43</f>
        <v>0</v>
      </c>
      <c r="L40" s="132">
        <f>'SIG 2020'!AN43</f>
        <v>0</v>
      </c>
      <c r="M40" s="132">
        <f>'SIG 2020'!AO43</f>
        <v>0</v>
      </c>
    </row>
    <row r="41" spans="1:13" ht="29" x14ac:dyDescent="0.3">
      <c r="A41" s="132">
        <v>1860</v>
      </c>
      <c r="B41" s="132" t="s">
        <v>504</v>
      </c>
      <c r="C41" s="132" t="s">
        <v>505</v>
      </c>
      <c r="D41" s="132">
        <f>'SIG 2020'!D44</f>
        <v>0</v>
      </c>
      <c r="E41" s="132">
        <f>'SIG 2020'!E44</f>
        <v>0</v>
      </c>
      <c r="F41" s="132">
        <f>'SIG 2020'!F44</f>
        <v>0</v>
      </c>
      <c r="G41" s="132" t="s">
        <v>489</v>
      </c>
      <c r="H41" s="132" t="s">
        <v>506</v>
      </c>
      <c r="I41" s="132" t="s">
        <v>463</v>
      </c>
      <c r="J41" s="132"/>
      <c r="K41" s="132">
        <f>'SIG 2020'!AM44</f>
        <v>0</v>
      </c>
      <c r="L41" s="132">
        <f>'SIG 2020'!AN44</f>
        <v>0</v>
      </c>
      <c r="M41" s="132">
        <f>'SIG 2020'!AO44</f>
        <v>0</v>
      </c>
    </row>
    <row r="42" spans="1:13" ht="29" x14ac:dyDescent="0.3">
      <c r="A42" s="132">
        <v>4438</v>
      </c>
      <c r="B42" s="132" t="s">
        <v>507</v>
      </c>
      <c r="C42" s="132" t="s">
        <v>508</v>
      </c>
      <c r="D42" s="132">
        <f>'SIG 2020'!D45</f>
        <v>0</v>
      </c>
      <c r="E42" s="132">
        <f>'SIG 2020'!E45</f>
        <v>0</v>
      </c>
      <c r="F42" s="132">
        <f>'SIG 2020'!F45</f>
        <v>0</v>
      </c>
      <c r="G42" s="132" t="s">
        <v>489</v>
      </c>
      <c r="H42" s="132" t="s">
        <v>506</v>
      </c>
      <c r="I42" s="132" t="s">
        <v>463</v>
      </c>
      <c r="J42" s="132"/>
      <c r="K42" s="132">
        <f>'SIG 2020'!AM45</f>
        <v>0</v>
      </c>
      <c r="L42" s="132">
        <f>'SIG 2020'!AN45</f>
        <v>0</v>
      </c>
      <c r="M42" s="132">
        <f>'SIG 2020'!AO45</f>
        <v>0</v>
      </c>
    </row>
    <row r="43" spans="1:13" ht="29" x14ac:dyDescent="0.3">
      <c r="A43" s="132">
        <v>3548</v>
      </c>
      <c r="B43" s="132" t="s">
        <v>509</v>
      </c>
      <c r="C43" s="132" t="s">
        <v>510</v>
      </c>
      <c r="D43" s="132">
        <f>'SIG 2020'!D46</f>
        <v>0</v>
      </c>
      <c r="E43" s="132">
        <f>'SIG 2020'!E46</f>
        <v>0</v>
      </c>
      <c r="F43" s="132">
        <f>'SIG 2020'!F46</f>
        <v>0</v>
      </c>
      <c r="G43" s="132" t="s">
        <v>489</v>
      </c>
      <c r="H43" s="132" t="s">
        <v>511</v>
      </c>
      <c r="I43" s="132"/>
      <c r="J43" s="132"/>
      <c r="K43" s="132">
        <f>'SIG 2020'!AM46</f>
        <v>0</v>
      </c>
      <c r="L43" s="132">
        <f>'SIG 2020'!AN46</f>
        <v>0</v>
      </c>
      <c r="M43" s="132">
        <f>'SIG 2020'!AO46</f>
        <v>0</v>
      </c>
    </row>
    <row r="44" spans="1:13" ht="29" x14ac:dyDescent="0.3">
      <c r="A44" s="132">
        <v>3473</v>
      </c>
      <c r="B44" s="132" t="s">
        <v>512</v>
      </c>
      <c r="C44" s="132" t="s">
        <v>513</v>
      </c>
      <c r="D44" s="132">
        <f>'SIG 2020'!D47</f>
        <v>0</v>
      </c>
      <c r="E44" s="132">
        <f>'SIG 2020'!E47</f>
        <v>0</v>
      </c>
      <c r="F44" s="132">
        <f>'SIG 2020'!F47</f>
        <v>0</v>
      </c>
      <c r="G44" s="132" t="s">
        <v>514</v>
      </c>
      <c r="H44" s="132" t="s">
        <v>515</v>
      </c>
      <c r="I44" s="132" t="s">
        <v>516</v>
      </c>
      <c r="J44" s="132"/>
      <c r="K44" s="132">
        <f>'SIG 2020'!AM47</f>
        <v>0</v>
      </c>
      <c r="L44" s="132">
        <f>'SIG 2020'!AN47</f>
        <v>0</v>
      </c>
      <c r="M44" s="132">
        <f>'SIG 2020'!AO47</f>
        <v>0</v>
      </c>
    </row>
    <row r="45" spans="1:13" ht="29" x14ac:dyDescent="0.3">
      <c r="A45" s="132">
        <v>3339</v>
      </c>
      <c r="B45" s="132" t="s">
        <v>517</v>
      </c>
      <c r="C45" s="132" t="s">
        <v>518</v>
      </c>
      <c r="D45" s="132">
        <f>'SIG 2020'!D48</f>
        <v>0</v>
      </c>
      <c r="E45" s="132">
        <f>'SIG 2020'!E48</f>
        <v>0</v>
      </c>
      <c r="F45" s="132">
        <f>'SIG 2020'!F48</f>
        <v>0</v>
      </c>
      <c r="G45" s="132" t="s">
        <v>514</v>
      </c>
      <c r="H45" s="132" t="s">
        <v>519</v>
      </c>
      <c r="I45" s="132" t="s">
        <v>516</v>
      </c>
      <c r="J45" s="132"/>
      <c r="K45" s="132">
        <f>'SIG 2020'!AM48</f>
        <v>0</v>
      </c>
      <c r="L45" s="132">
        <f>'SIG 2020'!AN48</f>
        <v>0</v>
      </c>
      <c r="M45" s="132">
        <f>'SIG 2020'!AO48</f>
        <v>0</v>
      </c>
    </row>
    <row r="46" spans="1:13" ht="58" x14ac:dyDescent="0.3">
      <c r="A46" s="132">
        <v>3341</v>
      </c>
      <c r="B46" s="132" t="s">
        <v>520</v>
      </c>
      <c r="C46" s="132" t="s">
        <v>521</v>
      </c>
      <c r="D46" s="132">
        <f>'SIG 2020'!D49</f>
        <v>0</v>
      </c>
      <c r="E46" s="132">
        <f>'SIG 2020'!E49</f>
        <v>0</v>
      </c>
      <c r="F46" s="132">
        <f>'SIG 2020'!F49</f>
        <v>0</v>
      </c>
      <c r="G46" s="132" t="s">
        <v>514</v>
      </c>
      <c r="H46" s="132" t="s">
        <v>522</v>
      </c>
      <c r="I46" s="132" t="s">
        <v>523</v>
      </c>
      <c r="J46" s="132"/>
      <c r="K46" s="132">
        <f>'SIG 2020'!AM49</f>
        <v>0</v>
      </c>
      <c r="L46" s="132">
        <f>'SIG 2020'!AN49</f>
        <v>0</v>
      </c>
      <c r="M46" s="132">
        <f>'SIG 2020'!AO49</f>
        <v>0</v>
      </c>
    </row>
    <row r="47" spans="1:13" ht="43.5" x14ac:dyDescent="0.3">
      <c r="A47" s="132">
        <v>3343</v>
      </c>
      <c r="B47" s="132" t="s">
        <v>524</v>
      </c>
      <c r="C47" s="132" t="s">
        <v>525</v>
      </c>
      <c r="D47" s="132">
        <f>'SIG 2020'!D50</f>
        <v>0</v>
      </c>
      <c r="E47" s="132">
        <f>'SIG 2020'!E50</f>
        <v>0</v>
      </c>
      <c r="F47" s="132">
        <f>'SIG 2020'!F50</f>
        <v>0</v>
      </c>
      <c r="G47" s="132" t="s">
        <v>514</v>
      </c>
      <c r="H47" s="132" t="s">
        <v>526</v>
      </c>
      <c r="I47" s="132"/>
      <c r="J47" s="132"/>
      <c r="K47" s="132">
        <f>'SIG 2020'!AM50</f>
        <v>0</v>
      </c>
      <c r="L47" s="132">
        <f>'SIG 2020'!AN50</f>
        <v>0</v>
      </c>
      <c r="M47" s="132">
        <f>'SIG 2020'!AO50</f>
        <v>0</v>
      </c>
    </row>
    <row r="48" spans="1:13" ht="43.5" x14ac:dyDescent="0.3">
      <c r="A48" s="132">
        <v>4185</v>
      </c>
      <c r="B48" s="132" t="s">
        <v>527</v>
      </c>
      <c r="C48" s="132" t="s">
        <v>528</v>
      </c>
      <c r="D48" s="132">
        <f>'SIG 2020'!D51</f>
        <v>0</v>
      </c>
      <c r="E48" s="132">
        <f>'SIG 2020'!E51</f>
        <v>0</v>
      </c>
      <c r="F48" s="132">
        <f>'SIG 2020'!F51</f>
        <v>0</v>
      </c>
      <c r="G48" s="132" t="s">
        <v>514</v>
      </c>
      <c r="H48" s="132" t="s">
        <v>529</v>
      </c>
      <c r="I48" s="132"/>
      <c r="J48" s="132"/>
      <c r="K48" s="132">
        <f>'SIG 2020'!AM51</f>
        <v>0</v>
      </c>
      <c r="L48" s="132">
        <f>'SIG 2020'!AN51</f>
        <v>0</v>
      </c>
      <c r="M48" s="132">
        <f>'SIG 2020'!AO51</f>
        <v>0</v>
      </c>
    </row>
    <row r="49" spans="1:13" ht="43.5" x14ac:dyDescent="0.3">
      <c r="A49" s="132">
        <v>3345</v>
      </c>
      <c r="B49" s="132" t="s">
        <v>530</v>
      </c>
      <c r="C49" s="132" t="s">
        <v>531</v>
      </c>
      <c r="D49" s="132">
        <f>'SIG 2020'!D52</f>
        <v>0</v>
      </c>
      <c r="E49" s="132">
        <f>'SIG 2020'!E52</f>
        <v>0</v>
      </c>
      <c r="F49" s="132">
        <f>'SIG 2020'!F52</f>
        <v>0</v>
      </c>
      <c r="G49" s="132" t="s">
        <v>514</v>
      </c>
      <c r="H49" s="132" t="s">
        <v>532</v>
      </c>
      <c r="I49" s="132"/>
      <c r="J49" s="132"/>
      <c r="K49" s="132">
        <f>'SIG 2020'!AM52</f>
        <v>0</v>
      </c>
      <c r="L49" s="132">
        <f>'SIG 2020'!AN52</f>
        <v>0</v>
      </c>
      <c r="M49" s="132">
        <f>'SIG 2020'!AO52</f>
        <v>0</v>
      </c>
    </row>
    <row r="50" spans="1:13" ht="43.5" x14ac:dyDescent="0.3">
      <c r="A50" s="132">
        <v>148</v>
      </c>
      <c r="B50" s="132" t="s">
        <v>533</v>
      </c>
      <c r="C50" s="132" t="s">
        <v>534</v>
      </c>
      <c r="D50" s="132">
        <f>'SIG 2020'!D53</f>
        <v>0</v>
      </c>
      <c r="E50" s="132">
        <f>'SIG 2020'!E53</f>
        <v>0</v>
      </c>
      <c r="F50" s="132">
        <f>'SIG 2020'!F53</f>
        <v>0</v>
      </c>
      <c r="G50" s="132" t="s">
        <v>535</v>
      </c>
      <c r="H50" s="132" t="s">
        <v>536</v>
      </c>
      <c r="I50" s="132" t="s">
        <v>537</v>
      </c>
      <c r="J50" s="132" t="s">
        <v>538</v>
      </c>
      <c r="K50" s="132">
        <f>'SIG 2020'!AM53</f>
        <v>0</v>
      </c>
      <c r="L50" s="132">
        <f>'SIG 2020'!AN53</f>
        <v>0</v>
      </c>
      <c r="M50" s="132">
        <f>'SIG 2020'!AO53</f>
        <v>0</v>
      </c>
    </row>
    <row r="51" spans="1:13" ht="43.5" x14ac:dyDescent="0.3">
      <c r="A51" s="132">
        <v>155</v>
      </c>
      <c r="B51" s="132" t="s">
        <v>539</v>
      </c>
      <c r="C51" s="132" t="s">
        <v>540</v>
      </c>
      <c r="D51" s="132">
        <f>'SIG 2020'!D54</f>
        <v>0</v>
      </c>
      <c r="E51" s="132">
        <f>'SIG 2020'!E54</f>
        <v>0</v>
      </c>
      <c r="F51" s="132">
        <f>'SIG 2020'!F54</f>
        <v>0</v>
      </c>
      <c r="G51" s="132" t="s">
        <v>535</v>
      </c>
      <c r="H51" s="132" t="s">
        <v>536</v>
      </c>
      <c r="I51" s="132" t="s">
        <v>537</v>
      </c>
      <c r="J51" s="132" t="s">
        <v>538</v>
      </c>
      <c r="K51" s="132">
        <f>'SIG 2020'!AM54</f>
        <v>0</v>
      </c>
      <c r="L51" s="132">
        <f>'SIG 2020'!AN54</f>
        <v>0</v>
      </c>
      <c r="M51" s="132">
        <f>'SIG 2020'!AO54</f>
        <v>0</v>
      </c>
    </row>
    <row r="52" spans="1:13" ht="29" x14ac:dyDescent="0.3">
      <c r="A52" s="132">
        <v>184</v>
      </c>
      <c r="B52" s="132" t="s">
        <v>541</v>
      </c>
      <c r="C52" s="132" t="s">
        <v>542</v>
      </c>
      <c r="D52" s="132">
        <f>'SIG 2020'!D55</f>
        <v>0</v>
      </c>
      <c r="E52" s="132">
        <f>'SIG 2020'!E55</f>
        <v>0</v>
      </c>
      <c r="F52" s="132">
        <f>'SIG 2020'!F55</f>
        <v>0</v>
      </c>
      <c r="G52" s="132" t="s">
        <v>535</v>
      </c>
      <c r="H52" s="132" t="s">
        <v>543</v>
      </c>
      <c r="I52" s="132" t="s">
        <v>544</v>
      </c>
      <c r="J52" s="132" t="s">
        <v>545</v>
      </c>
      <c r="K52" s="132">
        <f>'SIG 2020'!AM55</f>
        <v>0</v>
      </c>
      <c r="L52" s="132">
        <f>'SIG 2020'!AN55</f>
        <v>0</v>
      </c>
      <c r="M52" s="132">
        <f>'SIG 2020'!AO55</f>
        <v>0</v>
      </c>
    </row>
    <row r="53" spans="1:13" ht="43.5" x14ac:dyDescent="0.3">
      <c r="A53" s="132">
        <v>191</v>
      </c>
      <c r="B53" s="132" t="s">
        <v>546</v>
      </c>
      <c r="C53" s="132" t="s">
        <v>547</v>
      </c>
      <c r="D53" s="132">
        <f>'SIG 2020'!D56</f>
        <v>0</v>
      </c>
      <c r="E53" s="132">
        <f>'SIG 2020'!E56</f>
        <v>0</v>
      </c>
      <c r="F53" s="132">
        <f>'SIG 2020'!F56</f>
        <v>0</v>
      </c>
      <c r="G53" s="132" t="s">
        <v>535</v>
      </c>
      <c r="H53" s="132" t="s">
        <v>543</v>
      </c>
      <c r="I53" s="132" t="s">
        <v>544</v>
      </c>
      <c r="J53" s="132" t="s">
        <v>545</v>
      </c>
      <c r="K53" s="132">
        <f>'SIG 2020'!AM56</f>
        <v>0</v>
      </c>
      <c r="L53" s="132">
        <f>'SIG 2020'!AN56</f>
        <v>0</v>
      </c>
      <c r="M53" s="132">
        <f>'SIG 2020'!AO56</f>
        <v>0</v>
      </c>
    </row>
    <row r="54" spans="1:13" ht="43.5" x14ac:dyDescent="0.3">
      <c r="A54" s="132">
        <v>205</v>
      </c>
      <c r="B54" s="132" t="s">
        <v>548</v>
      </c>
      <c r="C54" s="132" t="s">
        <v>549</v>
      </c>
      <c r="D54" s="132">
        <f>'SIG 2020'!D57</f>
        <v>0</v>
      </c>
      <c r="E54" s="132">
        <f>'SIG 2020'!E57</f>
        <v>0</v>
      </c>
      <c r="F54" s="132">
        <f>'SIG 2020'!F57</f>
        <v>0</v>
      </c>
      <c r="G54" s="132" t="s">
        <v>535</v>
      </c>
      <c r="H54" s="132" t="s">
        <v>543</v>
      </c>
      <c r="I54" s="132" t="s">
        <v>544</v>
      </c>
      <c r="J54" s="132" t="s">
        <v>545</v>
      </c>
      <c r="K54" s="132">
        <f>'SIG 2020'!AM57</f>
        <v>0</v>
      </c>
      <c r="L54" s="132">
        <f>'SIG 2020'!AN57</f>
        <v>0</v>
      </c>
      <c r="M54" s="132">
        <f>'SIG 2020'!AO57</f>
        <v>0</v>
      </c>
    </row>
    <row r="55" spans="1:13" ht="43.5" x14ac:dyDescent="0.3">
      <c r="A55" s="132">
        <v>4550</v>
      </c>
      <c r="B55" s="132" t="s">
        <v>550</v>
      </c>
      <c r="C55" s="132" t="s">
        <v>551</v>
      </c>
      <c r="D55" s="132">
        <f>'SIG 2020'!D58</f>
        <v>0</v>
      </c>
      <c r="E55" s="132">
        <f>'SIG 2020'!E58</f>
        <v>0</v>
      </c>
      <c r="F55" s="132">
        <f>'SIG 2020'!F58</f>
        <v>0</v>
      </c>
      <c r="G55" s="132" t="s">
        <v>535</v>
      </c>
      <c r="H55" s="132" t="s">
        <v>552</v>
      </c>
      <c r="I55" s="132" t="s">
        <v>553</v>
      </c>
      <c r="J55" s="132" t="s">
        <v>554</v>
      </c>
      <c r="K55" s="132">
        <f>'SIG 2020'!AM58</f>
        <v>0</v>
      </c>
      <c r="L55" s="132">
        <f>'SIG 2020'!AN58</f>
        <v>0</v>
      </c>
      <c r="M55" s="132">
        <f>'SIG 2020'!AO58</f>
        <v>0</v>
      </c>
    </row>
    <row r="56" spans="1:13" ht="58" x14ac:dyDescent="0.3">
      <c r="A56" s="132">
        <v>2536</v>
      </c>
      <c r="B56" s="132" t="s">
        <v>555</v>
      </c>
      <c r="C56" s="132" t="s">
        <v>556</v>
      </c>
      <c r="D56" s="132">
        <f>'SIG 2020'!D59</f>
        <v>0</v>
      </c>
      <c r="E56" s="132">
        <f>'SIG 2020'!E59</f>
        <v>0</v>
      </c>
      <c r="F56" s="132">
        <f>'SIG 2020'!F59</f>
        <v>0</v>
      </c>
      <c r="G56" s="132" t="s">
        <v>535</v>
      </c>
      <c r="H56" s="132" t="s">
        <v>552</v>
      </c>
      <c r="I56" s="132" t="s">
        <v>553</v>
      </c>
      <c r="J56" s="132" t="s">
        <v>557</v>
      </c>
      <c r="K56" s="132">
        <f>'SIG 2020'!AM59</f>
        <v>0</v>
      </c>
      <c r="L56" s="132">
        <f>'SIG 2020'!AN59</f>
        <v>0</v>
      </c>
      <c r="M56" s="132">
        <f>'SIG 2020'!AO59</f>
        <v>0</v>
      </c>
    </row>
    <row r="57" spans="1:13" ht="29" x14ac:dyDescent="0.3">
      <c r="A57" s="132">
        <v>3302</v>
      </c>
      <c r="B57" s="132" t="s">
        <v>558</v>
      </c>
      <c r="C57" s="132" t="s">
        <v>559</v>
      </c>
      <c r="D57" s="132">
        <f>'SIG 2020'!D60</f>
        <v>0</v>
      </c>
      <c r="E57" s="132">
        <f>'SIG 2020'!E60</f>
        <v>0</v>
      </c>
      <c r="F57" s="132">
        <f>'SIG 2020'!F60</f>
        <v>0</v>
      </c>
      <c r="G57" s="132" t="s">
        <v>535</v>
      </c>
      <c r="H57" s="132" t="s">
        <v>552</v>
      </c>
      <c r="I57" s="132" t="s">
        <v>553</v>
      </c>
      <c r="J57" s="132" t="s">
        <v>560</v>
      </c>
      <c r="K57" s="132">
        <f>'SIG 2020'!AM60</f>
        <v>0</v>
      </c>
      <c r="L57" s="132">
        <f>'SIG 2020'!AN60</f>
        <v>0</v>
      </c>
      <c r="M57" s="132">
        <f>'SIG 2020'!AO60</f>
        <v>0</v>
      </c>
    </row>
    <row r="58" spans="1:13" ht="29" x14ac:dyDescent="0.3">
      <c r="A58" s="132">
        <v>293</v>
      </c>
      <c r="B58" s="132" t="s">
        <v>561</v>
      </c>
      <c r="C58" s="132" t="s">
        <v>562</v>
      </c>
      <c r="D58" s="132">
        <f>'SIG 2020'!D61</f>
        <v>0</v>
      </c>
      <c r="E58" s="132">
        <f>'SIG 2020'!E61</f>
        <v>0</v>
      </c>
      <c r="F58" s="132">
        <f>'SIG 2020'!F61</f>
        <v>0</v>
      </c>
      <c r="G58" s="132" t="s">
        <v>535</v>
      </c>
      <c r="H58" s="132" t="s">
        <v>563</v>
      </c>
      <c r="I58" s="132" t="s">
        <v>553</v>
      </c>
      <c r="J58" s="132" t="s">
        <v>564</v>
      </c>
      <c r="K58" s="132">
        <f>'SIG 2020'!AM61</f>
        <v>0</v>
      </c>
      <c r="L58" s="132">
        <f>'SIG 2020'!AN61</f>
        <v>0</v>
      </c>
      <c r="M58" s="132">
        <f>'SIG 2020'!AO61</f>
        <v>0</v>
      </c>
    </row>
    <row r="59" spans="1:13" ht="43.5" x14ac:dyDescent="0.3">
      <c r="A59" s="132">
        <v>4714</v>
      </c>
      <c r="B59" s="132" t="s">
        <v>565</v>
      </c>
      <c r="C59" s="132" t="s">
        <v>566</v>
      </c>
      <c r="D59" s="132">
        <f>'SIG 2020'!D62</f>
        <v>0</v>
      </c>
      <c r="E59" s="132">
        <f>'SIG 2020'!E62</f>
        <v>0</v>
      </c>
      <c r="F59" s="132">
        <f>'SIG 2020'!F62</f>
        <v>0</v>
      </c>
      <c r="G59" s="132" t="s">
        <v>567</v>
      </c>
      <c r="H59" s="132" t="s">
        <v>568</v>
      </c>
      <c r="I59" s="132" t="s">
        <v>569</v>
      </c>
      <c r="J59" s="132" t="s">
        <v>570</v>
      </c>
      <c r="K59" s="132">
        <f>'SIG 2020'!AM62</f>
        <v>0</v>
      </c>
      <c r="L59" s="132">
        <f>'SIG 2020'!AN62</f>
        <v>0</v>
      </c>
      <c r="M59" s="132">
        <f>'SIG 2020'!AO62</f>
        <v>0</v>
      </c>
    </row>
    <row r="60" spans="1:13" ht="43.5" x14ac:dyDescent="0.3">
      <c r="A60" s="132">
        <v>387</v>
      </c>
      <c r="B60" s="132" t="s">
        <v>571</v>
      </c>
      <c r="C60" s="132" t="s">
        <v>572</v>
      </c>
      <c r="D60" s="132">
        <f>'SIG 2020'!D63</f>
        <v>0</v>
      </c>
      <c r="E60" s="132">
        <f>'SIG 2020'!E63</f>
        <v>0</v>
      </c>
      <c r="F60" s="132">
        <f>'SIG 2020'!F63</f>
        <v>0</v>
      </c>
      <c r="G60" s="132" t="s">
        <v>567</v>
      </c>
      <c r="H60" s="132" t="s">
        <v>568</v>
      </c>
      <c r="I60" s="132" t="s">
        <v>569</v>
      </c>
      <c r="J60" s="132" t="s">
        <v>573</v>
      </c>
      <c r="K60" s="132">
        <f>'SIG 2020'!AM63</f>
        <v>0</v>
      </c>
      <c r="L60" s="132">
        <f>'SIG 2020'!AN63</f>
        <v>0</v>
      </c>
      <c r="M60" s="132">
        <f>'SIG 2020'!AO63</f>
        <v>0</v>
      </c>
    </row>
    <row r="61" spans="1:13" ht="43.5" x14ac:dyDescent="0.3">
      <c r="A61" s="132">
        <v>374</v>
      </c>
      <c r="B61" s="132" t="s">
        <v>574</v>
      </c>
      <c r="C61" s="132" t="s">
        <v>575</v>
      </c>
      <c r="D61" s="132">
        <f>'SIG 2020'!D64</f>
        <v>0</v>
      </c>
      <c r="E61" s="132">
        <f>'SIG 2020'!E64</f>
        <v>0</v>
      </c>
      <c r="F61" s="132">
        <f>'SIG 2020'!F64</f>
        <v>0</v>
      </c>
      <c r="G61" s="132" t="s">
        <v>567</v>
      </c>
      <c r="H61" s="132" t="s">
        <v>568</v>
      </c>
      <c r="I61" s="132" t="s">
        <v>569</v>
      </c>
      <c r="J61" s="132" t="s">
        <v>573</v>
      </c>
      <c r="K61" s="132">
        <f>'SIG 2020'!AM64</f>
        <v>0</v>
      </c>
      <c r="L61" s="132">
        <f>'SIG 2020'!AN64</f>
        <v>0</v>
      </c>
      <c r="M61" s="132">
        <f>'SIG 2020'!AO64</f>
        <v>0</v>
      </c>
    </row>
    <row r="62" spans="1:13" ht="43.5" x14ac:dyDescent="0.3">
      <c r="A62" s="132">
        <v>3288</v>
      </c>
      <c r="B62" s="132" t="s">
        <v>576</v>
      </c>
      <c r="C62" s="132" t="s">
        <v>577</v>
      </c>
      <c r="D62" s="132">
        <f>'SIG 2020'!D65</f>
        <v>0</v>
      </c>
      <c r="E62" s="132">
        <f>'SIG 2020'!E65</f>
        <v>0</v>
      </c>
      <c r="F62" s="132">
        <f>'SIG 2020'!F65</f>
        <v>0</v>
      </c>
      <c r="G62" s="132" t="s">
        <v>567</v>
      </c>
      <c r="H62" s="132" t="s">
        <v>568</v>
      </c>
      <c r="I62" s="132" t="s">
        <v>578</v>
      </c>
      <c r="J62" s="132" t="s">
        <v>573</v>
      </c>
      <c r="K62" s="132">
        <f>'SIG 2020'!AM65</f>
        <v>0</v>
      </c>
      <c r="L62" s="132">
        <f>'SIG 2020'!AN65</f>
        <v>0</v>
      </c>
      <c r="M62" s="132">
        <f>'SIG 2020'!AO65</f>
        <v>0</v>
      </c>
    </row>
    <row r="63" spans="1:13" ht="43.5" x14ac:dyDescent="0.3">
      <c r="A63" s="132">
        <v>371</v>
      </c>
      <c r="B63" s="132" t="s">
        <v>579</v>
      </c>
      <c r="C63" s="132" t="s">
        <v>580</v>
      </c>
      <c r="D63" s="132">
        <f>'SIG 2020'!D66</f>
        <v>0</v>
      </c>
      <c r="E63" s="132">
        <f>'SIG 2020'!E66</f>
        <v>0</v>
      </c>
      <c r="F63" s="132">
        <f>'SIG 2020'!F66</f>
        <v>0</v>
      </c>
      <c r="G63" s="132" t="s">
        <v>567</v>
      </c>
      <c r="H63" s="132" t="s">
        <v>568</v>
      </c>
      <c r="I63" s="132" t="s">
        <v>578</v>
      </c>
      <c r="J63" s="132" t="s">
        <v>573</v>
      </c>
      <c r="K63" s="132">
        <f>'SIG 2020'!AM66</f>
        <v>0</v>
      </c>
      <c r="L63" s="132">
        <f>'SIG 2020'!AN66</f>
        <v>0</v>
      </c>
      <c r="M63" s="132">
        <f>'SIG 2020'!AO66</f>
        <v>0</v>
      </c>
    </row>
    <row r="64" spans="1:13" ht="43.5" x14ac:dyDescent="0.3">
      <c r="A64" s="132">
        <v>395</v>
      </c>
      <c r="B64" s="132" t="s">
        <v>581</v>
      </c>
      <c r="C64" s="132" t="s">
        <v>582</v>
      </c>
      <c r="D64" s="132">
        <f>'SIG 2020'!D67</f>
        <v>0</v>
      </c>
      <c r="E64" s="132">
        <f>'SIG 2020'!E67</f>
        <v>0</v>
      </c>
      <c r="F64" s="132">
        <f>'SIG 2020'!F67</f>
        <v>0</v>
      </c>
      <c r="G64" s="132" t="s">
        <v>567</v>
      </c>
      <c r="H64" s="132" t="s">
        <v>568</v>
      </c>
      <c r="I64" s="132" t="s">
        <v>569</v>
      </c>
      <c r="J64" s="132"/>
      <c r="K64" s="132">
        <f>'SIG 2020'!AM67</f>
        <v>0</v>
      </c>
      <c r="L64" s="132">
        <f>'SIG 2020'!AN67</f>
        <v>0</v>
      </c>
      <c r="M64" s="132">
        <f>'SIG 2020'!AO67</f>
        <v>0</v>
      </c>
    </row>
    <row r="65" spans="1:13" ht="29" x14ac:dyDescent="0.3">
      <c r="A65" s="132">
        <v>360</v>
      </c>
      <c r="B65" s="132" t="s">
        <v>583</v>
      </c>
      <c r="C65" s="132" t="s">
        <v>584</v>
      </c>
      <c r="D65" s="132">
        <f>'SIG 2020'!D68</f>
        <v>0</v>
      </c>
      <c r="E65" s="132">
        <f>'SIG 2020'!E68</f>
        <v>0</v>
      </c>
      <c r="F65" s="132">
        <f>'SIG 2020'!F68</f>
        <v>0</v>
      </c>
      <c r="G65" s="132" t="s">
        <v>567</v>
      </c>
      <c r="H65" s="132" t="s">
        <v>568</v>
      </c>
      <c r="I65" s="132"/>
      <c r="J65" s="132"/>
      <c r="K65" s="132">
        <f>'SIG 2020'!AM68</f>
        <v>0</v>
      </c>
      <c r="L65" s="132">
        <f>'SIG 2020'!AN68</f>
        <v>0</v>
      </c>
      <c r="M65" s="132">
        <f>'SIG 2020'!AO68</f>
        <v>0</v>
      </c>
    </row>
    <row r="66" spans="1:13" ht="29" x14ac:dyDescent="0.3">
      <c r="A66" s="132">
        <v>364</v>
      </c>
      <c r="B66" s="132" t="s">
        <v>585</v>
      </c>
      <c r="C66" s="132" t="s">
        <v>586</v>
      </c>
      <c r="D66" s="132">
        <f>'SIG 2020'!D69</f>
        <v>0</v>
      </c>
      <c r="E66" s="132">
        <f>'SIG 2020'!E69</f>
        <v>0</v>
      </c>
      <c r="F66" s="132">
        <f>'SIG 2020'!F69</f>
        <v>0</v>
      </c>
      <c r="G66" s="132" t="s">
        <v>567</v>
      </c>
      <c r="H66" s="132" t="s">
        <v>568</v>
      </c>
      <c r="I66" s="132"/>
      <c r="J66" s="132"/>
      <c r="K66" s="132">
        <f>'SIG 2020'!AM69</f>
        <v>0</v>
      </c>
      <c r="L66" s="132">
        <f>'SIG 2020'!AN69</f>
        <v>0</v>
      </c>
      <c r="M66" s="132">
        <f>'SIG 2020'!AO69</f>
        <v>0</v>
      </c>
    </row>
    <row r="67" spans="1:13" ht="29" x14ac:dyDescent="0.3">
      <c r="A67" s="132">
        <v>365</v>
      </c>
      <c r="B67" s="132" t="s">
        <v>587</v>
      </c>
      <c r="C67" s="132" t="s">
        <v>588</v>
      </c>
      <c r="D67" s="132">
        <f>'SIG 2020'!D70</f>
        <v>0</v>
      </c>
      <c r="E67" s="132">
        <f>'SIG 2020'!E70</f>
        <v>0</v>
      </c>
      <c r="F67" s="132">
        <f>'SIG 2020'!F70</f>
        <v>0</v>
      </c>
      <c r="G67" s="132" t="s">
        <v>567</v>
      </c>
      <c r="H67" s="132" t="s">
        <v>568</v>
      </c>
      <c r="I67" s="132" t="s">
        <v>578</v>
      </c>
      <c r="J67" s="132" t="s">
        <v>573</v>
      </c>
      <c r="K67" s="132">
        <f>'SIG 2020'!AM70</f>
        <v>0</v>
      </c>
      <c r="L67" s="132">
        <f>'SIG 2020'!AN70</f>
        <v>0</v>
      </c>
      <c r="M67" s="132">
        <f>'SIG 2020'!AO70</f>
        <v>0</v>
      </c>
    </row>
    <row r="68" spans="1:13" ht="29" x14ac:dyDescent="0.3">
      <c r="A68" s="132">
        <v>358</v>
      </c>
      <c r="B68" s="132" t="s">
        <v>589</v>
      </c>
      <c r="C68" s="132" t="s">
        <v>590</v>
      </c>
      <c r="D68" s="132">
        <f>'SIG 2020'!D71</f>
        <v>0</v>
      </c>
      <c r="E68" s="132">
        <f>'SIG 2020'!E71</f>
        <v>0</v>
      </c>
      <c r="F68" s="132">
        <f>'SIG 2020'!F71</f>
        <v>0</v>
      </c>
      <c r="G68" s="132" t="s">
        <v>567</v>
      </c>
      <c r="H68" s="132" t="s">
        <v>568</v>
      </c>
      <c r="I68" s="132" t="s">
        <v>578</v>
      </c>
      <c r="J68" s="132" t="s">
        <v>573</v>
      </c>
      <c r="K68" s="132">
        <f>'SIG 2020'!AM71</f>
        <v>0</v>
      </c>
      <c r="L68" s="132">
        <f>'SIG 2020'!AN71</f>
        <v>0</v>
      </c>
      <c r="M68" s="132">
        <f>'SIG 2020'!AO71</f>
        <v>0</v>
      </c>
    </row>
    <row r="69" spans="1:13" ht="29" x14ac:dyDescent="0.3">
      <c r="A69" s="132">
        <v>366</v>
      </c>
      <c r="B69" s="132" t="s">
        <v>591</v>
      </c>
      <c r="C69" s="132" t="s">
        <v>592</v>
      </c>
      <c r="D69" s="132">
        <f>'SIG 2020'!D72</f>
        <v>0</v>
      </c>
      <c r="E69" s="132">
        <f>'SIG 2020'!E72</f>
        <v>0</v>
      </c>
      <c r="F69" s="132">
        <f>'SIG 2020'!F72</f>
        <v>0</v>
      </c>
      <c r="G69" s="132" t="s">
        <v>567</v>
      </c>
      <c r="H69" s="132" t="s">
        <v>568</v>
      </c>
      <c r="I69" s="132" t="s">
        <v>578</v>
      </c>
      <c r="J69" s="132"/>
      <c r="K69" s="132">
        <f>'SIG 2020'!AM72</f>
        <v>0</v>
      </c>
      <c r="L69" s="132">
        <f>'SIG 2020'!AN72</f>
        <v>0</v>
      </c>
      <c r="M69" s="132">
        <f>'SIG 2020'!AO72</f>
        <v>0</v>
      </c>
    </row>
    <row r="70" spans="1:13" ht="43.5" x14ac:dyDescent="0.3">
      <c r="A70" s="132">
        <v>430</v>
      </c>
      <c r="B70" s="132" t="s">
        <v>593</v>
      </c>
      <c r="C70" s="132" t="s">
        <v>594</v>
      </c>
      <c r="D70" s="132">
        <f>'SIG 2020'!D73</f>
        <v>0</v>
      </c>
      <c r="E70" s="132">
        <f>'SIG 2020'!E73</f>
        <v>0</v>
      </c>
      <c r="F70" s="132">
        <f>'SIG 2020'!F73</f>
        <v>0</v>
      </c>
      <c r="G70" s="132" t="s">
        <v>567</v>
      </c>
      <c r="H70" s="132" t="s">
        <v>568</v>
      </c>
      <c r="I70" s="132" t="s">
        <v>578</v>
      </c>
      <c r="J70" s="132" t="s">
        <v>573</v>
      </c>
      <c r="K70" s="132">
        <f>'SIG 2020'!AM73</f>
        <v>0</v>
      </c>
      <c r="L70" s="132">
        <f>'SIG 2020'!AN73</f>
        <v>0</v>
      </c>
      <c r="M70" s="132">
        <f>'SIG 2020'!AO73</f>
        <v>0</v>
      </c>
    </row>
    <row r="71" spans="1:13" ht="29" x14ac:dyDescent="0.3">
      <c r="A71" s="132">
        <v>382</v>
      </c>
      <c r="B71" s="132" t="s">
        <v>595</v>
      </c>
      <c r="C71" s="132" t="s">
        <v>596</v>
      </c>
      <c r="D71" s="132">
        <f>'SIG 2020'!D74</f>
        <v>0</v>
      </c>
      <c r="E71" s="132">
        <f>'SIG 2020'!E74</f>
        <v>0</v>
      </c>
      <c r="F71" s="132">
        <f>'SIG 2020'!F74</f>
        <v>0</v>
      </c>
      <c r="G71" s="132" t="s">
        <v>567</v>
      </c>
      <c r="H71" s="132" t="s">
        <v>597</v>
      </c>
      <c r="I71" s="132" t="s">
        <v>598</v>
      </c>
      <c r="J71" s="132" t="s">
        <v>599</v>
      </c>
      <c r="K71" s="132">
        <f>'SIG 2020'!AM74</f>
        <v>0</v>
      </c>
      <c r="L71" s="132">
        <f>'SIG 2020'!AN74</f>
        <v>0</v>
      </c>
      <c r="M71" s="132">
        <f>'SIG 2020'!AO74</f>
        <v>0</v>
      </c>
    </row>
    <row r="72" spans="1:13" ht="29" x14ac:dyDescent="0.3">
      <c r="A72" s="132">
        <v>384</v>
      </c>
      <c r="B72" s="132" t="s">
        <v>600</v>
      </c>
      <c r="C72" s="132" t="s">
        <v>601</v>
      </c>
      <c r="D72" s="132">
        <f>'SIG 2020'!D75</f>
        <v>0</v>
      </c>
      <c r="E72" s="132">
        <f>'SIG 2020'!E75</f>
        <v>0</v>
      </c>
      <c r="F72" s="132">
        <f>'SIG 2020'!F75</f>
        <v>0</v>
      </c>
      <c r="G72" s="132" t="s">
        <v>567</v>
      </c>
      <c r="H72" s="132" t="s">
        <v>597</v>
      </c>
      <c r="I72" s="132" t="s">
        <v>598</v>
      </c>
      <c r="J72" s="132" t="s">
        <v>599</v>
      </c>
      <c r="K72" s="132">
        <f>'SIG 2020'!AM75</f>
        <v>0</v>
      </c>
      <c r="L72" s="132">
        <f>'SIG 2020'!AN75</f>
        <v>0</v>
      </c>
      <c r="M72" s="132">
        <f>'SIG 2020'!AO75</f>
        <v>0</v>
      </c>
    </row>
    <row r="73" spans="1:13" ht="43.5" x14ac:dyDescent="0.3">
      <c r="A73" s="132">
        <v>569</v>
      </c>
      <c r="B73" s="132" t="s">
        <v>602</v>
      </c>
      <c r="C73" s="132" t="s">
        <v>603</v>
      </c>
      <c r="D73" s="132">
        <f>'SIG 2020'!D76</f>
        <v>0</v>
      </c>
      <c r="E73" s="132">
        <f>'SIG 2020'!E76</f>
        <v>0</v>
      </c>
      <c r="F73" s="132">
        <f>'SIG 2020'!F76</f>
        <v>0</v>
      </c>
      <c r="G73" s="132" t="s">
        <v>567</v>
      </c>
      <c r="H73" s="132" t="s">
        <v>604</v>
      </c>
      <c r="I73" s="132" t="s">
        <v>605</v>
      </c>
      <c r="J73" s="132" t="s">
        <v>606</v>
      </c>
      <c r="K73" s="132">
        <f>'SIG 2020'!AM76</f>
        <v>0</v>
      </c>
      <c r="L73" s="132">
        <f>'SIG 2020'!AN76</f>
        <v>0</v>
      </c>
      <c r="M73" s="132">
        <f>'SIG 2020'!AO76</f>
        <v>0</v>
      </c>
    </row>
    <row r="74" spans="1:13" ht="43.5" x14ac:dyDescent="0.3">
      <c r="A74" s="132">
        <v>3289</v>
      </c>
      <c r="B74" s="132" t="s">
        <v>607</v>
      </c>
      <c r="C74" s="132" t="s">
        <v>608</v>
      </c>
      <c r="D74" s="132">
        <f>'SIG 2020'!D77</f>
        <v>0</v>
      </c>
      <c r="E74" s="132">
        <f>'SIG 2020'!E77</f>
        <v>0</v>
      </c>
      <c r="F74" s="132">
        <f>'SIG 2020'!F77</f>
        <v>0</v>
      </c>
      <c r="G74" s="132" t="s">
        <v>567</v>
      </c>
      <c r="H74" s="132" t="s">
        <v>604</v>
      </c>
      <c r="I74" s="132" t="s">
        <v>605</v>
      </c>
      <c r="J74" s="132" t="s">
        <v>609</v>
      </c>
      <c r="K74" s="132">
        <f>'SIG 2020'!AM77</f>
        <v>0</v>
      </c>
      <c r="L74" s="132">
        <f>'SIG 2020'!AN77</f>
        <v>0</v>
      </c>
      <c r="M74" s="132">
        <f>'SIG 2020'!AO77</f>
        <v>0</v>
      </c>
    </row>
    <row r="75" spans="1:13" ht="43.5" x14ac:dyDescent="0.3">
      <c r="A75" s="132">
        <v>3290</v>
      </c>
      <c r="B75" s="132" t="s">
        <v>610</v>
      </c>
      <c r="C75" s="132" t="s">
        <v>611</v>
      </c>
      <c r="D75" s="132">
        <f>'SIG 2020'!D78</f>
        <v>0</v>
      </c>
      <c r="E75" s="132">
        <f>'SIG 2020'!E78</f>
        <v>0</v>
      </c>
      <c r="F75" s="132">
        <f>'SIG 2020'!F78</f>
        <v>0</v>
      </c>
      <c r="G75" s="132" t="s">
        <v>567</v>
      </c>
      <c r="H75" s="132" t="s">
        <v>604</v>
      </c>
      <c r="I75" s="132"/>
      <c r="J75" s="132" t="s">
        <v>609</v>
      </c>
      <c r="K75" s="132">
        <f>'SIG 2020'!AM78</f>
        <v>0</v>
      </c>
      <c r="L75" s="132">
        <f>'SIG 2020'!AN78</f>
        <v>0</v>
      </c>
      <c r="M75" s="132">
        <f>'SIG 2020'!AO78</f>
        <v>0</v>
      </c>
    </row>
    <row r="76" spans="1:13" ht="29" x14ac:dyDescent="0.3">
      <c r="A76" s="132">
        <v>397</v>
      </c>
      <c r="B76" s="132" t="s">
        <v>612</v>
      </c>
      <c r="C76" s="132" t="s">
        <v>613</v>
      </c>
      <c r="D76" s="132">
        <f>'SIG 2020'!D79</f>
        <v>0</v>
      </c>
      <c r="E76" s="132">
        <f>'SIG 2020'!E79</f>
        <v>0</v>
      </c>
      <c r="F76" s="132">
        <f>'SIG 2020'!F79</f>
        <v>0</v>
      </c>
      <c r="G76" s="132" t="s">
        <v>567</v>
      </c>
      <c r="H76" s="132" t="s">
        <v>614</v>
      </c>
      <c r="I76" s="132" t="s">
        <v>615</v>
      </c>
      <c r="J76" s="132"/>
      <c r="K76" s="132">
        <f>'SIG 2020'!AM79</f>
        <v>0</v>
      </c>
      <c r="L76" s="132">
        <f>'SIG 2020'!AN79</f>
        <v>0</v>
      </c>
      <c r="M76" s="132">
        <f>'SIG 2020'!AO79</f>
        <v>0</v>
      </c>
    </row>
    <row r="77" spans="1:13" ht="29" x14ac:dyDescent="0.3">
      <c r="A77" s="132">
        <v>399</v>
      </c>
      <c r="B77" s="132" t="s">
        <v>616</v>
      </c>
      <c r="C77" s="132" t="s">
        <v>617</v>
      </c>
      <c r="D77" s="132">
        <f>'SIG 2020'!D80</f>
        <v>0</v>
      </c>
      <c r="E77" s="132">
        <f>'SIG 2020'!E80</f>
        <v>0</v>
      </c>
      <c r="F77" s="132">
        <f>'SIG 2020'!F80</f>
        <v>0</v>
      </c>
      <c r="G77" s="132" t="s">
        <v>567</v>
      </c>
      <c r="H77" s="132" t="s">
        <v>614</v>
      </c>
      <c r="I77" s="132" t="s">
        <v>615</v>
      </c>
      <c r="J77" s="132"/>
      <c r="K77" s="132">
        <f>'SIG 2020'!AM80</f>
        <v>0</v>
      </c>
      <c r="L77" s="132">
        <f>'SIG 2020'!AN80</f>
        <v>0</v>
      </c>
      <c r="M77" s="132">
        <f>'SIG 2020'!AO80</f>
        <v>0</v>
      </c>
    </row>
    <row r="78" spans="1:13" ht="29" x14ac:dyDescent="0.3">
      <c r="A78" s="132">
        <v>2944</v>
      </c>
      <c r="B78" s="132" t="s">
        <v>618</v>
      </c>
      <c r="C78" s="132" t="s">
        <v>619</v>
      </c>
      <c r="D78" s="132">
        <f>'SIG 2020'!D81</f>
        <v>0</v>
      </c>
      <c r="E78" s="132">
        <f>'SIG 2020'!E81</f>
        <v>0</v>
      </c>
      <c r="F78" s="132">
        <f>'SIG 2020'!F81</f>
        <v>0</v>
      </c>
      <c r="G78" s="132" t="s">
        <v>567</v>
      </c>
      <c r="H78" s="132" t="s">
        <v>614</v>
      </c>
      <c r="I78" s="132" t="s">
        <v>615</v>
      </c>
      <c r="J78" s="132"/>
      <c r="K78" s="132">
        <f>'SIG 2020'!AM81</f>
        <v>0</v>
      </c>
      <c r="L78" s="132">
        <f>'SIG 2020'!AN81</f>
        <v>0</v>
      </c>
      <c r="M78" s="132">
        <f>'SIG 2020'!AO81</f>
        <v>0</v>
      </c>
    </row>
    <row r="79" spans="1:13" ht="29" x14ac:dyDescent="0.3">
      <c r="A79" s="132">
        <v>400</v>
      </c>
      <c r="B79" s="132" t="s">
        <v>620</v>
      </c>
      <c r="C79" s="132" t="s">
        <v>621</v>
      </c>
      <c r="D79" s="132">
        <f>'SIG 2020'!D82</f>
        <v>0</v>
      </c>
      <c r="E79" s="132">
        <f>'SIG 2020'!E82</f>
        <v>0</v>
      </c>
      <c r="F79" s="132">
        <f>'SIG 2020'!F82</f>
        <v>0</v>
      </c>
      <c r="G79" s="132" t="s">
        <v>567</v>
      </c>
      <c r="H79" s="132" t="s">
        <v>614</v>
      </c>
      <c r="I79" s="132" t="s">
        <v>615</v>
      </c>
      <c r="J79" s="132" t="s">
        <v>622</v>
      </c>
      <c r="K79" s="132">
        <f>'SIG 2020'!AM82</f>
        <v>0</v>
      </c>
      <c r="L79" s="132">
        <f>'SIG 2020'!AN82</f>
        <v>0</v>
      </c>
      <c r="M79" s="132">
        <f>'SIG 2020'!AO82</f>
        <v>0</v>
      </c>
    </row>
    <row r="80" spans="1:13" ht="43.5" x14ac:dyDescent="0.3">
      <c r="A80" s="132">
        <v>401</v>
      </c>
      <c r="B80" s="132" t="s">
        <v>623</v>
      </c>
      <c r="C80" s="132" t="s">
        <v>624</v>
      </c>
      <c r="D80" s="132">
        <f>'SIG 2020'!D83</f>
        <v>0</v>
      </c>
      <c r="E80" s="132">
        <f>'SIG 2020'!E83</f>
        <v>0</v>
      </c>
      <c r="F80" s="132">
        <f>'SIG 2020'!F83</f>
        <v>0</v>
      </c>
      <c r="G80" s="132" t="s">
        <v>625</v>
      </c>
      <c r="H80" s="132" t="s">
        <v>626</v>
      </c>
      <c r="I80" s="132"/>
      <c r="J80" s="132"/>
      <c r="K80" s="132">
        <f>'SIG 2020'!AM83</f>
        <v>0</v>
      </c>
      <c r="L80" s="132">
        <f>'SIG 2020'!AN83</f>
        <v>0</v>
      </c>
      <c r="M80" s="132">
        <f>'SIG 2020'!AO83</f>
        <v>0</v>
      </c>
    </row>
    <row r="81" spans="1:13" ht="29" x14ac:dyDescent="0.3">
      <c r="A81" s="132">
        <v>351</v>
      </c>
      <c r="B81" s="132" t="s">
        <v>627</v>
      </c>
      <c r="C81" s="132" t="s">
        <v>628</v>
      </c>
      <c r="D81" s="132">
        <f>'SIG 2020'!D84</f>
        <v>0</v>
      </c>
      <c r="E81" s="132">
        <f>'SIG 2020'!E84</f>
        <v>0</v>
      </c>
      <c r="F81" s="132">
        <f>'SIG 2020'!F84</f>
        <v>0</v>
      </c>
      <c r="G81" s="132" t="s">
        <v>625</v>
      </c>
      <c r="H81" s="132" t="s">
        <v>629</v>
      </c>
      <c r="I81" s="132" t="s">
        <v>630</v>
      </c>
      <c r="J81" s="132"/>
      <c r="K81" s="132">
        <f>'SIG 2020'!AM84</f>
        <v>0</v>
      </c>
      <c r="L81" s="132">
        <f>'SIG 2020'!AN84</f>
        <v>0</v>
      </c>
      <c r="M81" s="132">
        <f>'SIG 2020'!AO84</f>
        <v>0</v>
      </c>
    </row>
    <row r="82" spans="1:13" ht="43.5" x14ac:dyDescent="0.3">
      <c r="A82" s="132">
        <v>491</v>
      </c>
      <c r="B82" s="132" t="s">
        <v>631</v>
      </c>
      <c r="C82" s="132" t="s">
        <v>632</v>
      </c>
      <c r="D82" s="132">
        <f>'SIG 2020'!D85</f>
        <v>0</v>
      </c>
      <c r="E82" s="132">
        <f>'SIG 2020'!E85</f>
        <v>0</v>
      </c>
      <c r="F82" s="132">
        <f>'SIG 2020'!F85</f>
        <v>0</v>
      </c>
      <c r="G82" s="132" t="s">
        <v>625</v>
      </c>
      <c r="H82" s="132" t="s">
        <v>626</v>
      </c>
      <c r="I82" s="132" t="s">
        <v>578</v>
      </c>
      <c r="J82" s="132" t="s">
        <v>633</v>
      </c>
      <c r="K82" s="132">
        <f>'SIG 2020'!AM85</f>
        <v>0</v>
      </c>
      <c r="L82" s="132">
        <f>'SIG 2020'!AN85</f>
        <v>0</v>
      </c>
      <c r="M82" s="132">
        <f>'SIG 2020'!AO85</f>
        <v>0</v>
      </c>
    </row>
    <row r="83" spans="1:13" ht="43.5" x14ac:dyDescent="0.3">
      <c r="A83" s="132">
        <v>2583</v>
      </c>
      <c r="B83" s="132" t="s">
        <v>634</v>
      </c>
      <c r="C83" s="132" t="s">
        <v>635</v>
      </c>
      <c r="D83" s="132">
        <f>'SIG 2020'!D86</f>
        <v>0</v>
      </c>
      <c r="E83" s="132">
        <f>'SIG 2020'!E86</f>
        <v>0</v>
      </c>
      <c r="F83" s="132">
        <f>'SIG 2020'!F86</f>
        <v>0</v>
      </c>
      <c r="G83" s="132" t="s">
        <v>636</v>
      </c>
      <c r="H83" s="132" t="s">
        <v>637</v>
      </c>
      <c r="I83" s="132" t="s">
        <v>638</v>
      </c>
      <c r="J83" s="132" t="s">
        <v>639</v>
      </c>
      <c r="K83" s="132">
        <f>'SIG 2020'!AM86</f>
        <v>0</v>
      </c>
      <c r="L83" s="132">
        <f>'SIG 2020'!AN86</f>
        <v>0</v>
      </c>
      <c r="M83" s="132">
        <f>'SIG 2020'!AO86</f>
        <v>0</v>
      </c>
    </row>
    <row r="84" spans="1:13" ht="87" x14ac:dyDescent="0.3">
      <c r="A84" s="132">
        <v>816</v>
      </c>
      <c r="B84" s="132" t="s">
        <v>640</v>
      </c>
      <c r="C84" s="132" t="s">
        <v>641</v>
      </c>
      <c r="D84" s="132">
        <f>'SIG 2020'!D87</f>
        <v>0</v>
      </c>
      <c r="E84" s="132">
        <f>'SIG 2020'!E87</f>
        <v>0</v>
      </c>
      <c r="F84" s="132">
        <f>'SIG 2020'!F87</f>
        <v>0</v>
      </c>
      <c r="G84" s="132" t="s">
        <v>636</v>
      </c>
      <c r="H84" s="132" t="s">
        <v>642</v>
      </c>
      <c r="I84" s="132" t="s">
        <v>643</v>
      </c>
      <c r="J84" s="132" t="s">
        <v>644</v>
      </c>
      <c r="K84" s="132">
        <f>'SIG 2020'!AM87</f>
        <v>0</v>
      </c>
      <c r="L84" s="132">
        <f>'SIG 2020'!AN87</f>
        <v>0</v>
      </c>
      <c r="M84" s="132">
        <f>'SIG 2020'!AO87</f>
        <v>0</v>
      </c>
    </row>
    <row r="85" spans="1:13" ht="43.5" x14ac:dyDescent="0.3">
      <c r="A85" s="132">
        <v>829</v>
      </c>
      <c r="B85" s="132" t="s">
        <v>645</v>
      </c>
      <c r="C85" s="132" t="s">
        <v>646</v>
      </c>
      <c r="D85" s="132">
        <f>'SIG 2020'!D88</f>
        <v>0</v>
      </c>
      <c r="E85" s="132">
        <f>'SIG 2020'!E88</f>
        <v>0</v>
      </c>
      <c r="F85" s="132">
        <f>'SIG 2020'!F88</f>
        <v>0</v>
      </c>
      <c r="G85" s="132" t="s">
        <v>636</v>
      </c>
      <c r="H85" s="132" t="s">
        <v>642</v>
      </c>
      <c r="I85" s="132" t="s">
        <v>643</v>
      </c>
      <c r="J85" s="132" t="s">
        <v>647</v>
      </c>
      <c r="K85" s="132">
        <f>'SIG 2020'!AM88</f>
        <v>0</v>
      </c>
      <c r="L85" s="132">
        <f>'SIG 2020'!AN88</f>
        <v>0</v>
      </c>
      <c r="M85" s="132">
        <f>'SIG 2020'!AO88</f>
        <v>0</v>
      </c>
    </row>
    <row r="86" spans="1:13" ht="43.5" x14ac:dyDescent="0.3">
      <c r="A86" s="132">
        <v>830</v>
      </c>
      <c r="B86" s="132" t="s">
        <v>648</v>
      </c>
      <c r="C86" s="132" t="s">
        <v>649</v>
      </c>
      <c r="D86" s="132">
        <f>'SIG 2020'!D89</f>
        <v>0</v>
      </c>
      <c r="E86" s="132">
        <f>'SIG 2020'!E89</f>
        <v>0</v>
      </c>
      <c r="F86" s="132">
        <f>'SIG 2020'!F89</f>
        <v>0</v>
      </c>
      <c r="G86" s="132" t="s">
        <v>636</v>
      </c>
      <c r="H86" s="132" t="s">
        <v>642</v>
      </c>
      <c r="I86" s="132" t="s">
        <v>643</v>
      </c>
      <c r="J86" s="132" t="s">
        <v>647</v>
      </c>
      <c r="K86" s="132">
        <f>'SIG 2020'!AM89</f>
        <v>0</v>
      </c>
      <c r="L86" s="132">
        <f>'SIG 2020'!AN89</f>
        <v>0</v>
      </c>
      <c r="M86" s="132">
        <f>'SIG 2020'!AO89</f>
        <v>0</v>
      </c>
    </row>
    <row r="87" spans="1:13" ht="43.5" x14ac:dyDescent="0.3">
      <c r="A87" s="132">
        <v>824</v>
      </c>
      <c r="B87" s="132" t="s">
        <v>650</v>
      </c>
      <c r="C87" s="132" t="s">
        <v>651</v>
      </c>
      <c r="D87" s="132">
        <f>'SIG 2020'!D90</f>
        <v>0</v>
      </c>
      <c r="E87" s="132">
        <f>'SIG 2020'!E90</f>
        <v>0</v>
      </c>
      <c r="F87" s="132">
        <f>'SIG 2020'!F90</f>
        <v>0</v>
      </c>
      <c r="G87" s="132" t="s">
        <v>636</v>
      </c>
      <c r="H87" s="132" t="s">
        <v>642</v>
      </c>
      <c r="I87" s="132" t="s">
        <v>643</v>
      </c>
      <c r="J87" s="132" t="s">
        <v>647</v>
      </c>
      <c r="K87" s="132">
        <f>'SIG 2020'!AM90</f>
        <v>0</v>
      </c>
      <c r="L87" s="132">
        <f>'SIG 2020'!AN90</f>
        <v>0</v>
      </c>
      <c r="M87" s="132">
        <f>'SIG 2020'!AO90</f>
        <v>0</v>
      </c>
    </row>
    <row r="88" spans="1:13" ht="43.5" x14ac:dyDescent="0.3">
      <c r="A88" s="132">
        <v>831</v>
      </c>
      <c r="B88" s="132" t="s">
        <v>652</v>
      </c>
      <c r="C88" s="132" t="s">
        <v>653</v>
      </c>
      <c r="D88" s="132">
        <f>'SIG 2020'!D91</f>
        <v>0</v>
      </c>
      <c r="E88" s="132">
        <f>'SIG 2020'!E91</f>
        <v>0</v>
      </c>
      <c r="F88" s="132">
        <f>'SIG 2020'!F91</f>
        <v>0</v>
      </c>
      <c r="G88" s="132" t="s">
        <v>636</v>
      </c>
      <c r="H88" s="132" t="s">
        <v>642</v>
      </c>
      <c r="I88" s="132" t="s">
        <v>643</v>
      </c>
      <c r="J88" s="132"/>
      <c r="K88" s="132">
        <f>'SIG 2020'!AM91</f>
        <v>0</v>
      </c>
      <c r="L88" s="132">
        <f>'SIG 2020'!AN91</f>
        <v>0</v>
      </c>
      <c r="M88" s="132">
        <f>'SIG 2020'!AO91</f>
        <v>0</v>
      </c>
    </row>
    <row r="89" spans="1:13" ht="58" x14ac:dyDescent="0.3">
      <c r="A89" s="132">
        <v>839</v>
      </c>
      <c r="B89" s="132" t="s">
        <v>654</v>
      </c>
      <c r="C89" s="132" t="s">
        <v>655</v>
      </c>
      <c r="D89" s="132">
        <f>'SIG 2020'!D92</f>
        <v>0</v>
      </c>
      <c r="E89" s="132">
        <f>'SIG 2020'!E92</f>
        <v>0</v>
      </c>
      <c r="F89" s="132">
        <f>'SIG 2020'!F92</f>
        <v>0</v>
      </c>
      <c r="G89" s="132" t="s">
        <v>636</v>
      </c>
      <c r="H89" s="132" t="s">
        <v>642</v>
      </c>
      <c r="I89" s="132" t="s">
        <v>643</v>
      </c>
      <c r="J89" s="132" t="s">
        <v>656</v>
      </c>
      <c r="K89" s="132">
        <f>'SIG 2020'!AM92</f>
        <v>0</v>
      </c>
      <c r="L89" s="132">
        <f>'SIG 2020'!AN92</f>
        <v>0</v>
      </c>
      <c r="M89" s="132">
        <f>'SIG 2020'!AO92</f>
        <v>0</v>
      </c>
    </row>
    <row r="90" spans="1:13" ht="43.5" x14ac:dyDescent="0.3">
      <c r="A90" s="132">
        <v>838</v>
      </c>
      <c r="B90" s="132" t="s">
        <v>657</v>
      </c>
      <c r="C90" s="132" t="s">
        <v>658</v>
      </c>
      <c r="D90" s="132">
        <f>'SIG 2020'!D93</f>
        <v>0</v>
      </c>
      <c r="E90" s="132">
        <f>'SIG 2020'!E93</f>
        <v>0</v>
      </c>
      <c r="F90" s="132">
        <f>'SIG 2020'!F93</f>
        <v>0</v>
      </c>
      <c r="G90" s="132" t="s">
        <v>636</v>
      </c>
      <c r="H90" s="132" t="s">
        <v>642</v>
      </c>
      <c r="I90" s="132" t="s">
        <v>643</v>
      </c>
      <c r="J90" s="132" t="s">
        <v>659</v>
      </c>
      <c r="K90" s="132">
        <f>'SIG 2020'!AM93</f>
        <v>0</v>
      </c>
      <c r="L90" s="132">
        <f>'SIG 2020'!AN93</f>
        <v>0</v>
      </c>
      <c r="M90" s="132">
        <f>'SIG 2020'!AO93</f>
        <v>0</v>
      </c>
    </row>
    <row r="91" spans="1:13" ht="58" x14ac:dyDescent="0.3">
      <c r="A91" s="132">
        <v>4720</v>
      </c>
      <c r="B91" s="132" t="s">
        <v>660</v>
      </c>
      <c r="C91" s="132" t="s">
        <v>661</v>
      </c>
      <c r="D91" s="132">
        <f>'SIG 2020'!D94</f>
        <v>0</v>
      </c>
      <c r="E91" s="132">
        <f>'SIG 2020'!E94</f>
        <v>0</v>
      </c>
      <c r="F91" s="132">
        <f>'SIG 2020'!F94</f>
        <v>0</v>
      </c>
      <c r="G91" s="132" t="s">
        <v>662</v>
      </c>
      <c r="H91" s="132" t="s">
        <v>642</v>
      </c>
      <c r="I91" s="132" t="s">
        <v>643</v>
      </c>
      <c r="J91" s="132"/>
      <c r="K91" s="132">
        <f>'SIG 2020'!AM94</f>
        <v>0</v>
      </c>
      <c r="L91" s="132">
        <f>'SIG 2020'!AN94</f>
        <v>0</v>
      </c>
      <c r="M91" s="132">
        <f>'SIG 2020'!AO94</f>
        <v>0</v>
      </c>
    </row>
    <row r="92" spans="1:13" ht="43.5" x14ac:dyDescent="0.3">
      <c r="A92" s="132">
        <v>4441</v>
      </c>
      <c r="B92" s="132" t="s">
        <v>663</v>
      </c>
      <c r="C92" s="132" t="s">
        <v>664</v>
      </c>
      <c r="D92" s="132">
        <f>'SIG 2020'!D95</f>
        <v>0</v>
      </c>
      <c r="E92" s="132">
        <f>'SIG 2020'!E95</f>
        <v>0</v>
      </c>
      <c r="F92" s="132">
        <f>'SIG 2020'!F95</f>
        <v>0</v>
      </c>
      <c r="G92" s="132" t="s">
        <v>636</v>
      </c>
      <c r="H92" s="132" t="s">
        <v>665</v>
      </c>
      <c r="I92" s="132" t="s">
        <v>666</v>
      </c>
      <c r="J92" s="132" t="s">
        <v>667</v>
      </c>
      <c r="K92" s="132">
        <f>'SIG 2020'!AM95</f>
        <v>0</v>
      </c>
      <c r="L92" s="132">
        <f>'SIG 2020'!AN95</f>
        <v>0</v>
      </c>
      <c r="M92" s="132">
        <f>'SIG 2020'!AO95</f>
        <v>0</v>
      </c>
    </row>
    <row r="93" spans="1:13" ht="43.5" x14ac:dyDescent="0.3">
      <c r="A93" s="132">
        <v>2879</v>
      </c>
      <c r="B93" s="132" t="s">
        <v>668</v>
      </c>
      <c r="C93" s="132" t="s">
        <v>669</v>
      </c>
      <c r="D93" s="132">
        <f>'SIG 2020'!D96</f>
        <v>0</v>
      </c>
      <c r="E93" s="132">
        <f>'SIG 2020'!E96</f>
        <v>0</v>
      </c>
      <c r="F93" s="132">
        <f>'SIG 2020'!F96</f>
        <v>0</v>
      </c>
      <c r="G93" s="132" t="s">
        <v>636</v>
      </c>
      <c r="H93" s="132" t="s">
        <v>665</v>
      </c>
      <c r="I93" s="132" t="s">
        <v>670</v>
      </c>
      <c r="J93" s="132" t="s">
        <v>671</v>
      </c>
      <c r="K93" s="132">
        <f>'SIG 2020'!AM96</f>
        <v>0</v>
      </c>
      <c r="L93" s="132">
        <f>'SIG 2020'!AN96</f>
        <v>0</v>
      </c>
      <c r="M93" s="132">
        <f>'SIG 2020'!AO96</f>
        <v>0</v>
      </c>
    </row>
    <row r="94" spans="1:13" ht="43.5" x14ac:dyDescent="0.3">
      <c r="A94" s="132">
        <v>2874</v>
      </c>
      <c r="B94" s="132" t="s">
        <v>672</v>
      </c>
      <c r="C94" s="132" t="s">
        <v>673</v>
      </c>
      <c r="D94" s="132">
        <f>'SIG 2020'!D97</f>
        <v>0</v>
      </c>
      <c r="E94" s="132">
        <f>'SIG 2020'!E97</f>
        <v>0</v>
      </c>
      <c r="F94" s="132">
        <f>'SIG 2020'!F97</f>
        <v>0</v>
      </c>
      <c r="G94" s="132" t="s">
        <v>636</v>
      </c>
      <c r="H94" s="132" t="s">
        <v>665</v>
      </c>
      <c r="I94" s="132" t="s">
        <v>643</v>
      </c>
      <c r="J94" s="132" t="s">
        <v>671</v>
      </c>
      <c r="K94" s="132">
        <f>'SIG 2020'!AM97</f>
        <v>0</v>
      </c>
      <c r="L94" s="132">
        <f>'SIG 2020'!AN97</f>
        <v>0</v>
      </c>
      <c r="M94" s="132">
        <f>'SIG 2020'!AO97</f>
        <v>0</v>
      </c>
    </row>
    <row r="95" spans="1:13" ht="43.5" x14ac:dyDescent="0.3">
      <c r="A95" s="132">
        <v>2595</v>
      </c>
      <c r="B95" s="132" t="s">
        <v>674</v>
      </c>
      <c r="C95" s="132" t="s">
        <v>675</v>
      </c>
      <c r="D95" s="132">
        <f>'SIG 2020'!D98</f>
        <v>0</v>
      </c>
      <c r="E95" s="132">
        <f>'SIG 2020'!E98</f>
        <v>0</v>
      </c>
      <c r="F95" s="132">
        <f>'SIG 2020'!F98</f>
        <v>0</v>
      </c>
      <c r="G95" s="132" t="s">
        <v>636</v>
      </c>
      <c r="H95" s="132" t="s">
        <v>665</v>
      </c>
      <c r="I95" s="132" t="s">
        <v>676</v>
      </c>
      <c r="J95" s="132" t="s">
        <v>671</v>
      </c>
      <c r="K95" s="132">
        <f>'SIG 2020'!AM98</f>
        <v>0</v>
      </c>
      <c r="L95" s="132">
        <f>'SIG 2020'!AN98</f>
        <v>0</v>
      </c>
      <c r="M95" s="132">
        <f>'SIG 2020'!AO98</f>
        <v>0</v>
      </c>
    </row>
    <row r="96" spans="1:13" ht="43.5" x14ac:dyDescent="0.3">
      <c r="A96" s="132">
        <v>4206</v>
      </c>
      <c r="B96" s="132" t="s">
        <v>677</v>
      </c>
      <c r="C96" s="132" t="s">
        <v>678</v>
      </c>
      <c r="D96" s="132">
        <f>'SIG 2020'!D99</f>
        <v>0</v>
      </c>
      <c r="E96" s="132">
        <f>'SIG 2020'!E99</f>
        <v>0</v>
      </c>
      <c r="F96" s="132">
        <f>'SIG 2020'!F99</f>
        <v>0</v>
      </c>
      <c r="G96" s="132" t="s">
        <v>636</v>
      </c>
      <c r="H96" s="132" t="s">
        <v>665</v>
      </c>
      <c r="I96" s="132" t="s">
        <v>643</v>
      </c>
      <c r="J96" s="132" t="s">
        <v>667</v>
      </c>
      <c r="K96" s="132">
        <f>'SIG 2020'!AM99</f>
        <v>0</v>
      </c>
      <c r="L96" s="132">
        <f>'SIG 2020'!AN99</f>
        <v>0</v>
      </c>
      <c r="M96" s="132">
        <f>'SIG 2020'!AO99</f>
        <v>0</v>
      </c>
    </row>
    <row r="97" spans="1:13" ht="43.5" x14ac:dyDescent="0.3">
      <c r="A97" s="132">
        <v>4208</v>
      </c>
      <c r="B97" s="132" t="s">
        <v>679</v>
      </c>
      <c r="C97" s="132" t="s">
        <v>680</v>
      </c>
      <c r="D97" s="132">
        <f>'SIG 2020'!D100</f>
        <v>0</v>
      </c>
      <c r="E97" s="132">
        <f>'SIG 2020'!E100</f>
        <v>0</v>
      </c>
      <c r="F97" s="132">
        <f>'SIG 2020'!F100</f>
        <v>0</v>
      </c>
      <c r="G97" s="132" t="s">
        <v>636</v>
      </c>
      <c r="H97" s="132" t="s">
        <v>665</v>
      </c>
      <c r="I97" s="132" t="s">
        <v>643</v>
      </c>
      <c r="J97" s="132" t="s">
        <v>681</v>
      </c>
      <c r="K97" s="132">
        <f>'SIG 2020'!AM100</f>
        <v>0</v>
      </c>
      <c r="L97" s="132">
        <f>'SIG 2020'!AN100</f>
        <v>0</v>
      </c>
      <c r="M97" s="132">
        <f>'SIG 2020'!AO100</f>
        <v>0</v>
      </c>
    </row>
    <row r="98" spans="1:13" ht="43.5" x14ac:dyDescent="0.3">
      <c r="A98" s="132">
        <v>1272</v>
      </c>
      <c r="B98" s="132" t="s">
        <v>682</v>
      </c>
      <c r="C98" s="132" t="s">
        <v>683</v>
      </c>
      <c r="D98" s="132">
        <f>'SIG 2020'!D101</f>
        <v>0</v>
      </c>
      <c r="E98" s="132">
        <f>'SIG 2020'!E101</f>
        <v>0</v>
      </c>
      <c r="F98" s="132">
        <f>'SIG 2020'!F101</f>
        <v>0</v>
      </c>
      <c r="G98" s="132" t="s">
        <v>636</v>
      </c>
      <c r="H98" s="132" t="s">
        <v>684</v>
      </c>
      <c r="I98" s="132" t="s">
        <v>685</v>
      </c>
      <c r="J98" s="132" t="s">
        <v>686</v>
      </c>
      <c r="K98" s="132">
        <f>'SIG 2020'!AM101</f>
        <v>0</v>
      </c>
      <c r="L98" s="132">
        <f>'SIG 2020'!AN101</f>
        <v>0</v>
      </c>
      <c r="M98" s="132">
        <f>'SIG 2020'!AO101</f>
        <v>0</v>
      </c>
    </row>
    <row r="99" spans="1:13" ht="43.5" x14ac:dyDescent="0.3">
      <c r="A99" s="132">
        <v>4721</v>
      </c>
      <c r="B99" s="132" t="s">
        <v>687</v>
      </c>
      <c r="C99" s="132" t="s">
        <v>688</v>
      </c>
      <c r="D99" s="132">
        <f>'SIG 2020'!D102</f>
        <v>0</v>
      </c>
      <c r="E99" s="132">
        <f>'SIG 2020'!E102</f>
        <v>0</v>
      </c>
      <c r="F99" s="132">
        <f>'SIG 2020'!F102</f>
        <v>0</v>
      </c>
      <c r="G99" s="132" t="s">
        <v>689</v>
      </c>
      <c r="H99" s="132" t="s">
        <v>690</v>
      </c>
      <c r="I99" s="132"/>
      <c r="J99" s="132" t="s">
        <v>691</v>
      </c>
      <c r="K99" s="132">
        <f>'SIG 2020'!AM102</f>
        <v>0</v>
      </c>
      <c r="L99" s="132">
        <f>'SIG 2020'!AN102</f>
        <v>0</v>
      </c>
      <c r="M99" s="132">
        <f>'SIG 2020'!AO102</f>
        <v>0</v>
      </c>
    </row>
    <row r="100" spans="1:13" ht="29" x14ac:dyDescent="0.3">
      <c r="A100" s="132">
        <v>3554</v>
      </c>
      <c r="B100" s="132" t="s">
        <v>692</v>
      </c>
      <c r="C100" s="132" t="s">
        <v>693</v>
      </c>
      <c r="D100" s="132">
        <f>'SIG 2020'!D103</f>
        <v>0</v>
      </c>
      <c r="E100" s="132">
        <f>'SIG 2020'!E103</f>
        <v>0</v>
      </c>
      <c r="F100" s="132">
        <f>'SIG 2020'!F103</f>
        <v>0</v>
      </c>
      <c r="G100" s="132" t="s">
        <v>689</v>
      </c>
      <c r="H100" s="132" t="s">
        <v>511</v>
      </c>
      <c r="I100" s="132"/>
      <c r="J100" s="132"/>
      <c r="K100" s="132">
        <f>'SIG 2020'!AM103</f>
        <v>0</v>
      </c>
      <c r="L100" s="132">
        <f>'SIG 2020'!AN103</f>
        <v>0</v>
      </c>
      <c r="M100" s="132">
        <f>'SIG 2020'!AO103</f>
        <v>0</v>
      </c>
    </row>
    <row r="101" spans="1:13" ht="43.5" x14ac:dyDescent="0.3">
      <c r="A101" s="132">
        <v>3355</v>
      </c>
      <c r="B101" s="132" t="s">
        <v>694</v>
      </c>
      <c r="C101" s="132" t="s">
        <v>695</v>
      </c>
      <c r="D101" s="132">
        <f>'SIG 2020'!D104</f>
        <v>0</v>
      </c>
      <c r="E101" s="132">
        <f>'SIG 2020'!E104</f>
        <v>0</v>
      </c>
      <c r="F101" s="132">
        <f>'SIG 2020'!F104</f>
        <v>0</v>
      </c>
      <c r="G101" s="132" t="s">
        <v>689</v>
      </c>
      <c r="H101" s="132" t="s">
        <v>696</v>
      </c>
      <c r="I101" s="132"/>
      <c r="J101" s="132"/>
      <c r="K101" s="132">
        <f>'SIG 2020'!AM104</f>
        <v>0</v>
      </c>
      <c r="L101" s="132">
        <f>'SIG 2020'!AN104</f>
        <v>0</v>
      </c>
      <c r="M101" s="132">
        <f>'SIG 2020'!AO104</f>
        <v>0</v>
      </c>
    </row>
    <row r="102" spans="1:13" ht="43.5" x14ac:dyDescent="0.3">
      <c r="A102" s="132">
        <v>1911</v>
      </c>
      <c r="B102" s="132" t="s">
        <v>697</v>
      </c>
      <c r="C102" s="132" t="s">
        <v>698</v>
      </c>
      <c r="D102" s="132">
        <f>'SIG 2020'!D105</f>
        <v>0</v>
      </c>
      <c r="E102" s="132">
        <f>'SIG 2020'!E105</f>
        <v>0</v>
      </c>
      <c r="F102" s="132">
        <f>'SIG 2020'!F105</f>
        <v>0</v>
      </c>
      <c r="G102" s="132" t="s">
        <v>699</v>
      </c>
      <c r="H102" s="132" t="s">
        <v>700</v>
      </c>
      <c r="I102" s="132" t="s">
        <v>701</v>
      </c>
      <c r="J102" s="132" t="s">
        <v>702</v>
      </c>
      <c r="K102" s="132">
        <f>'SIG 2020'!AM105</f>
        <v>0</v>
      </c>
      <c r="L102" s="132">
        <f>'SIG 2020'!AN105</f>
        <v>0</v>
      </c>
      <c r="M102" s="132">
        <f>'SIG 2020'!AO105</f>
        <v>0</v>
      </c>
    </row>
    <row r="103" spans="1:13" ht="43.5" x14ac:dyDescent="0.3">
      <c r="A103" s="132">
        <v>1916</v>
      </c>
      <c r="B103" s="132" t="s">
        <v>703</v>
      </c>
      <c r="C103" s="132" t="s">
        <v>704</v>
      </c>
      <c r="D103" s="132">
        <f>'SIG 2020'!D106</f>
        <v>0</v>
      </c>
      <c r="E103" s="132">
        <f>'SIG 2020'!E106</f>
        <v>0</v>
      </c>
      <c r="F103" s="132">
        <f>'SIG 2020'!F106</f>
        <v>0</v>
      </c>
      <c r="G103" s="132" t="s">
        <v>699</v>
      </c>
      <c r="H103" s="132" t="s">
        <v>705</v>
      </c>
      <c r="I103" s="132" t="s">
        <v>706</v>
      </c>
      <c r="J103" s="132" t="s">
        <v>707</v>
      </c>
      <c r="K103" s="132">
        <f>'SIG 2020'!AM106</f>
        <v>0</v>
      </c>
      <c r="L103" s="132">
        <f>'SIG 2020'!AN106</f>
        <v>0</v>
      </c>
      <c r="M103" s="132">
        <f>'SIG 2020'!AO106</f>
        <v>0</v>
      </c>
    </row>
    <row r="104" spans="1:13" ht="43.5" x14ac:dyDescent="0.3">
      <c r="A104" s="132">
        <v>1908</v>
      </c>
      <c r="B104" s="132" t="s">
        <v>708</v>
      </c>
      <c r="C104" s="132" t="s">
        <v>709</v>
      </c>
      <c r="D104" s="132">
        <f>'SIG 2020'!D107</f>
        <v>0</v>
      </c>
      <c r="E104" s="132">
        <f>'SIG 2020'!E107</f>
        <v>0</v>
      </c>
      <c r="F104" s="132">
        <f>'SIG 2020'!F107</f>
        <v>0</v>
      </c>
      <c r="G104" s="132" t="s">
        <v>699</v>
      </c>
      <c r="H104" s="132" t="s">
        <v>705</v>
      </c>
      <c r="I104" s="132" t="s">
        <v>706</v>
      </c>
      <c r="J104" s="132" t="s">
        <v>710</v>
      </c>
      <c r="K104" s="132">
        <f>'SIG 2020'!AM107</f>
        <v>0</v>
      </c>
      <c r="L104" s="132">
        <f>'SIG 2020'!AN107</f>
        <v>0</v>
      </c>
      <c r="M104" s="132">
        <f>'SIG 2020'!AO107</f>
        <v>0</v>
      </c>
    </row>
    <row r="105" spans="1:13" ht="43.5" x14ac:dyDescent="0.3">
      <c r="A105" s="132">
        <v>845</v>
      </c>
      <c r="B105" s="132" t="s">
        <v>711</v>
      </c>
      <c r="C105" s="132" t="s">
        <v>712</v>
      </c>
      <c r="D105" s="132">
        <f>'SIG 2020'!D108</f>
        <v>0</v>
      </c>
      <c r="E105" s="132">
        <f>'SIG 2020'!E108</f>
        <v>0</v>
      </c>
      <c r="F105" s="132">
        <f>'SIG 2020'!F108</f>
        <v>0</v>
      </c>
      <c r="G105" s="132" t="s">
        <v>699</v>
      </c>
      <c r="H105" s="132" t="s">
        <v>705</v>
      </c>
      <c r="I105" s="132" t="s">
        <v>706</v>
      </c>
      <c r="J105" s="132" t="s">
        <v>713</v>
      </c>
      <c r="K105" s="132">
        <f>'SIG 2020'!AM108</f>
        <v>0</v>
      </c>
      <c r="L105" s="132">
        <f>'SIG 2020'!AN108</f>
        <v>0</v>
      </c>
      <c r="M105" s="132">
        <f>'SIG 2020'!AO108</f>
        <v>0</v>
      </c>
    </row>
    <row r="106" spans="1:13" ht="43.5" x14ac:dyDescent="0.3">
      <c r="A106" s="132">
        <v>1922</v>
      </c>
      <c r="B106" s="132" t="s">
        <v>714</v>
      </c>
      <c r="C106" s="132" t="s">
        <v>715</v>
      </c>
      <c r="D106" s="132">
        <f>'SIG 2020'!D109</f>
        <v>0</v>
      </c>
      <c r="E106" s="132">
        <f>'SIG 2020'!E109</f>
        <v>0</v>
      </c>
      <c r="F106" s="132">
        <f>'SIG 2020'!F109</f>
        <v>0</v>
      </c>
      <c r="G106" s="132" t="s">
        <v>699</v>
      </c>
      <c r="H106" s="132" t="s">
        <v>705</v>
      </c>
      <c r="I106" s="132" t="s">
        <v>706</v>
      </c>
      <c r="J106" s="132" t="s">
        <v>691</v>
      </c>
      <c r="K106" s="132">
        <f>'SIG 2020'!AM109</f>
        <v>0</v>
      </c>
      <c r="L106" s="132">
        <f>'SIG 2020'!AN109</f>
        <v>0</v>
      </c>
      <c r="M106" s="132">
        <f>'SIG 2020'!AO109</f>
        <v>0</v>
      </c>
    </row>
    <row r="107" spans="1:13" ht="43.5" x14ac:dyDescent="0.3">
      <c r="A107" s="132">
        <v>4222</v>
      </c>
      <c r="B107" s="132" t="s">
        <v>716</v>
      </c>
      <c r="C107" s="132" t="s">
        <v>717</v>
      </c>
      <c r="D107" s="132">
        <f>'SIG 2020'!D110</f>
        <v>0</v>
      </c>
      <c r="E107" s="132">
        <f>'SIG 2020'!E110</f>
        <v>0</v>
      </c>
      <c r="F107" s="132">
        <f>'SIG 2020'!F110</f>
        <v>0</v>
      </c>
      <c r="G107" s="132" t="s">
        <v>718</v>
      </c>
      <c r="H107" s="132" t="s">
        <v>719</v>
      </c>
      <c r="I107" s="132" t="s">
        <v>701</v>
      </c>
      <c r="J107" s="132" t="s">
        <v>720</v>
      </c>
      <c r="K107" s="132">
        <f>'SIG 2020'!AM110</f>
        <v>0</v>
      </c>
      <c r="L107" s="132">
        <f>'SIG 2020'!AN110</f>
        <v>0</v>
      </c>
      <c r="M107" s="132">
        <f>'SIG 2020'!AO110</f>
        <v>0</v>
      </c>
    </row>
    <row r="108" spans="1:13" ht="29" x14ac:dyDescent="0.3">
      <c r="A108" s="132">
        <v>4227</v>
      </c>
      <c r="B108" s="132" t="s">
        <v>721</v>
      </c>
      <c r="C108" s="132" t="s">
        <v>722</v>
      </c>
      <c r="D108" s="132">
        <f>'SIG 2020'!D111</f>
        <v>0</v>
      </c>
      <c r="E108" s="132">
        <f>'SIG 2020'!E111</f>
        <v>0</v>
      </c>
      <c r="F108" s="132">
        <f>'SIG 2020'!F111</f>
        <v>0</v>
      </c>
      <c r="G108" s="132" t="s">
        <v>718</v>
      </c>
      <c r="H108" s="132" t="s">
        <v>723</v>
      </c>
      <c r="I108" s="132" t="s">
        <v>701</v>
      </c>
      <c r="J108" s="132" t="s">
        <v>724</v>
      </c>
      <c r="K108" s="132">
        <f>'SIG 2020'!AM111</f>
        <v>0</v>
      </c>
      <c r="L108" s="132">
        <f>'SIG 2020'!AN111</f>
        <v>0</v>
      </c>
      <c r="M108" s="132">
        <f>'SIG 2020'!AO111</f>
        <v>0</v>
      </c>
    </row>
    <row r="109" spans="1:13" ht="58" x14ac:dyDescent="0.3">
      <c r="A109" s="132">
        <v>1975</v>
      </c>
      <c r="B109" s="132" t="s">
        <v>725</v>
      </c>
      <c r="C109" s="132" t="s">
        <v>726</v>
      </c>
      <c r="D109" s="132">
        <f>'SIG 2020'!D112</f>
        <v>0</v>
      </c>
      <c r="E109" s="132">
        <f>'SIG 2020'!E112</f>
        <v>0</v>
      </c>
      <c r="F109" s="132">
        <f>'SIG 2020'!F112</f>
        <v>0</v>
      </c>
      <c r="G109" s="132" t="s">
        <v>718</v>
      </c>
      <c r="H109" s="132" t="s">
        <v>723</v>
      </c>
      <c r="I109" s="132" t="s">
        <v>701</v>
      </c>
      <c r="J109" s="132" t="s">
        <v>724</v>
      </c>
      <c r="K109" s="132">
        <f>'SIG 2020'!AM112</f>
        <v>0</v>
      </c>
      <c r="L109" s="132">
        <f>'SIG 2020'!AN112</f>
        <v>0</v>
      </c>
      <c r="M109" s="132">
        <f>'SIG 2020'!AO112</f>
        <v>0</v>
      </c>
    </row>
    <row r="110" spans="1:13" ht="43.5" x14ac:dyDescent="0.3">
      <c r="A110" s="132">
        <v>4230</v>
      </c>
      <c r="B110" s="132" t="s">
        <v>727</v>
      </c>
      <c r="C110" s="132" t="s">
        <v>728</v>
      </c>
      <c r="D110" s="132">
        <f>'SIG 2020'!D113</f>
        <v>0</v>
      </c>
      <c r="E110" s="132">
        <f>'SIG 2020'!E113</f>
        <v>0</v>
      </c>
      <c r="F110" s="132">
        <f>'SIG 2020'!F113</f>
        <v>0</v>
      </c>
      <c r="G110" s="132" t="s">
        <v>718</v>
      </c>
      <c r="H110" s="132" t="s">
        <v>729</v>
      </c>
      <c r="I110" s="132" t="s">
        <v>701</v>
      </c>
      <c r="J110" s="132" t="s">
        <v>724</v>
      </c>
      <c r="K110" s="132">
        <f>'SIG 2020'!AM113</f>
        <v>0</v>
      </c>
      <c r="L110" s="132">
        <f>'SIG 2020'!AN113</f>
        <v>0</v>
      </c>
      <c r="M110" s="132">
        <f>'SIG 2020'!AO113</f>
        <v>0</v>
      </c>
    </row>
    <row r="111" spans="1:13" ht="29" x14ac:dyDescent="0.3">
      <c r="A111" s="132">
        <v>1978</v>
      </c>
      <c r="B111" s="132" t="s">
        <v>730</v>
      </c>
      <c r="C111" s="132" t="s">
        <v>731</v>
      </c>
      <c r="D111" s="132">
        <f>'SIG 2020'!D114</f>
        <v>0</v>
      </c>
      <c r="E111" s="132">
        <f>'SIG 2020'!E114</f>
        <v>0</v>
      </c>
      <c r="F111" s="132">
        <f>'SIG 2020'!F114</f>
        <v>0</v>
      </c>
      <c r="G111" s="132" t="s">
        <v>718</v>
      </c>
      <c r="H111" s="132" t="s">
        <v>732</v>
      </c>
      <c r="I111" s="132" t="s">
        <v>701</v>
      </c>
      <c r="J111" s="132" t="s">
        <v>724</v>
      </c>
      <c r="K111" s="132">
        <f>'SIG 2020'!AM114</f>
        <v>0</v>
      </c>
      <c r="L111" s="132">
        <f>'SIG 2020'!AN114</f>
        <v>0</v>
      </c>
      <c r="M111" s="132">
        <f>'SIG 2020'!AO114</f>
        <v>0</v>
      </c>
    </row>
    <row r="112" spans="1:13" ht="58" x14ac:dyDescent="0.3">
      <c r="A112" s="132">
        <v>1974</v>
      </c>
      <c r="B112" s="132" t="s">
        <v>733</v>
      </c>
      <c r="C112" s="132" t="s">
        <v>734</v>
      </c>
      <c r="D112" s="132">
        <f>'SIG 2020'!D115</f>
        <v>0</v>
      </c>
      <c r="E112" s="132">
        <f>'SIG 2020'!E115</f>
        <v>0</v>
      </c>
      <c r="F112" s="132">
        <f>'SIG 2020'!F115</f>
        <v>0</v>
      </c>
      <c r="G112" s="132" t="s">
        <v>718</v>
      </c>
      <c r="H112" s="132" t="s">
        <v>735</v>
      </c>
      <c r="I112" s="132" t="s">
        <v>701</v>
      </c>
      <c r="J112" s="132" t="s">
        <v>736</v>
      </c>
      <c r="K112" s="132">
        <f>'SIG 2020'!AM115</f>
        <v>0</v>
      </c>
      <c r="L112" s="132">
        <f>'SIG 2020'!AN115</f>
        <v>0</v>
      </c>
      <c r="M112" s="132">
        <f>'SIG 2020'!AO115</f>
        <v>0</v>
      </c>
    </row>
    <row r="113" spans="1:13" ht="58" x14ac:dyDescent="0.3">
      <c r="A113" s="132">
        <v>2662</v>
      </c>
      <c r="B113" s="132" t="s">
        <v>737</v>
      </c>
      <c r="C113" s="132" t="s">
        <v>738</v>
      </c>
      <c r="D113" s="132">
        <f>'SIG 2020'!D116</f>
        <v>0</v>
      </c>
      <c r="E113" s="132">
        <f>'SIG 2020'!E116</f>
        <v>0</v>
      </c>
      <c r="F113" s="132">
        <f>'SIG 2020'!F116</f>
        <v>0</v>
      </c>
      <c r="G113" s="132" t="s">
        <v>718</v>
      </c>
      <c r="H113" s="132" t="s">
        <v>735</v>
      </c>
      <c r="I113" s="132" t="s">
        <v>701</v>
      </c>
      <c r="J113" s="132" t="s">
        <v>736</v>
      </c>
      <c r="K113" s="132">
        <f>'SIG 2020'!AM116</f>
        <v>0</v>
      </c>
      <c r="L113" s="132">
        <f>'SIG 2020'!AN116</f>
        <v>0</v>
      </c>
      <c r="M113" s="132">
        <f>'SIG 2020'!AO116</f>
        <v>0</v>
      </c>
    </row>
    <row r="114" spans="1:13" ht="58" x14ac:dyDescent="0.3">
      <c r="A114" s="132">
        <v>1979</v>
      </c>
      <c r="B114" s="132" t="s">
        <v>739</v>
      </c>
      <c r="C114" s="132" t="s">
        <v>740</v>
      </c>
      <c r="D114" s="132">
        <f>'SIG 2020'!D117</f>
        <v>0</v>
      </c>
      <c r="E114" s="132">
        <f>'SIG 2020'!E117</f>
        <v>0</v>
      </c>
      <c r="F114" s="132">
        <f>'SIG 2020'!F117</f>
        <v>0</v>
      </c>
      <c r="G114" s="132" t="s">
        <v>718</v>
      </c>
      <c r="H114" s="132" t="s">
        <v>735</v>
      </c>
      <c r="I114" s="132" t="s">
        <v>741</v>
      </c>
      <c r="J114" s="132" t="s">
        <v>742</v>
      </c>
      <c r="K114" s="132">
        <f>'SIG 2020'!AM117</f>
        <v>0</v>
      </c>
      <c r="L114" s="132">
        <f>'SIG 2020'!AN117</f>
        <v>0</v>
      </c>
      <c r="M114" s="132">
        <f>'SIG 2020'!AO117</f>
        <v>0</v>
      </c>
    </row>
    <row r="115" spans="1:13" ht="29" x14ac:dyDescent="0.3">
      <c r="A115" s="132">
        <v>4233</v>
      </c>
      <c r="B115" s="132" t="s">
        <v>743</v>
      </c>
      <c r="C115" s="132" t="s">
        <v>744</v>
      </c>
      <c r="D115" s="132">
        <f>'SIG 2020'!D118</f>
        <v>0</v>
      </c>
      <c r="E115" s="132">
        <f>'SIG 2020'!E118</f>
        <v>0</v>
      </c>
      <c r="F115" s="132">
        <f>'SIG 2020'!F118</f>
        <v>0</v>
      </c>
      <c r="G115" s="132" t="s">
        <v>718</v>
      </c>
      <c r="H115" s="132" t="s">
        <v>735</v>
      </c>
      <c r="I115" s="132" t="s">
        <v>745</v>
      </c>
      <c r="J115" s="132" t="s">
        <v>724</v>
      </c>
      <c r="K115" s="132">
        <f>'SIG 2020'!AM118</f>
        <v>0</v>
      </c>
      <c r="L115" s="132">
        <f>'SIG 2020'!AN118</f>
        <v>0</v>
      </c>
      <c r="M115" s="132">
        <f>'SIG 2020'!AO118</f>
        <v>0</v>
      </c>
    </row>
    <row r="116" spans="1:13" ht="29" x14ac:dyDescent="0.3">
      <c r="A116" s="132">
        <v>4234</v>
      </c>
      <c r="B116" s="132" t="s">
        <v>746</v>
      </c>
      <c r="C116" s="132" t="s">
        <v>747</v>
      </c>
      <c r="D116" s="132">
        <f>'SIG 2020'!D119</f>
        <v>0</v>
      </c>
      <c r="E116" s="132">
        <f>'SIG 2020'!E119</f>
        <v>0</v>
      </c>
      <c r="F116" s="132">
        <f>'SIG 2020'!F119</f>
        <v>0</v>
      </c>
      <c r="G116" s="132" t="s">
        <v>718</v>
      </c>
      <c r="H116" s="132" t="s">
        <v>735</v>
      </c>
      <c r="I116" s="132" t="s">
        <v>745</v>
      </c>
      <c r="J116" s="132" t="s">
        <v>724</v>
      </c>
      <c r="K116" s="132">
        <f>'SIG 2020'!AM119</f>
        <v>0</v>
      </c>
      <c r="L116" s="132">
        <f>'SIG 2020'!AN119</f>
        <v>0</v>
      </c>
      <c r="M116" s="132">
        <f>'SIG 2020'!AO119</f>
        <v>0</v>
      </c>
    </row>
    <row r="117" spans="1:13" ht="43.5" x14ac:dyDescent="0.3">
      <c r="A117" s="132">
        <v>4235</v>
      </c>
      <c r="B117" s="132" t="s">
        <v>748</v>
      </c>
      <c r="C117" s="132" t="s">
        <v>749</v>
      </c>
      <c r="D117" s="132">
        <f>'SIG 2020'!D120</f>
        <v>0</v>
      </c>
      <c r="E117" s="132">
        <f>'SIG 2020'!E120</f>
        <v>0</v>
      </c>
      <c r="F117" s="132">
        <f>'SIG 2020'!F120</f>
        <v>0</v>
      </c>
      <c r="G117" s="132" t="s">
        <v>718</v>
      </c>
      <c r="H117" s="132" t="s">
        <v>735</v>
      </c>
      <c r="I117" s="132" t="s">
        <v>701</v>
      </c>
      <c r="J117" s="132" t="s">
        <v>724</v>
      </c>
      <c r="K117" s="132">
        <f>'SIG 2020'!AM120</f>
        <v>0</v>
      </c>
      <c r="L117" s="132">
        <f>'SIG 2020'!AN120</f>
        <v>0</v>
      </c>
      <c r="M117" s="132">
        <f>'SIG 2020'!AO120</f>
        <v>0</v>
      </c>
    </row>
    <row r="118" spans="1:13" ht="58" x14ac:dyDescent="0.3">
      <c r="A118" s="132">
        <v>3212</v>
      </c>
      <c r="B118" s="132" t="s">
        <v>750</v>
      </c>
      <c r="C118" s="132" t="s">
        <v>751</v>
      </c>
      <c r="D118" s="132">
        <f>'SIG 2020'!D121</f>
        <v>0</v>
      </c>
      <c r="E118" s="132">
        <f>'SIG 2020'!E121</f>
        <v>0</v>
      </c>
      <c r="F118" s="132">
        <f>'SIG 2020'!F121</f>
        <v>0</v>
      </c>
      <c r="G118" s="132" t="s">
        <v>718</v>
      </c>
      <c r="H118" s="132" t="s">
        <v>735</v>
      </c>
      <c r="I118" s="132" t="s">
        <v>752</v>
      </c>
      <c r="J118" s="132" t="s">
        <v>753</v>
      </c>
      <c r="K118" s="132">
        <f>'SIG 2020'!AM121</f>
        <v>0</v>
      </c>
      <c r="L118" s="132">
        <f>'SIG 2020'!AN121</f>
        <v>0</v>
      </c>
      <c r="M118" s="132">
        <f>'SIG 2020'!AO121</f>
        <v>0</v>
      </c>
    </row>
    <row r="119" spans="1:13" ht="58" x14ac:dyDescent="0.3">
      <c r="A119" s="132">
        <v>1977</v>
      </c>
      <c r="B119" s="132" t="s">
        <v>754</v>
      </c>
      <c r="C119" s="132" t="s">
        <v>755</v>
      </c>
      <c r="D119" s="132">
        <f>'SIG 2020'!D122</f>
        <v>0</v>
      </c>
      <c r="E119" s="132">
        <f>'SIG 2020'!E122</f>
        <v>0</v>
      </c>
      <c r="F119" s="132">
        <f>'SIG 2020'!F122</f>
        <v>0</v>
      </c>
      <c r="G119" s="132" t="s">
        <v>718</v>
      </c>
      <c r="H119" s="132" t="s">
        <v>735</v>
      </c>
      <c r="I119" s="132" t="s">
        <v>701</v>
      </c>
      <c r="J119" s="132" t="s">
        <v>736</v>
      </c>
      <c r="K119" s="132">
        <f>'SIG 2020'!AM122</f>
        <v>0</v>
      </c>
      <c r="L119" s="132">
        <f>'SIG 2020'!AN122</f>
        <v>0</v>
      </c>
      <c r="M119" s="132">
        <f>'SIG 2020'!AO122</f>
        <v>0</v>
      </c>
    </row>
    <row r="120" spans="1:13" ht="43.5" x14ac:dyDescent="0.3">
      <c r="A120" s="132">
        <v>4236</v>
      </c>
      <c r="B120" s="132" t="s">
        <v>756</v>
      </c>
      <c r="C120" s="132" t="s">
        <v>757</v>
      </c>
      <c r="D120" s="132">
        <f>'SIG 2020'!D123</f>
        <v>0</v>
      </c>
      <c r="E120" s="132">
        <f>'SIG 2020'!E123</f>
        <v>0</v>
      </c>
      <c r="F120" s="132">
        <f>'SIG 2020'!F123</f>
        <v>0</v>
      </c>
      <c r="G120" s="132" t="s">
        <v>718</v>
      </c>
      <c r="H120" s="132" t="s">
        <v>735</v>
      </c>
      <c r="I120" s="132" t="s">
        <v>701</v>
      </c>
      <c r="J120" s="132" t="s">
        <v>720</v>
      </c>
      <c r="K120" s="132">
        <f>'SIG 2020'!AM123</f>
        <v>0</v>
      </c>
      <c r="L120" s="132">
        <f>'SIG 2020'!AN123</f>
        <v>0</v>
      </c>
      <c r="M120" s="132">
        <f>'SIG 2020'!AO123</f>
        <v>0</v>
      </c>
    </row>
    <row r="121" spans="1:13" ht="58" x14ac:dyDescent="0.3">
      <c r="A121" s="132">
        <v>4447</v>
      </c>
      <c r="B121" s="132" t="s">
        <v>758</v>
      </c>
      <c r="C121" s="132" t="s">
        <v>759</v>
      </c>
      <c r="D121" s="132">
        <f>'SIG 2020'!D124</f>
        <v>0</v>
      </c>
      <c r="E121" s="132">
        <f>'SIG 2020'!E124</f>
        <v>0</v>
      </c>
      <c r="F121" s="132">
        <f>'SIG 2020'!F124</f>
        <v>0</v>
      </c>
      <c r="G121" s="132" t="s">
        <v>718</v>
      </c>
      <c r="H121" s="132" t="s">
        <v>760</v>
      </c>
      <c r="I121" s="132" t="s">
        <v>752</v>
      </c>
      <c r="J121" s="132" t="s">
        <v>761</v>
      </c>
      <c r="K121" s="132">
        <f>'SIG 2020'!AM124</f>
        <v>0</v>
      </c>
      <c r="L121" s="132">
        <f>'SIG 2020'!AN124</f>
        <v>0</v>
      </c>
      <c r="M121" s="132">
        <f>'SIG 2020'!AO124</f>
        <v>0</v>
      </c>
    </row>
    <row r="122" spans="1:13" ht="29" x14ac:dyDescent="0.3">
      <c r="A122" s="132">
        <v>3207</v>
      </c>
      <c r="B122" s="132" t="s">
        <v>762</v>
      </c>
      <c r="C122" s="132" t="s">
        <v>763</v>
      </c>
      <c r="D122" s="132">
        <f>'SIG 2020'!D125</f>
        <v>0</v>
      </c>
      <c r="E122" s="132">
        <f>'SIG 2020'!E125</f>
        <v>0</v>
      </c>
      <c r="F122" s="132">
        <f>'SIG 2020'!F125</f>
        <v>0</v>
      </c>
      <c r="G122" s="132" t="s">
        <v>764</v>
      </c>
      <c r="H122" s="132" t="s">
        <v>765</v>
      </c>
      <c r="I122" s="132" t="s">
        <v>766</v>
      </c>
      <c r="J122" s="132" t="s">
        <v>767</v>
      </c>
      <c r="K122" s="132">
        <f>'SIG 2020'!AM125</f>
        <v>0</v>
      </c>
      <c r="L122" s="132">
        <f>'SIG 2020'!AN125</f>
        <v>0</v>
      </c>
      <c r="M122" s="132">
        <f>'SIG 2020'!AO125</f>
        <v>0</v>
      </c>
    </row>
    <row r="123" spans="1:13" ht="43.5" x14ac:dyDescent="0.3">
      <c r="A123" s="132">
        <v>3208</v>
      </c>
      <c r="B123" s="132" t="s">
        <v>768</v>
      </c>
      <c r="C123" s="132" t="s">
        <v>769</v>
      </c>
      <c r="D123" s="132">
        <f>'SIG 2020'!D126</f>
        <v>0</v>
      </c>
      <c r="E123" s="132">
        <f>'SIG 2020'!E126</f>
        <v>0</v>
      </c>
      <c r="F123" s="132">
        <f>'SIG 2020'!F126</f>
        <v>0</v>
      </c>
      <c r="G123" s="132" t="s">
        <v>764</v>
      </c>
      <c r="H123" s="132" t="s">
        <v>765</v>
      </c>
      <c r="I123" s="132" t="s">
        <v>770</v>
      </c>
      <c r="J123" s="132" t="s">
        <v>771</v>
      </c>
      <c r="K123" s="132">
        <f>'SIG 2020'!AM126</f>
        <v>0</v>
      </c>
      <c r="L123" s="132">
        <f>'SIG 2020'!AN126</f>
        <v>0</v>
      </c>
      <c r="M123" s="132">
        <f>'SIG 2020'!AO126</f>
        <v>0</v>
      </c>
    </row>
    <row r="124" spans="1:13" ht="29" x14ac:dyDescent="0.3">
      <c r="A124" s="132">
        <v>2654</v>
      </c>
      <c r="B124" s="132" t="s">
        <v>772</v>
      </c>
      <c r="C124" s="132" t="s">
        <v>773</v>
      </c>
      <c r="D124" s="132">
        <f>'SIG 2020'!D127</f>
        <v>0</v>
      </c>
      <c r="E124" s="132">
        <f>'SIG 2020'!E127</f>
        <v>0</v>
      </c>
      <c r="F124" s="132">
        <f>'SIG 2020'!F127</f>
        <v>0</v>
      </c>
      <c r="G124" s="132" t="s">
        <v>764</v>
      </c>
      <c r="H124" s="132" t="s">
        <v>765</v>
      </c>
      <c r="I124" s="132" t="s">
        <v>766</v>
      </c>
      <c r="J124" s="132" t="s">
        <v>774</v>
      </c>
      <c r="K124" s="132">
        <f>'SIG 2020'!AM127</f>
        <v>0</v>
      </c>
      <c r="L124" s="132">
        <f>'SIG 2020'!AN127</f>
        <v>0</v>
      </c>
      <c r="M124" s="132">
        <f>'SIG 2020'!AO127</f>
        <v>0</v>
      </c>
    </row>
    <row r="125" spans="1:13" ht="29" x14ac:dyDescent="0.3">
      <c r="A125" s="132">
        <v>3205</v>
      </c>
      <c r="B125" s="132" t="s">
        <v>775</v>
      </c>
      <c r="C125" s="132" t="s">
        <v>776</v>
      </c>
      <c r="D125" s="132">
        <f>'SIG 2020'!D128</f>
        <v>0</v>
      </c>
      <c r="E125" s="132">
        <f>'SIG 2020'!E128</f>
        <v>0</v>
      </c>
      <c r="F125" s="132">
        <f>'SIG 2020'!F128</f>
        <v>0</v>
      </c>
      <c r="G125" s="132" t="s">
        <v>764</v>
      </c>
      <c r="H125" s="132" t="s">
        <v>777</v>
      </c>
      <c r="I125" s="132" t="s">
        <v>778</v>
      </c>
      <c r="J125" s="132" t="s">
        <v>779</v>
      </c>
      <c r="K125" s="132">
        <f>'SIG 2020'!AM128</f>
        <v>0</v>
      </c>
      <c r="L125" s="132">
        <f>'SIG 2020'!AN128</f>
        <v>0</v>
      </c>
      <c r="M125" s="132">
        <f>'SIG 2020'!AO128</f>
        <v>0</v>
      </c>
    </row>
    <row r="126" spans="1:13" ht="43.5" x14ac:dyDescent="0.3">
      <c r="A126" s="132">
        <v>4240</v>
      </c>
      <c r="B126" s="132" t="s">
        <v>780</v>
      </c>
      <c r="C126" s="132" t="s">
        <v>781</v>
      </c>
      <c r="D126" s="132">
        <f>'SIG 2020'!D129</f>
        <v>0</v>
      </c>
      <c r="E126" s="132">
        <f>'SIG 2020'!E129</f>
        <v>0</v>
      </c>
      <c r="F126" s="132">
        <f>'SIG 2020'!F129</f>
        <v>0</v>
      </c>
      <c r="G126" s="132" t="s">
        <v>782</v>
      </c>
      <c r="H126" s="132" t="s">
        <v>783</v>
      </c>
      <c r="I126" s="132"/>
      <c r="J126" s="132" t="s">
        <v>784</v>
      </c>
      <c r="K126" s="132">
        <f>'SIG 2020'!AM129</f>
        <v>0</v>
      </c>
      <c r="L126" s="132">
        <f>'SIG 2020'!AN129</f>
        <v>0</v>
      </c>
      <c r="M126" s="132">
        <f>'SIG 2020'!AO129</f>
        <v>0</v>
      </c>
    </row>
    <row r="127" spans="1:13" ht="43.5" x14ac:dyDescent="0.3">
      <c r="A127" s="132">
        <v>3957</v>
      </c>
      <c r="B127" s="132" t="s">
        <v>785</v>
      </c>
      <c r="C127" s="132" t="s">
        <v>786</v>
      </c>
      <c r="D127" s="132">
        <f>'SIG 2020'!D130</f>
        <v>0</v>
      </c>
      <c r="E127" s="132">
        <f>'SIG 2020'!E130</f>
        <v>0</v>
      </c>
      <c r="F127" s="132">
        <f>'SIG 2020'!F130</f>
        <v>0</v>
      </c>
      <c r="G127" s="132" t="s">
        <v>787</v>
      </c>
      <c r="H127" s="132" t="s">
        <v>788</v>
      </c>
      <c r="I127" s="132" t="s">
        <v>789</v>
      </c>
      <c r="J127" s="132"/>
      <c r="K127" s="132">
        <f>'SIG 2020'!AM130</f>
        <v>0</v>
      </c>
      <c r="L127" s="132">
        <f>'SIG 2020'!AN130</f>
        <v>0</v>
      </c>
      <c r="M127" s="132">
        <f>'SIG 2020'!AO130</f>
        <v>0</v>
      </c>
    </row>
    <row r="128" spans="1:13" ht="29" x14ac:dyDescent="0.3">
      <c r="A128" s="132">
        <v>1269</v>
      </c>
      <c r="B128" s="132" t="s">
        <v>790</v>
      </c>
      <c r="C128" s="132" t="s">
        <v>791</v>
      </c>
      <c r="D128" s="132">
        <f>'SIG 2020'!D131</f>
        <v>0</v>
      </c>
      <c r="E128" s="132">
        <f>'SIG 2020'!E131</f>
        <v>0</v>
      </c>
      <c r="F128" s="132">
        <f>'SIG 2020'!F131</f>
        <v>0</v>
      </c>
      <c r="G128" s="132" t="s">
        <v>792</v>
      </c>
      <c r="H128" s="132" t="s">
        <v>793</v>
      </c>
      <c r="I128" s="132" t="s">
        <v>745</v>
      </c>
      <c r="J128" s="132"/>
      <c r="K128" s="132">
        <f>'SIG 2020'!AM131</f>
        <v>0</v>
      </c>
      <c r="L128" s="132">
        <f>'SIG 2020'!AN131</f>
        <v>0</v>
      </c>
      <c r="M128" s="132">
        <f>'SIG 2020'!AO131</f>
        <v>0</v>
      </c>
    </row>
    <row r="129" spans="1:13" ht="43.5" x14ac:dyDescent="0.3">
      <c r="A129" s="132">
        <v>2970</v>
      </c>
      <c r="B129" s="132" t="s">
        <v>794</v>
      </c>
      <c r="C129" s="132" t="s">
        <v>795</v>
      </c>
      <c r="D129" s="132">
        <f>'SIG 2020'!D132</f>
        <v>0</v>
      </c>
      <c r="E129" s="132">
        <f>'SIG 2020'!E132</f>
        <v>0</v>
      </c>
      <c r="F129" s="132">
        <f>'SIG 2020'!F132</f>
        <v>0</v>
      </c>
      <c r="G129" s="132" t="s">
        <v>792</v>
      </c>
      <c r="H129" s="132" t="s">
        <v>796</v>
      </c>
      <c r="I129" s="132" t="s">
        <v>797</v>
      </c>
      <c r="J129" s="132"/>
      <c r="K129" s="132">
        <f>'SIG 2020'!AM132</f>
        <v>0</v>
      </c>
      <c r="L129" s="132">
        <f>'SIG 2020'!AN132</f>
        <v>0</v>
      </c>
      <c r="M129" s="132">
        <f>'SIG 2020'!AO132</f>
        <v>0</v>
      </c>
    </row>
    <row r="130" spans="1:13" ht="29" x14ac:dyDescent="0.3">
      <c r="A130" s="132">
        <v>2081</v>
      </c>
      <c r="B130" s="132" t="s">
        <v>798</v>
      </c>
      <c r="C130" s="132" t="s">
        <v>799</v>
      </c>
      <c r="D130" s="132">
        <f>'SIG 2020'!D133</f>
        <v>0</v>
      </c>
      <c r="E130" s="132">
        <f>'SIG 2020'!E133</f>
        <v>0</v>
      </c>
      <c r="F130" s="132">
        <f>'SIG 2020'!F133</f>
        <v>0</v>
      </c>
      <c r="G130" s="132" t="s">
        <v>792</v>
      </c>
      <c r="H130" s="132" t="s">
        <v>800</v>
      </c>
      <c r="I130" s="132" t="s">
        <v>797</v>
      </c>
      <c r="J130" s="132"/>
      <c r="K130" s="132">
        <f>'SIG 2020'!AM133</f>
        <v>0</v>
      </c>
      <c r="L130" s="132">
        <f>'SIG 2020'!AN133</f>
        <v>0</v>
      </c>
      <c r="M130" s="132">
        <f>'SIG 2020'!AO133</f>
        <v>0</v>
      </c>
    </row>
    <row r="131" spans="1:13" ht="29" x14ac:dyDescent="0.3">
      <c r="A131" s="132">
        <v>2109</v>
      </c>
      <c r="B131" s="132" t="s">
        <v>801</v>
      </c>
      <c r="C131" s="132" t="s">
        <v>802</v>
      </c>
      <c r="D131" s="132">
        <f>'SIG 2020'!D134</f>
        <v>0</v>
      </c>
      <c r="E131" s="132">
        <f>'SIG 2020'!E134</f>
        <v>0</v>
      </c>
      <c r="F131" s="132">
        <f>'SIG 2020'!F134</f>
        <v>0</v>
      </c>
      <c r="G131" s="132" t="s">
        <v>792</v>
      </c>
      <c r="H131" s="132" t="s">
        <v>803</v>
      </c>
      <c r="I131" s="132" t="s">
        <v>797</v>
      </c>
      <c r="J131" s="132" t="s">
        <v>804</v>
      </c>
      <c r="K131" s="132">
        <f>'SIG 2020'!AM134</f>
        <v>0</v>
      </c>
      <c r="L131" s="132">
        <f>'SIG 2020'!AN134</f>
        <v>0</v>
      </c>
      <c r="M131" s="132">
        <f>'SIG 2020'!AO134</f>
        <v>0</v>
      </c>
    </row>
    <row r="132" spans="1:13" ht="43.5" x14ac:dyDescent="0.3">
      <c r="A132" s="132">
        <v>2182</v>
      </c>
      <c r="B132" s="132" t="s">
        <v>805</v>
      </c>
      <c r="C132" s="132" t="s">
        <v>806</v>
      </c>
      <c r="D132" s="132">
        <f>'SIG 2020'!D135</f>
        <v>0</v>
      </c>
      <c r="E132" s="132">
        <f>'SIG 2020'!E135</f>
        <v>0</v>
      </c>
      <c r="F132" s="132">
        <f>'SIG 2020'!F135</f>
        <v>0</v>
      </c>
      <c r="G132" s="132" t="s">
        <v>792</v>
      </c>
      <c r="H132" s="132" t="s">
        <v>807</v>
      </c>
      <c r="I132" s="132" t="s">
        <v>643</v>
      </c>
      <c r="J132" s="132" t="s">
        <v>808</v>
      </c>
      <c r="K132" s="132">
        <f>'SIG 2020'!AM135</f>
        <v>0</v>
      </c>
      <c r="L132" s="132">
        <f>'SIG 2020'!AN135</f>
        <v>0</v>
      </c>
      <c r="M132" s="132">
        <f>'SIG 2020'!AO135</f>
        <v>0</v>
      </c>
    </row>
    <row r="133" spans="1:13" ht="72.5" x14ac:dyDescent="0.3">
      <c r="A133" s="132">
        <v>847</v>
      </c>
      <c r="B133" s="132" t="s">
        <v>809</v>
      </c>
      <c r="C133" s="132" t="s">
        <v>810</v>
      </c>
      <c r="D133" s="132">
        <f>'SIG 2020'!D136</f>
        <v>0</v>
      </c>
      <c r="E133" s="132">
        <f>'SIG 2020'!E136</f>
        <v>0</v>
      </c>
      <c r="F133" s="132">
        <f>'SIG 2020'!F136</f>
        <v>0</v>
      </c>
      <c r="G133" s="132" t="s">
        <v>792</v>
      </c>
      <c r="H133" s="132" t="s">
        <v>807</v>
      </c>
      <c r="I133" s="132" t="s">
        <v>811</v>
      </c>
      <c r="J133" s="132" t="s">
        <v>812</v>
      </c>
      <c r="K133" s="132">
        <f>'SIG 2020'!AM136</f>
        <v>0</v>
      </c>
      <c r="L133" s="132">
        <f>'SIG 2020'!AN136</f>
        <v>0</v>
      </c>
      <c r="M133" s="132">
        <f>'SIG 2020'!AO136</f>
        <v>0</v>
      </c>
    </row>
    <row r="134" spans="1:13" ht="29" x14ac:dyDescent="0.3">
      <c r="A134" s="132">
        <v>2020</v>
      </c>
      <c r="B134" s="132" t="s">
        <v>813</v>
      </c>
      <c r="C134" s="132" t="s">
        <v>814</v>
      </c>
      <c r="D134" s="132">
        <f>'SIG 2020'!D137</f>
        <v>0</v>
      </c>
      <c r="E134" s="132">
        <f>'SIG 2020'!E137</f>
        <v>0</v>
      </c>
      <c r="F134" s="132">
        <f>'SIG 2020'!F137</f>
        <v>0</v>
      </c>
      <c r="G134" s="132" t="s">
        <v>792</v>
      </c>
      <c r="H134" s="132" t="s">
        <v>815</v>
      </c>
      <c r="I134" s="132" t="s">
        <v>797</v>
      </c>
      <c r="J134" s="132"/>
      <c r="K134" s="132">
        <f>'SIG 2020'!AM137</f>
        <v>0</v>
      </c>
      <c r="L134" s="132">
        <f>'SIG 2020'!AN137</f>
        <v>0</v>
      </c>
      <c r="M134" s="132">
        <f>'SIG 2020'!AO137</f>
        <v>0</v>
      </c>
    </row>
    <row r="135" spans="1:13" ht="43.5" x14ac:dyDescent="0.3">
      <c r="A135" s="132">
        <v>2169</v>
      </c>
      <c r="B135" s="132" t="s">
        <v>816</v>
      </c>
      <c r="C135" s="132" t="s">
        <v>817</v>
      </c>
      <c r="D135" s="132">
        <f>'SIG 2020'!D138</f>
        <v>0</v>
      </c>
      <c r="E135" s="132">
        <f>'SIG 2020'!E138</f>
        <v>0</v>
      </c>
      <c r="F135" s="132">
        <f>'SIG 2020'!F138</f>
        <v>0</v>
      </c>
      <c r="G135" s="132" t="s">
        <v>792</v>
      </c>
      <c r="H135" s="132" t="s">
        <v>818</v>
      </c>
      <c r="I135" s="132" t="s">
        <v>819</v>
      </c>
      <c r="J135" s="132" t="s">
        <v>820</v>
      </c>
      <c r="K135" s="132">
        <f>'SIG 2020'!AM138</f>
        <v>0</v>
      </c>
      <c r="L135" s="132">
        <f>'SIG 2020'!AN138</f>
        <v>0</v>
      </c>
      <c r="M135" s="132">
        <f>'SIG 2020'!AO138</f>
        <v>0</v>
      </c>
    </row>
    <row r="136" spans="1:13" ht="43.5" x14ac:dyDescent="0.3">
      <c r="A136" s="132">
        <v>2170</v>
      </c>
      <c r="B136" s="132" t="s">
        <v>821</v>
      </c>
      <c r="C136" s="132" t="s">
        <v>822</v>
      </c>
      <c r="D136" s="132">
        <f>'SIG 2020'!D139</f>
        <v>0</v>
      </c>
      <c r="E136" s="132">
        <f>'SIG 2020'!E139</f>
        <v>0</v>
      </c>
      <c r="F136" s="132">
        <f>'SIG 2020'!F139</f>
        <v>0</v>
      </c>
      <c r="G136" s="132" t="s">
        <v>792</v>
      </c>
      <c r="H136" s="132" t="s">
        <v>818</v>
      </c>
      <c r="I136" s="132" t="s">
        <v>819</v>
      </c>
      <c r="J136" s="132" t="s">
        <v>820</v>
      </c>
      <c r="K136" s="132">
        <f>'SIG 2020'!AM139</f>
        <v>0</v>
      </c>
      <c r="L136" s="132">
        <f>'SIG 2020'!AN139</f>
        <v>0</v>
      </c>
      <c r="M136" s="132">
        <f>'SIG 2020'!AO139</f>
        <v>0</v>
      </c>
    </row>
    <row r="137" spans="1:13" ht="29" x14ac:dyDescent="0.3">
      <c r="A137" s="132">
        <v>2058</v>
      </c>
      <c r="B137" s="132" t="s">
        <v>823</v>
      </c>
      <c r="C137" s="132" t="s">
        <v>824</v>
      </c>
      <c r="D137" s="132">
        <f>'SIG 2020'!D140</f>
        <v>0</v>
      </c>
      <c r="E137" s="132">
        <f>'SIG 2020'!E140</f>
        <v>0</v>
      </c>
      <c r="F137" s="132">
        <f>'SIG 2020'!F140</f>
        <v>0</v>
      </c>
      <c r="G137" s="132" t="s">
        <v>825</v>
      </c>
      <c r="H137" s="132" t="s">
        <v>783</v>
      </c>
      <c r="I137" s="132" t="s">
        <v>826</v>
      </c>
      <c r="J137" s="132"/>
      <c r="K137" s="132">
        <f>'SIG 2020'!AM140</f>
        <v>0</v>
      </c>
      <c r="L137" s="132">
        <f>'SIG 2020'!AN140</f>
        <v>0</v>
      </c>
      <c r="M137" s="132">
        <f>'SIG 2020'!AO140</f>
        <v>0</v>
      </c>
    </row>
    <row r="138" spans="1:13" ht="72.5" x14ac:dyDescent="0.3">
      <c r="A138" s="132">
        <v>2059</v>
      </c>
      <c r="B138" s="132" t="s">
        <v>827</v>
      </c>
      <c r="C138" s="132" t="s">
        <v>828</v>
      </c>
      <c r="D138" s="132">
        <f>'SIG 2020'!D141</f>
        <v>0</v>
      </c>
      <c r="E138" s="132">
        <f>'SIG 2020'!E141</f>
        <v>0</v>
      </c>
      <c r="F138" s="132">
        <f>'SIG 2020'!F141</f>
        <v>0</v>
      </c>
      <c r="G138" s="132" t="s">
        <v>825</v>
      </c>
      <c r="H138" s="132" t="s">
        <v>825</v>
      </c>
      <c r="I138" s="132" t="s">
        <v>811</v>
      </c>
      <c r="J138" s="132"/>
      <c r="K138" s="132">
        <f>'SIG 2020'!AM141</f>
        <v>0</v>
      </c>
      <c r="L138" s="132">
        <f>'SIG 2020'!AN141</f>
        <v>0</v>
      </c>
      <c r="M138" s="132">
        <f>'SIG 2020'!AO141</f>
        <v>0</v>
      </c>
    </row>
    <row r="139" spans="1:13" ht="14.5" x14ac:dyDescent="0.3">
      <c r="A139" s="132">
        <v>4451</v>
      </c>
      <c r="B139" s="132" t="s">
        <v>829</v>
      </c>
      <c r="C139" s="132" t="s">
        <v>830</v>
      </c>
      <c r="D139" s="132">
        <f>'SIG 2020'!D142</f>
        <v>0</v>
      </c>
      <c r="E139" s="132">
        <f>'SIG 2020'!E142</f>
        <v>0</v>
      </c>
      <c r="F139" s="132">
        <f>'SIG 2020'!F142</f>
        <v>0</v>
      </c>
      <c r="G139" s="132" t="s">
        <v>825</v>
      </c>
      <c r="H139" s="132" t="s">
        <v>825</v>
      </c>
      <c r="I139" s="132" t="s">
        <v>831</v>
      </c>
      <c r="J139" s="132"/>
      <c r="K139" s="132">
        <f>'SIG 2020'!AM142</f>
        <v>0</v>
      </c>
      <c r="L139" s="132">
        <f>'SIG 2020'!AN142</f>
        <v>0</v>
      </c>
      <c r="M139" s="132">
        <f>'SIG 2020'!AO142</f>
        <v>0</v>
      </c>
    </row>
    <row r="140" spans="1:13" ht="72.5" x14ac:dyDescent="0.3">
      <c r="A140" s="132">
        <v>2210</v>
      </c>
      <c r="B140" s="132" t="s">
        <v>832</v>
      </c>
      <c r="C140" s="132" t="s">
        <v>833</v>
      </c>
      <c r="D140" s="132">
        <f>'SIG 2020'!D143</f>
        <v>0</v>
      </c>
      <c r="E140" s="132">
        <f>'SIG 2020'!E143</f>
        <v>0</v>
      </c>
      <c r="F140" s="132">
        <f>'SIG 2020'!F143</f>
        <v>0</v>
      </c>
      <c r="G140" s="132" t="s">
        <v>825</v>
      </c>
      <c r="H140" s="132" t="s">
        <v>834</v>
      </c>
      <c r="I140" s="132" t="s">
        <v>811</v>
      </c>
      <c r="J140" s="132" t="s">
        <v>835</v>
      </c>
      <c r="K140" s="132">
        <f>'SIG 2020'!AM143</f>
        <v>0</v>
      </c>
      <c r="L140" s="132">
        <f>'SIG 2020'!AN143</f>
        <v>0</v>
      </c>
      <c r="M140" s="132">
        <f>'SIG 2020'!AO143</f>
        <v>0</v>
      </c>
    </row>
    <row r="141" spans="1:13" ht="29" x14ac:dyDescent="0.3">
      <c r="A141" s="132">
        <v>3962</v>
      </c>
      <c r="B141" s="132" t="s">
        <v>836</v>
      </c>
      <c r="C141" s="132" t="s">
        <v>837</v>
      </c>
      <c r="D141" s="132">
        <f>'SIG 2020'!D144</f>
        <v>0</v>
      </c>
      <c r="E141" s="132">
        <f>'SIG 2020'!E144</f>
        <v>0</v>
      </c>
      <c r="F141" s="132">
        <f>'SIG 2020'!F144</f>
        <v>0</v>
      </c>
      <c r="G141" s="132" t="s">
        <v>825</v>
      </c>
      <c r="H141" s="132" t="s">
        <v>838</v>
      </c>
      <c r="I141" s="132" t="s">
        <v>839</v>
      </c>
      <c r="J141" s="132" t="s">
        <v>840</v>
      </c>
      <c r="K141" s="132">
        <f>'SIG 2020'!AM144</f>
        <v>0</v>
      </c>
      <c r="L141" s="132">
        <f>'SIG 2020'!AN144</f>
        <v>0</v>
      </c>
      <c r="M141" s="132">
        <f>'SIG 2020'!AO144</f>
        <v>0</v>
      </c>
    </row>
    <row r="142" spans="1:13" ht="43.5" x14ac:dyDescent="0.3">
      <c r="A142" s="132">
        <v>3987</v>
      </c>
      <c r="B142" s="132" t="s">
        <v>841</v>
      </c>
      <c r="C142" s="132" t="s">
        <v>842</v>
      </c>
      <c r="D142" s="132">
        <f>'SIG 2020'!D145</f>
        <v>0</v>
      </c>
      <c r="E142" s="132">
        <f>'SIG 2020'!E145</f>
        <v>0</v>
      </c>
      <c r="F142" s="132">
        <f>'SIG 2020'!F145</f>
        <v>0</v>
      </c>
      <c r="G142" s="132" t="s">
        <v>825</v>
      </c>
      <c r="H142" s="132" t="s">
        <v>843</v>
      </c>
      <c r="I142" s="132" t="s">
        <v>844</v>
      </c>
      <c r="J142" s="132"/>
      <c r="K142" s="132">
        <f>'SIG 2020'!AM145</f>
        <v>0</v>
      </c>
      <c r="L142" s="132">
        <f>'SIG 2020'!AN145</f>
        <v>0</v>
      </c>
      <c r="M142" s="132">
        <f>'SIG 2020'!AO145</f>
        <v>0</v>
      </c>
    </row>
    <row r="143" spans="1:13" ht="43.5" x14ac:dyDescent="0.3">
      <c r="A143" s="132">
        <v>4119</v>
      </c>
      <c r="B143" s="132" t="s">
        <v>845</v>
      </c>
      <c r="C143" s="132" t="s">
        <v>846</v>
      </c>
      <c r="D143" s="132">
        <f>'SIG 2020'!D146</f>
        <v>0</v>
      </c>
      <c r="E143" s="132">
        <f>'SIG 2020'!E146</f>
        <v>0</v>
      </c>
      <c r="F143" s="132">
        <f>'SIG 2020'!F146</f>
        <v>0</v>
      </c>
      <c r="G143" s="132" t="s">
        <v>825</v>
      </c>
      <c r="H143" s="132" t="s">
        <v>843</v>
      </c>
      <c r="I143" s="132" t="s">
        <v>844</v>
      </c>
      <c r="J143" s="132"/>
      <c r="K143" s="132">
        <f>'SIG 2020'!AM146</f>
        <v>0</v>
      </c>
      <c r="L143" s="132">
        <f>'SIG 2020'!AN146</f>
        <v>0</v>
      </c>
      <c r="M143" s="132">
        <f>'SIG 2020'!AO146</f>
        <v>0</v>
      </c>
    </row>
    <row r="144" spans="1:13" ht="43.5" x14ac:dyDescent="0.3">
      <c r="A144" s="132">
        <v>4120</v>
      </c>
      <c r="B144" s="132" t="s">
        <v>847</v>
      </c>
      <c r="C144" s="132" t="s">
        <v>848</v>
      </c>
      <c r="D144" s="132">
        <f>'SIG 2020'!D147</f>
        <v>0</v>
      </c>
      <c r="E144" s="132">
        <f>'SIG 2020'!E147</f>
        <v>0</v>
      </c>
      <c r="F144" s="132">
        <f>'SIG 2020'!F147</f>
        <v>0</v>
      </c>
      <c r="G144" s="132" t="s">
        <v>825</v>
      </c>
      <c r="H144" s="132" t="s">
        <v>843</v>
      </c>
      <c r="I144" s="132" t="s">
        <v>844</v>
      </c>
      <c r="J144" s="132"/>
      <c r="K144" s="132">
        <f>'SIG 2020'!AM147</f>
        <v>0</v>
      </c>
      <c r="L144" s="132">
        <f>'SIG 2020'!AN147</f>
        <v>0</v>
      </c>
      <c r="M144" s="132">
        <f>'SIG 2020'!AO147</f>
        <v>0</v>
      </c>
    </row>
    <row r="145" spans="1:13" ht="87" x14ac:dyDescent="0.3">
      <c r="A145" s="132">
        <v>3936</v>
      </c>
      <c r="B145" s="132" t="s">
        <v>849</v>
      </c>
      <c r="C145" s="132" t="s">
        <v>850</v>
      </c>
      <c r="D145" s="132">
        <f>'SIG 2020'!D148</f>
        <v>0</v>
      </c>
      <c r="E145" s="132">
        <f>'SIG 2020'!E148</f>
        <v>0</v>
      </c>
      <c r="F145" s="132">
        <f>'SIG 2020'!F148</f>
        <v>0</v>
      </c>
      <c r="G145" s="132" t="s">
        <v>825</v>
      </c>
      <c r="H145" s="132" t="s">
        <v>851</v>
      </c>
      <c r="I145" s="132" t="s">
        <v>852</v>
      </c>
      <c r="J145" s="132"/>
      <c r="K145" s="132">
        <f>'SIG 2020'!AM148</f>
        <v>0</v>
      </c>
      <c r="L145" s="132">
        <f>'SIG 2020'!AN148</f>
        <v>0</v>
      </c>
      <c r="M145" s="132">
        <f>'SIG 2020'!AO148</f>
        <v>0</v>
      </c>
    </row>
    <row r="146" spans="1:13" ht="58" x14ac:dyDescent="0.3">
      <c r="A146" s="132">
        <v>2110</v>
      </c>
      <c r="B146" s="132" t="s">
        <v>853</v>
      </c>
      <c r="C146" s="132" t="s">
        <v>854</v>
      </c>
      <c r="D146" s="132">
        <f>'SIG 2020'!D149</f>
        <v>0</v>
      </c>
      <c r="E146" s="132">
        <f>'SIG 2020'!E149</f>
        <v>0</v>
      </c>
      <c r="F146" s="132">
        <f>'SIG 2020'!F149</f>
        <v>0</v>
      </c>
      <c r="G146" s="132" t="s">
        <v>825</v>
      </c>
      <c r="H146" s="132" t="s">
        <v>851</v>
      </c>
      <c r="I146" s="132" t="s">
        <v>839</v>
      </c>
      <c r="J146" s="132"/>
      <c r="K146" s="132">
        <f>'SIG 2020'!AM149</f>
        <v>0</v>
      </c>
      <c r="L146" s="132">
        <f>'SIG 2020'!AN149</f>
        <v>0</v>
      </c>
      <c r="M146" s="132">
        <f>'SIG 2020'!AO149</f>
        <v>0</v>
      </c>
    </row>
    <row r="147" spans="1:13" ht="29" x14ac:dyDescent="0.3">
      <c r="A147" s="132">
        <v>3968</v>
      </c>
      <c r="B147" s="132" t="s">
        <v>855</v>
      </c>
      <c r="C147" s="132" t="s">
        <v>856</v>
      </c>
      <c r="D147" s="132">
        <f>'SIG 2020'!D150</f>
        <v>0</v>
      </c>
      <c r="E147" s="132">
        <f>'SIG 2020'!E150</f>
        <v>0</v>
      </c>
      <c r="F147" s="132">
        <f>'SIG 2020'!F150</f>
        <v>0</v>
      </c>
      <c r="G147" s="132" t="s">
        <v>825</v>
      </c>
      <c r="H147" s="132" t="s">
        <v>857</v>
      </c>
      <c r="I147" s="132" t="s">
        <v>839</v>
      </c>
      <c r="J147" s="132"/>
      <c r="K147" s="132">
        <f>'SIG 2020'!AM150</f>
        <v>0</v>
      </c>
      <c r="L147" s="132">
        <f>'SIG 2020'!AN150</f>
        <v>0</v>
      </c>
      <c r="M147" s="132">
        <f>'SIG 2020'!AO150</f>
        <v>0</v>
      </c>
    </row>
    <row r="148" spans="1:13" ht="43.5" x14ac:dyDescent="0.3">
      <c r="A148" s="132">
        <v>3979</v>
      </c>
      <c r="B148" s="132" t="s">
        <v>858</v>
      </c>
      <c r="C148" s="132" t="s">
        <v>859</v>
      </c>
      <c r="D148" s="132">
        <f>'SIG 2020'!D151</f>
        <v>0</v>
      </c>
      <c r="E148" s="132">
        <f>'SIG 2020'!E151</f>
        <v>0</v>
      </c>
      <c r="F148" s="132">
        <f>'SIG 2020'!F151</f>
        <v>0</v>
      </c>
      <c r="G148" s="132" t="s">
        <v>825</v>
      </c>
      <c r="H148" s="132" t="s">
        <v>857</v>
      </c>
      <c r="I148" s="132" t="s">
        <v>839</v>
      </c>
      <c r="J148" s="132"/>
      <c r="K148" s="132">
        <f>'SIG 2020'!AM151</f>
        <v>0</v>
      </c>
      <c r="L148" s="132">
        <f>'SIG 2020'!AN151</f>
        <v>0</v>
      </c>
      <c r="M148" s="132">
        <f>'SIG 2020'!AO151</f>
        <v>0</v>
      </c>
    </row>
    <row r="149" spans="1:13" ht="29" x14ac:dyDescent="0.3">
      <c r="A149" s="132">
        <v>2230</v>
      </c>
      <c r="B149" s="132" t="s">
        <v>860</v>
      </c>
      <c r="C149" s="132" t="s">
        <v>861</v>
      </c>
      <c r="D149" s="132">
        <f>'SIG 2020'!D152</f>
        <v>0</v>
      </c>
      <c r="E149" s="132">
        <f>'SIG 2020'!E152</f>
        <v>0</v>
      </c>
      <c r="F149" s="132">
        <f>'SIG 2020'!F152</f>
        <v>0</v>
      </c>
      <c r="G149" s="132" t="s">
        <v>862</v>
      </c>
      <c r="H149" s="132" t="s">
        <v>783</v>
      </c>
      <c r="I149" s="132"/>
      <c r="J149" s="132"/>
      <c r="K149" s="132">
        <f>'SIG 2020'!AM152</f>
        <v>0</v>
      </c>
      <c r="L149" s="132">
        <f>'SIG 2020'!AN152</f>
        <v>0</v>
      </c>
      <c r="M149" s="132">
        <f>'SIG 2020'!AO152</f>
        <v>0</v>
      </c>
    </row>
    <row r="150" spans="1:13" ht="43.5" x14ac:dyDescent="0.3">
      <c r="A150" s="132">
        <v>2076</v>
      </c>
      <c r="B150" s="132" t="s">
        <v>863</v>
      </c>
      <c r="C150" s="132" t="s">
        <v>864</v>
      </c>
      <c r="D150" s="132">
        <f>'SIG 2020'!D153</f>
        <v>0</v>
      </c>
      <c r="E150" s="132">
        <f>'SIG 2020'!E153</f>
        <v>0</v>
      </c>
      <c r="F150" s="132">
        <f>'SIG 2020'!F153</f>
        <v>0</v>
      </c>
      <c r="G150" s="132" t="s">
        <v>862</v>
      </c>
      <c r="H150" s="132" t="s">
        <v>865</v>
      </c>
      <c r="I150" s="132" t="s">
        <v>866</v>
      </c>
      <c r="J150" s="132"/>
      <c r="K150" s="132">
        <f>'SIG 2020'!AM153</f>
        <v>0</v>
      </c>
      <c r="L150" s="132">
        <f>'SIG 2020'!AN153</f>
        <v>0</v>
      </c>
      <c r="M150" s="132">
        <f>'SIG 2020'!AO153</f>
        <v>0</v>
      </c>
    </row>
    <row r="151" spans="1:13" ht="29" x14ac:dyDescent="0.3">
      <c r="A151" s="132">
        <v>4241</v>
      </c>
      <c r="B151" s="132" t="s">
        <v>867</v>
      </c>
      <c r="C151" s="132" t="s">
        <v>868</v>
      </c>
      <c r="D151" s="132">
        <f>'SIG 2020'!D154</f>
        <v>0</v>
      </c>
      <c r="E151" s="132">
        <f>'SIG 2020'!E154</f>
        <v>0</v>
      </c>
      <c r="F151" s="132">
        <f>'SIG 2020'!F154</f>
        <v>0</v>
      </c>
      <c r="G151" s="132" t="s">
        <v>862</v>
      </c>
      <c r="H151" s="132" t="s">
        <v>783</v>
      </c>
      <c r="I151" s="132"/>
      <c r="J151" s="132"/>
      <c r="K151" s="132">
        <f>'SIG 2020'!AM154</f>
        <v>0</v>
      </c>
      <c r="L151" s="132">
        <f>'SIG 2020'!AN154</f>
        <v>0</v>
      </c>
      <c r="M151" s="132">
        <f>'SIG 2020'!AO154</f>
        <v>0</v>
      </c>
    </row>
    <row r="152" spans="1:13" ht="43.5" x14ac:dyDescent="0.3">
      <c r="A152" s="132">
        <v>4248</v>
      </c>
      <c r="B152" s="132" t="s">
        <v>869</v>
      </c>
      <c r="C152" s="132" t="s">
        <v>870</v>
      </c>
      <c r="D152" s="132">
        <f>'SIG 2020'!D155</f>
        <v>0</v>
      </c>
      <c r="E152" s="132">
        <f>'SIG 2020'!E155</f>
        <v>0</v>
      </c>
      <c r="F152" s="132">
        <f>'SIG 2020'!F155</f>
        <v>0</v>
      </c>
      <c r="G152" s="132" t="s">
        <v>862</v>
      </c>
      <c r="H152" s="132" t="s">
        <v>871</v>
      </c>
      <c r="I152" s="132" t="s">
        <v>866</v>
      </c>
      <c r="J152" s="132"/>
      <c r="K152" s="132">
        <f>'SIG 2020'!AM155</f>
        <v>0</v>
      </c>
      <c r="L152" s="132">
        <f>'SIG 2020'!AN155</f>
        <v>0</v>
      </c>
      <c r="M152" s="132">
        <f>'SIG 2020'!AO155</f>
        <v>0</v>
      </c>
    </row>
    <row r="153" spans="1:13" ht="43.5" x14ac:dyDescent="0.3">
      <c r="A153" s="132">
        <v>4254</v>
      </c>
      <c r="B153" s="132" t="s">
        <v>872</v>
      </c>
      <c r="C153" s="132" t="s">
        <v>873</v>
      </c>
      <c r="D153" s="132">
        <f>'SIG 2020'!D156</f>
        <v>0</v>
      </c>
      <c r="E153" s="132">
        <f>'SIG 2020'!E156</f>
        <v>0</v>
      </c>
      <c r="F153" s="132">
        <f>'SIG 2020'!F156</f>
        <v>0</v>
      </c>
      <c r="G153" s="132" t="s">
        <v>862</v>
      </c>
      <c r="H153" s="132" t="s">
        <v>874</v>
      </c>
      <c r="I153" s="132" t="s">
        <v>875</v>
      </c>
      <c r="J153" s="132" t="s">
        <v>876</v>
      </c>
      <c r="K153" s="132">
        <f>'SIG 2020'!AM156</f>
        <v>0</v>
      </c>
      <c r="L153" s="132">
        <f>'SIG 2020'!AN156</f>
        <v>0</v>
      </c>
      <c r="M153" s="132">
        <f>'SIG 2020'!AO156</f>
        <v>0</v>
      </c>
    </row>
    <row r="154" spans="1:13" ht="43.5" x14ac:dyDescent="0.3">
      <c r="A154" s="132">
        <v>4255</v>
      </c>
      <c r="B154" s="132" t="s">
        <v>877</v>
      </c>
      <c r="C154" s="132" t="s">
        <v>878</v>
      </c>
      <c r="D154" s="132">
        <f>'SIG 2020'!D157</f>
        <v>0</v>
      </c>
      <c r="E154" s="132">
        <f>'SIG 2020'!E157</f>
        <v>0</v>
      </c>
      <c r="F154" s="132">
        <f>'SIG 2020'!F157</f>
        <v>0</v>
      </c>
      <c r="G154" s="132" t="s">
        <v>862</v>
      </c>
      <c r="H154" s="132" t="s">
        <v>874</v>
      </c>
      <c r="I154" s="132" t="s">
        <v>875</v>
      </c>
      <c r="J154" s="132" t="s">
        <v>876</v>
      </c>
      <c r="K154" s="132">
        <f>'SIG 2020'!AM157</f>
        <v>0</v>
      </c>
      <c r="L154" s="132">
        <f>'SIG 2020'!AN157</f>
        <v>0</v>
      </c>
      <c r="M154" s="132">
        <f>'SIG 2020'!AO157</f>
        <v>0</v>
      </c>
    </row>
    <row r="155" spans="1:13" ht="43.5" x14ac:dyDescent="0.3">
      <c r="A155" s="132">
        <v>4261</v>
      </c>
      <c r="B155" s="132" t="s">
        <v>879</v>
      </c>
      <c r="C155" s="132" t="s">
        <v>880</v>
      </c>
      <c r="D155" s="132">
        <f>'SIG 2020'!D158</f>
        <v>0</v>
      </c>
      <c r="E155" s="132">
        <f>'SIG 2020'!E158</f>
        <v>0</v>
      </c>
      <c r="F155" s="132">
        <f>'SIG 2020'!F158</f>
        <v>0</v>
      </c>
      <c r="G155" s="132" t="s">
        <v>862</v>
      </c>
      <c r="H155" s="132" t="s">
        <v>874</v>
      </c>
      <c r="I155" s="132" t="s">
        <v>745</v>
      </c>
      <c r="J155" s="132"/>
      <c r="K155" s="132">
        <f>'SIG 2020'!AM158</f>
        <v>0</v>
      </c>
      <c r="L155" s="132">
        <f>'SIG 2020'!AN158</f>
        <v>0</v>
      </c>
      <c r="M155" s="132">
        <f>'SIG 2020'!AO158</f>
        <v>0</v>
      </c>
    </row>
    <row r="156" spans="1:13" ht="29" x14ac:dyDescent="0.3">
      <c r="A156" s="132">
        <v>3490</v>
      </c>
      <c r="B156" s="132" t="s">
        <v>881</v>
      </c>
      <c r="C156" s="132" t="s">
        <v>882</v>
      </c>
      <c r="D156" s="132">
        <f>'SIG 2020'!D159</f>
        <v>0</v>
      </c>
      <c r="E156" s="132">
        <f>'SIG 2020'!E159</f>
        <v>0</v>
      </c>
      <c r="F156" s="132">
        <f>'SIG 2020'!F159</f>
        <v>0</v>
      </c>
      <c r="G156" s="132" t="s">
        <v>883</v>
      </c>
      <c r="H156" s="132" t="s">
        <v>783</v>
      </c>
      <c r="I156" s="132" t="s">
        <v>706</v>
      </c>
      <c r="J156" s="132"/>
      <c r="K156" s="132">
        <f>'SIG 2020'!AM159</f>
        <v>0</v>
      </c>
      <c r="L156" s="132">
        <f>'SIG 2020'!AN159</f>
        <v>0</v>
      </c>
      <c r="M156" s="132">
        <f>'SIG 2020'!AO159</f>
        <v>0</v>
      </c>
    </row>
    <row r="157" spans="1:13" ht="43.5" x14ac:dyDescent="0.3">
      <c r="A157" s="132">
        <v>3491</v>
      </c>
      <c r="B157" s="132" t="s">
        <v>884</v>
      </c>
      <c r="C157" s="132" t="s">
        <v>885</v>
      </c>
      <c r="D157" s="132">
        <f>'SIG 2020'!D160</f>
        <v>0</v>
      </c>
      <c r="E157" s="132">
        <f>'SIG 2020'!E160</f>
        <v>0</v>
      </c>
      <c r="F157" s="132">
        <f>'SIG 2020'!F160</f>
        <v>0</v>
      </c>
      <c r="G157" s="132" t="s">
        <v>883</v>
      </c>
      <c r="H157" s="132" t="s">
        <v>883</v>
      </c>
      <c r="I157" s="132" t="s">
        <v>886</v>
      </c>
      <c r="J157" s="132"/>
      <c r="K157" s="132">
        <f>'SIG 2020'!AM160</f>
        <v>0</v>
      </c>
      <c r="L157" s="132">
        <f>'SIG 2020'!AN160</f>
        <v>0</v>
      </c>
      <c r="M157" s="132">
        <f>'SIG 2020'!AO160</f>
        <v>0</v>
      </c>
    </row>
    <row r="158" spans="1:13" ht="43.5" x14ac:dyDescent="0.3">
      <c r="A158" s="132">
        <v>4275</v>
      </c>
      <c r="B158" s="132" t="s">
        <v>887</v>
      </c>
      <c r="C158" s="132" t="s">
        <v>888</v>
      </c>
      <c r="D158" s="132">
        <f>'SIG 2020'!D161</f>
        <v>0</v>
      </c>
      <c r="E158" s="132">
        <f>'SIG 2020'!E161</f>
        <v>0</v>
      </c>
      <c r="F158" s="132">
        <f>'SIG 2020'!F161</f>
        <v>0</v>
      </c>
      <c r="G158" s="132" t="s">
        <v>883</v>
      </c>
      <c r="H158" s="132" t="s">
        <v>883</v>
      </c>
      <c r="I158" s="132" t="s">
        <v>886</v>
      </c>
      <c r="J158" s="132"/>
      <c r="K158" s="132">
        <f>'SIG 2020'!AM161</f>
        <v>0</v>
      </c>
      <c r="L158" s="132">
        <f>'SIG 2020'!AN161</f>
        <v>0</v>
      </c>
      <c r="M158" s="132">
        <f>'SIG 2020'!AO161</f>
        <v>0</v>
      </c>
    </row>
    <row r="159" spans="1:13" ht="29" x14ac:dyDescent="0.3">
      <c r="A159" s="132">
        <v>3495</v>
      </c>
      <c r="B159" s="132" t="s">
        <v>889</v>
      </c>
      <c r="C159" s="132" t="s">
        <v>890</v>
      </c>
      <c r="D159" s="132">
        <f>'SIG 2020'!D162</f>
        <v>0</v>
      </c>
      <c r="E159" s="132">
        <f>'SIG 2020'!E162</f>
        <v>0</v>
      </c>
      <c r="F159" s="132">
        <f>'SIG 2020'!F162</f>
        <v>0</v>
      </c>
      <c r="G159" s="132" t="s">
        <v>883</v>
      </c>
      <c r="H159" s="132" t="s">
        <v>883</v>
      </c>
      <c r="I159" s="132" t="s">
        <v>891</v>
      </c>
      <c r="J159" s="132"/>
      <c r="K159" s="132">
        <f>'SIG 2020'!AM162</f>
        <v>0</v>
      </c>
      <c r="L159" s="132">
        <f>'SIG 2020'!AN162</f>
        <v>0</v>
      </c>
      <c r="M159" s="132">
        <f>'SIG 2020'!AO162</f>
        <v>0</v>
      </c>
    </row>
    <row r="160" spans="1:13" ht="29" x14ac:dyDescent="0.3">
      <c r="A160" s="132">
        <v>3500</v>
      </c>
      <c r="B160" s="132" t="s">
        <v>892</v>
      </c>
      <c r="C160" s="132" t="s">
        <v>893</v>
      </c>
      <c r="D160" s="132">
        <f>'SIG 2020'!D163</f>
        <v>0</v>
      </c>
      <c r="E160" s="132">
        <f>'SIG 2020'!E163</f>
        <v>0</v>
      </c>
      <c r="F160" s="132">
        <f>'SIG 2020'!F163</f>
        <v>0</v>
      </c>
      <c r="G160" s="132" t="s">
        <v>883</v>
      </c>
      <c r="H160" s="132" t="s">
        <v>894</v>
      </c>
      <c r="I160" s="132"/>
      <c r="J160" s="132"/>
      <c r="K160" s="132">
        <f>'SIG 2020'!AM163</f>
        <v>0</v>
      </c>
      <c r="L160" s="132">
        <f>'SIG 2020'!AN163</f>
        <v>0</v>
      </c>
      <c r="M160" s="132">
        <f>'SIG 2020'!AO163</f>
        <v>0</v>
      </c>
    </row>
    <row r="161" spans="1:13" ht="29" x14ac:dyDescent="0.3">
      <c r="A161" s="132">
        <v>3512</v>
      </c>
      <c r="B161" s="132" t="s">
        <v>895</v>
      </c>
      <c r="C161" s="132" t="s">
        <v>896</v>
      </c>
      <c r="D161" s="132">
        <f>'SIG 2020'!D164</f>
        <v>0</v>
      </c>
      <c r="E161" s="132">
        <f>'SIG 2020'!E164</f>
        <v>0</v>
      </c>
      <c r="F161" s="132">
        <f>'SIG 2020'!F164</f>
        <v>0</v>
      </c>
      <c r="G161" s="132" t="s">
        <v>883</v>
      </c>
      <c r="H161" s="132" t="s">
        <v>489</v>
      </c>
      <c r="I161" s="132" t="s">
        <v>463</v>
      </c>
      <c r="J161" s="132"/>
      <c r="K161" s="132">
        <f>'SIG 2020'!AM164</f>
        <v>0</v>
      </c>
      <c r="L161" s="132">
        <f>'SIG 2020'!AN164</f>
        <v>0</v>
      </c>
      <c r="M161" s="132">
        <f>'SIG 2020'!AO164</f>
        <v>0</v>
      </c>
    </row>
    <row r="162" spans="1:13" ht="29" x14ac:dyDescent="0.3">
      <c r="A162" s="132">
        <v>3826</v>
      </c>
      <c r="B162" s="132" t="s">
        <v>897</v>
      </c>
      <c r="C162" s="132" t="s">
        <v>898</v>
      </c>
      <c r="D162" s="132">
        <f>'SIG 2020'!D165</f>
        <v>0</v>
      </c>
      <c r="E162" s="132">
        <f>'SIG 2020'!E165</f>
        <v>0</v>
      </c>
      <c r="F162" s="132">
        <f>'SIG 2020'!F165</f>
        <v>0</v>
      </c>
      <c r="G162" s="132" t="s">
        <v>899</v>
      </c>
      <c r="H162" s="132" t="s">
        <v>783</v>
      </c>
      <c r="I162" s="132"/>
      <c r="J162" s="132"/>
      <c r="K162" s="132">
        <f>'SIG 2020'!AM165</f>
        <v>0</v>
      </c>
      <c r="L162" s="132">
        <f>'SIG 2020'!AN165</f>
        <v>0</v>
      </c>
      <c r="M162" s="132">
        <f>'SIG 2020'!AO165</f>
        <v>0</v>
      </c>
    </row>
    <row r="163" spans="1:13" ht="72.5" x14ac:dyDescent="0.3">
      <c r="A163" s="132">
        <v>2241</v>
      </c>
      <c r="B163" s="132" t="s">
        <v>900</v>
      </c>
      <c r="C163" s="132" t="s">
        <v>901</v>
      </c>
      <c r="D163" s="132">
        <f>'SIG 2020'!D166</f>
        <v>0</v>
      </c>
      <c r="E163" s="132">
        <f>'SIG 2020'!E166</f>
        <v>0</v>
      </c>
      <c r="F163" s="132">
        <f>'SIG 2020'!F166</f>
        <v>0</v>
      </c>
      <c r="G163" s="132" t="s">
        <v>902</v>
      </c>
      <c r="H163" s="132" t="s">
        <v>903</v>
      </c>
      <c r="I163" s="132" t="s">
        <v>904</v>
      </c>
      <c r="J163" s="132" t="s">
        <v>905</v>
      </c>
      <c r="K163" s="132">
        <f>'SIG 2020'!AM166</f>
        <v>0</v>
      </c>
      <c r="L163" s="132">
        <f>'SIG 2020'!AN166</f>
        <v>0</v>
      </c>
      <c r="M163" s="132">
        <f>'SIG 2020'!AO166</f>
        <v>0</v>
      </c>
    </row>
    <row r="164" spans="1:13" ht="43.5" x14ac:dyDescent="0.3">
      <c r="A164" s="132">
        <v>2276</v>
      </c>
      <c r="B164" s="132" t="s">
        <v>906</v>
      </c>
      <c r="C164" s="132" t="s">
        <v>907</v>
      </c>
      <c r="D164" s="132">
        <f>'SIG 2020'!D167</f>
        <v>0</v>
      </c>
      <c r="E164" s="132">
        <f>'SIG 2020'!E167</f>
        <v>0</v>
      </c>
      <c r="F164" s="132">
        <f>'SIG 2020'!F167</f>
        <v>0</v>
      </c>
      <c r="G164" s="132" t="s">
        <v>902</v>
      </c>
      <c r="H164" s="132" t="s">
        <v>908</v>
      </c>
      <c r="I164" s="132" t="s">
        <v>904</v>
      </c>
      <c r="J164" s="132"/>
      <c r="K164" s="132">
        <f>'SIG 2020'!AM167</f>
        <v>0</v>
      </c>
      <c r="L164" s="132">
        <f>'SIG 2020'!AN167</f>
        <v>0</v>
      </c>
      <c r="M164" s="132">
        <f>'SIG 2020'!AO167</f>
        <v>0</v>
      </c>
    </row>
    <row r="165" spans="1:13" ht="58" x14ac:dyDescent="0.3">
      <c r="A165" s="132">
        <v>2246</v>
      </c>
      <c r="B165" s="132" t="s">
        <v>909</v>
      </c>
      <c r="C165" s="132" t="s">
        <v>910</v>
      </c>
      <c r="D165" s="132">
        <f>'SIG 2020'!D168</f>
        <v>0</v>
      </c>
      <c r="E165" s="132">
        <f>'SIG 2020'!E168</f>
        <v>0</v>
      </c>
      <c r="F165" s="132">
        <f>'SIG 2020'!F168</f>
        <v>0</v>
      </c>
      <c r="G165" s="132" t="s">
        <v>902</v>
      </c>
      <c r="H165" s="132" t="s">
        <v>911</v>
      </c>
      <c r="I165" s="132" t="s">
        <v>904</v>
      </c>
      <c r="J165" s="132" t="s">
        <v>912</v>
      </c>
      <c r="K165" s="132">
        <f>'SIG 2020'!AM168</f>
        <v>0</v>
      </c>
      <c r="L165" s="132">
        <f>'SIG 2020'!AN168</f>
        <v>0</v>
      </c>
      <c r="M165" s="132">
        <f>'SIG 2020'!AO168</f>
        <v>0</v>
      </c>
    </row>
    <row r="166" spans="1:13" ht="43.5" x14ac:dyDescent="0.3">
      <c r="A166" s="132">
        <v>2699</v>
      </c>
      <c r="B166" s="132" t="s">
        <v>913</v>
      </c>
      <c r="C166" s="132" t="s">
        <v>914</v>
      </c>
      <c r="D166" s="132">
        <f>'SIG 2020'!D169</f>
        <v>0</v>
      </c>
      <c r="E166" s="132">
        <f>'SIG 2020'!E169</f>
        <v>0</v>
      </c>
      <c r="F166" s="132">
        <f>'SIG 2020'!F169</f>
        <v>0</v>
      </c>
      <c r="G166" s="132" t="s">
        <v>902</v>
      </c>
      <c r="H166" s="132" t="s">
        <v>911</v>
      </c>
      <c r="I166" s="132" t="s">
        <v>904</v>
      </c>
      <c r="J166" s="132" t="s">
        <v>915</v>
      </c>
      <c r="K166" s="132">
        <f>'SIG 2020'!AM169</f>
        <v>0</v>
      </c>
      <c r="L166" s="132">
        <f>'SIG 2020'!AN169</f>
        <v>0</v>
      </c>
      <c r="M166" s="132">
        <f>'SIG 2020'!AO169</f>
        <v>0</v>
      </c>
    </row>
    <row r="167" spans="1:13" ht="58" x14ac:dyDescent="0.3">
      <c r="A167" s="132">
        <v>2273</v>
      </c>
      <c r="B167" s="132" t="s">
        <v>916</v>
      </c>
      <c r="C167" s="132" t="s">
        <v>917</v>
      </c>
      <c r="D167" s="132">
        <f>'SIG 2020'!D170</f>
        <v>0</v>
      </c>
      <c r="E167" s="132">
        <f>'SIG 2020'!E170</f>
        <v>0</v>
      </c>
      <c r="F167" s="132">
        <f>'SIG 2020'!F170</f>
        <v>0</v>
      </c>
      <c r="G167" s="132" t="s">
        <v>902</v>
      </c>
      <c r="H167" s="132" t="s">
        <v>911</v>
      </c>
      <c r="I167" s="132" t="s">
        <v>918</v>
      </c>
      <c r="J167" s="132" t="s">
        <v>919</v>
      </c>
      <c r="K167" s="132">
        <f>'SIG 2020'!AM170</f>
        <v>0</v>
      </c>
      <c r="L167" s="132">
        <f>'SIG 2020'!AN170</f>
        <v>0</v>
      </c>
      <c r="M167" s="132">
        <f>'SIG 2020'!AO170</f>
        <v>0</v>
      </c>
    </row>
    <row r="168" spans="1:13" ht="87" x14ac:dyDescent="0.3">
      <c r="A168" s="132">
        <v>4750</v>
      </c>
      <c r="B168" s="132" t="s">
        <v>920</v>
      </c>
      <c r="C168" s="132" t="s">
        <v>921</v>
      </c>
      <c r="D168" s="132">
        <f>'SIG 2020'!D171</f>
        <v>0</v>
      </c>
      <c r="E168" s="132">
        <f>'SIG 2020'!E171</f>
        <v>0</v>
      </c>
      <c r="F168" s="132">
        <f>'SIG 2020'!F171</f>
        <v>0</v>
      </c>
      <c r="G168" s="132" t="s">
        <v>902</v>
      </c>
      <c r="H168" s="132" t="s">
        <v>911</v>
      </c>
      <c r="I168" s="132" t="s">
        <v>922</v>
      </c>
      <c r="J168" s="132" t="s">
        <v>923</v>
      </c>
      <c r="K168" s="132">
        <f>'SIG 2020'!AM171</f>
        <v>0</v>
      </c>
      <c r="L168" s="132">
        <f>'SIG 2020'!AN171</f>
        <v>0</v>
      </c>
      <c r="M168" s="132">
        <f>'SIG 2020'!AO171</f>
        <v>0</v>
      </c>
    </row>
    <row r="169" spans="1:13" ht="87" x14ac:dyDescent="0.3">
      <c r="A169" s="132">
        <v>4752</v>
      </c>
      <c r="B169" s="132" t="s">
        <v>924</v>
      </c>
      <c r="C169" s="132" t="s">
        <v>925</v>
      </c>
      <c r="D169" s="132">
        <f>'SIG 2020'!D172</f>
        <v>0</v>
      </c>
      <c r="E169" s="132">
        <f>'SIG 2020'!E172</f>
        <v>0</v>
      </c>
      <c r="F169" s="132">
        <f>'SIG 2020'!F172</f>
        <v>0</v>
      </c>
      <c r="G169" s="132" t="s">
        <v>902</v>
      </c>
      <c r="H169" s="132" t="s">
        <v>911</v>
      </c>
      <c r="I169" s="132" t="s">
        <v>904</v>
      </c>
      <c r="J169" s="132" t="s">
        <v>926</v>
      </c>
      <c r="K169" s="132">
        <f>'SIG 2020'!AM172</f>
        <v>0</v>
      </c>
      <c r="L169" s="132">
        <f>'SIG 2020'!AN172</f>
        <v>0</v>
      </c>
      <c r="M169" s="132">
        <f>'SIG 2020'!AO172</f>
        <v>0</v>
      </c>
    </row>
    <row r="170" spans="1:13" ht="72.5" x14ac:dyDescent="0.3">
      <c r="A170" s="132">
        <v>4462</v>
      </c>
      <c r="B170" s="132" t="s">
        <v>927</v>
      </c>
      <c r="C170" s="132" t="s">
        <v>928</v>
      </c>
      <c r="D170" s="132">
        <f>'SIG 2020'!D173</f>
        <v>0</v>
      </c>
      <c r="E170" s="132">
        <f>'SIG 2020'!E173</f>
        <v>0</v>
      </c>
      <c r="F170" s="132">
        <f>'SIG 2020'!F173</f>
        <v>0</v>
      </c>
      <c r="G170" s="132" t="s">
        <v>929</v>
      </c>
      <c r="H170" s="132" t="s">
        <v>930</v>
      </c>
      <c r="I170" s="132" t="s">
        <v>931</v>
      </c>
      <c r="J170" s="132" t="s">
        <v>932</v>
      </c>
      <c r="K170" s="132">
        <f>'SIG 2020'!AM173</f>
        <v>0</v>
      </c>
      <c r="L170" s="132">
        <f>'SIG 2020'!AN173</f>
        <v>0</v>
      </c>
      <c r="M170" s="132">
        <f>'SIG 2020'!AO173</f>
        <v>0</v>
      </c>
    </row>
    <row r="171" spans="1:13" ht="43.5" x14ac:dyDescent="0.3">
      <c r="A171" s="132">
        <v>4463</v>
      </c>
      <c r="B171" s="132" t="s">
        <v>933</v>
      </c>
      <c r="C171" s="132" t="s">
        <v>934</v>
      </c>
      <c r="D171" s="132">
        <f>'SIG 2020'!D174</f>
        <v>0</v>
      </c>
      <c r="E171" s="132">
        <f>'SIG 2020'!E174</f>
        <v>0</v>
      </c>
      <c r="F171" s="132">
        <f>'SIG 2020'!F174</f>
        <v>0</v>
      </c>
      <c r="G171" s="132" t="s">
        <v>929</v>
      </c>
      <c r="H171" s="132" t="s">
        <v>930</v>
      </c>
      <c r="I171" s="132" t="s">
        <v>935</v>
      </c>
      <c r="J171" s="132" t="s">
        <v>936</v>
      </c>
      <c r="K171" s="132">
        <f>'SIG 2020'!AM174</f>
        <v>0</v>
      </c>
      <c r="L171" s="132">
        <f>'SIG 2020'!AN174</f>
        <v>0</v>
      </c>
      <c r="M171" s="132">
        <f>'SIG 2020'!AO174</f>
        <v>0</v>
      </c>
    </row>
    <row r="172" spans="1:13" ht="29" x14ac:dyDescent="0.3">
      <c r="A172" s="132">
        <v>4466</v>
      </c>
      <c r="B172" s="132" t="s">
        <v>937</v>
      </c>
      <c r="C172" s="132" t="s">
        <v>938</v>
      </c>
      <c r="D172" s="132">
        <f>'SIG 2020'!D175</f>
        <v>0</v>
      </c>
      <c r="E172" s="132">
        <f>'SIG 2020'!E175</f>
        <v>0</v>
      </c>
      <c r="F172" s="132">
        <f>'SIG 2020'!F175</f>
        <v>0</v>
      </c>
      <c r="G172" s="132" t="s">
        <v>929</v>
      </c>
      <c r="H172" s="132" t="s">
        <v>939</v>
      </c>
      <c r="I172" s="132" t="s">
        <v>935</v>
      </c>
      <c r="J172" s="132"/>
      <c r="K172" s="132">
        <f>'SIG 2020'!AM175</f>
        <v>0</v>
      </c>
      <c r="L172" s="132">
        <f>'SIG 2020'!AN175</f>
        <v>0</v>
      </c>
      <c r="M172" s="132">
        <f>'SIG 2020'!AO175</f>
        <v>0</v>
      </c>
    </row>
    <row r="173" spans="1:13" ht="29" x14ac:dyDescent="0.3">
      <c r="A173" s="132">
        <v>4382</v>
      </c>
      <c r="B173" s="132" t="s">
        <v>940</v>
      </c>
      <c r="C173" s="132" t="s">
        <v>941</v>
      </c>
      <c r="D173" s="132">
        <f>'SIG 2020'!D176</f>
        <v>0</v>
      </c>
      <c r="E173" s="132">
        <f>'SIG 2020'!E176</f>
        <v>0</v>
      </c>
      <c r="F173" s="132">
        <f>'SIG 2020'!F176</f>
        <v>0</v>
      </c>
      <c r="G173" s="132" t="s">
        <v>929</v>
      </c>
      <c r="H173" s="132" t="s">
        <v>942</v>
      </c>
      <c r="I173" s="132" t="s">
        <v>935</v>
      </c>
      <c r="J173" s="132"/>
      <c r="K173" s="132">
        <f>'SIG 2020'!AM176</f>
        <v>0</v>
      </c>
      <c r="L173" s="132">
        <f>'SIG 2020'!AN176</f>
        <v>0</v>
      </c>
      <c r="M173" s="132">
        <f>'SIG 2020'!AO176</f>
        <v>0</v>
      </c>
    </row>
    <row r="174" spans="1:13" ht="43.5" x14ac:dyDescent="0.3">
      <c r="A174" s="132">
        <v>3596</v>
      </c>
      <c r="B174" s="132" t="s">
        <v>943</v>
      </c>
      <c r="C174" s="132" t="s">
        <v>944</v>
      </c>
      <c r="D174" s="132">
        <f>'SIG 2020'!D177</f>
        <v>0</v>
      </c>
      <c r="E174" s="132">
        <f>'SIG 2020'!E177</f>
        <v>0</v>
      </c>
      <c r="F174" s="132">
        <f>'SIG 2020'!F177</f>
        <v>0</v>
      </c>
      <c r="G174" s="132" t="s">
        <v>929</v>
      </c>
      <c r="H174" s="132" t="s">
        <v>945</v>
      </c>
      <c r="I174" s="132" t="s">
        <v>935</v>
      </c>
      <c r="J174" s="132"/>
      <c r="K174" s="132">
        <f>'SIG 2020'!AM177</f>
        <v>0</v>
      </c>
      <c r="L174" s="132">
        <f>'SIG 2020'!AN177</f>
        <v>0</v>
      </c>
      <c r="M174" s="132">
        <f>'SIG 2020'!AO177</f>
        <v>0</v>
      </c>
    </row>
    <row r="175" spans="1:13" ht="72.5" x14ac:dyDescent="0.3">
      <c r="A175" s="132">
        <v>2341</v>
      </c>
      <c r="B175" s="132" t="s">
        <v>946</v>
      </c>
      <c r="C175" s="132" t="s">
        <v>947</v>
      </c>
      <c r="D175" s="132">
        <f>'SIG 2020'!D178</f>
        <v>0</v>
      </c>
      <c r="E175" s="132">
        <f>'SIG 2020'!E178</f>
        <v>0</v>
      </c>
      <c r="F175" s="132">
        <f>'SIG 2020'!F178</f>
        <v>0</v>
      </c>
      <c r="G175" s="132" t="s">
        <v>948</v>
      </c>
      <c r="H175" s="132" t="s">
        <v>949</v>
      </c>
      <c r="I175" s="132" t="s">
        <v>950</v>
      </c>
      <c r="J175" s="132" t="s">
        <v>951</v>
      </c>
      <c r="K175" s="132">
        <f>'SIG 2020'!AM178</f>
        <v>0</v>
      </c>
      <c r="L175" s="132">
        <f>'SIG 2020'!AN178</f>
        <v>0</v>
      </c>
      <c r="M175" s="132">
        <f>'SIG 2020'!AO178</f>
        <v>0</v>
      </c>
    </row>
    <row r="176" spans="1:13" ht="72.5" x14ac:dyDescent="0.3">
      <c r="A176" s="132">
        <v>2329</v>
      </c>
      <c r="B176" s="132" t="s">
        <v>952</v>
      </c>
      <c r="C176" s="132" t="s">
        <v>953</v>
      </c>
      <c r="D176" s="132">
        <f>'SIG 2020'!D179</f>
        <v>0</v>
      </c>
      <c r="E176" s="132">
        <f>'SIG 2020'!E179</f>
        <v>0</v>
      </c>
      <c r="F176" s="132">
        <f>'SIG 2020'!F179</f>
        <v>0</v>
      </c>
      <c r="G176" s="132" t="s">
        <v>954</v>
      </c>
      <c r="H176" s="132" t="s">
        <v>955</v>
      </c>
      <c r="I176" s="132" t="s">
        <v>956</v>
      </c>
      <c r="J176" s="132" t="s">
        <v>957</v>
      </c>
      <c r="K176" s="132">
        <f>'SIG 2020'!AM179</f>
        <v>0</v>
      </c>
      <c r="L176" s="132">
        <f>'SIG 2020'!AN179</f>
        <v>0</v>
      </c>
      <c r="M176" s="132">
        <f>'SIG 2020'!AO179</f>
        <v>0</v>
      </c>
    </row>
    <row r="177" spans="1:13" ht="43.5" x14ac:dyDescent="0.3">
      <c r="A177" s="132">
        <v>2337</v>
      </c>
      <c r="B177" s="132" t="s">
        <v>958</v>
      </c>
      <c r="C177" s="132" t="s">
        <v>959</v>
      </c>
      <c r="D177" s="132">
        <f>'SIG 2020'!D180</f>
        <v>0</v>
      </c>
      <c r="E177" s="132">
        <f>'SIG 2020'!E180</f>
        <v>0</v>
      </c>
      <c r="F177" s="132">
        <f>'SIG 2020'!F180</f>
        <v>0</v>
      </c>
      <c r="G177" s="132" t="s">
        <v>954</v>
      </c>
      <c r="H177" s="132" t="s">
        <v>955</v>
      </c>
      <c r="I177" s="132" t="s">
        <v>956</v>
      </c>
      <c r="J177" s="132"/>
      <c r="K177" s="132">
        <f>'SIG 2020'!AM180</f>
        <v>0</v>
      </c>
      <c r="L177" s="132">
        <f>'SIG 2020'!AN180</f>
        <v>0</v>
      </c>
      <c r="M177" s="132">
        <f>'SIG 2020'!AO180</f>
        <v>0</v>
      </c>
    </row>
    <row r="178" spans="1:13" ht="29" x14ac:dyDescent="0.3">
      <c r="A178" s="132">
        <v>4049</v>
      </c>
      <c r="B178" s="132" t="s">
        <v>960</v>
      </c>
      <c r="C178" s="132" t="s">
        <v>961</v>
      </c>
      <c r="D178" s="132">
        <f>'SIG 2020'!D181</f>
        <v>0</v>
      </c>
      <c r="E178" s="132">
        <f>'SIG 2020'!E181</f>
        <v>0</v>
      </c>
      <c r="F178" s="132">
        <f>'SIG 2020'!F181</f>
        <v>0</v>
      </c>
      <c r="G178" s="132" t="s">
        <v>954</v>
      </c>
      <c r="H178" s="132" t="s">
        <v>962</v>
      </c>
      <c r="I178" s="132" t="s">
        <v>963</v>
      </c>
      <c r="J178" s="132"/>
      <c r="K178" s="132">
        <f>'SIG 2020'!AM181</f>
        <v>0</v>
      </c>
      <c r="L178" s="132">
        <f>'SIG 2020'!AN181</f>
        <v>0</v>
      </c>
      <c r="M178" s="132">
        <f>'SIG 2020'!AO181</f>
        <v>0</v>
      </c>
    </row>
    <row r="179" spans="1:13" ht="43.5" x14ac:dyDescent="0.3">
      <c r="A179" s="132">
        <v>4054</v>
      </c>
      <c r="B179" s="132" t="s">
        <v>964</v>
      </c>
      <c r="C179" s="132" t="s">
        <v>965</v>
      </c>
      <c r="D179" s="132">
        <f>'SIG 2020'!D182</f>
        <v>0</v>
      </c>
      <c r="E179" s="132">
        <f>'SIG 2020'!E182</f>
        <v>0</v>
      </c>
      <c r="F179" s="132">
        <f>'SIG 2020'!F182</f>
        <v>0</v>
      </c>
      <c r="G179" s="132" t="s">
        <v>954</v>
      </c>
      <c r="H179" s="132" t="s">
        <v>966</v>
      </c>
      <c r="I179" s="132" t="s">
        <v>950</v>
      </c>
      <c r="J179" s="132" t="s">
        <v>967</v>
      </c>
      <c r="K179" s="132">
        <f>'SIG 2020'!AM182</f>
        <v>0</v>
      </c>
      <c r="L179" s="132">
        <f>'SIG 2020'!AN182</f>
        <v>0</v>
      </c>
      <c r="M179" s="132">
        <f>'SIG 2020'!AO182</f>
        <v>0</v>
      </c>
    </row>
    <row r="180" spans="1:13" ht="29" x14ac:dyDescent="0.3">
      <c r="A180" s="132">
        <v>2286</v>
      </c>
      <c r="B180" s="132" t="s">
        <v>968</v>
      </c>
      <c r="C180" s="132" t="s">
        <v>969</v>
      </c>
      <c r="D180" s="132">
        <f>'SIG 2020'!D183</f>
        <v>0</v>
      </c>
      <c r="E180" s="132">
        <f>'SIG 2020'!E183</f>
        <v>0</v>
      </c>
      <c r="F180" s="132">
        <f>'SIG 2020'!F183</f>
        <v>0</v>
      </c>
      <c r="G180" s="132" t="s">
        <v>954</v>
      </c>
      <c r="H180" s="132" t="s">
        <v>970</v>
      </c>
      <c r="I180" s="132" t="s">
        <v>971</v>
      </c>
      <c r="J180" s="132"/>
      <c r="K180" s="132">
        <f>'SIG 2020'!AM183</f>
        <v>0</v>
      </c>
      <c r="L180" s="132">
        <f>'SIG 2020'!AN183</f>
        <v>0</v>
      </c>
      <c r="M180" s="132">
        <f>'SIG 2020'!AO183</f>
        <v>0</v>
      </c>
    </row>
    <row r="181" spans="1:13" ht="29" x14ac:dyDescent="0.3">
      <c r="A181" s="132">
        <v>2729</v>
      </c>
      <c r="B181" s="132" t="s">
        <v>972</v>
      </c>
      <c r="C181" s="132" t="s">
        <v>973</v>
      </c>
      <c r="D181" s="132">
        <f>'SIG 2020'!D184</f>
        <v>0</v>
      </c>
      <c r="E181" s="132">
        <f>'SIG 2020'!E184</f>
        <v>0</v>
      </c>
      <c r="F181" s="132">
        <f>'SIG 2020'!F184</f>
        <v>0</v>
      </c>
      <c r="G181" s="132" t="s">
        <v>954</v>
      </c>
      <c r="H181" s="132" t="s">
        <v>974</v>
      </c>
      <c r="I181" s="132" t="s">
        <v>963</v>
      </c>
      <c r="J181" s="132"/>
      <c r="K181" s="132">
        <f>'SIG 2020'!AM184</f>
        <v>0</v>
      </c>
      <c r="L181" s="132">
        <f>'SIG 2020'!AN184</f>
        <v>0</v>
      </c>
      <c r="M181" s="132">
        <f>'SIG 2020'!AO184</f>
        <v>0</v>
      </c>
    </row>
    <row r="182" spans="1:13" ht="43.5" x14ac:dyDescent="0.3">
      <c r="A182" s="132">
        <v>4078</v>
      </c>
      <c r="B182" s="132" t="s">
        <v>975</v>
      </c>
      <c r="C182" s="132" t="s">
        <v>976</v>
      </c>
      <c r="D182" s="132">
        <f>'SIG 2020'!D185</f>
        <v>0</v>
      </c>
      <c r="E182" s="132">
        <f>'SIG 2020'!E185</f>
        <v>0</v>
      </c>
      <c r="F182" s="132">
        <f>'SIG 2020'!F185</f>
        <v>0</v>
      </c>
      <c r="G182" s="132" t="s">
        <v>977</v>
      </c>
      <c r="H182" s="132" t="s">
        <v>978</v>
      </c>
      <c r="I182" s="132" t="s">
        <v>971</v>
      </c>
      <c r="J182" s="132"/>
      <c r="K182" s="132">
        <f>'SIG 2020'!AM185</f>
        <v>0</v>
      </c>
      <c r="L182" s="132">
        <f>'SIG 2020'!AN185</f>
        <v>0</v>
      </c>
      <c r="M182" s="132">
        <f>'SIG 2020'!AO185</f>
        <v>0</v>
      </c>
    </row>
    <row r="183" spans="1:13" ht="29" x14ac:dyDescent="0.3">
      <c r="A183" s="132">
        <v>922</v>
      </c>
      <c r="B183" s="132" t="s">
        <v>979</v>
      </c>
      <c r="C183" s="132" t="s">
        <v>980</v>
      </c>
      <c r="D183" s="132">
        <f>'SIG 2020'!D186</f>
        <v>0</v>
      </c>
      <c r="E183" s="132">
        <f>'SIG 2020'!E186</f>
        <v>0</v>
      </c>
      <c r="F183" s="132">
        <f>'SIG 2020'!F186</f>
        <v>0</v>
      </c>
      <c r="G183" s="132" t="s">
        <v>981</v>
      </c>
      <c r="H183" s="132" t="s">
        <v>982</v>
      </c>
      <c r="I183" s="132" t="s">
        <v>983</v>
      </c>
      <c r="J183" s="132" t="s">
        <v>984</v>
      </c>
      <c r="K183" s="132">
        <f>'SIG 2020'!AM186</f>
        <v>0</v>
      </c>
      <c r="L183" s="132">
        <f>'SIG 2020'!AN186</f>
        <v>0</v>
      </c>
      <c r="M183" s="132">
        <f>'SIG 2020'!AO186</f>
        <v>0</v>
      </c>
    </row>
    <row r="184" spans="1:13" ht="29" x14ac:dyDescent="0.3">
      <c r="A184" s="132">
        <v>923</v>
      </c>
      <c r="B184" s="132" t="s">
        <v>985</v>
      </c>
      <c r="C184" s="132" t="s">
        <v>986</v>
      </c>
      <c r="D184" s="132">
        <f>'SIG 2020'!D187</f>
        <v>0</v>
      </c>
      <c r="E184" s="132">
        <f>'SIG 2020'!E187</f>
        <v>0</v>
      </c>
      <c r="F184" s="132">
        <f>'SIG 2020'!F187</f>
        <v>0</v>
      </c>
      <c r="G184" s="132" t="s">
        <v>981</v>
      </c>
      <c r="H184" s="132" t="s">
        <v>982</v>
      </c>
      <c r="I184" s="132" t="s">
        <v>983</v>
      </c>
      <c r="J184" s="132" t="s">
        <v>984</v>
      </c>
      <c r="K184" s="132">
        <f>'SIG 2020'!AM187</f>
        <v>0</v>
      </c>
      <c r="L184" s="132">
        <f>'SIG 2020'!AN187</f>
        <v>0</v>
      </c>
      <c r="M184" s="132">
        <f>'SIG 2020'!AO187</f>
        <v>0</v>
      </c>
    </row>
    <row r="185" spans="1:13" ht="29" x14ac:dyDescent="0.3">
      <c r="A185" s="132">
        <v>2602</v>
      </c>
      <c r="B185" s="132" t="s">
        <v>987</v>
      </c>
      <c r="C185" s="132" t="s">
        <v>988</v>
      </c>
      <c r="D185" s="132">
        <f>'SIG 2020'!D188</f>
        <v>0</v>
      </c>
      <c r="E185" s="132">
        <f>'SIG 2020'!E188</f>
        <v>0</v>
      </c>
      <c r="F185" s="132">
        <f>'SIG 2020'!F188</f>
        <v>0</v>
      </c>
      <c r="G185" s="132" t="s">
        <v>981</v>
      </c>
      <c r="H185" s="132" t="s">
        <v>982</v>
      </c>
      <c r="I185" s="132" t="s">
        <v>983</v>
      </c>
      <c r="J185" s="132" t="s">
        <v>984</v>
      </c>
      <c r="K185" s="132">
        <f>'SIG 2020'!AM188</f>
        <v>0</v>
      </c>
      <c r="L185" s="132">
        <f>'SIG 2020'!AN188</f>
        <v>0</v>
      </c>
      <c r="M185" s="132">
        <f>'SIG 2020'!AO188</f>
        <v>0</v>
      </c>
    </row>
    <row r="186" spans="1:13" ht="29" x14ac:dyDescent="0.3">
      <c r="A186" s="132">
        <v>4469</v>
      </c>
      <c r="B186" s="132" t="s">
        <v>989</v>
      </c>
      <c r="C186" s="132" t="s">
        <v>990</v>
      </c>
      <c r="D186" s="132">
        <f>'SIG 2020'!D189</f>
        <v>0</v>
      </c>
      <c r="E186" s="132">
        <f>'SIG 2020'!E189</f>
        <v>0</v>
      </c>
      <c r="F186" s="132">
        <f>'SIG 2020'!F189</f>
        <v>0</v>
      </c>
      <c r="G186" s="132" t="s">
        <v>981</v>
      </c>
      <c r="H186" s="132" t="s">
        <v>991</v>
      </c>
      <c r="I186" s="132" t="s">
        <v>983</v>
      </c>
      <c r="J186" s="132" t="s">
        <v>992</v>
      </c>
      <c r="K186" s="132">
        <f>'SIG 2020'!AM189</f>
        <v>0</v>
      </c>
      <c r="L186" s="132">
        <f>'SIG 2020'!AN189</f>
        <v>0</v>
      </c>
      <c r="M186" s="132">
        <f>'SIG 2020'!AO189</f>
        <v>0</v>
      </c>
    </row>
    <row r="187" spans="1:13" ht="29" x14ac:dyDescent="0.3">
      <c r="A187" s="132">
        <v>951</v>
      </c>
      <c r="B187" s="132" t="s">
        <v>993</v>
      </c>
      <c r="C187" s="132" t="s">
        <v>994</v>
      </c>
      <c r="D187" s="132">
        <f>'SIG 2020'!D190</f>
        <v>0</v>
      </c>
      <c r="E187" s="132">
        <f>'SIG 2020'!E190</f>
        <v>0</v>
      </c>
      <c r="F187" s="132">
        <f>'SIG 2020'!F190</f>
        <v>0</v>
      </c>
      <c r="G187" s="132" t="s">
        <v>981</v>
      </c>
      <c r="H187" s="132" t="s">
        <v>995</v>
      </c>
      <c r="I187" s="132" t="s">
        <v>983</v>
      </c>
      <c r="J187" s="132" t="s">
        <v>992</v>
      </c>
      <c r="K187" s="132">
        <f>'SIG 2020'!AM190</f>
        <v>0</v>
      </c>
      <c r="L187" s="132">
        <f>'SIG 2020'!AN190</f>
        <v>0</v>
      </c>
      <c r="M187" s="132">
        <f>'SIG 2020'!AO190</f>
        <v>0</v>
      </c>
    </row>
    <row r="188" spans="1:13" ht="58" x14ac:dyDescent="0.3">
      <c r="A188" s="132">
        <v>4219</v>
      </c>
      <c r="B188" s="132" t="s">
        <v>996</v>
      </c>
      <c r="C188" s="132" t="s">
        <v>997</v>
      </c>
      <c r="D188" s="132">
        <f>'SIG 2020'!D191</f>
        <v>0</v>
      </c>
      <c r="E188" s="132">
        <f>'SIG 2020'!E191</f>
        <v>0</v>
      </c>
      <c r="F188" s="132">
        <f>'SIG 2020'!F191</f>
        <v>0</v>
      </c>
      <c r="G188" s="132" t="s">
        <v>981</v>
      </c>
      <c r="H188" s="132" t="s">
        <v>998</v>
      </c>
      <c r="I188" s="132" t="s">
        <v>983</v>
      </c>
      <c r="J188" s="132" t="s">
        <v>992</v>
      </c>
      <c r="K188" s="132">
        <f>'SIG 2020'!AM191</f>
        <v>0</v>
      </c>
      <c r="L188" s="132">
        <f>'SIG 2020'!AN191</f>
        <v>0</v>
      </c>
      <c r="M188" s="132">
        <f>'SIG 2020'!AO191</f>
        <v>0</v>
      </c>
    </row>
    <row r="189" spans="1:13" ht="72.5" x14ac:dyDescent="0.3">
      <c r="A189" s="132">
        <v>2826</v>
      </c>
      <c r="B189" s="132" t="s">
        <v>999</v>
      </c>
      <c r="C189" s="132" t="s">
        <v>1000</v>
      </c>
      <c r="D189" s="132">
        <f>'SIG 2020'!D192</f>
        <v>0</v>
      </c>
      <c r="E189" s="132">
        <f>'SIG 2020'!E192</f>
        <v>0</v>
      </c>
      <c r="F189" s="132">
        <f>'SIG 2020'!F192</f>
        <v>0</v>
      </c>
      <c r="G189" s="132" t="s">
        <v>1001</v>
      </c>
      <c r="H189" s="132" t="s">
        <v>1002</v>
      </c>
      <c r="I189" s="132" t="s">
        <v>1003</v>
      </c>
      <c r="J189" s="132" t="s">
        <v>1004</v>
      </c>
      <c r="K189" s="132">
        <f>'SIG 2020'!AM192</f>
        <v>0</v>
      </c>
      <c r="L189" s="132">
        <f>'SIG 2020'!AN192</f>
        <v>0</v>
      </c>
      <c r="M189" s="132">
        <f>'SIG 2020'!AO192</f>
        <v>0</v>
      </c>
    </row>
    <row r="190" spans="1:13" ht="29" x14ac:dyDescent="0.3">
      <c r="A190" s="132">
        <v>3379</v>
      </c>
      <c r="B190" s="132" t="s">
        <v>1005</v>
      </c>
      <c r="C190" s="132" t="s">
        <v>1006</v>
      </c>
      <c r="D190" s="132">
        <f>'SIG 2020'!D193</f>
        <v>0</v>
      </c>
      <c r="E190" s="132">
        <f>'SIG 2020'!E193</f>
        <v>0</v>
      </c>
      <c r="F190" s="132">
        <f>'SIG 2020'!F193</f>
        <v>0</v>
      </c>
      <c r="G190" s="132" t="s">
        <v>1007</v>
      </c>
      <c r="H190" s="132" t="s">
        <v>1008</v>
      </c>
      <c r="I190" s="132"/>
      <c r="J190" s="132"/>
      <c r="K190" s="132">
        <f>'SIG 2020'!AM193</f>
        <v>0</v>
      </c>
      <c r="L190" s="132">
        <f>'SIG 2020'!AN193</f>
        <v>0</v>
      </c>
      <c r="M190" s="132">
        <f>'SIG 2020'!AO193</f>
        <v>0</v>
      </c>
    </row>
    <row r="191" spans="1:13" ht="29" x14ac:dyDescent="0.3">
      <c r="A191" s="132">
        <v>3383</v>
      </c>
      <c r="B191" s="132" t="s">
        <v>1009</v>
      </c>
      <c r="C191" s="132" t="s">
        <v>1010</v>
      </c>
      <c r="D191" s="132">
        <f>'SIG 2020'!D194</f>
        <v>0</v>
      </c>
      <c r="E191" s="132">
        <f>'SIG 2020'!E194</f>
        <v>0</v>
      </c>
      <c r="F191" s="132">
        <f>'SIG 2020'!F194</f>
        <v>0</v>
      </c>
      <c r="G191" s="132" t="s">
        <v>1007</v>
      </c>
      <c r="H191" s="132" t="s">
        <v>1011</v>
      </c>
      <c r="I191" s="132" t="s">
        <v>971</v>
      </c>
      <c r="J191" s="132" t="s">
        <v>1012</v>
      </c>
      <c r="K191" s="132">
        <f>'SIG 2020'!AM194</f>
        <v>0</v>
      </c>
      <c r="L191" s="132">
        <f>'SIG 2020'!AN194</f>
        <v>0</v>
      </c>
      <c r="M191" s="132">
        <f>'SIG 2020'!AO194</f>
        <v>0</v>
      </c>
    </row>
    <row r="192" spans="1:13" ht="29" x14ac:dyDescent="0.3">
      <c r="A192" s="132">
        <v>4286</v>
      </c>
      <c r="B192" s="132" t="s">
        <v>1013</v>
      </c>
      <c r="C192" s="132" t="s">
        <v>1014</v>
      </c>
      <c r="D192" s="132">
        <f>'SIG 2020'!D195</f>
        <v>0</v>
      </c>
      <c r="E192" s="132">
        <f>'SIG 2020'!E195</f>
        <v>0</v>
      </c>
      <c r="F192" s="132">
        <f>'SIG 2020'!F195</f>
        <v>0</v>
      </c>
      <c r="G192" s="132" t="s">
        <v>1007</v>
      </c>
      <c r="H192" s="132" t="s">
        <v>1011</v>
      </c>
      <c r="I192" s="132"/>
      <c r="J192" s="132"/>
      <c r="K192" s="132">
        <f>'SIG 2020'!AM195</f>
        <v>0</v>
      </c>
      <c r="L192" s="132">
        <f>'SIG 2020'!AN195</f>
        <v>0</v>
      </c>
      <c r="M192" s="132">
        <f>'SIG 2020'!AO195</f>
        <v>0</v>
      </c>
    </row>
    <row r="193" spans="1:13" ht="29" x14ac:dyDescent="0.3">
      <c r="A193" s="132">
        <v>4287</v>
      </c>
      <c r="B193" s="132" t="s">
        <v>1015</v>
      </c>
      <c r="C193" s="132" t="s">
        <v>1016</v>
      </c>
      <c r="D193" s="132">
        <f>'SIG 2020'!D196</f>
        <v>0</v>
      </c>
      <c r="E193" s="132">
        <f>'SIG 2020'!E196</f>
        <v>0</v>
      </c>
      <c r="F193" s="132">
        <f>'SIG 2020'!F196</f>
        <v>0</v>
      </c>
      <c r="G193" s="132" t="s">
        <v>1007</v>
      </c>
      <c r="H193" s="132" t="s">
        <v>1011</v>
      </c>
      <c r="I193" s="132"/>
      <c r="J193" s="132"/>
      <c r="K193" s="132">
        <f>'SIG 2020'!AM196</f>
        <v>0</v>
      </c>
      <c r="L193" s="132">
        <f>'SIG 2020'!AN196</f>
        <v>0</v>
      </c>
      <c r="M193" s="132">
        <f>'SIG 2020'!AO196</f>
        <v>0</v>
      </c>
    </row>
    <row r="194" spans="1:13" ht="29" x14ac:dyDescent="0.3">
      <c r="A194" s="132">
        <v>4288</v>
      </c>
      <c r="B194" s="132" t="s">
        <v>1017</v>
      </c>
      <c r="C194" s="132" t="s">
        <v>1018</v>
      </c>
      <c r="D194" s="132">
        <f>'SIG 2020'!D197</f>
        <v>0</v>
      </c>
      <c r="E194" s="132">
        <f>'SIG 2020'!E197</f>
        <v>0</v>
      </c>
      <c r="F194" s="132">
        <f>'SIG 2020'!F197</f>
        <v>0</v>
      </c>
      <c r="G194" s="132" t="s">
        <v>1007</v>
      </c>
      <c r="H194" s="132" t="s">
        <v>1011</v>
      </c>
      <c r="I194" s="132"/>
      <c r="J194" s="132"/>
      <c r="K194" s="132">
        <f>'SIG 2020'!AM197</f>
        <v>0</v>
      </c>
      <c r="L194" s="132">
        <f>'SIG 2020'!AN197</f>
        <v>0</v>
      </c>
      <c r="M194" s="132">
        <f>'SIG 2020'!AO197</f>
        <v>0</v>
      </c>
    </row>
    <row r="195" spans="1:13" ht="29" x14ac:dyDescent="0.3">
      <c r="A195" s="132">
        <v>4289</v>
      </c>
      <c r="B195" s="132" t="s">
        <v>1019</v>
      </c>
      <c r="C195" s="132" t="s">
        <v>1020</v>
      </c>
      <c r="D195" s="132">
        <f>'SIG 2020'!D198</f>
        <v>0</v>
      </c>
      <c r="E195" s="132">
        <f>'SIG 2020'!E198</f>
        <v>0</v>
      </c>
      <c r="F195" s="132">
        <f>'SIG 2020'!F198</f>
        <v>0</v>
      </c>
      <c r="G195" s="132" t="s">
        <v>1007</v>
      </c>
      <c r="H195" s="132" t="s">
        <v>1011</v>
      </c>
      <c r="I195" s="132"/>
      <c r="J195" s="132" t="s">
        <v>1012</v>
      </c>
      <c r="K195" s="132">
        <f>'SIG 2020'!AM198</f>
        <v>0</v>
      </c>
      <c r="L195" s="132">
        <f>'SIG 2020'!AN198</f>
        <v>0</v>
      </c>
      <c r="M195" s="132">
        <f>'SIG 2020'!AO198</f>
        <v>0</v>
      </c>
    </row>
    <row r="196" spans="1:13" ht="29" x14ac:dyDescent="0.3">
      <c r="A196" s="132">
        <v>4290</v>
      </c>
      <c r="B196" s="132" t="s">
        <v>1021</v>
      </c>
      <c r="C196" s="132" t="s">
        <v>1022</v>
      </c>
      <c r="D196" s="132">
        <f>'SIG 2020'!D199</f>
        <v>0</v>
      </c>
      <c r="E196" s="132">
        <f>'SIG 2020'!E199</f>
        <v>0</v>
      </c>
      <c r="F196" s="132">
        <f>'SIG 2020'!F199</f>
        <v>0</v>
      </c>
      <c r="G196" s="132" t="s">
        <v>1007</v>
      </c>
      <c r="H196" s="132" t="s">
        <v>1011</v>
      </c>
      <c r="I196" s="132"/>
      <c r="J196" s="132" t="s">
        <v>1012</v>
      </c>
      <c r="K196" s="132">
        <f>'SIG 2020'!AM199</f>
        <v>0</v>
      </c>
      <c r="L196" s="132">
        <f>'SIG 2020'!AN199</f>
        <v>0</v>
      </c>
      <c r="M196" s="132">
        <f>'SIG 2020'!AO199</f>
        <v>0</v>
      </c>
    </row>
    <row r="197" spans="1:13" ht="29" x14ac:dyDescent="0.3">
      <c r="A197" s="132">
        <v>4291</v>
      </c>
      <c r="B197" s="132" t="s">
        <v>1023</v>
      </c>
      <c r="C197" s="132" t="s">
        <v>1024</v>
      </c>
      <c r="D197" s="132">
        <f>'SIG 2020'!D200</f>
        <v>0</v>
      </c>
      <c r="E197" s="132">
        <f>'SIG 2020'!E200</f>
        <v>0</v>
      </c>
      <c r="F197" s="132">
        <f>'SIG 2020'!F200</f>
        <v>0</v>
      </c>
      <c r="G197" s="132" t="s">
        <v>1007</v>
      </c>
      <c r="H197" s="132" t="s">
        <v>1011</v>
      </c>
      <c r="I197" s="132"/>
      <c r="J197" s="132" t="s">
        <v>1012</v>
      </c>
      <c r="K197" s="132">
        <f>'SIG 2020'!AM200</f>
        <v>0</v>
      </c>
      <c r="L197" s="132">
        <f>'SIG 2020'!AN200</f>
        <v>0</v>
      </c>
      <c r="M197" s="132">
        <f>'SIG 2020'!AO200</f>
        <v>0</v>
      </c>
    </row>
    <row r="198" spans="1:13" ht="29" x14ac:dyDescent="0.3">
      <c r="A198" s="132">
        <v>4292</v>
      </c>
      <c r="B198" s="132" t="s">
        <v>1025</v>
      </c>
      <c r="C198" s="132" t="s">
        <v>1026</v>
      </c>
      <c r="D198" s="132">
        <f>'SIG 2020'!D201</f>
        <v>0</v>
      </c>
      <c r="E198" s="132">
        <f>'SIG 2020'!E201</f>
        <v>0</v>
      </c>
      <c r="F198" s="132">
        <f>'SIG 2020'!F201</f>
        <v>0</v>
      </c>
      <c r="G198" s="132" t="s">
        <v>1007</v>
      </c>
      <c r="H198" s="132" t="s">
        <v>1011</v>
      </c>
      <c r="I198" s="132"/>
      <c r="J198" s="132"/>
      <c r="K198" s="132">
        <f>'SIG 2020'!AM201</f>
        <v>0</v>
      </c>
      <c r="L198" s="132">
        <f>'SIG 2020'!AN201</f>
        <v>0</v>
      </c>
      <c r="M198" s="132">
        <f>'SIG 2020'!AO201</f>
        <v>0</v>
      </c>
    </row>
    <row r="199" spans="1:13" ht="29" x14ac:dyDescent="0.3">
      <c r="A199" s="132">
        <v>4293</v>
      </c>
      <c r="B199" s="132" t="s">
        <v>1027</v>
      </c>
      <c r="C199" s="132" t="s">
        <v>1028</v>
      </c>
      <c r="D199" s="132">
        <f>'SIG 2020'!D202</f>
        <v>0</v>
      </c>
      <c r="E199" s="132">
        <f>'SIG 2020'!E202</f>
        <v>0</v>
      </c>
      <c r="F199" s="132">
        <f>'SIG 2020'!F202</f>
        <v>0</v>
      </c>
      <c r="G199" s="132" t="s">
        <v>1007</v>
      </c>
      <c r="H199" s="132" t="s">
        <v>1011</v>
      </c>
      <c r="I199" s="132"/>
      <c r="J199" s="132"/>
      <c r="K199" s="132">
        <f>'SIG 2020'!AM202</f>
        <v>0</v>
      </c>
      <c r="L199" s="132">
        <f>'SIG 2020'!AN202</f>
        <v>0</v>
      </c>
      <c r="M199" s="132">
        <f>'SIG 2020'!AO202</f>
        <v>0</v>
      </c>
    </row>
    <row r="200" spans="1:13" ht="29" x14ac:dyDescent="0.3">
      <c r="A200" s="132">
        <v>4883</v>
      </c>
      <c r="B200" s="132" t="s">
        <v>1029</v>
      </c>
      <c r="C200" s="132" t="s">
        <v>1030</v>
      </c>
      <c r="D200" s="132">
        <f>'SIG 2020'!D203</f>
        <v>0</v>
      </c>
      <c r="E200" s="132">
        <f>'SIG 2020'!E203</f>
        <v>0</v>
      </c>
      <c r="F200" s="132">
        <f>'SIG 2020'!F203</f>
        <v>0</v>
      </c>
      <c r="G200" s="132" t="s">
        <v>1031</v>
      </c>
      <c r="H200" s="132" t="s">
        <v>903</v>
      </c>
      <c r="I200" s="132"/>
      <c r="J200" s="132" t="s">
        <v>1032</v>
      </c>
      <c r="K200" s="132">
        <f>'SIG 2020'!AM203</f>
        <v>0</v>
      </c>
      <c r="L200" s="132">
        <f>'SIG 2020'!AN203</f>
        <v>0</v>
      </c>
      <c r="M200" s="132">
        <f>'SIG 2020'!AO203</f>
        <v>0</v>
      </c>
    </row>
    <row r="201" spans="1:13" ht="72.5" x14ac:dyDescent="0.3">
      <c r="A201" s="132">
        <v>4299</v>
      </c>
      <c r="B201" s="132" t="s">
        <v>1033</v>
      </c>
      <c r="C201" s="132" t="s">
        <v>1034</v>
      </c>
      <c r="D201" s="132">
        <f>'SIG 2020'!D204</f>
        <v>0</v>
      </c>
      <c r="E201" s="132">
        <f>'SIG 2020'!E204</f>
        <v>0</v>
      </c>
      <c r="F201" s="132">
        <f>'SIG 2020'!F204</f>
        <v>0</v>
      </c>
      <c r="G201" s="132" t="s">
        <v>1035</v>
      </c>
      <c r="H201" s="132" t="s">
        <v>1036</v>
      </c>
      <c r="I201" s="132" t="s">
        <v>1037</v>
      </c>
      <c r="J201" s="132"/>
      <c r="K201" s="132">
        <f>'SIG 2020'!AM204</f>
        <v>0</v>
      </c>
      <c r="L201" s="132">
        <f>'SIG 2020'!AN204</f>
        <v>0</v>
      </c>
      <c r="M201" s="132">
        <f>'SIG 2020'!AO204</f>
        <v>0</v>
      </c>
    </row>
    <row r="202" spans="1:13" ht="43.5" x14ac:dyDescent="0.3">
      <c r="A202" s="132">
        <v>4305</v>
      </c>
      <c r="B202" s="132" t="s">
        <v>1038</v>
      </c>
      <c r="C202" s="132" t="s">
        <v>1039</v>
      </c>
      <c r="D202" s="132">
        <f>'SIG 2020'!D205</f>
        <v>0</v>
      </c>
      <c r="E202" s="132">
        <f>'SIG 2020'!E205</f>
        <v>0</v>
      </c>
      <c r="F202" s="132">
        <f>'SIG 2020'!F205</f>
        <v>0</v>
      </c>
      <c r="G202" s="132" t="s">
        <v>1035</v>
      </c>
      <c r="H202" s="132" t="s">
        <v>1040</v>
      </c>
      <c r="I202" s="132" t="s">
        <v>875</v>
      </c>
      <c r="J202" s="132"/>
      <c r="K202" s="132">
        <f>'SIG 2020'!AM205</f>
        <v>0</v>
      </c>
      <c r="L202" s="132">
        <f>'SIG 2020'!AN205</f>
        <v>0</v>
      </c>
      <c r="M202" s="132">
        <f>'SIG 2020'!AO205</f>
        <v>0</v>
      </c>
    </row>
    <row r="203" spans="1:13" ht="72.5" x14ac:dyDescent="0.3">
      <c r="A203" s="132">
        <v>4313</v>
      </c>
      <c r="B203" s="132" t="s">
        <v>1041</v>
      </c>
      <c r="C203" s="132" t="s">
        <v>1042</v>
      </c>
      <c r="D203" s="132">
        <f>'SIG 2020'!D206</f>
        <v>0</v>
      </c>
      <c r="E203" s="132">
        <f>'SIG 2020'!E206</f>
        <v>0</v>
      </c>
      <c r="F203" s="132">
        <f>'SIG 2020'!F206</f>
        <v>0</v>
      </c>
      <c r="G203" s="132" t="s">
        <v>1035</v>
      </c>
      <c r="H203" s="132" t="s">
        <v>1043</v>
      </c>
      <c r="I203" s="132" t="s">
        <v>1044</v>
      </c>
      <c r="J203" s="132" t="s">
        <v>1045</v>
      </c>
      <c r="K203" s="132">
        <f>'SIG 2020'!AM206</f>
        <v>0</v>
      </c>
      <c r="L203" s="132">
        <f>'SIG 2020'!AN206</f>
        <v>0</v>
      </c>
      <c r="M203" s="132">
        <f>'SIG 2020'!AO206</f>
        <v>0</v>
      </c>
    </row>
    <row r="204" spans="1:13" ht="43.5" x14ac:dyDescent="0.3">
      <c r="A204" s="132">
        <v>4318</v>
      </c>
      <c r="B204" s="132" t="s">
        <v>1046</v>
      </c>
      <c r="C204" s="132" t="s">
        <v>1047</v>
      </c>
      <c r="D204" s="132">
        <f>'SIG 2020'!D207</f>
        <v>0</v>
      </c>
      <c r="E204" s="132">
        <f>'SIG 2020'!E207</f>
        <v>0</v>
      </c>
      <c r="F204" s="132">
        <f>'SIG 2020'!F207</f>
        <v>0</v>
      </c>
      <c r="G204" s="132" t="s">
        <v>1035</v>
      </c>
      <c r="H204" s="132" t="s">
        <v>1048</v>
      </c>
      <c r="I204" s="132"/>
      <c r="J204" s="132"/>
      <c r="K204" s="132">
        <f>'SIG 2020'!AM207</f>
        <v>0</v>
      </c>
      <c r="L204" s="132">
        <f>'SIG 2020'!AN207</f>
        <v>0</v>
      </c>
      <c r="M204" s="132">
        <f>'SIG 2020'!AO207</f>
        <v>0</v>
      </c>
    </row>
    <row r="205" spans="1:13" ht="29" x14ac:dyDescent="0.3">
      <c r="A205" s="132">
        <v>4091</v>
      </c>
      <c r="B205" s="132" t="s">
        <v>1049</v>
      </c>
      <c r="C205" s="132" t="s">
        <v>1050</v>
      </c>
      <c r="D205" s="132">
        <f>'SIG 2020'!D208</f>
        <v>0</v>
      </c>
      <c r="E205" s="132">
        <f>'SIG 2020'!E208</f>
        <v>0</v>
      </c>
      <c r="F205" s="132">
        <f>'SIG 2020'!F208</f>
        <v>0</v>
      </c>
      <c r="G205" s="132" t="s">
        <v>1051</v>
      </c>
      <c r="H205" s="132" t="s">
        <v>1052</v>
      </c>
      <c r="I205" s="132"/>
      <c r="J205" s="132"/>
      <c r="K205" s="132">
        <f>'SIG 2020'!AM208</f>
        <v>0</v>
      </c>
      <c r="L205" s="132">
        <f>'SIG 2020'!AN208</f>
        <v>0</v>
      </c>
      <c r="M205" s="132">
        <f>'SIG 2020'!AO208</f>
        <v>0</v>
      </c>
    </row>
    <row r="206" spans="1:13" ht="29" x14ac:dyDescent="0.3">
      <c r="A206" s="132">
        <v>4095</v>
      </c>
      <c r="B206" s="132" t="s">
        <v>1053</v>
      </c>
      <c r="C206" s="132" t="s">
        <v>1054</v>
      </c>
      <c r="D206" s="132">
        <f>'SIG 2020'!D209</f>
        <v>0</v>
      </c>
      <c r="E206" s="132">
        <f>'SIG 2020'!E209</f>
        <v>0</v>
      </c>
      <c r="F206" s="132">
        <f>'SIG 2020'!F209</f>
        <v>0</v>
      </c>
      <c r="G206" s="132" t="s">
        <v>1051</v>
      </c>
      <c r="H206" s="132" t="s">
        <v>1052</v>
      </c>
      <c r="I206" s="132"/>
      <c r="J206" s="132"/>
      <c r="K206" s="132">
        <f>'SIG 2020'!AM209</f>
        <v>0</v>
      </c>
      <c r="L206" s="132">
        <f>'SIG 2020'!AN209</f>
        <v>0</v>
      </c>
      <c r="M206" s="132">
        <f>'SIG 2020'!AO209</f>
        <v>0</v>
      </c>
    </row>
    <row r="207" spans="1:13" ht="43.5" x14ac:dyDescent="0.3">
      <c r="A207" s="132">
        <v>3765</v>
      </c>
      <c r="B207" s="132" t="s">
        <v>1055</v>
      </c>
      <c r="C207" s="132" t="s">
        <v>1056</v>
      </c>
      <c r="D207" s="132">
        <f>'SIG 2020'!D210</f>
        <v>0</v>
      </c>
      <c r="E207" s="132">
        <f>'SIG 2020'!E210</f>
        <v>0</v>
      </c>
      <c r="F207" s="132">
        <f>'SIG 2020'!F210</f>
        <v>0</v>
      </c>
      <c r="G207" s="132" t="s">
        <v>1035</v>
      </c>
      <c r="H207" s="132" t="s">
        <v>1057</v>
      </c>
      <c r="I207" s="132"/>
      <c r="J207" s="132" t="s">
        <v>1058</v>
      </c>
      <c r="K207" s="132">
        <f>'SIG 2020'!AM210</f>
        <v>0</v>
      </c>
      <c r="L207" s="132">
        <f>'SIG 2020'!AN210</f>
        <v>0</v>
      </c>
      <c r="M207" s="132">
        <f>'SIG 2020'!AO210</f>
        <v>0</v>
      </c>
    </row>
    <row r="208" spans="1:13" ht="43.5" x14ac:dyDescent="0.3">
      <c r="A208" s="132">
        <v>4098</v>
      </c>
      <c r="B208" s="132" t="s">
        <v>1059</v>
      </c>
      <c r="C208" s="132" t="s">
        <v>1060</v>
      </c>
      <c r="D208" s="132">
        <f>'SIG 2020'!D211</f>
        <v>0</v>
      </c>
      <c r="E208" s="132">
        <f>'SIG 2020'!E211</f>
        <v>0</v>
      </c>
      <c r="F208" s="132">
        <f>'SIG 2020'!F211</f>
        <v>0</v>
      </c>
      <c r="G208" s="132" t="s">
        <v>1051</v>
      </c>
      <c r="H208" s="132" t="s">
        <v>1061</v>
      </c>
      <c r="I208" s="132"/>
      <c r="J208" s="132" t="s">
        <v>1058</v>
      </c>
      <c r="K208" s="132">
        <f>'SIG 2020'!AM211</f>
        <v>0</v>
      </c>
      <c r="L208" s="132">
        <f>'SIG 2020'!AN211</f>
        <v>0</v>
      </c>
      <c r="M208" s="132">
        <f>'SIG 2020'!AO211</f>
        <v>0</v>
      </c>
    </row>
    <row r="209" spans="1:13" ht="43.5" x14ac:dyDescent="0.3">
      <c r="A209" s="132">
        <v>3779</v>
      </c>
      <c r="B209" s="132" t="s">
        <v>1062</v>
      </c>
      <c r="C209" s="132" t="s">
        <v>1063</v>
      </c>
      <c r="D209" s="132">
        <f>'SIG 2020'!D212</f>
        <v>0</v>
      </c>
      <c r="E209" s="132">
        <f>'SIG 2020'!E212</f>
        <v>0</v>
      </c>
      <c r="F209" s="132">
        <f>'SIG 2020'!F212</f>
        <v>0</v>
      </c>
      <c r="G209" s="132" t="s">
        <v>1051</v>
      </c>
      <c r="H209" s="132" t="s">
        <v>1064</v>
      </c>
      <c r="I209" s="132"/>
      <c r="J209" s="132" t="s">
        <v>1065</v>
      </c>
      <c r="K209" s="132">
        <f>'SIG 2020'!AM212</f>
        <v>0</v>
      </c>
      <c r="L209" s="132">
        <f>'SIG 2020'!AN212</f>
        <v>0</v>
      </c>
      <c r="M209" s="132">
        <f>'SIG 2020'!AO212</f>
        <v>0</v>
      </c>
    </row>
    <row r="210" spans="1:13" ht="43.5" x14ac:dyDescent="0.3">
      <c r="A210" s="132">
        <v>1797</v>
      </c>
      <c r="B210" s="132" t="s">
        <v>1066</v>
      </c>
      <c r="C210" s="132" t="s">
        <v>1067</v>
      </c>
      <c r="D210" s="132">
        <f>'SIG 2020'!D213</f>
        <v>0</v>
      </c>
      <c r="E210" s="132">
        <f>'SIG 2020'!E213</f>
        <v>0</v>
      </c>
      <c r="F210" s="132">
        <f>'SIG 2020'!F213</f>
        <v>0</v>
      </c>
      <c r="G210" s="132" t="s">
        <v>1068</v>
      </c>
      <c r="H210" s="132" t="s">
        <v>1057</v>
      </c>
      <c r="I210" s="132" t="s">
        <v>1069</v>
      </c>
      <c r="J210" s="132"/>
      <c r="K210" s="132">
        <f>'SIG 2020'!AM213</f>
        <v>0</v>
      </c>
      <c r="L210" s="132">
        <f>'SIG 2020'!AN213</f>
        <v>0</v>
      </c>
      <c r="M210" s="132">
        <f>'SIG 2020'!AO213</f>
        <v>0</v>
      </c>
    </row>
    <row r="211" spans="1:13" ht="58" x14ac:dyDescent="0.3">
      <c r="A211" s="132">
        <v>1015</v>
      </c>
      <c r="B211" s="132" t="s">
        <v>1070</v>
      </c>
      <c r="C211" s="132" t="s">
        <v>1071</v>
      </c>
      <c r="D211" s="132">
        <f>'SIG 2020'!D214</f>
        <v>0</v>
      </c>
      <c r="E211" s="132">
        <f>'SIG 2020'!E214</f>
        <v>0</v>
      </c>
      <c r="F211" s="132">
        <f>'SIG 2020'!F214</f>
        <v>0</v>
      </c>
      <c r="G211" s="132" t="s">
        <v>1072</v>
      </c>
      <c r="H211" s="132" t="s">
        <v>903</v>
      </c>
      <c r="I211" s="132" t="s">
        <v>706</v>
      </c>
      <c r="J211" s="132" t="s">
        <v>1073</v>
      </c>
      <c r="K211" s="132">
        <f>'SIG 2020'!AM214</f>
        <v>0</v>
      </c>
      <c r="L211" s="132">
        <f>'SIG 2020'!AN214</f>
        <v>0</v>
      </c>
      <c r="M211" s="132">
        <f>'SIG 2020'!AO214</f>
        <v>0</v>
      </c>
    </row>
    <row r="212" spans="1:13" ht="72.5" x14ac:dyDescent="0.3">
      <c r="A212" s="132">
        <v>998</v>
      </c>
      <c r="B212" s="132" t="s">
        <v>1074</v>
      </c>
      <c r="C212" s="132" t="s">
        <v>1075</v>
      </c>
      <c r="D212" s="132">
        <f>'SIG 2020'!D215</f>
        <v>0</v>
      </c>
      <c r="E212" s="132">
        <f>'SIG 2020'!E215</f>
        <v>0</v>
      </c>
      <c r="F212" s="132">
        <f>'SIG 2020'!F215</f>
        <v>0</v>
      </c>
      <c r="G212" s="132" t="s">
        <v>1072</v>
      </c>
      <c r="H212" s="132" t="s">
        <v>1076</v>
      </c>
      <c r="I212" s="132" t="s">
        <v>745</v>
      </c>
      <c r="J212" s="132" t="s">
        <v>1077</v>
      </c>
      <c r="K212" s="132">
        <f>'SIG 2020'!AM215</f>
        <v>0</v>
      </c>
      <c r="L212" s="132">
        <f>'SIG 2020'!AN215</f>
        <v>0</v>
      </c>
      <c r="M212" s="132">
        <f>'SIG 2020'!AO215</f>
        <v>0</v>
      </c>
    </row>
    <row r="213" spans="1:13" ht="72.5" x14ac:dyDescent="0.3">
      <c r="A213" s="132">
        <v>4335</v>
      </c>
      <c r="B213" s="132" t="s">
        <v>1078</v>
      </c>
      <c r="C213" s="132" t="s">
        <v>1079</v>
      </c>
      <c r="D213" s="132">
        <f>'SIG 2020'!D216</f>
        <v>0</v>
      </c>
      <c r="E213" s="132">
        <f>'SIG 2020'!E216</f>
        <v>0</v>
      </c>
      <c r="F213" s="132">
        <f>'SIG 2020'!F216</f>
        <v>0</v>
      </c>
      <c r="G213" s="132" t="s">
        <v>1072</v>
      </c>
      <c r="H213" s="132" t="s">
        <v>1080</v>
      </c>
      <c r="I213" s="132"/>
      <c r="J213" s="132" t="s">
        <v>1081</v>
      </c>
      <c r="K213" s="132">
        <f>'SIG 2020'!AM216</f>
        <v>0</v>
      </c>
      <c r="L213" s="132">
        <f>'SIG 2020'!AN216</f>
        <v>0</v>
      </c>
      <c r="M213" s="132">
        <f>'SIG 2020'!AO216</f>
        <v>0</v>
      </c>
    </row>
    <row r="214" spans="1:13" ht="29" x14ac:dyDescent="0.3">
      <c r="A214" s="132">
        <v>994</v>
      </c>
      <c r="B214" s="132" t="s">
        <v>1082</v>
      </c>
      <c r="C214" s="132" t="s">
        <v>1083</v>
      </c>
      <c r="D214" s="132">
        <f>'SIG 2020'!D217</f>
        <v>0</v>
      </c>
      <c r="E214" s="132">
        <f>'SIG 2020'!E217</f>
        <v>0</v>
      </c>
      <c r="F214" s="132">
        <f>'SIG 2020'!F217</f>
        <v>0</v>
      </c>
      <c r="G214" s="132" t="s">
        <v>1072</v>
      </c>
      <c r="H214" s="132" t="s">
        <v>1084</v>
      </c>
      <c r="I214" s="132" t="s">
        <v>875</v>
      </c>
      <c r="J214" s="132" t="s">
        <v>1085</v>
      </c>
      <c r="K214" s="132">
        <f>'SIG 2020'!AM217</f>
        <v>0</v>
      </c>
      <c r="L214" s="132">
        <f>'SIG 2020'!AN217</f>
        <v>0</v>
      </c>
      <c r="M214" s="132">
        <f>'SIG 2020'!AO217</f>
        <v>0</v>
      </c>
    </row>
    <row r="215" spans="1:13" ht="58" x14ac:dyDescent="0.3">
      <c r="A215" s="132">
        <v>3689</v>
      </c>
      <c r="B215" s="132" t="s">
        <v>1086</v>
      </c>
      <c r="C215" s="132" t="s">
        <v>1087</v>
      </c>
      <c r="D215" s="132">
        <f>'SIG 2020'!D218</f>
        <v>0</v>
      </c>
      <c r="E215" s="132">
        <f>'SIG 2020'!E218</f>
        <v>0</v>
      </c>
      <c r="F215" s="132">
        <f>'SIG 2020'!F218</f>
        <v>0</v>
      </c>
      <c r="G215" s="132" t="s">
        <v>1072</v>
      </c>
      <c r="H215" s="132" t="s">
        <v>522</v>
      </c>
      <c r="I215" s="132" t="s">
        <v>523</v>
      </c>
      <c r="J215" s="132" t="s">
        <v>1088</v>
      </c>
      <c r="K215" s="132">
        <f>'SIG 2020'!AM218</f>
        <v>0</v>
      </c>
      <c r="L215" s="132">
        <f>'SIG 2020'!AN218</f>
        <v>0</v>
      </c>
      <c r="M215" s="132">
        <f>'SIG 2020'!AO218</f>
        <v>0</v>
      </c>
    </row>
    <row r="216" spans="1:13" ht="58" x14ac:dyDescent="0.3">
      <c r="A216" s="132">
        <v>976</v>
      </c>
      <c r="B216" s="132" t="s">
        <v>1089</v>
      </c>
      <c r="C216" s="132" t="s">
        <v>1090</v>
      </c>
      <c r="D216" s="132">
        <f>'SIG 2020'!D219</f>
        <v>0</v>
      </c>
      <c r="E216" s="132">
        <f>'SIG 2020'!E219</f>
        <v>0</v>
      </c>
      <c r="F216" s="132">
        <f>'SIG 2020'!F219</f>
        <v>0</v>
      </c>
      <c r="G216" s="132" t="s">
        <v>1072</v>
      </c>
      <c r="H216" s="132" t="s">
        <v>522</v>
      </c>
      <c r="I216" s="132" t="s">
        <v>523</v>
      </c>
      <c r="J216" s="132" t="s">
        <v>1091</v>
      </c>
      <c r="K216" s="132">
        <f>'SIG 2020'!AM219</f>
        <v>0</v>
      </c>
      <c r="L216" s="132">
        <f>'SIG 2020'!AN219</f>
        <v>0</v>
      </c>
      <c r="M216" s="132">
        <f>'SIG 2020'!AO219</f>
        <v>0</v>
      </c>
    </row>
    <row r="217" spans="1:13" ht="72.5" x14ac:dyDescent="0.3">
      <c r="A217" s="132">
        <v>979</v>
      </c>
      <c r="B217" s="132" t="s">
        <v>1092</v>
      </c>
      <c r="C217" s="132" t="s">
        <v>1093</v>
      </c>
      <c r="D217" s="132">
        <f>'SIG 2020'!D220</f>
        <v>0</v>
      </c>
      <c r="E217" s="132">
        <f>'SIG 2020'!E220</f>
        <v>0</v>
      </c>
      <c r="F217" s="132">
        <f>'SIG 2020'!F220</f>
        <v>0</v>
      </c>
      <c r="G217" s="132" t="s">
        <v>1072</v>
      </c>
      <c r="H217" s="132" t="s">
        <v>1094</v>
      </c>
      <c r="I217" s="132" t="s">
        <v>1095</v>
      </c>
      <c r="J217" s="132"/>
      <c r="K217" s="132">
        <f>'SIG 2020'!AM220</f>
        <v>0</v>
      </c>
      <c r="L217" s="132">
        <f>'SIG 2020'!AN220</f>
        <v>0</v>
      </c>
      <c r="M217" s="132">
        <f>'SIG 2020'!AO220</f>
        <v>0</v>
      </c>
    </row>
    <row r="218" spans="1:13" ht="72.5" x14ac:dyDescent="0.3">
      <c r="A218" s="132">
        <v>3215</v>
      </c>
      <c r="B218" s="132" t="s">
        <v>1096</v>
      </c>
      <c r="C218" s="132" t="s">
        <v>1097</v>
      </c>
      <c r="D218" s="132">
        <f>'SIG 2020'!D221</f>
        <v>0</v>
      </c>
      <c r="E218" s="132">
        <f>'SIG 2020'!E221</f>
        <v>0</v>
      </c>
      <c r="F218" s="132">
        <f>'SIG 2020'!F221</f>
        <v>0</v>
      </c>
      <c r="G218" s="132" t="s">
        <v>1098</v>
      </c>
      <c r="H218" s="132" t="s">
        <v>1099</v>
      </c>
      <c r="I218" s="132" t="s">
        <v>752</v>
      </c>
      <c r="J218" s="132" t="s">
        <v>1091</v>
      </c>
      <c r="K218" s="132">
        <f>'SIG 2020'!AM221</f>
        <v>0</v>
      </c>
      <c r="L218" s="132">
        <f>'SIG 2020'!AN221</f>
        <v>0</v>
      </c>
      <c r="M218" s="132">
        <f>'SIG 2020'!AO221</f>
        <v>0</v>
      </c>
    </row>
    <row r="219" spans="1:13" ht="58" x14ac:dyDescent="0.3">
      <c r="A219" s="132">
        <v>5656</v>
      </c>
      <c r="B219" s="132" t="s">
        <v>1100</v>
      </c>
      <c r="C219" s="132" t="s">
        <v>1101</v>
      </c>
      <c r="D219" s="132">
        <f>'SIG 2020'!D222</f>
        <v>0</v>
      </c>
      <c r="E219" s="132">
        <f>'SIG 2020'!E222</f>
        <v>0</v>
      </c>
      <c r="F219" s="132">
        <f>'SIG 2020'!F222</f>
        <v>0</v>
      </c>
      <c r="G219" s="132" t="s">
        <v>1098</v>
      </c>
      <c r="H219" s="132" t="s">
        <v>1099</v>
      </c>
      <c r="I219" s="132" t="s">
        <v>463</v>
      </c>
      <c r="J219" s="132"/>
      <c r="K219" s="132">
        <f>'SIG 2020'!AM222</f>
        <v>0</v>
      </c>
      <c r="L219" s="132">
        <f>'SIG 2020'!AN222</f>
        <v>0</v>
      </c>
      <c r="M219" s="132">
        <f>'SIG 2020'!AO222</f>
        <v>0</v>
      </c>
    </row>
    <row r="220" spans="1:13" ht="58" x14ac:dyDescent="0.3">
      <c r="A220" s="132">
        <v>5657</v>
      </c>
      <c r="B220" s="132" t="s">
        <v>1102</v>
      </c>
      <c r="C220" s="132" t="s">
        <v>1103</v>
      </c>
      <c r="D220" s="132">
        <f>'SIG 2020'!D223</f>
        <v>0</v>
      </c>
      <c r="E220" s="132">
        <f>'SIG 2020'!E223</f>
        <v>0</v>
      </c>
      <c r="F220" s="132">
        <f>'SIG 2020'!F223</f>
        <v>0</v>
      </c>
      <c r="G220" s="132" t="s">
        <v>1098</v>
      </c>
      <c r="H220" s="132" t="s">
        <v>1099</v>
      </c>
      <c r="I220" s="132" t="s">
        <v>752</v>
      </c>
      <c r="J220" s="132"/>
      <c r="K220" s="132">
        <f>'SIG 2020'!AM223</f>
        <v>0</v>
      </c>
      <c r="L220" s="132">
        <f>'SIG 2020'!AN223</f>
        <v>0</v>
      </c>
      <c r="M220" s="132">
        <f>'SIG 2020'!AO223</f>
        <v>0</v>
      </c>
    </row>
    <row r="221" spans="1:13" ht="87" x14ac:dyDescent="0.3">
      <c r="A221" s="132">
        <v>3541</v>
      </c>
      <c r="B221" s="132" t="s">
        <v>1104</v>
      </c>
      <c r="C221" s="132" t="s">
        <v>1105</v>
      </c>
      <c r="D221" s="132">
        <f>'SIG 2020'!D224</f>
        <v>0</v>
      </c>
      <c r="E221" s="132">
        <f>'SIG 2020'!E224</f>
        <v>0</v>
      </c>
      <c r="F221" s="132">
        <f>'SIG 2020'!F224</f>
        <v>0</v>
      </c>
      <c r="G221" s="132" t="s">
        <v>1106</v>
      </c>
      <c r="H221" s="132" t="s">
        <v>1107</v>
      </c>
      <c r="I221" s="132" t="s">
        <v>1108</v>
      </c>
      <c r="J221" s="132" t="s">
        <v>1109</v>
      </c>
      <c r="K221" s="132">
        <f>'SIG 2020'!AM224</f>
        <v>0</v>
      </c>
      <c r="L221" s="132">
        <f>'SIG 2020'!AN224</f>
        <v>0</v>
      </c>
      <c r="M221" s="132">
        <f>'SIG 2020'!AO224</f>
        <v>0</v>
      </c>
    </row>
    <row r="222" spans="1:13" ht="29" x14ac:dyDescent="0.3">
      <c r="A222" s="132">
        <v>1068</v>
      </c>
      <c r="B222" s="132" t="s">
        <v>1110</v>
      </c>
      <c r="C222" s="132" t="s">
        <v>1111</v>
      </c>
      <c r="D222" s="132">
        <f>'SIG 2020'!D225</f>
        <v>0</v>
      </c>
      <c r="E222" s="132">
        <f>'SIG 2020'!E225</f>
        <v>0</v>
      </c>
      <c r="F222" s="132">
        <f>'SIG 2020'!F225</f>
        <v>0</v>
      </c>
      <c r="G222" s="132" t="s">
        <v>1112</v>
      </c>
      <c r="H222" s="132" t="s">
        <v>1113</v>
      </c>
      <c r="I222" s="132" t="s">
        <v>1114</v>
      </c>
      <c r="J222" s="132"/>
      <c r="K222" s="132">
        <f>'SIG 2020'!AM225</f>
        <v>0</v>
      </c>
      <c r="L222" s="132">
        <f>'SIG 2020'!AN225</f>
        <v>0</v>
      </c>
      <c r="M222" s="132">
        <f>'SIG 2020'!AO225</f>
        <v>0</v>
      </c>
    </row>
    <row r="223" spans="1:13" ht="72.5" x14ac:dyDescent="0.3">
      <c r="A223" s="132">
        <v>1077</v>
      </c>
      <c r="B223" s="132" t="s">
        <v>1115</v>
      </c>
      <c r="C223" s="132" t="s">
        <v>1116</v>
      </c>
      <c r="D223" s="132">
        <f>'SIG 2020'!D226</f>
        <v>0</v>
      </c>
      <c r="E223" s="132">
        <f>'SIG 2020'!E226</f>
        <v>0</v>
      </c>
      <c r="F223" s="132">
        <f>'SIG 2020'!F226</f>
        <v>0</v>
      </c>
      <c r="G223" s="132" t="s">
        <v>1112</v>
      </c>
      <c r="H223" s="132" t="s">
        <v>1113</v>
      </c>
      <c r="I223" s="132" t="s">
        <v>931</v>
      </c>
      <c r="J223" s="132"/>
      <c r="K223" s="132">
        <f>'SIG 2020'!AM226</f>
        <v>0</v>
      </c>
      <c r="L223" s="132">
        <f>'SIG 2020'!AN226</f>
        <v>0</v>
      </c>
      <c r="M223" s="132">
        <f>'SIG 2020'!AO226</f>
        <v>0</v>
      </c>
    </row>
    <row r="224" spans="1:13" ht="29" x14ac:dyDescent="0.3">
      <c r="A224" s="132">
        <v>1080</v>
      </c>
      <c r="B224" s="132" t="s">
        <v>1117</v>
      </c>
      <c r="C224" s="132" t="s">
        <v>1118</v>
      </c>
      <c r="D224" s="132">
        <f>'SIG 2020'!D227</f>
        <v>0</v>
      </c>
      <c r="E224" s="132">
        <f>'SIG 2020'!E227</f>
        <v>0</v>
      </c>
      <c r="F224" s="132">
        <f>'SIG 2020'!F227</f>
        <v>0</v>
      </c>
      <c r="G224" s="132" t="s">
        <v>1112</v>
      </c>
      <c r="H224" s="132" t="s">
        <v>1113</v>
      </c>
      <c r="I224" s="132" t="s">
        <v>935</v>
      </c>
      <c r="J224" s="132"/>
      <c r="K224" s="132">
        <f>'SIG 2020'!AM227</f>
        <v>0</v>
      </c>
      <c r="L224" s="132">
        <f>'SIG 2020'!AN227</f>
        <v>0</v>
      </c>
      <c r="M224" s="132">
        <f>'SIG 2020'!AO227</f>
        <v>0</v>
      </c>
    </row>
    <row r="225" spans="1:13" ht="58" x14ac:dyDescent="0.3">
      <c r="A225" s="132">
        <v>2614</v>
      </c>
      <c r="B225" s="132" t="s">
        <v>1119</v>
      </c>
      <c r="C225" s="132" t="s">
        <v>1120</v>
      </c>
      <c r="D225" s="132">
        <f>'SIG 2020'!D228</f>
        <v>0</v>
      </c>
      <c r="E225" s="132">
        <f>'SIG 2020'!E228</f>
        <v>0</v>
      </c>
      <c r="F225" s="132">
        <f>'SIG 2020'!F228</f>
        <v>0</v>
      </c>
      <c r="G225" s="132" t="s">
        <v>1112</v>
      </c>
      <c r="H225" s="132" t="s">
        <v>1121</v>
      </c>
      <c r="I225" s="132" t="s">
        <v>523</v>
      </c>
      <c r="J225" s="132"/>
      <c r="K225" s="132">
        <f>'SIG 2020'!AM228</f>
        <v>0</v>
      </c>
      <c r="L225" s="132">
        <f>'SIG 2020'!AN228</f>
        <v>0</v>
      </c>
      <c r="M225" s="132">
        <f>'SIG 2020'!AO228</f>
        <v>0</v>
      </c>
    </row>
    <row r="226" spans="1:13" ht="58" x14ac:dyDescent="0.3">
      <c r="A226" s="132">
        <v>1096</v>
      </c>
      <c r="B226" s="132" t="s">
        <v>1122</v>
      </c>
      <c r="C226" s="132" t="s">
        <v>1123</v>
      </c>
      <c r="D226" s="132">
        <f>'SIG 2020'!D229</f>
        <v>0</v>
      </c>
      <c r="E226" s="132">
        <f>'SIG 2020'!E229</f>
        <v>0</v>
      </c>
      <c r="F226" s="132">
        <f>'SIG 2020'!F229</f>
        <v>0</v>
      </c>
      <c r="G226" s="132" t="s">
        <v>1112</v>
      </c>
      <c r="H226" s="132" t="s">
        <v>1124</v>
      </c>
      <c r="I226" s="132" t="s">
        <v>1125</v>
      </c>
      <c r="J226" s="132"/>
      <c r="K226" s="132">
        <f>'SIG 2020'!AM229</f>
        <v>0</v>
      </c>
      <c r="L226" s="132">
        <f>'SIG 2020'!AN229</f>
        <v>0</v>
      </c>
      <c r="M226" s="132">
        <f>'SIG 2020'!AO229</f>
        <v>0</v>
      </c>
    </row>
    <row r="227" spans="1:13" ht="43.5" x14ac:dyDescent="0.3">
      <c r="A227" s="132">
        <v>1108</v>
      </c>
      <c r="B227" s="132" t="s">
        <v>1126</v>
      </c>
      <c r="C227" s="132" t="s">
        <v>1127</v>
      </c>
      <c r="D227" s="132">
        <f>'SIG 2020'!D230</f>
        <v>0</v>
      </c>
      <c r="E227" s="132">
        <f>'SIG 2020'!E230</f>
        <v>0</v>
      </c>
      <c r="F227" s="132">
        <f>'SIG 2020'!F230</f>
        <v>0</v>
      </c>
      <c r="G227" s="132" t="s">
        <v>1112</v>
      </c>
      <c r="H227" s="132" t="s">
        <v>1124</v>
      </c>
      <c r="I227" s="132" t="s">
        <v>1125</v>
      </c>
      <c r="J227" s="132"/>
      <c r="K227" s="132">
        <f>'SIG 2020'!AM230</f>
        <v>0</v>
      </c>
      <c r="L227" s="132">
        <f>'SIG 2020'!AN230</f>
        <v>0</v>
      </c>
      <c r="M227" s="132">
        <f>'SIG 2020'!AO230</f>
        <v>0</v>
      </c>
    </row>
    <row r="228" spans="1:13" ht="72.5" x14ac:dyDescent="0.3">
      <c r="A228" s="132">
        <v>4924</v>
      </c>
      <c r="B228" s="132" t="s">
        <v>1128</v>
      </c>
      <c r="C228" s="132" t="s">
        <v>1129</v>
      </c>
      <c r="D228" s="132">
        <f>'SIG 2020'!D231</f>
        <v>0</v>
      </c>
      <c r="E228" s="132">
        <f>'SIG 2020'!E231</f>
        <v>0</v>
      </c>
      <c r="F228" s="132">
        <f>'SIG 2020'!F231</f>
        <v>0</v>
      </c>
      <c r="G228" s="132" t="s">
        <v>1112</v>
      </c>
      <c r="H228" s="132" t="s">
        <v>1130</v>
      </c>
      <c r="I228" s="132" t="s">
        <v>1131</v>
      </c>
      <c r="J228" s="132"/>
      <c r="K228" s="132">
        <f>'SIG 2020'!AM231</f>
        <v>0</v>
      </c>
      <c r="L228" s="132">
        <f>'SIG 2020'!AN231</f>
        <v>0</v>
      </c>
      <c r="M228" s="132">
        <f>'SIG 2020'!AO231</f>
        <v>0</v>
      </c>
    </row>
    <row r="229" spans="1:13" ht="87" x14ac:dyDescent="0.3">
      <c r="A229" s="132">
        <v>4933</v>
      </c>
      <c r="B229" s="132" t="s">
        <v>1132</v>
      </c>
      <c r="C229" s="132" t="s">
        <v>1133</v>
      </c>
      <c r="D229" s="132">
        <f>'SIG 2020'!D232</f>
        <v>0</v>
      </c>
      <c r="E229" s="132">
        <f>'SIG 2020'!E232</f>
        <v>0</v>
      </c>
      <c r="F229" s="132">
        <f>'SIG 2020'!F232</f>
        <v>0</v>
      </c>
      <c r="G229" s="132" t="s">
        <v>1134</v>
      </c>
      <c r="H229" s="132" t="s">
        <v>1135</v>
      </c>
      <c r="I229" s="132" t="s">
        <v>1136</v>
      </c>
      <c r="J229" s="132"/>
      <c r="K229" s="132">
        <f>'SIG 2020'!AM232</f>
        <v>0</v>
      </c>
      <c r="L229" s="132">
        <f>'SIG 2020'!AN232</f>
        <v>0</v>
      </c>
      <c r="M229" s="132">
        <f>'SIG 2020'!AO232</f>
        <v>0</v>
      </c>
    </row>
    <row r="230" spans="1:13" ht="58" x14ac:dyDescent="0.3">
      <c r="A230" s="132">
        <v>4934</v>
      </c>
      <c r="B230" s="132" t="s">
        <v>1137</v>
      </c>
      <c r="C230" s="132" t="s">
        <v>1138</v>
      </c>
      <c r="D230" s="132">
        <f>'SIG 2020'!D233</f>
        <v>0</v>
      </c>
      <c r="E230" s="132">
        <f>'SIG 2020'!E233</f>
        <v>0</v>
      </c>
      <c r="F230" s="132">
        <f>'SIG 2020'!F233</f>
        <v>0</v>
      </c>
      <c r="G230" s="132" t="s">
        <v>1134</v>
      </c>
      <c r="H230" s="132" t="s">
        <v>1139</v>
      </c>
      <c r="I230" s="132" t="s">
        <v>1136</v>
      </c>
      <c r="J230" s="132"/>
      <c r="K230" s="132">
        <f>'SIG 2020'!AM233</f>
        <v>0</v>
      </c>
      <c r="L230" s="132">
        <f>'SIG 2020'!AN233</f>
        <v>0</v>
      </c>
      <c r="M230" s="132">
        <f>'SIG 2020'!AO233</f>
        <v>0</v>
      </c>
    </row>
    <row r="231" spans="1:13" ht="58" x14ac:dyDescent="0.3">
      <c r="A231" s="132">
        <v>4510</v>
      </c>
      <c r="B231" s="132" t="s">
        <v>1140</v>
      </c>
      <c r="C231" s="132" t="s">
        <v>1141</v>
      </c>
      <c r="D231" s="132">
        <f>'SIG 2020'!D234</f>
        <v>0</v>
      </c>
      <c r="E231" s="132">
        <f>'SIG 2020'!E234</f>
        <v>0</v>
      </c>
      <c r="F231" s="132">
        <f>'SIG 2020'!F234</f>
        <v>0</v>
      </c>
      <c r="G231" s="132" t="s">
        <v>1142</v>
      </c>
      <c r="H231" s="132" t="s">
        <v>1143</v>
      </c>
      <c r="I231" s="132" t="s">
        <v>1144</v>
      </c>
      <c r="J231" s="132"/>
      <c r="K231" s="132">
        <f>'SIG 2020'!AM234</f>
        <v>0</v>
      </c>
      <c r="L231" s="132">
        <f>'SIG 2020'!AN234</f>
        <v>0</v>
      </c>
      <c r="M231" s="132">
        <f>'SIG 2020'!AO234</f>
        <v>0</v>
      </c>
    </row>
    <row r="232" spans="1:13" ht="87" x14ac:dyDescent="0.3">
      <c r="A232" s="132">
        <v>3692</v>
      </c>
      <c r="B232" s="132" t="s">
        <v>1145</v>
      </c>
      <c r="C232" s="132" t="s">
        <v>1146</v>
      </c>
      <c r="D232" s="132">
        <f>'SIG 2020'!D235</f>
        <v>0</v>
      </c>
      <c r="E232" s="132">
        <f>'SIG 2020'!E235</f>
        <v>0</v>
      </c>
      <c r="F232" s="132">
        <f>'SIG 2020'!F235</f>
        <v>0</v>
      </c>
      <c r="G232" s="132" t="s">
        <v>1142</v>
      </c>
      <c r="H232" s="132" t="s">
        <v>1147</v>
      </c>
      <c r="I232" s="132" t="s">
        <v>1148</v>
      </c>
      <c r="J232" s="132"/>
      <c r="K232" s="132">
        <f>'SIG 2020'!AM235</f>
        <v>0</v>
      </c>
      <c r="L232" s="132">
        <f>'SIG 2020'!AN235</f>
        <v>0</v>
      </c>
      <c r="M232" s="132">
        <f>'SIG 2020'!AO235</f>
        <v>0</v>
      </c>
    </row>
    <row r="233" spans="1:13" ht="43.5" x14ac:dyDescent="0.3">
      <c r="A233" s="132">
        <v>4343</v>
      </c>
      <c r="B233" s="132" t="s">
        <v>1149</v>
      </c>
      <c r="C233" s="132" t="s">
        <v>1150</v>
      </c>
      <c r="D233" s="132">
        <f>'SIG 2020'!D236</f>
        <v>0</v>
      </c>
      <c r="E233" s="132">
        <f>'SIG 2020'!E236</f>
        <v>0</v>
      </c>
      <c r="F233" s="132">
        <f>'SIG 2020'!F236</f>
        <v>0</v>
      </c>
      <c r="G233" s="132" t="s">
        <v>1048</v>
      </c>
      <c r="H233" s="132" t="s">
        <v>1151</v>
      </c>
      <c r="I233" s="132" t="s">
        <v>1152</v>
      </c>
      <c r="J233" s="132" t="s">
        <v>1153</v>
      </c>
      <c r="K233" s="132">
        <f>'SIG 2020'!AM236</f>
        <v>0</v>
      </c>
      <c r="L233" s="132">
        <f>'SIG 2020'!AN236</f>
        <v>0</v>
      </c>
      <c r="M233" s="132">
        <f>'SIG 2020'!AO236</f>
        <v>0</v>
      </c>
    </row>
    <row r="234" spans="1:13" ht="43.5" x14ac:dyDescent="0.3">
      <c r="A234" s="132">
        <v>4384</v>
      </c>
      <c r="B234" s="132" t="s">
        <v>1154</v>
      </c>
      <c r="C234" s="132" t="s">
        <v>1155</v>
      </c>
      <c r="D234" s="132">
        <f>'SIG 2020'!D237</f>
        <v>0</v>
      </c>
      <c r="E234" s="132">
        <f>'SIG 2020'!E237</f>
        <v>0</v>
      </c>
      <c r="F234" s="132">
        <f>'SIG 2020'!F237</f>
        <v>0</v>
      </c>
      <c r="G234" s="132" t="s">
        <v>1048</v>
      </c>
      <c r="H234" s="132" t="s">
        <v>1156</v>
      </c>
      <c r="I234" s="132" t="s">
        <v>1152</v>
      </c>
      <c r="J234" s="132" t="s">
        <v>1153</v>
      </c>
      <c r="K234" s="132">
        <f>'SIG 2020'!AM237</f>
        <v>0</v>
      </c>
      <c r="L234" s="132">
        <f>'SIG 2020'!AN237</f>
        <v>0</v>
      </c>
      <c r="M234" s="132">
        <f>'SIG 2020'!AO237</f>
        <v>0</v>
      </c>
    </row>
    <row r="235" spans="1:13" ht="58" x14ac:dyDescent="0.3">
      <c r="A235" s="132">
        <v>4386</v>
      </c>
      <c r="B235" s="132" t="s">
        <v>1157</v>
      </c>
      <c r="C235" s="132" t="s">
        <v>1158</v>
      </c>
      <c r="D235" s="132">
        <f>'SIG 2020'!D238</f>
        <v>0</v>
      </c>
      <c r="E235" s="132">
        <f>'SIG 2020'!E238</f>
        <v>0</v>
      </c>
      <c r="F235" s="132">
        <f>'SIG 2020'!F238</f>
        <v>0</v>
      </c>
      <c r="G235" s="132" t="s">
        <v>1048</v>
      </c>
      <c r="H235" s="132" t="s">
        <v>1156</v>
      </c>
      <c r="I235" s="132" t="s">
        <v>1159</v>
      </c>
      <c r="J235" s="132" t="s">
        <v>1153</v>
      </c>
      <c r="K235" s="132">
        <f>'SIG 2020'!AM238</f>
        <v>0</v>
      </c>
      <c r="L235" s="132">
        <f>'SIG 2020'!AN238</f>
        <v>0</v>
      </c>
      <c r="M235" s="132">
        <f>'SIG 2020'!AO238</f>
        <v>0</v>
      </c>
    </row>
    <row r="236" spans="1:13" ht="72.5" x14ac:dyDescent="0.3">
      <c r="A236" s="132">
        <v>4349</v>
      </c>
      <c r="B236" s="132" t="s">
        <v>1160</v>
      </c>
      <c r="C236" s="132" t="s">
        <v>1161</v>
      </c>
      <c r="D236" s="132">
        <f>'SIG 2020'!D239</f>
        <v>0</v>
      </c>
      <c r="E236" s="132">
        <f>'SIG 2020'!E239</f>
        <v>0</v>
      </c>
      <c r="F236" s="132">
        <f>'SIG 2020'!F239</f>
        <v>0</v>
      </c>
      <c r="G236" s="132" t="s">
        <v>1162</v>
      </c>
      <c r="H236" s="132" t="s">
        <v>1163</v>
      </c>
      <c r="I236" s="132" t="s">
        <v>1164</v>
      </c>
      <c r="J236" s="132" t="s">
        <v>1085</v>
      </c>
      <c r="K236" s="132">
        <f>'SIG 2020'!AM239</f>
        <v>0</v>
      </c>
      <c r="L236" s="132">
        <f>'SIG 2020'!AN239</f>
        <v>0</v>
      </c>
      <c r="M236" s="132">
        <f>'SIG 2020'!AO239</f>
        <v>0</v>
      </c>
    </row>
    <row r="237" spans="1:13" ht="58" x14ac:dyDescent="0.3">
      <c r="A237" s="132">
        <v>3716</v>
      </c>
      <c r="B237" s="132" t="s">
        <v>1165</v>
      </c>
      <c r="C237" s="132" t="s">
        <v>1166</v>
      </c>
      <c r="D237" s="132">
        <f>'SIG 2020'!D240</f>
        <v>0</v>
      </c>
      <c r="E237" s="132">
        <f>'SIG 2020'!E240</f>
        <v>0</v>
      </c>
      <c r="F237" s="132">
        <f>'SIG 2020'!F240</f>
        <v>0</v>
      </c>
      <c r="G237" s="132" t="s">
        <v>1162</v>
      </c>
      <c r="H237" s="132" t="s">
        <v>857</v>
      </c>
      <c r="I237" s="132" t="s">
        <v>1164</v>
      </c>
      <c r="J237" s="132"/>
      <c r="K237" s="132">
        <f>'SIG 2020'!AM240</f>
        <v>0</v>
      </c>
      <c r="L237" s="132">
        <f>'SIG 2020'!AN240</f>
        <v>0</v>
      </c>
      <c r="M237" s="132">
        <f>'SIG 2020'!AO240</f>
        <v>0</v>
      </c>
    </row>
    <row r="238" spans="1:13" ht="58" x14ac:dyDescent="0.3">
      <c r="A238" s="132">
        <v>4351</v>
      </c>
      <c r="B238" s="132" t="s">
        <v>1167</v>
      </c>
      <c r="C238" s="132" t="s">
        <v>1168</v>
      </c>
      <c r="D238" s="132">
        <f>'SIG 2020'!D241</f>
        <v>0</v>
      </c>
      <c r="E238" s="132">
        <f>'SIG 2020'!E241</f>
        <v>0</v>
      </c>
      <c r="F238" s="132">
        <f>'SIG 2020'!F241</f>
        <v>0</v>
      </c>
      <c r="G238" s="132" t="s">
        <v>1162</v>
      </c>
      <c r="H238" s="132" t="s">
        <v>1169</v>
      </c>
      <c r="I238" s="132" t="s">
        <v>1164</v>
      </c>
      <c r="J238" s="132"/>
      <c r="K238" s="132">
        <f>'SIG 2020'!AM241</f>
        <v>0</v>
      </c>
      <c r="L238" s="132">
        <f>'SIG 2020'!AN241</f>
        <v>0</v>
      </c>
      <c r="M238" s="132">
        <f>'SIG 2020'!AO241</f>
        <v>0</v>
      </c>
    </row>
    <row r="239" spans="1:13" ht="58" x14ac:dyDescent="0.3">
      <c r="A239" s="132">
        <v>3717</v>
      </c>
      <c r="B239" s="132" t="s">
        <v>1170</v>
      </c>
      <c r="C239" s="132" t="s">
        <v>1171</v>
      </c>
      <c r="D239" s="132">
        <f>'SIG 2020'!D242</f>
        <v>0</v>
      </c>
      <c r="E239" s="132">
        <f>'SIG 2020'!E242</f>
        <v>0</v>
      </c>
      <c r="F239" s="132">
        <f>'SIG 2020'!F242</f>
        <v>0</v>
      </c>
      <c r="G239" s="132" t="s">
        <v>1162</v>
      </c>
      <c r="H239" s="132" t="s">
        <v>1172</v>
      </c>
      <c r="I239" s="132" t="s">
        <v>1164</v>
      </c>
      <c r="J239" s="132"/>
      <c r="K239" s="132">
        <f>'SIG 2020'!AM242</f>
        <v>0</v>
      </c>
      <c r="L239" s="132">
        <f>'SIG 2020'!AN242</f>
        <v>0</v>
      </c>
      <c r="M239" s="132">
        <f>'SIG 2020'!AO242</f>
        <v>0</v>
      </c>
    </row>
    <row r="240" spans="1:13" ht="58" x14ac:dyDescent="0.3">
      <c r="A240" s="132">
        <v>4356</v>
      </c>
      <c r="B240" s="132" t="s">
        <v>1173</v>
      </c>
      <c r="C240" s="132" t="s">
        <v>1174</v>
      </c>
      <c r="D240" s="132">
        <f>'SIG 2020'!D243</f>
        <v>0</v>
      </c>
      <c r="E240" s="132">
        <f>'SIG 2020'!E243</f>
        <v>0</v>
      </c>
      <c r="F240" s="132">
        <f>'SIG 2020'!F243</f>
        <v>0</v>
      </c>
      <c r="G240" s="132" t="s">
        <v>1162</v>
      </c>
      <c r="H240" s="132" t="s">
        <v>1175</v>
      </c>
      <c r="I240" s="132" t="s">
        <v>1164</v>
      </c>
      <c r="J240" s="132" t="s">
        <v>1085</v>
      </c>
      <c r="K240" s="132">
        <f>'SIG 2020'!AM243</f>
        <v>0</v>
      </c>
      <c r="L240" s="132">
        <f>'SIG 2020'!AN243</f>
        <v>0</v>
      </c>
      <c r="M240" s="132">
        <f>'SIG 2020'!AO243</f>
        <v>0</v>
      </c>
    </row>
    <row r="241" spans="1:13" ht="58" x14ac:dyDescent="0.3">
      <c r="A241" s="132">
        <v>4357</v>
      </c>
      <c r="B241" s="132" t="s">
        <v>1176</v>
      </c>
      <c r="C241" s="132" t="s">
        <v>1177</v>
      </c>
      <c r="D241" s="132">
        <f>'SIG 2020'!D244</f>
        <v>0</v>
      </c>
      <c r="E241" s="132">
        <f>'SIG 2020'!E244</f>
        <v>0</v>
      </c>
      <c r="F241" s="132">
        <f>'SIG 2020'!F244</f>
        <v>0</v>
      </c>
      <c r="G241" s="132" t="s">
        <v>1162</v>
      </c>
      <c r="H241" s="132" t="s">
        <v>1175</v>
      </c>
      <c r="I241" s="132" t="s">
        <v>1164</v>
      </c>
      <c r="J241" s="132" t="s">
        <v>1085</v>
      </c>
      <c r="K241" s="132">
        <f>'SIG 2020'!AM244</f>
        <v>0</v>
      </c>
      <c r="L241" s="132">
        <f>'SIG 2020'!AN244</f>
        <v>0</v>
      </c>
      <c r="M241" s="132">
        <f>'SIG 2020'!AO244</f>
        <v>0</v>
      </c>
    </row>
    <row r="242" spans="1:13" ht="101.5" x14ac:dyDescent="0.3">
      <c r="A242" s="132">
        <v>4358</v>
      </c>
      <c r="B242" s="132" t="s">
        <v>1178</v>
      </c>
      <c r="C242" s="132" t="s">
        <v>1179</v>
      </c>
      <c r="D242" s="132">
        <f>'SIG 2020'!D245</f>
        <v>0</v>
      </c>
      <c r="E242" s="132">
        <f>'SIG 2020'!E245</f>
        <v>0</v>
      </c>
      <c r="F242" s="132">
        <f>'SIG 2020'!F245</f>
        <v>0</v>
      </c>
      <c r="G242" s="132" t="s">
        <v>1162</v>
      </c>
      <c r="H242" s="132" t="s">
        <v>1175</v>
      </c>
      <c r="I242" s="132" t="s">
        <v>1180</v>
      </c>
      <c r="J242" s="132"/>
      <c r="K242" s="132">
        <f>'SIG 2020'!AM245</f>
        <v>0</v>
      </c>
      <c r="L242" s="132">
        <f>'SIG 2020'!AN245</f>
        <v>0</v>
      </c>
      <c r="M242" s="132">
        <f>'SIG 2020'!AO245</f>
        <v>0</v>
      </c>
    </row>
    <row r="243" spans="1:13" ht="58" x14ac:dyDescent="0.3">
      <c r="A243" s="132">
        <v>3725</v>
      </c>
      <c r="B243" s="132" t="s">
        <v>1181</v>
      </c>
      <c r="C243" s="132" t="s">
        <v>1182</v>
      </c>
      <c r="D243" s="132">
        <f>'SIG 2020'!D246</f>
        <v>0</v>
      </c>
      <c r="E243" s="132">
        <f>'SIG 2020'!E246</f>
        <v>0</v>
      </c>
      <c r="F243" s="132">
        <f>'SIG 2020'!F246</f>
        <v>0</v>
      </c>
      <c r="G243" s="132" t="s">
        <v>1162</v>
      </c>
      <c r="H243" s="132" t="s">
        <v>1175</v>
      </c>
      <c r="I243" s="132" t="s">
        <v>1164</v>
      </c>
      <c r="J243" s="132" t="s">
        <v>1085</v>
      </c>
      <c r="K243" s="132">
        <f>'SIG 2020'!AM246</f>
        <v>0</v>
      </c>
      <c r="L243" s="132">
        <f>'SIG 2020'!AN246</f>
        <v>0</v>
      </c>
      <c r="M243" s="132">
        <f>'SIG 2020'!AO246</f>
        <v>0</v>
      </c>
    </row>
    <row r="244" spans="1:13" ht="43.5" x14ac:dyDescent="0.3">
      <c r="A244" s="132">
        <v>4367</v>
      </c>
      <c r="B244" s="132" t="s">
        <v>1183</v>
      </c>
      <c r="C244" s="132" t="s">
        <v>1184</v>
      </c>
      <c r="D244" s="132">
        <f>'SIG 2020'!D247</f>
        <v>0</v>
      </c>
      <c r="E244" s="132">
        <f>'SIG 2020'!E247</f>
        <v>0</v>
      </c>
      <c r="F244" s="132">
        <f>'SIG 2020'!F247</f>
        <v>0</v>
      </c>
      <c r="G244" s="132" t="s">
        <v>1185</v>
      </c>
      <c r="H244" s="132" t="s">
        <v>1186</v>
      </c>
      <c r="I244" s="132" t="s">
        <v>745</v>
      </c>
      <c r="J244" s="132"/>
      <c r="K244" s="132">
        <f>'SIG 2020'!AM247</f>
        <v>0</v>
      </c>
      <c r="L244" s="132">
        <f>'SIG 2020'!AN247</f>
        <v>0</v>
      </c>
      <c r="M244" s="132">
        <f>'SIG 2020'!AO247</f>
        <v>0</v>
      </c>
    </row>
    <row r="245" spans="1:13" ht="43.5" x14ac:dyDescent="0.3">
      <c r="A245" s="132">
        <v>4370</v>
      </c>
      <c r="B245" s="132" t="s">
        <v>1187</v>
      </c>
      <c r="C245" s="132" t="s">
        <v>1188</v>
      </c>
      <c r="D245" s="132">
        <f>'SIG 2020'!D248</f>
        <v>0</v>
      </c>
      <c r="E245" s="132">
        <f>'SIG 2020'!E248</f>
        <v>0</v>
      </c>
      <c r="F245" s="132">
        <f>'SIG 2020'!F248</f>
        <v>0</v>
      </c>
      <c r="G245" s="132" t="s">
        <v>1185</v>
      </c>
      <c r="H245" s="132" t="s">
        <v>1189</v>
      </c>
      <c r="I245" s="132" t="s">
        <v>745</v>
      </c>
      <c r="J245" s="132"/>
      <c r="K245" s="132">
        <f>'SIG 2020'!AM248</f>
        <v>0</v>
      </c>
      <c r="L245" s="132">
        <f>'SIG 2020'!AN248</f>
        <v>0</v>
      </c>
      <c r="M245" s="132">
        <f>'SIG 2020'!AO248</f>
        <v>0</v>
      </c>
    </row>
    <row r="246" spans="1:13" ht="43.5" x14ac:dyDescent="0.3">
      <c r="A246" s="132">
        <v>2659</v>
      </c>
      <c r="B246" s="132" t="s">
        <v>1190</v>
      </c>
      <c r="C246" s="132" t="s">
        <v>1191</v>
      </c>
      <c r="D246" s="132">
        <f>'SIG 2020'!D249</f>
        <v>0</v>
      </c>
      <c r="E246" s="132">
        <f>'SIG 2020'!E249</f>
        <v>0</v>
      </c>
      <c r="F246" s="132">
        <f>'SIG 2020'!F249</f>
        <v>0</v>
      </c>
      <c r="G246" s="132" t="s">
        <v>1185</v>
      </c>
      <c r="H246" s="132" t="s">
        <v>1192</v>
      </c>
      <c r="I246" s="132" t="s">
        <v>745</v>
      </c>
      <c r="J246" s="132"/>
      <c r="K246" s="132">
        <f>'SIG 2020'!AM249</f>
        <v>0</v>
      </c>
      <c r="L246" s="132">
        <f>'SIG 2020'!AN249</f>
        <v>0</v>
      </c>
      <c r="M246" s="132">
        <f>'SIG 2020'!AO249</f>
        <v>0</v>
      </c>
    </row>
    <row r="247" spans="1:13" ht="72.5" x14ac:dyDescent="0.3">
      <c r="A247" s="132">
        <v>4377</v>
      </c>
      <c r="B247" s="132" t="s">
        <v>1193</v>
      </c>
      <c r="C247" s="132" t="s">
        <v>1194</v>
      </c>
      <c r="D247" s="132">
        <f>'SIG 2020'!D250</f>
        <v>0</v>
      </c>
      <c r="E247" s="132">
        <f>'SIG 2020'!E250</f>
        <v>0</v>
      </c>
      <c r="F247" s="132">
        <f>'SIG 2020'!F250</f>
        <v>0</v>
      </c>
      <c r="G247" s="132" t="s">
        <v>1185</v>
      </c>
      <c r="H247" s="132" t="s">
        <v>1043</v>
      </c>
      <c r="I247" s="132" t="s">
        <v>745</v>
      </c>
      <c r="J247" s="132" t="s">
        <v>1195</v>
      </c>
      <c r="K247" s="132">
        <f>'SIG 2020'!AM250</f>
        <v>0</v>
      </c>
      <c r="L247" s="132">
        <f>'SIG 2020'!AN250</f>
        <v>0</v>
      </c>
      <c r="M247" s="132">
        <f>'SIG 2020'!AO250</f>
        <v>0</v>
      </c>
    </row>
    <row r="248" spans="1:13" ht="43.5" x14ac:dyDescent="0.3">
      <c r="A248" s="132">
        <v>4378</v>
      </c>
      <c r="B248" s="132" t="s">
        <v>1196</v>
      </c>
      <c r="C248" s="132" t="s">
        <v>1197</v>
      </c>
      <c r="D248" s="132">
        <f>'SIG 2020'!D251</f>
        <v>0</v>
      </c>
      <c r="E248" s="132">
        <f>'SIG 2020'!E251</f>
        <v>0</v>
      </c>
      <c r="F248" s="132">
        <f>'SIG 2020'!F251</f>
        <v>0</v>
      </c>
      <c r="G248" s="132" t="s">
        <v>1185</v>
      </c>
      <c r="H248" s="132" t="s">
        <v>1043</v>
      </c>
      <c r="I248" s="132" t="s">
        <v>745</v>
      </c>
      <c r="J248" s="132" t="s">
        <v>1198</v>
      </c>
      <c r="K248" s="132">
        <f>'SIG 2020'!AM251</f>
        <v>0</v>
      </c>
      <c r="L248" s="132">
        <f>'SIG 2020'!AN251</f>
        <v>0</v>
      </c>
      <c r="M248" s="132">
        <f>'SIG 2020'!AO251</f>
        <v>0</v>
      </c>
    </row>
    <row r="249" spans="1:13" ht="58" x14ac:dyDescent="0.3">
      <c r="A249" s="132">
        <v>4381</v>
      </c>
      <c r="B249" s="132" t="s">
        <v>1199</v>
      </c>
      <c r="C249" s="132" t="s">
        <v>1200</v>
      </c>
      <c r="D249" s="132">
        <f>'SIG 2020'!D252</f>
        <v>0</v>
      </c>
      <c r="E249" s="132">
        <f>'SIG 2020'!E252</f>
        <v>0</v>
      </c>
      <c r="F249" s="132">
        <f>'SIG 2020'!F252</f>
        <v>0</v>
      </c>
      <c r="G249" s="132" t="s">
        <v>1185</v>
      </c>
      <c r="H249" s="132" t="s">
        <v>1043</v>
      </c>
      <c r="I249" s="132" t="s">
        <v>745</v>
      </c>
      <c r="J249" s="132" t="s">
        <v>1081</v>
      </c>
      <c r="K249" s="132">
        <f>'SIG 2020'!AM252</f>
        <v>0</v>
      </c>
      <c r="L249" s="132">
        <f>'SIG 2020'!AN252</f>
        <v>0</v>
      </c>
      <c r="M249" s="132">
        <f>'SIG 2020'!AO252</f>
        <v>0</v>
      </c>
    </row>
    <row r="250" spans="1:13" ht="43.5" x14ac:dyDescent="0.3">
      <c r="A250" s="132">
        <v>4379</v>
      </c>
      <c r="B250" s="132" t="s">
        <v>1201</v>
      </c>
      <c r="C250" s="132" t="s">
        <v>1202</v>
      </c>
      <c r="D250" s="132">
        <f>'SIG 2020'!D253</f>
        <v>0</v>
      </c>
      <c r="E250" s="132">
        <f>'SIG 2020'!E253</f>
        <v>0</v>
      </c>
      <c r="F250" s="132">
        <f>'SIG 2020'!F253</f>
        <v>0</v>
      </c>
      <c r="G250" s="132" t="s">
        <v>1185</v>
      </c>
      <c r="H250" s="132" t="s">
        <v>1043</v>
      </c>
      <c r="I250" s="132" t="s">
        <v>745</v>
      </c>
      <c r="J250" s="132" t="s">
        <v>1203</v>
      </c>
      <c r="K250" s="132">
        <f>'SIG 2020'!AM253</f>
        <v>0</v>
      </c>
      <c r="L250" s="132">
        <f>'SIG 2020'!AN253</f>
        <v>0</v>
      </c>
      <c r="M250" s="132">
        <f>'SIG 2020'!AO253</f>
        <v>0</v>
      </c>
    </row>
    <row r="251" spans="1:13" ht="43.5" x14ac:dyDescent="0.3">
      <c r="A251" s="132">
        <v>4374</v>
      </c>
      <c r="B251" s="132" t="s">
        <v>1204</v>
      </c>
      <c r="C251" s="132" t="s">
        <v>1205</v>
      </c>
      <c r="D251" s="132">
        <f>'SIG 2020'!D254</f>
        <v>0</v>
      </c>
      <c r="E251" s="132">
        <f>'SIG 2020'!E254</f>
        <v>0</v>
      </c>
      <c r="F251" s="132">
        <f>'SIG 2020'!F254</f>
        <v>0</v>
      </c>
      <c r="G251" s="132" t="s">
        <v>1206</v>
      </c>
      <c r="H251" s="132" t="s">
        <v>1207</v>
      </c>
      <c r="I251" s="132" t="s">
        <v>745</v>
      </c>
      <c r="J251" s="132"/>
      <c r="K251" s="132">
        <f>'SIG 2020'!AM254</f>
        <v>0</v>
      </c>
      <c r="L251" s="132">
        <f>'SIG 2020'!AN254</f>
        <v>0</v>
      </c>
      <c r="M251" s="132">
        <f>'SIG 2020'!AO254</f>
        <v>0</v>
      </c>
    </row>
    <row r="252" spans="1:13" ht="29" x14ac:dyDescent="0.3">
      <c r="A252" s="132">
        <v>1292</v>
      </c>
      <c r="B252" s="132" t="s">
        <v>1208</v>
      </c>
      <c r="C252" s="132" t="s">
        <v>1209</v>
      </c>
      <c r="D252" s="132">
        <f>'SIG 2020'!D255</f>
        <v>0</v>
      </c>
      <c r="E252" s="132">
        <f>'SIG 2020'!E255</f>
        <v>0</v>
      </c>
      <c r="F252" s="132">
        <f>'SIG 2020'!F255</f>
        <v>0</v>
      </c>
      <c r="G252" s="132" t="s">
        <v>1210</v>
      </c>
      <c r="H252" s="132" t="s">
        <v>1211</v>
      </c>
      <c r="I252" s="132" t="s">
        <v>745</v>
      </c>
      <c r="J252" s="132"/>
      <c r="K252" s="132">
        <f>'SIG 2020'!AM255</f>
        <v>0</v>
      </c>
      <c r="L252" s="132">
        <f>'SIG 2020'!AN255</f>
        <v>0</v>
      </c>
      <c r="M252" s="132">
        <f>'SIG 2020'!AO255</f>
        <v>0</v>
      </c>
    </row>
    <row r="253" spans="1:13" ht="29" x14ac:dyDescent="0.3">
      <c r="A253" s="132">
        <v>1294</v>
      </c>
      <c r="B253" s="132" t="s">
        <v>1212</v>
      </c>
      <c r="C253" s="132" t="s">
        <v>1213</v>
      </c>
      <c r="D253" s="132">
        <f>'SIG 2020'!D256</f>
        <v>0</v>
      </c>
      <c r="E253" s="132">
        <f>'SIG 2020'!E256</f>
        <v>0</v>
      </c>
      <c r="F253" s="132">
        <f>'SIG 2020'!F256</f>
        <v>0</v>
      </c>
      <c r="G253" s="132" t="s">
        <v>1210</v>
      </c>
      <c r="H253" s="132" t="s">
        <v>1214</v>
      </c>
      <c r="I253" s="132" t="s">
        <v>745</v>
      </c>
      <c r="J253" s="132"/>
      <c r="K253" s="132">
        <f>'SIG 2020'!AM256</f>
        <v>0</v>
      </c>
      <c r="L253" s="132">
        <f>'SIG 2020'!AN256</f>
        <v>0</v>
      </c>
      <c r="M253" s="132">
        <f>'SIG 2020'!AO256</f>
        <v>0</v>
      </c>
    </row>
    <row r="254" spans="1:13" ht="29" x14ac:dyDescent="0.3">
      <c r="A254" s="132">
        <v>3649</v>
      </c>
      <c r="B254" s="132" t="s">
        <v>1215</v>
      </c>
      <c r="C254" s="132" t="s">
        <v>1216</v>
      </c>
      <c r="D254" s="132">
        <f>'SIG 2020'!D257</f>
        <v>0</v>
      </c>
      <c r="E254" s="132">
        <f>'SIG 2020'!E257</f>
        <v>0</v>
      </c>
      <c r="F254" s="132">
        <f>'SIG 2020'!F257</f>
        <v>0</v>
      </c>
      <c r="G254" s="132" t="s">
        <v>1217</v>
      </c>
      <c r="H254" s="132" t="s">
        <v>1218</v>
      </c>
      <c r="I254" s="132" t="s">
        <v>745</v>
      </c>
      <c r="J254" s="132" t="s">
        <v>1198</v>
      </c>
      <c r="K254" s="132">
        <f>'SIG 2020'!AM257</f>
        <v>0</v>
      </c>
      <c r="L254" s="132">
        <f>'SIG 2020'!AN257</f>
        <v>0</v>
      </c>
      <c r="M254" s="132">
        <f>'SIG 2020'!AO257</f>
        <v>0</v>
      </c>
    </row>
    <row r="255" spans="1:13" ht="29" x14ac:dyDescent="0.3">
      <c r="A255" s="132">
        <v>3650</v>
      </c>
      <c r="B255" s="132" t="s">
        <v>1219</v>
      </c>
      <c r="C255" s="132" t="s">
        <v>1220</v>
      </c>
      <c r="D255" s="132">
        <f>'SIG 2020'!D258</f>
        <v>0</v>
      </c>
      <c r="E255" s="132">
        <f>'SIG 2020'!E258</f>
        <v>0</v>
      </c>
      <c r="F255" s="132">
        <f>'SIG 2020'!F258</f>
        <v>0</v>
      </c>
      <c r="G255" s="132" t="s">
        <v>1217</v>
      </c>
      <c r="H255" s="132" t="s">
        <v>1218</v>
      </c>
      <c r="I255" s="132" t="s">
        <v>745</v>
      </c>
      <c r="J255" s="132"/>
      <c r="K255" s="132">
        <f>'SIG 2020'!AM258</f>
        <v>0</v>
      </c>
      <c r="L255" s="132">
        <f>'SIG 2020'!AN258</f>
        <v>0</v>
      </c>
      <c r="M255" s="132">
        <f>'SIG 2020'!AO258</f>
        <v>0</v>
      </c>
    </row>
    <row r="256" spans="1:13" ht="29" x14ac:dyDescent="0.3">
      <c r="A256" s="132">
        <v>3651</v>
      </c>
      <c r="B256" s="132" t="s">
        <v>1221</v>
      </c>
      <c r="C256" s="132" t="s">
        <v>1222</v>
      </c>
      <c r="D256" s="132">
        <f>'SIG 2020'!D259</f>
        <v>0</v>
      </c>
      <c r="E256" s="132">
        <f>'SIG 2020'!E259</f>
        <v>0</v>
      </c>
      <c r="F256" s="132">
        <f>'SIG 2020'!F259</f>
        <v>0</v>
      </c>
      <c r="G256" s="132" t="s">
        <v>1217</v>
      </c>
      <c r="H256" s="132" t="s">
        <v>1218</v>
      </c>
      <c r="I256" s="132" t="s">
        <v>745</v>
      </c>
      <c r="J256" s="132"/>
      <c r="K256" s="132">
        <f>'SIG 2020'!AM259</f>
        <v>0</v>
      </c>
      <c r="L256" s="132">
        <f>'SIG 2020'!AN259</f>
        <v>0</v>
      </c>
      <c r="M256" s="132">
        <f>'SIG 2020'!AO259</f>
        <v>0</v>
      </c>
    </row>
    <row r="257" spans="1:13" ht="29" x14ac:dyDescent="0.3">
      <c r="A257" s="132">
        <v>3652</v>
      </c>
      <c r="B257" s="132" t="s">
        <v>1223</v>
      </c>
      <c r="C257" s="132" t="s">
        <v>1224</v>
      </c>
      <c r="D257" s="132">
        <f>'SIG 2020'!D260</f>
        <v>0</v>
      </c>
      <c r="E257" s="132">
        <f>'SIG 2020'!E260</f>
        <v>0</v>
      </c>
      <c r="F257" s="132">
        <f>'SIG 2020'!F260</f>
        <v>0</v>
      </c>
      <c r="G257" s="132" t="s">
        <v>1217</v>
      </c>
      <c r="H257" s="132" t="s">
        <v>1218</v>
      </c>
      <c r="I257" s="132" t="s">
        <v>745</v>
      </c>
      <c r="J257" s="132"/>
      <c r="K257" s="132">
        <f>'SIG 2020'!AM260</f>
        <v>0</v>
      </c>
      <c r="L257" s="132">
        <f>'SIG 2020'!AN260</f>
        <v>0</v>
      </c>
      <c r="M257" s="132">
        <f>'SIG 2020'!AO260</f>
        <v>0</v>
      </c>
    </row>
    <row r="258" spans="1:13" ht="29" x14ac:dyDescent="0.3">
      <c r="A258" s="132">
        <v>3653</v>
      </c>
      <c r="B258" s="132" t="s">
        <v>1225</v>
      </c>
      <c r="C258" s="132" t="s">
        <v>1226</v>
      </c>
      <c r="D258" s="132">
        <f>'SIG 2020'!D261</f>
        <v>0</v>
      </c>
      <c r="E258" s="132">
        <f>'SIG 2020'!E261</f>
        <v>0</v>
      </c>
      <c r="F258" s="132">
        <f>'SIG 2020'!F261</f>
        <v>0</v>
      </c>
      <c r="G258" s="132" t="s">
        <v>1217</v>
      </c>
      <c r="H258" s="132" t="s">
        <v>1218</v>
      </c>
      <c r="I258" s="132" t="s">
        <v>745</v>
      </c>
      <c r="J258" s="132"/>
      <c r="K258" s="132">
        <f>'SIG 2020'!AM261</f>
        <v>0</v>
      </c>
      <c r="L258" s="132">
        <f>'SIG 2020'!AN261</f>
        <v>0</v>
      </c>
      <c r="M258" s="132">
        <f>'SIG 2020'!AO261</f>
        <v>0</v>
      </c>
    </row>
    <row r="259" spans="1:13" ht="29" x14ac:dyDescent="0.3">
      <c r="A259" s="132">
        <v>3655</v>
      </c>
      <c r="B259" s="132" t="s">
        <v>1227</v>
      </c>
      <c r="C259" s="132" t="s">
        <v>1228</v>
      </c>
      <c r="D259" s="132">
        <f>'SIG 2020'!D262</f>
        <v>0</v>
      </c>
      <c r="E259" s="132">
        <f>'SIG 2020'!E262</f>
        <v>0</v>
      </c>
      <c r="F259" s="132">
        <f>'SIG 2020'!F262</f>
        <v>0</v>
      </c>
      <c r="G259" s="132" t="s">
        <v>1217</v>
      </c>
      <c r="H259" s="132" t="s">
        <v>1218</v>
      </c>
      <c r="I259" s="132" t="s">
        <v>745</v>
      </c>
      <c r="J259" s="132" t="s">
        <v>1229</v>
      </c>
      <c r="K259" s="132">
        <f>'SIG 2020'!AM262</f>
        <v>0</v>
      </c>
      <c r="L259" s="132">
        <f>'SIG 2020'!AN262</f>
        <v>0</v>
      </c>
      <c r="M259" s="132">
        <f>'SIG 2020'!AO262</f>
        <v>0</v>
      </c>
    </row>
    <row r="260" spans="1:13" ht="29" x14ac:dyDescent="0.3">
      <c r="A260" s="132">
        <v>3658</v>
      </c>
      <c r="B260" s="132" t="s">
        <v>1230</v>
      </c>
      <c r="C260" s="132" t="s">
        <v>1231</v>
      </c>
      <c r="D260" s="132">
        <f>'SIG 2020'!D263</f>
        <v>0</v>
      </c>
      <c r="E260" s="132">
        <f>'SIG 2020'!E263</f>
        <v>0</v>
      </c>
      <c r="F260" s="132">
        <f>'SIG 2020'!F263</f>
        <v>0</v>
      </c>
      <c r="G260" s="132" t="s">
        <v>1217</v>
      </c>
      <c r="H260" s="132" t="s">
        <v>1218</v>
      </c>
      <c r="I260" s="132" t="s">
        <v>745</v>
      </c>
      <c r="J260" s="132" t="s">
        <v>1203</v>
      </c>
      <c r="K260" s="132">
        <f>'SIG 2020'!AM263</f>
        <v>0</v>
      </c>
      <c r="L260" s="132">
        <f>'SIG 2020'!AN263</f>
        <v>0</v>
      </c>
      <c r="M260" s="132">
        <f>'SIG 2020'!AO263</f>
        <v>0</v>
      </c>
    </row>
    <row r="261" spans="1:13" ht="43.5" x14ac:dyDescent="0.3">
      <c r="A261" s="132">
        <v>3659</v>
      </c>
      <c r="B261" s="132" t="s">
        <v>1232</v>
      </c>
      <c r="C261" s="132" t="s">
        <v>1233</v>
      </c>
      <c r="D261" s="132">
        <f>'SIG 2020'!D264</f>
        <v>0</v>
      </c>
      <c r="E261" s="132">
        <f>'SIG 2020'!E264</f>
        <v>0</v>
      </c>
      <c r="F261" s="132">
        <f>'SIG 2020'!F264</f>
        <v>0</v>
      </c>
      <c r="G261" s="132" t="s">
        <v>1217</v>
      </c>
      <c r="H261" s="132" t="s">
        <v>1218</v>
      </c>
      <c r="I261" s="132" t="s">
        <v>745</v>
      </c>
      <c r="J261" s="132" t="s">
        <v>1203</v>
      </c>
      <c r="K261" s="132">
        <f>'SIG 2020'!AM264</f>
        <v>0</v>
      </c>
      <c r="L261" s="132">
        <f>'SIG 2020'!AN264</f>
        <v>0</v>
      </c>
      <c r="M261" s="132">
        <f>'SIG 2020'!AO264</f>
        <v>0</v>
      </c>
    </row>
    <row r="262" spans="1:13" ht="29" x14ac:dyDescent="0.3">
      <c r="A262" s="132">
        <v>3671</v>
      </c>
      <c r="B262" s="132" t="s">
        <v>1234</v>
      </c>
      <c r="C262" s="132" t="s">
        <v>1235</v>
      </c>
      <c r="D262" s="132">
        <f>'SIG 2020'!D265</f>
        <v>0</v>
      </c>
      <c r="E262" s="132">
        <f>'SIG 2020'!E265</f>
        <v>0</v>
      </c>
      <c r="F262" s="132">
        <f>'SIG 2020'!F265</f>
        <v>0</v>
      </c>
      <c r="G262" s="132" t="s">
        <v>1217</v>
      </c>
      <c r="H262" s="132" t="s">
        <v>1218</v>
      </c>
      <c r="I262" s="132" t="s">
        <v>745</v>
      </c>
      <c r="J262" s="132"/>
      <c r="K262" s="132">
        <f>'SIG 2020'!AM265</f>
        <v>0</v>
      </c>
      <c r="L262" s="132">
        <f>'SIG 2020'!AN265</f>
        <v>0</v>
      </c>
      <c r="M262" s="132">
        <f>'SIG 2020'!AO265</f>
        <v>0</v>
      </c>
    </row>
    <row r="263" spans="1:13" ht="43.5" x14ac:dyDescent="0.3">
      <c r="A263" s="132">
        <v>3672</v>
      </c>
      <c r="B263" s="132" t="s">
        <v>1236</v>
      </c>
      <c r="C263" s="132" t="s">
        <v>1237</v>
      </c>
      <c r="D263" s="132">
        <f>'SIG 2020'!D266</f>
        <v>0</v>
      </c>
      <c r="E263" s="132">
        <f>'SIG 2020'!E266</f>
        <v>0</v>
      </c>
      <c r="F263" s="132">
        <f>'SIG 2020'!F266</f>
        <v>0</v>
      </c>
      <c r="G263" s="132" t="s">
        <v>1217</v>
      </c>
      <c r="H263" s="132" t="s">
        <v>1218</v>
      </c>
      <c r="I263" s="132" t="s">
        <v>745</v>
      </c>
      <c r="J263" s="132"/>
      <c r="K263" s="132">
        <f>'SIG 2020'!AM266</f>
        <v>0</v>
      </c>
      <c r="L263" s="132">
        <f>'SIG 2020'!AN266</f>
        <v>0</v>
      </c>
      <c r="M263" s="132">
        <f>'SIG 2020'!AO266</f>
        <v>0</v>
      </c>
    </row>
    <row r="264" spans="1:13" ht="43.5" x14ac:dyDescent="0.3">
      <c r="A264" s="132">
        <v>3673</v>
      </c>
      <c r="B264" s="132" t="s">
        <v>1238</v>
      </c>
      <c r="C264" s="132" t="s">
        <v>1239</v>
      </c>
      <c r="D264" s="132">
        <f>'SIG 2020'!D267</f>
        <v>0</v>
      </c>
      <c r="E264" s="132">
        <f>'SIG 2020'!E267</f>
        <v>0</v>
      </c>
      <c r="F264" s="132">
        <f>'SIG 2020'!F267</f>
        <v>0</v>
      </c>
      <c r="G264" s="132" t="s">
        <v>1217</v>
      </c>
      <c r="H264" s="132" t="s">
        <v>1240</v>
      </c>
      <c r="I264" s="132" t="s">
        <v>745</v>
      </c>
      <c r="J264" s="132"/>
      <c r="K264" s="132">
        <f>'SIG 2020'!AM267</f>
        <v>0</v>
      </c>
      <c r="L264" s="132">
        <f>'SIG 2020'!AN267</f>
        <v>0</v>
      </c>
      <c r="M264" s="132">
        <f>'SIG 2020'!AO267</f>
        <v>0</v>
      </c>
    </row>
    <row r="265" spans="1:13" ht="58" x14ac:dyDescent="0.3">
      <c r="A265" s="132">
        <v>3674</v>
      </c>
      <c r="B265" s="132" t="s">
        <v>1241</v>
      </c>
      <c r="C265" s="132" t="s">
        <v>1242</v>
      </c>
      <c r="D265" s="132">
        <f>'SIG 2020'!D268</f>
        <v>0</v>
      </c>
      <c r="E265" s="132">
        <f>'SIG 2020'!E268</f>
        <v>0</v>
      </c>
      <c r="F265" s="132">
        <f>'SIG 2020'!F268</f>
        <v>0</v>
      </c>
      <c r="G265" s="132" t="s">
        <v>1217</v>
      </c>
      <c r="H265" s="132" t="s">
        <v>1243</v>
      </c>
      <c r="I265" s="132" t="s">
        <v>745</v>
      </c>
      <c r="J265" s="132"/>
      <c r="K265" s="132">
        <f>'SIG 2020'!AM268</f>
        <v>0</v>
      </c>
      <c r="L265" s="132">
        <f>'SIG 2020'!AN268</f>
        <v>0</v>
      </c>
      <c r="M265" s="132">
        <f>'SIG 2020'!AO268</f>
        <v>0</v>
      </c>
    </row>
    <row r="266" spans="1:13" ht="43.5" x14ac:dyDescent="0.3">
      <c r="A266" s="132">
        <v>3675</v>
      </c>
      <c r="B266" s="132" t="s">
        <v>1244</v>
      </c>
      <c r="C266" s="132" t="s">
        <v>1245</v>
      </c>
      <c r="D266" s="132">
        <f>'SIG 2020'!D269</f>
        <v>0</v>
      </c>
      <c r="E266" s="132">
        <f>'SIG 2020'!E269</f>
        <v>0</v>
      </c>
      <c r="F266" s="132">
        <f>'SIG 2020'!F269</f>
        <v>0</v>
      </c>
      <c r="G266" s="132" t="s">
        <v>1217</v>
      </c>
      <c r="H266" s="132" t="s">
        <v>1243</v>
      </c>
      <c r="I266" s="132" t="s">
        <v>745</v>
      </c>
      <c r="J266" s="132"/>
      <c r="K266" s="132">
        <f>'SIG 2020'!AM269</f>
        <v>0</v>
      </c>
      <c r="L266" s="132">
        <f>'SIG 2020'!AN269</f>
        <v>0</v>
      </c>
      <c r="M266" s="132">
        <f>'SIG 2020'!AO269</f>
        <v>0</v>
      </c>
    </row>
    <row r="267" spans="1:13" ht="58" x14ac:dyDescent="0.3">
      <c r="A267" s="132">
        <v>3676</v>
      </c>
      <c r="B267" s="132" t="s">
        <v>1246</v>
      </c>
      <c r="C267" s="132" t="s">
        <v>1247</v>
      </c>
      <c r="D267" s="132">
        <f>'SIG 2020'!D270</f>
        <v>0</v>
      </c>
      <c r="E267" s="132">
        <f>'SIG 2020'!E270</f>
        <v>0</v>
      </c>
      <c r="F267" s="132">
        <f>'SIG 2020'!F270</f>
        <v>0</v>
      </c>
      <c r="G267" s="132" t="s">
        <v>1217</v>
      </c>
      <c r="H267" s="132" t="s">
        <v>1243</v>
      </c>
      <c r="I267" s="132" t="s">
        <v>745</v>
      </c>
      <c r="J267" s="132"/>
      <c r="K267" s="132">
        <f>'SIG 2020'!AM270</f>
        <v>0</v>
      </c>
      <c r="L267" s="132">
        <f>'SIG 2020'!AN270</f>
        <v>0</v>
      </c>
      <c r="M267" s="132">
        <f>'SIG 2020'!AO270</f>
        <v>0</v>
      </c>
    </row>
    <row r="268" spans="1:13" ht="43.5" x14ac:dyDescent="0.3">
      <c r="A268" s="132">
        <v>3677</v>
      </c>
      <c r="B268" s="132" t="s">
        <v>1248</v>
      </c>
      <c r="C268" s="132" t="s">
        <v>1249</v>
      </c>
      <c r="D268" s="132">
        <f>'SIG 2020'!D271</f>
        <v>0</v>
      </c>
      <c r="E268" s="132">
        <f>'SIG 2020'!E271</f>
        <v>0</v>
      </c>
      <c r="F268" s="132">
        <f>'SIG 2020'!F271</f>
        <v>0</v>
      </c>
      <c r="G268" s="132" t="s">
        <v>1217</v>
      </c>
      <c r="H268" s="132" t="s">
        <v>1243</v>
      </c>
      <c r="I268" s="132" t="s">
        <v>745</v>
      </c>
      <c r="J268" s="132"/>
      <c r="K268" s="132">
        <f>'SIG 2020'!AM271</f>
        <v>0</v>
      </c>
      <c r="L268" s="132">
        <f>'SIG 2020'!AN271</f>
        <v>0</v>
      </c>
      <c r="M268" s="132">
        <f>'SIG 2020'!AO271</f>
        <v>0</v>
      </c>
    </row>
    <row r="269" spans="1:13" ht="29" x14ac:dyDescent="0.3">
      <c r="A269" s="132">
        <v>3678</v>
      </c>
      <c r="B269" s="132" t="s">
        <v>1250</v>
      </c>
      <c r="C269" s="132" t="s">
        <v>1251</v>
      </c>
      <c r="D269" s="132">
        <f>'SIG 2020'!D272</f>
        <v>0</v>
      </c>
      <c r="E269" s="132">
        <f>'SIG 2020'!E272</f>
        <v>0</v>
      </c>
      <c r="F269" s="132">
        <f>'SIG 2020'!F272</f>
        <v>0</v>
      </c>
      <c r="G269" s="132" t="s">
        <v>1217</v>
      </c>
      <c r="H269" s="132" t="s">
        <v>1218</v>
      </c>
      <c r="I269" s="132" t="s">
        <v>745</v>
      </c>
      <c r="J269" s="132"/>
      <c r="K269" s="132">
        <f>'SIG 2020'!AM272</f>
        <v>0</v>
      </c>
      <c r="L269" s="132">
        <f>'SIG 2020'!AN272</f>
        <v>0</v>
      </c>
      <c r="M269" s="132">
        <f>'SIG 2020'!AO272</f>
        <v>0</v>
      </c>
    </row>
    <row r="270" spans="1:13" ht="29" x14ac:dyDescent="0.3">
      <c r="A270" s="132">
        <v>3680</v>
      </c>
      <c r="B270" s="132" t="s">
        <v>1252</v>
      </c>
      <c r="C270" s="132" t="s">
        <v>1253</v>
      </c>
      <c r="D270" s="132">
        <f>'SIG 2020'!D273</f>
        <v>0</v>
      </c>
      <c r="E270" s="132">
        <f>'SIG 2020'!E273</f>
        <v>0</v>
      </c>
      <c r="F270" s="132">
        <f>'SIG 2020'!F273</f>
        <v>0</v>
      </c>
      <c r="G270" s="132" t="s">
        <v>1217</v>
      </c>
      <c r="H270" s="132" t="s">
        <v>1254</v>
      </c>
      <c r="I270" s="132" t="s">
        <v>745</v>
      </c>
      <c r="J270" s="132"/>
      <c r="K270" s="132">
        <f>'SIG 2020'!AM273</f>
        <v>0</v>
      </c>
      <c r="L270" s="132">
        <f>'SIG 2020'!AN273</f>
        <v>0</v>
      </c>
      <c r="M270" s="132">
        <f>'SIG 2020'!AO273</f>
        <v>0</v>
      </c>
    </row>
    <row r="271" spans="1:13" ht="29" x14ac:dyDescent="0.3">
      <c r="A271" s="132">
        <v>3681</v>
      </c>
      <c r="B271" s="132" t="s">
        <v>1255</v>
      </c>
      <c r="C271" s="132" t="s">
        <v>1256</v>
      </c>
      <c r="D271" s="132">
        <f>'SIG 2020'!D274</f>
        <v>0</v>
      </c>
      <c r="E271" s="132">
        <f>'SIG 2020'!E274</f>
        <v>0</v>
      </c>
      <c r="F271" s="132">
        <f>'SIG 2020'!F274</f>
        <v>0</v>
      </c>
      <c r="G271" s="132" t="s">
        <v>1217</v>
      </c>
      <c r="H271" s="132" t="s">
        <v>1254</v>
      </c>
      <c r="I271" s="132" t="s">
        <v>745</v>
      </c>
      <c r="J271" s="132"/>
      <c r="K271" s="132">
        <f>'SIG 2020'!AM274</f>
        <v>0</v>
      </c>
      <c r="L271" s="132">
        <f>'SIG 2020'!AN274</f>
        <v>0</v>
      </c>
      <c r="M271" s="132">
        <f>'SIG 2020'!AO274</f>
        <v>0</v>
      </c>
    </row>
    <row r="272" spans="1:13" ht="43.5" x14ac:dyDescent="0.3">
      <c r="A272" s="132">
        <v>3683</v>
      </c>
      <c r="B272" s="132" t="s">
        <v>1257</v>
      </c>
      <c r="C272" s="132" t="s">
        <v>1258</v>
      </c>
      <c r="D272" s="132">
        <f>'SIG 2020'!D275</f>
        <v>0</v>
      </c>
      <c r="E272" s="132">
        <f>'SIG 2020'!E275</f>
        <v>0</v>
      </c>
      <c r="F272" s="132">
        <f>'SIG 2020'!F275</f>
        <v>0</v>
      </c>
      <c r="G272" s="132" t="s">
        <v>1217</v>
      </c>
      <c r="H272" s="132" t="s">
        <v>1254</v>
      </c>
      <c r="I272" s="132" t="s">
        <v>745</v>
      </c>
      <c r="J272" s="132"/>
      <c r="K272" s="132">
        <f>'SIG 2020'!AM275</f>
        <v>0</v>
      </c>
      <c r="L272" s="132">
        <f>'SIG 2020'!AN275</f>
        <v>0</v>
      </c>
      <c r="M272" s="132">
        <f>'SIG 2020'!AO275</f>
        <v>0</v>
      </c>
    </row>
    <row r="273" spans="1:13" ht="29" x14ac:dyDescent="0.3">
      <c r="A273" s="132">
        <v>4393</v>
      </c>
      <c r="B273" s="132" t="s">
        <v>1259</v>
      </c>
      <c r="C273" s="132" t="s">
        <v>1260</v>
      </c>
      <c r="D273" s="132">
        <f>'SIG 2020'!D276</f>
        <v>0</v>
      </c>
      <c r="E273" s="132">
        <f>'SIG 2020'!E276</f>
        <v>0</v>
      </c>
      <c r="F273" s="132">
        <f>'SIG 2020'!F276</f>
        <v>0</v>
      </c>
      <c r="G273" s="132" t="s">
        <v>1261</v>
      </c>
      <c r="H273" s="132" t="s">
        <v>783</v>
      </c>
      <c r="I273" s="132" t="s">
        <v>745</v>
      </c>
      <c r="J273" s="132"/>
      <c r="K273" s="132">
        <f>'SIG 2020'!AM276</f>
        <v>0</v>
      </c>
      <c r="L273" s="132">
        <f>'SIG 2020'!AN276</f>
        <v>0</v>
      </c>
      <c r="M273" s="132">
        <f>'SIG 2020'!AO276</f>
        <v>0</v>
      </c>
    </row>
    <row r="274" spans="1:13" ht="43.5" x14ac:dyDescent="0.3">
      <c r="A274" s="132">
        <v>4397</v>
      </c>
      <c r="B274" s="132" t="s">
        <v>1262</v>
      </c>
      <c r="C274" s="132" t="s">
        <v>1263</v>
      </c>
      <c r="D274" s="132">
        <f>'SIG 2020'!D277</f>
        <v>0</v>
      </c>
      <c r="E274" s="132">
        <f>'SIG 2020'!E277</f>
        <v>0</v>
      </c>
      <c r="F274" s="132">
        <f>'SIG 2020'!F277</f>
        <v>0</v>
      </c>
      <c r="G274" s="132" t="s">
        <v>1261</v>
      </c>
      <c r="H274" s="132" t="s">
        <v>1264</v>
      </c>
      <c r="I274" s="132" t="s">
        <v>745</v>
      </c>
      <c r="J274" s="132"/>
      <c r="K274" s="132">
        <f>'SIG 2020'!AM277</f>
        <v>0</v>
      </c>
      <c r="L274" s="132">
        <f>'SIG 2020'!AN277</f>
        <v>0</v>
      </c>
      <c r="M274" s="132">
        <f>'SIG 2020'!AO277</f>
        <v>0</v>
      </c>
    </row>
    <row r="275" spans="1:13" ht="43.5" x14ac:dyDescent="0.3">
      <c r="A275" s="132">
        <v>4399</v>
      </c>
      <c r="B275" s="132" t="s">
        <v>1265</v>
      </c>
      <c r="C275" s="132" t="s">
        <v>1266</v>
      </c>
      <c r="D275" s="132">
        <f>'SIG 2020'!D278</f>
        <v>0</v>
      </c>
      <c r="E275" s="132">
        <f>'SIG 2020'!E278</f>
        <v>0</v>
      </c>
      <c r="F275" s="132">
        <f>'SIG 2020'!F278</f>
        <v>0</v>
      </c>
      <c r="G275" s="132" t="s">
        <v>1261</v>
      </c>
      <c r="H275" s="132" t="s">
        <v>1264</v>
      </c>
      <c r="I275" s="132" t="s">
        <v>745</v>
      </c>
      <c r="J275" s="132"/>
      <c r="K275" s="132">
        <f>'SIG 2020'!AM278</f>
        <v>0</v>
      </c>
      <c r="L275" s="132">
        <f>'SIG 2020'!AN278</f>
        <v>0</v>
      </c>
      <c r="M275" s="132">
        <f>'SIG 2020'!AO278</f>
        <v>0</v>
      </c>
    </row>
    <row r="276" spans="1:13" ht="58" x14ac:dyDescent="0.3">
      <c r="A276" s="132">
        <v>4403</v>
      </c>
      <c r="B276" s="132" t="s">
        <v>1267</v>
      </c>
      <c r="C276" s="132" t="s">
        <v>1268</v>
      </c>
      <c r="D276" s="132">
        <f>'SIG 2020'!D279</f>
        <v>0</v>
      </c>
      <c r="E276" s="132">
        <f>'SIG 2020'!E279</f>
        <v>0</v>
      </c>
      <c r="F276" s="132">
        <f>'SIG 2020'!F279</f>
        <v>0</v>
      </c>
      <c r="G276" s="132" t="s">
        <v>1261</v>
      </c>
      <c r="H276" s="132" t="s">
        <v>1264</v>
      </c>
      <c r="I276" s="132" t="s">
        <v>745</v>
      </c>
      <c r="J276" s="132"/>
      <c r="K276" s="132">
        <f>'SIG 2020'!AM279</f>
        <v>0</v>
      </c>
      <c r="L276" s="132">
        <f>'SIG 2020'!AN279</f>
        <v>0</v>
      </c>
      <c r="M276" s="132">
        <f>'SIG 2020'!AO279</f>
        <v>0</v>
      </c>
    </row>
    <row r="277" spans="1:13" ht="29" x14ac:dyDescent="0.3">
      <c r="A277" s="132">
        <v>4540</v>
      </c>
      <c r="B277" s="132" t="s">
        <v>1269</v>
      </c>
      <c r="C277" s="132" t="s">
        <v>1270</v>
      </c>
      <c r="D277" s="132">
        <f>'SIG 2020'!D280</f>
        <v>0</v>
      </c>
      <c r="E277" s="132">
        <f>'SIG 2020'!E280</f>
        <v>0</v>
      </c>
      <c r="F277" s="132">
        <f>'SIG 2020'!F280</f>
        <v>0</v>
      </c>
      <c r="G277" s="132" t="s">
        <v>1271</v>
      </c>
      <c r="H277" s="132" t="s">
        <v>1272</v>
      </c>
      <c r="I277" s="132" t="s">
        <v>1273</v>
      </c>
      <c r="J277" s="132"/>
      <c r="K277" s="132">
        <f>'SIG 2020'!AM280</f>
        <v>0</v>
      </c>
      <c r="L277" s="132">
        <f>'SIG 2020'!AN280</f>
        <v>0</v>
      </c>
      <c r="M277" s="132">
        <f>'SIG 2020'!AO280</f>
        <v>0</v>
      </c>
    </row>
    <row r="278" spans="1:13" ht="29" x14ac:dyDescent="0.3">
      <c r="A278" s="132">
        <v>3384</v>
      </c>
      <c r="B278" s="132" t="s">
        <v>1274</v>
      </c>
      <c r="C278" s="132" t="s">
        <v>1275</v>
      </c>
      <c r="D278" s="132">
        <f>'SIG 2020'!D281</f>
        <v>0</v>
      </c>
      <c r="E278" s="132">
        <f>'SIG 2020'!E281</f>
        <v>0</v>
      </c>
      <c r="F278" s="132">
        <f>'SIG 2020'!F281</f>
        <v>0</v>
      </c>
      <c r="G278" s="132" t="s">
        <v>1271</v>
      </c>
      <c r="H278" s="132" t="s">
        <v>1276</v>
      </c>
      <c r="I278" s="132" t="s">
        <v>1273</v>
      </c>
      <c r="J278" s="132"/>
      <c r="K278" s="132">
        <f>'SIG 2020'!AM281</f>
        <v>0</v>
      </c>
      <c r="L278" s="132">
        <f>'SIG 2020'!AN281</f>
        <v>0</v>
      </c>
      <c r="M278" s="132">
        <f>'SIG 2020'!AO281</f>
        <v>0</v>
      </c>
    </row>
    <row r="279" spans="1:13" ht="58" x14ac:dyDescent="0.3">
      <c r="A279" s="132">
        <v>4543</v>
      </c>
      <c r="B279" s="132" t="s">
        <v>1277</v>
      </c>
      <c r="C279" s="132" t="s">
        <v>1278</v>
      </c>
      <c r="D279" s="132">
        <f>'SIG 2020'!D282</f>
        <v>0</v>
      </c>
      <c r="E279" s="132">
        <f>'SIG 2020'!E282</f>
        <v>0</v>
      </c>
      <c r="F279" s="132">
        <f>'SIG 2020'!F282</f>
        <v>0</v>
      </c>
      <c r="G279" s="132" t="s">
        <v>1279</v>
      </c>
      <c r="H279" s="132" t="s">
        <v>1280</v>
      </c>
      <c r="I279" s="132" t="s">
        <v>1273</v>
      </c>
      <c r="J279" s="132"/>
      <c r="K279" s="132">
        <f>'SIG 2020'!AM282</f>
        <v>0</v>
      </c>
      <c r="L279" s="132">
        <f>'SIG 2020'!AN282</f>
        <v>0</v>
      </c>
      <c r="M279" s="132">
        <f>'SIG 2020'!AO282</f>
        <v>0</v>
      </c>
    </row>
    <row r="280" spans="1:13" ht="72.5" x14ac:dyDescent="0.3">
      <c r="A280" s="132">
        <v>4544</v>
      </c>
      <c r="B280" s="132" t="s">
        <v>1281</v>
      </c>
      <c r="C280" s="132" t="s">
        <v>1282</v>
      </c>
      <c r="D280" s="132">
        <f>'SIG 2020'!D283</f>
        <v>0</v>
      </c>
      <c r="E280" s="132">
        <f>'SIG 2020'!E283</f>
        <v>0</v>
      </c>
      <c r="F280" s="132">
        <f>'SIG 2020'!F283</f>
        <v>0</v>
      </c>
      <c r="G280" s="132" t="s">
        <v>1279</v>
      </c>
      <c r="H280" s="132" t="s">
        <v>1280</v>
      </c>
      <c r="I280" s="132" t="s">
        <v>1273</v>
      </c>
      <c r="J280" s="132"/>
      <c r="K280" s="132">
        <f>'SIG 2020'!AM283</f>
        <v>0</v>
      </c>
      <c r="L280" s="132">
        <f>'SIG 2020'!AN283</f>
        <v>0</v>
      </c>
      <c r="M280" s="132">
        <f>'SIG 2020'!AO283</f>
        <v>0</v>
      </c>
    </row>
    <row r="281" spans="1:13" ht="87" x14ac:dyDescent="0.3">
      <c r="A281" s="132">
        <v>4545</v>
      </c>
      <c r="B281" s="132" t="s">
        <v>1283</v>
      </c>
      <c r="C281" s="132" t="s">
        <v>1284</v>
      </c>
      <c r="D281" s="132">
        <f>'SIG 2020'!D284</f>
        <v>0</v>
      </c>
      <c r="E281" s="132">
        <f>'SIG 2020'!E284</f>
        <v>0</v>
      </c>
      <c r="F281" s="132">
        <f>'SIG 2020'!F284</f>
        <v>0</v>
      </c>
      <c r="G281" s="132" t="s">
        <v>1279</v>
      </c>
      <c r="H281" s="132" t="s">
        <v>1280</v>
      </c>
      <c r="I281" s="132" t="s">
        <v>1273</v>
      </c>
      <c r="J281" s="132"/>
      <c r="K281" s="132">
        <f>'SIG 2020'!AM284</f>
        <v>0</v>
      </c>
      <c r="L281" s="132">
        <f>'SIG 2020'!AN284</f>
        <v>0</v>
      </c>
      <c r="M281" s="132">
        <f>'SIG 2020'!AO284</f>
        <v>0</v>
      </c>
    </row>
  </sheetData>
  <sheetProtection password="9369" sheet="1" objects="1" scenarios="1" formatColumns="0" autoFilter="0"/>
  <autoFilter ref="A1:M281" xr:uid="{260B7442-5162-45D8-90DE-868B198C0A51}"/>
  <conditionalFormatting sqref="A2:A281">
    <cfRule type="expression" dxfId="0" priority="1" stopIfTrue="1">
      <formula>COUNTIF(A:A,A2)&gt;1</formula>
    </cfRule>
  </conditionalFormatting>
  <pageMargins left="0.7" right="0.7" top="0.75" bottom="0.75" header="0.3" footer="0.3"/>
  <pageSetup orientation="landscape" horizontalDpi="300" verticalDpi="300" r:id="rId1"/>
  <headerFooter>
    <oddHeader>&amp;L&amp;K756762Shared Assessments Program&amp;C&amp;K756762Standardized Information Gathering (SIG) Questionnaire&amp;R&amp;K756762Version 2020</oddHeader>
    <oddFooter>&amp;L&amp;K756762&amp;A&amp;C&amp;K756762Page &amp;P of &amp;N Page(s)</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8977F-1BE5-419E-B06E-690CE2CA68F2}">
  <sheetPr codeName="Sheet29">
    <tabColor rgb="FF006680"/>
  </sheetPr>
  <dimension ref="A1:N5758"/>
  <sheetViews>
    <sheetView workbookViewId="0"/>
  </sheetViews>
  <sheetFormatPr baseColWidth="10" defaultColWidth="9.1796875" defaultRowHeight="13" x14ac:dyDescent="0.3"/>
  <cols>
    <col min="1" max="1" width="9.1796875" style="2" customWidth="1"/>
    <col min="2" max="4" width="9.1796875" style="2"/>
    <col min="5" max="5" width="13.1796875" style="2" bestFit="1" customWidth="1"/>
    <col min="6" max="11" width="9.1796875" style="2"/>
    <col min="12" max="29" width="9.1796875" style="2" customWidth="1"/>
    <col min="30" max="16384" width="9.1796875" style="2"/>
  </cols>
  <sheetData>
    <row r="1" spans="1:13" x14ac:dyDescent="0.3">
      <c r="A1" s="2" t="s">
        <v>60</v>
      </c>
      <c r="B1" s="2" t="s">
        <v>316</v>
      </c>
      <c r="C1" s="2" t="s">
        <v>317</v>
      </c>
      <c r="E1" s="2" t="s">
        <v>318</v>
      </c>
      <c r="F1" s="2" t="s">
        <v>319</v>
      </c>
      <c r="G1" s="2" t="s">
        <v>320</v>
      </c>
      <c r="H1" s="2" t="s">
        <v>321</v>
      </c>
      <c r="J1" s="2" t="s">
        <v>322</v>
      </c>
      <c r="K1" s="2" t="s">
        <v>323</v>
      </c>
      <c r="L1" s="2" t="s">
        <v>324</v>
      </c>
      <c r="M1" s="2" t="s">
        <v>325</v>
      </c>
    </row>
    <row r="2" spans="1:13" x14ac:dyDescent="0.3">
      <c r="C2" s="2" t="s">
        <v>169</v>
      </c>
      <c r="J2" s="2" t="b">
        <v>0</v>
      </c>
      <c r="K2" s="2">
        <v>16</v>
      </c>
      <c r="M2" s="2">
        <v>1</v>
      </c>
    </row>
    <row r="3" spans="1:13" x14ac:dyDescent="0.3">
      <c r="A3" s="2" t="s">
        <v>49</v>
      </c>
      <c r="B3" s="2">
        <v>1</v>
      </c>
      <c r="C3" s="2" t="s">
        <v>170</v>
      </c>
      <c r="D3" s="2" t="s">
        <v>326</v>
      </c>
      <c r="E3" s="2" t="s">
        <v>275</v>
      </c>
      <c r="H3" s="2" t="str">
        <f ca="1">IF(I3=FALSE,"",IF(G3=0,0,G3/F3))</f>
        <v/>
      </c>
      <c r="I3" s="2" t="b">
        <f t="shared" ref="I3:I22" ca="1" si="0">ISREF(INDIRECT("'"&amp;D3&amp;"'!A1"))</f>
        <v>0</v>
      </c>
      <c r="M3" s="2">
        <v>2</v>
      </c>
    </row>
    <row r="4" spans="1:13" x14ac:dyDescent="0.3">
      <c r="A4" s="2" t="s">
        <v>52</v>
      </c>
      <c r="B4" s="2">
        <v>2</v>
      </c>
      <c r="D4" s="2" t="s">
        <v>56</v>
      </c>
      <c r="E4" s="2" t="s">
        <v>327</v>
      </c>
      <c r="H4" s="2" t="str">
        <f t="shared" ref="H4:H21" ca="1" si="1">IF(I4=FALSE,"",IF(G4=0,0,G4/F4))</f>
        <v/>
      </c>
      <c r="I4" s="2" t="b">
        <f t="shared" ca="1" si="0"/>
        <v>0</v>
      </c>
      <c r="M4" s="2">
        <v>3</v>
      </c>
    </row>
    <row r="5" spans="1:13" x14ac:dyDescent="0.3">
      <c r="A5" s="2" t="s">
        <v>45</v>
      </c>
      <c r="B5" s="2">
        <v>3</v>
      </c>
      <c r="D5" s="2" t="s">
        <v>57</v>
      </c>
      <c r="E5" s="2" t="s">
        <v>328</v>
      </c>
      <c r="H5" s="2" t="str">
        <f t="shared" ca="1" si="1"/>
        <v/>
      </c>
      <c r="I5" s="2" t="b">
        <f t="shared" ca="1" si="0"/>
        <v>0</v>
      </c>
      <c r="M5" s="2">
        <v>4</v>
      </c>
    </row>
    <row r="6" spans="1:13" x14ac:dyDescent="0.3">
      <c r="B6" s="2">
        <v>4</v>
      </c>
      <c r="D6" s="2" t="s">
        <v>329</v>
      </c>
      <c r="E6" s="2" t="s">
        <v>330</v>
      </c>
      <c r="H6" s="2" t="str">
        <f t="shared" ca="1" si="1"/>
        <v/>
      </c>
      <c r="I6" s="2" t="b">
        <f t="shared" ca="1" si="0"/>
        <v>0</v>
      </c>
      <c r="M6" s="2">
        <v>5</v>
      </c>
    </row>
    <row r="7" spans="1:13" x14ac:dyDescent="0.3">
      <c r="B7" s="2">
        <v>5</v>
      </c>
      <c r="D7" s="2" t="s">
        <v>61</v>
      </c>
      <c r="E7" s="2" t="s">
        <v>331</v>
      </c>
      <c r="H7" s="2" t="str">
        <f t="shared" ca="1" si="1"/>
        <v/>
      </c>
      <c r="I7" s="2" t="b">
        <f t="shared" ca="1" si="0"/>
        <v>0</v>
      </c>
      <c r="M7" s="2">
        <v>6</v>
      </c>
    </row>
    <row r="8" spans="1:13" x14ac:dyDescent="0.3">
      <c r="B8" s="2" t="s">
        <v>45</v>
      </c>
      <c r="D8" s="2" t="s">
        <v>332</v>
      </c>
      <c r="E8" s="2" t="s">
        <v>333</v>
      </c>
      <c r="H8" s="2" t="str">
        <f t="shared" ca="1" si="1"/>
        <v/>
      </c>
      <c r="I8" s="2" t="b">
        <f t="shared" ca="1" si="0"/>
        <v>0</v>
      </c>
      <c r="M8" s="2">
        <v>7</v>
      </c>
    </row>
    <row r="9" spans="1:13" x14ac:dyDescent="0.3">
      <c r="D9" s="2" t="s">
        <v>63</v>
      </c>
      <c r="E9" s="2" t="s">
        <v>334</v>
      </c>
      <c r="H9" s="2" t="str">
        <f t="shared" ca="1" si="1"/>
        <v/>
      </c>
      <c r="I9" s="2" t="b">
        <f t="shared" ca="1" si="0"/>
        <v>0</v>
      </c>
      <c r="M9" s="2">
        <v>8</v>
      </c>
    </row>
    <row r="10" spans="1:13" x14ac:dyDescent="0.3">
      <c r="D10" s="2" t="s">
        <v>64</v>
      </c>
      <c r="E10" s="2" t="s">
        <v>335</v>
      </c>
      <c r="H10" s="2" t="str">
        <f t="shared" ca="1" si="1"/>
        <v/>
      </c>
      <c r="I10" s="2" t="b">
        <f t="shared" ca="1" si="0"/>
        <v>0</v>
      </c>
      <c r="M10" s="2">
        <v>9</v>
      </c>
    </row>
    <row r="11" spans="1:13" x14ac:dyDescent="0.3">
      <c r="A11" s="2" t="s">
        <v>205</v>
      </c>
      <c r="D11" s="2" t="s">
        <v>65</v>
      </c>
      <c r="E11" s="2" t="s">
        <v>281</v>
      </c>
      <c r="H11" s="2" t="str">
        <f t="shared" ca="1" si="1"/>
        <v/>
      </c>
      <c r="I11" s="2" t="b">
        <f t="shared" ca="1" si="0"/>
        <v>0</v>
      </c>
      <c r="M11" s="2">
        <v>10</v>
      </c>
    </row>
    <row r="12" spans="1:13" x14ac:dyDescent="0.3">
      <c r="A12" s="2" t="b">
        <v>0</v>
      </c>
      <c r="D12" s="2" t="s">
        <v>336</v>
      </c>
      <c r="E12" s="2" t="s">
        <v>283</v>
      </c>
      <c r="H12" s="2" t="str">
        <f t="shared" ca="1" si="1"/>
        <v/>
      </c>
      <c r="I12" s="2" t="b">
        <f t="shared" ca="1" si="0"/>
        <v>0</v>
      </c>
      <c r="M12" s="2">
        <v>11</v>
      </c>
    </row>
    <row r="13" spans="1:13" x14ac:dyDescent="0.3">
      <c r="D13" s="2" t="s">
        <v>67</v>
      </c>
      <c r="E13" s="2" t="s">
        <v>285</v>
      </c>
      <c r="H13" s="2" t="str">
        <f t="shared" ca="1" si="1"/>
        <v/>
      </c>
      <c r="I13" s="2" t="b">
        <f t="shared" ca="1" si="0"/>
        <v>0</v>
      </c>
      <c r="M13" s="2">
        <v>12</v>
      </c>
    </row>
    <row r="14" spans="1:13" x14ac:dyDescent="0.3">
      <c r="D14" s="2" t="s">
        <v>68</v>
      </c>
      <c r="E14" s="2" t="s">
        <v>337</v>
      </c>
      <c r="H14" s="2" t="str">
        <f t="shared" ca="1" si="1"/>
        <v/>
      </c>
      <c r="I14" s="2" t="b">
        <f t="shared" ca="1" si="0"/>
        <v>0</v>
      </c>
      <c r="M14" s="2">
        <v>13</v>
      </c>
    </row>
    <row r="15" spans="1:13" x14ac:dyDescent="0.3">
      <c r="D15" s="2" t="s">
        <v>69</v>
      </c>
      <c r="E15" s="2" t="s">
        <v>338</v>
      </c>
      <c r="H15" s="2" t="str">
        <f t="shared" ca="1" si="1"/>
        <v/>
      </c>
      <c r="I15" s="2" t="b">
        <f t="shared" ca="1" si="0"/>
        <v>0</v>
      </c>
      <c r="M15" s="2">
        <v>14</v>
      </c>
    </row>
    <row r="16" spans="1:13" x14ac:dyDescent="0.3">
      <c r="A16" s="133" t="s">
        <v>339</v>
      </c>
      <c r="D16" s="2" t="s">
        <v>70</v>
      </c>
      <c r="E16" s="2" t="s">
        <v>340</v>
      </c>
      <c r="H16" s="2" t="str">
        <f t="shared" ca="1" si="1"/>
        <v/>
      </c>
      <c r="I16" s="2" t="b">
        <f t="shared" ca="1" si="0"/>
        <v>0</v>
      </c>
      <c r="M16" s="2">
        <v>15</v>
      </c>
    </row>
    <row r="17" spans="1:14" x14ac:dyDescent="0.3">
      <c r="A17" s="133" t="s">
        <v>308</v>
      </c>
      <c r="D17" s="2" t="s">
        <v>71</v>
      </c>
      <c r="E17" s="2" t="s">
        <v>289</v>
      </c>
      <c r="H17" s="2" t="str">
        <f t="shared" ca="1" si="1"/>
        <v/>
      </c>
      <c r="I17" s="2" t="b">
        <f t="shared" ca="1" si="0"/>
        <v>0</v>
      </c>
      <c r="M17" s="2">
        <v>16</v>
      </c>
    </row>
    <row r="18" spans="1:14" x14ac:dyDescent="0.3">
      <c r="D18" s="2" t="s">
        <v>72</v>
      </c>
      <c r="E18" s="2" t="s">
        <v>297</v>
      </c>
      <c r="H18" s="2" t="str">
        <f t="shared" ca="1" si="1"/>
        <v/>
      </c>
      <c r="I18" s="2" t="b">
        <f t="shared" ca="1" si="0"/>
        <v>0</v>
      </c>
      <c r="M18" s="2">
        <v>17</v>
      </c>
    </row>
    <row r="19" spans="1:14" x14ac:dyDescent="0.3">
      <c r="D19" s="2" t="s">
        <v>73</v>
      </c>
      <c r="E19" s="2" t="s">
        <v>299</v>
      </c>
      <c r="H19" s="2" t="str">
        <f t="shared" ca="1" si="1"/>
        <v/>
      </c>
      <c r="I19" s="2" t="b">
        <f t="shared" ca="1" si="0"/>
        <v>0</v>
      </c>
      <c r="M19" s="2">
        <v>18</v>
      </c>
    </row>
    <row r="20" spans="1:14" x14ac:dyDescent="0.3">
      <c r="D20" s="2" t="s">
        <v>74</v>
      </c>
      <c r="E20" s="2" t="s">
        <v>301</v>
      </c>
      <c r="H20" s="2" t="str">
        <f t="shared" ca="1" si="1"/>
        <v/>
      </c>
      <c r="I20" s="2" t="b">
        <f t="shared" ca="1" si="0"/>
        <v>0</v>
      </c>
      <c r="M20" s="2">
        <v>19</v>
      </c>
    </row>
    <row r="21" spans="1:14" x14ac:dyDescent="0.3">
      <c r="D21" s="2" t="s">
        <v>75</v>
      </c>
      <c r="H21" s="2" t="str">
        <f t="shared" ca="1" si="1"/>
        <v/>
      </c>
      <c r="I21" s="2" t="b">
        <f t="shared" ca="1" si="0"/>
        <v>0</v>
      </c>
      <c r="M21" s="2">
        <v>20</v>
      </c>
    </row>
    <row r="22" spans="1:14" x14ac:dyDescent="0.3">
      <c r="D22" s="2" t="s">
        <v>76</v>
      </c>
      <c r="E22" s="2" t="s">
        <v>76</v>
      </c>
      <c r="F22" s="2">
        <f>'SIG 2020'!$M$2</f>
        <v>280</v>
      </c>
      <c r="G22" s="2">
        <f ca="1">'SIG 2020'!$N$2</f>
        <v>0</v>
      </c>
      <c r="H22" s="2">
        <f ca="1">IF(I22=FALSE,"",IF(G22=0,0,G22/F22))</f>
        <v>0</v>
      </c>
      <c r="I22" s="2" t="b">
        <f t="shared" ca="1" si="0"/>
        <v>1</v>
      </c>
      <c r="M22" s="2">
        <v>21</v>
      </c>
    </row>
    <row r="23" spans="1:14" x14ac:dyDescent="0.3">
      <c r="A23" s="2" t="s">
        <v>341</v>
      </c>
      <c r="D23" s="2" t="s">
        <v>79</v>
      </c>
      <c r="E23" s="2" t="s">
        <v>79</v>
      </c>
      <c r="I23" s="133" t="b">
        <v>1</v>
      </c>
      <c r="J23" s="133" t="s">
        <v>324</v>
      </c>
      <c r="M23" s="2">
        <v>22</v>
      </c>
    </row>
    <row r="24" spans="1:14" x14ac:dyDescent="0.3">
      <c r="A24" s="2" t="s">
        <v>1287</v>
      </c>
      <c r="F24" s="2">
        <f>IF(F22&gt;0,F22,SUM(F3:F20))</f>
        <v>280</v>
      </c>
      <c r="G24" s="2">
        <f ca="1">IF(G22&gt;0,G22,SUM(G3:G20))</f>
        <v>0</v>
      </c>
      <c r="H24" s="2">
        <f ca="1">IF(G24=0,0,G24/F24)</f>
        <v>0</v>
      </c>
      <c r="M24" s="2">
        <v>23</v>
      </c>
    </row>
    <row r="25" spans="1:14" x14ac:dyDescent="0.3">
      <c r="A25" s="133" t="s">
        <v>342</v>
      </c>
      <c r="B25" s="133" t="s">
        <v>1288</v>
      </c>
      <c r="M25" s="2">
        <v>24</v>
      </c>
    </row>
    <row r="26" spans="1:14" x14ac:dyDescent="0.3">
      <c r="D26" s="133" t="s">
        <v>275</v>
      </c>
      <c r="E26" s="133" t="s">
        <v>326</v>
      </c>
      <c r="F26" s="133">
        <f>IF(OR(ISNA(VLOOKUP($E26,'SIG 2020'!$Q$5:$R$2000,2,FALSE)),$D26=""),"",VLOOKUP($E26,'SIG 2020'!$Q$5:$R$2000,2,FALSE))</f>
        <v>5</v>
      </c>
      <c r="H26" s="134" t="s">
        <v>343</v>
      </c>
      <c r="I26" s="134"/>
      <c r="J26" s="135" t="s">
        <v>344</v>
      </c>
      <c r="K26" s="135"/>
      <c r="L26" s="136"/>
      <c r="M26" s="2">
        <v>25</v>
      </c>
    </row>
    <row r="27" spans="1:14" x14ac:dyDescent="0.3">
      <c r="A27" s="133" t="s">
        <v>345</v>
      </c>
      <c r="B27" s="133">
        <v>16</v>
      </c>
      <c r="D27" s="133" t="s">
        <v>327</v>
      </c>
      <c r="E27" s="133" t="s">
        <v>56</v>
      </c>
      <c r="F27" s="133">
        <f>IF(OR(ISNA(VLOOKUP($E27,'SIG 2020'!$Q$5:$R$2000,2,FALSE)),$D27=""),"",VLOOKUP($E27,'SIG 2020'!$Q$5:$R$2000,2,FALSE))</f>
        <v>15</v>
      </c>
      <c r="H27" s="133">
        <f>'Business Information'!A4</f>
        <v>2891</v>
      </c>
      <c r="I27" s="133">
        <f>'Business Information'!C4</f>
        <v>0</v>
      </c>
      <c r="J27" s="137">
        <f>Documentation!A3</f>
        <v>2922</v>
      </c>
      <c r="K27" s="133">
        <f>Documentation!C3</f>
        <v>0</v>
      </c>
      <c r="L27" s="133">
        <f>Documentation!D3</f>
        <v>0</v>
      </c>
      <c r="M27" s="2">
        <v>26</v>
      </c>
      <c r="N27" s="2" t="s">
        <v>1285</v>
      </c>
    </row>
    <row r="28" spans="1:14" x14ac:dyDescent="0.3">
      <c r="D28" s="133" t="s">
        <v>328</v>
      </c>
      <c r="E28" s="133" t="s">
        <v>57</v>
      </c>
      <c r="F28" s="133">
        <f>IF(OR(ISNA(VLOOKUP($E28,'SIG 2020'!$Q$5:$R$2000,2,FALSE)),$D28=""),"",VLOOKUP($E28,'SIG 2020'!$Q$5:$R$2000,2,FALSE))</f>
        <v>18</v>
      </c>
      <c r="H28" s="133">
        <f>'Business Information'!A5</f>
        <v>2892</v>
      </c>
      <c r="I28" s="133">
        <f>'Business Information'!C5</f>
        <v>0</v>
      </c>
      <c r="J28" s="137">
        <f>Documentation!A4</f>
        <v>2923</v>
      </c>
      <c r="K28" s="133">
        <f>Documentation!C4</f>
        <v>0</v>
      </c>
      <c r="L28" s="133">
        <f>Documentation!D4</f>
        <v>0</v>
      </c>
      <c r="M28" s="2">
        <v>27</v>
      </c>
    </row>
    <row r="29" spans="1:14" x14ac:dyDescent="0.3">
      <c r="A29" s="133" t="s">
        <v>346</v>
      </c>
      <c r="B29" s="133" t="s">
        <v>347</v>
      </c>
      <c r="D29" s="133" t="s">
        <v>330</v>
      </c>
      <c r="E29" s="133" t="s">
        <v>329</v>
      </c>
      <c r="F29" s="133">
        <f>IF(OR(ISNA(VLOOKUP($E29,'SIG 2020'!$Q$5:$R$2000,2,FALSE)),$D29=""),"",VLOOKUP($E29,'SIG 2020'!$Q$5:$R$2000,2,FALSE))</f>
        <v>23</v>
      </c>
      <c r="H29" s="133">
        <f>'Business Information'!A6</f>
        <v>2893</v>
      </c>
      <c r="I29" s="133">
        <f>'Business Information'!C6</f>
        <v>0</v>
      </c>
      <c r="J29" s="137">
        <f>Documentation!A5</f>
        <v>2924</v>
      </c>
      <c r="K29" s="133">
        <f>Documentation!C5</f>
        <v>0</v>
      </c>
      <c r="L29" s="133">
        <f>Documentation!D5</f>
        <v>0</v>
      </c>
      <c r="M29" s="2">
        <v>28</v>
      </c>
    </row>
    <row r="30" spans="1:14" x14ac:dyDescent="0.3">
      <c r="D30" s="133" t="s">
        <v>331</v>
      </c>
      <c r="E30" s="133" t="s">
        <v>61</v>
      </c>
      <c r="F30" s="133">
        <f>IF(OR(ISNA(VLOOKUP($E30,'SIG 2020'!$Q$5:$R$2000,2,FALSE)),$D30=""),"",VLOOKUP($E30,'SIG 2020'!$Q$5:$R$2000,2,FALSE))</f>
        <v>53</v>
      </c>
      <c r="H30" s="133">
        <f>'Business Information'!A7</f>
        <v>4616</v>
      </c>
      <c r="I30" s="133">
        <f>'Business Information'!C7</f>
        <v>0</v>
      </c>
      <c r="J30" s="137">
        <f>Documentation!A6</f>
        <v>2925</v>
      </c>
      <c r="K30" s="133">
        <f>Documentation!C6</f>
        <v>0</v>
      </c>
      <c r="L30" s="133">
        <f>Documentation!D6</f>
        <v>0</v>
      </c>
      <c r="M30" s="2">
        <v>29</v>
      </c>
    </row>
    <row r="31" spans="1:14" x14ac:dyDescent="0.3">
      <c r="A31" s="133" t="s">
        <v>348</v>
      </c>
      <c r="B31" s="133">
        <v>1</v>
      </c>
      <c r="D31" s="133" t="s">
        <v>333</v>
      </c>
      <c r="E31" s="133" t="s">
        <v>332</v>
      </c>
      <c r="F31" s="133">
        <f>IF(OR(ISNA(VLOOKUP($E31,'SIG 2020'!$Q$5:$R$2000,2,FALSE)),$D31=""),"",VLOOKUP($E31,'SIG 2020'!$Q$5:$R$2000,2,FALSE))</f>
        <v>62</v>
      </c>
      <c r="H31" s="133">
        <f>'Business Information'!A8</f>
        <v>2894</v>
      </c>
      <c r="I31" s="138">
        <f>'Business Information'!C8</f>
        <v>0</v>
      </c>
      <c r="J31" s="137">
        <f>Documentation!A7</f>
        <v>2926</v>
      </c>
      <c r="K31" s="133">
        <f>Documentation!C7</f>
        <v>0</v>
      </c>
      <c r="L31" s="133">
        <f>Documentation!D7</f>
        <v>0</v>
      </c>
      <c r="M31" s="2">
        <v>30</v>
      </c>
    </row>
    <row r="32" spans="1:14" x14ac:dyDescent="0.3">
      <c r="A32" s="133" t="s">
        <v>349</v>
      </c>
      <c r="B32" s="133">
        <v>2</v>
      </c>
      <c r="D32" s="133" t="s">
        <v>334</v>
      </c>
      <c r="E32" s="133" t="s">
        <v>63</v>
      </c>
      <c r="F32" s="133">
        <f>IF(OR(ISNA(VLOOKUP($E32,'SIG 2020'!$Q$5:$R$2000,2,FALSE)),$D32=""),"",VLOOKUP($E32,'SIG 2020'!$Q$5:$R$2000,2,FALSE))</f>
        <v>86</v>
      </c>
      <c r="H32" s="133">
        <f>'Business Information'!A9</f>
        <v>0</v>
      </c>
      <c r="I32" s="133">
        <f>'Business Information'!C9</f>
        <v>0</v>
      </c>
      <c r="J32" s="137">
        <f>Documentation!A8</f>
        <v>2927</v>
      </c>
      <c r="K32" s="133">
        <f>Documentation!C8</f>
        <v>0</v>
      </c>
      <c r="L32" s="133">
        <f>Documentation!D8</f>
        <v>0</v>
      </c>
      <c r="M32" s="2">
        <v>31</v>
      </c>
    </row>
    <row r="33" spans="3:14" x14ac:dyDescent="0.3">
      <c r="D33" s="133" t="s">
        <v>335</v>
      </c>
      <c r="E33" s="133" t="s">
        <v>64</v>
      </c>
      <c r="F33" s="133">
        <f>IF(OR(ISNA(VLOOKUP($E33,'SIG 2020'!$Q$5:$R$2000,2,FALSE)),$D33=""),"",VLOOKUP($E33,'SIG 2020'!$Q$5:$R$2000,2,FALSE))</f>
        <v>102</v>
      </c>
      <c r="H33" s="133">
        <f>'Business Information'!A10</f>
        <v>2896</v>
      </c>
      <c r="I33" s="133">
        <f>'Business Information'!C10</f>
        <v>0</v>
      </c>
      <c r="J33" s="137">
        <f>Documentation!A9</f>
        <v>2928</v>
      </c>
      <c r="K33" s="133">
        <f>Documentation!C9</f>
        <v>0</v>
      </c>
      <c r="L33" s="133">
        <f>Documentation!D9</f>
        <v>0</v>
      </c>
      <c r="M33" s="2">
        <v>32</v>
      </c>
      <c r="N33" s="2" t="s">
        <v>1285</v>
      </c>
    </row>
    <row r="34" spans="3:14" x14ac:dyDescent="0.3">
      <c r="D34" s="133" t="s">
        <v>281</v>
      </c>
      <c r="E34" s="133" t="s">
        <v>65</v>
      </c>
      <c r="F34" s="133">
        <f>IF(OR(ISNA(VLOOKUP($E34,'SIG 2020'!$Q$5:$R$2000,2,FALSE)),$D34=""),"",VLOOKUP($E34,'SIG 2020'!$Q$5:$R$2000,2,FALSE))</f>
        <v>129</v>
      </c>
      <c r="H34" s="133">
        <f>'Business Information'!A11</f>
        <v>2897</v>
      </c>
      <c r="I34" s="133">
        <f>'Business Information'!C11</f>
        <v>0</v>
      </c>
      <c r="J34" s="137">
        <f>Documentation!A10</f>
        <v>2929</v>
      </c>
      <c r="K34" s="133">
        <f>Documentation!C10</f>
        <v>0</v>
      </c>
      <c r="L34" s="133">
        <f>Documentation!D10</f>
        <v>0</v>
      </c>
      <c r="M34" s="2">
        <v>33</v>
      </c>
    </row>
    <row r="35" spans="3:14" x14ac:dyDescent="0.3">
      <c r="D35" s="133" t="s">
        <v>283</v>
      </c>
      <c r="E35" s="133" t="s">
        <v>336</v>
      </c>
      <c r="F35" s="133">
        <f>IF(OR(ISNA(VLOOKUP($E35,'SIG 2020'!$Q$5:$R$2000,2,FALSE)),$D35=""),"",VLOOKUP($E35,'SIG 2020'!$Q$5:$R$2000,2,FALSE))</f>
        <v>166</v>
      </c>
      <c r="H35" s="133">
        <f>'Business Information'!A12</f>
        <v>2898</v>
      </c>
      <c r="I35" s="133">
        <f>'Business Information'!C12</f>
        <v>0</v>
      </c>
      <c r="J35" s="137">
        <f>Documentation!A11</f>
        <v>2930</v>
      </c>
      <c r="K35" s="133">
        <f>Documentation!C11</f>
        <v>0</v>
      </c>
      <c r="L35" s="133">
        <f>Documentation!D11</f>
        <v>0</v>
      </c>
      <c r="M35" s="2">
        <v>34</v>
      </c>
    </row>
    <row r="36" spans="3:14" x14ac:dyDescent="0.3">
      <c r="D36" s="133" t="s">
        <v>285</v>
      </c>
      <c r="E36" s="133" t="s">
        <v>67</v>
      </c>
      <c r="F36" s="133">
        <f>IF(OR(ISNA(VLOOKUP($E36,'SIG 2020'!$Q$5:$R$2000,2,FALSE)),$D36=""),"",VLOOKUP($E36,'SIG 2020'!$Q$5:$R$2000,2,FALSE))</f>
        <v>178</v>
      </c>
      <c r="H36" s="133">
        <f>'Business Information'!A13</f>
        <v>2899</v>
      </c>
      <c r="I36" s="133">
        <f>'Business Information'!C13</f>
        <v>0</v>
      </c>
      <c r="J36" s="137">
        <f>Documentation!A12</f>
        <v>2931</v>
      </c>
      <c r="K36" s="133">
        <f>Documentation!C12</f>
        <v>0</v>
      </c>
      <c r="L36" s="133">
        <f>Documentation!D12</f>
        <v>0</v>
      </c>
      <c r="M36" s="2">
        <v>35</v>
      </c>
    </row>
    <row r="37" spans="3:14" x14ac:dyDescent="0.3">
      <c r="D37" s="133" t="s">
        <v>337</v>
      </c>
      <c r="E37" s="133" t="s">
        <v>68</v>
      </c>
      <c r="F37" s="133">
        <f>IF(OR(ISNA(VLOOKUP($E37,'SIG 2020'!$Q$5:$R$2000,2,FALSE)),$D37=""),"",VLOOKUP($E37,'SIG 2020'!$Q$5:$R$2000,2,FALSE))</f>
        <v>192</v>
      </c>
      <c r="H37" s="133">
        <f>'Business Information'!A14</f>
        <v>2900</v>
      </c>
      <c r="I37" s="133">
        <f>'Business Information'!C14</f>
        <v>0</v>
      </c>
      <c r="J37" s="137">
        <f>Documentation!A13</f>
        <v>2932</v>
      </c>
      <c r="K37" s="133">
        <f>Documentation!C13</f>
        <v>0</v>
      </c>
      <c r="L37" s="133">
        <f>Documentation!D13</f>
        <v>0</v>
      </c>
      <c r="M37" s="2">
        <v>36</v>
      </c>
    </row>
    <row r="38" spans="3:14" x14ac:dyDescent="0.3">
      <c r="D38" s="133" t="s">
        <v>338</v>
      </c>
      <c r="E38" s="133" t="s">
        <v>69</v>
      </c>
      <c r="F38" s="133">
        <f>IF(OR(ISNA(VLOOKUP($E38,'SIG 2020'!$Q$5:$R$2000,2,FALSE)),$D38=""),"",VLOOKUP($E38,'SIG 2020'!$Q$5:$R$2000,2,FALSE))</f>
        <v>204</v>
      </c>
      <c r="H38" s="133">
        <f>'Business Information'!A15</f>
        <v>2901</v>
      </c>
      <c r="I38" s="133">
        <f>'Business Information'!C15</f>
        <v>0</v>
      </c>
      <c r="J38" s="137">
        <f>Documentation!A14</f>
        <v>2933</v>
      </c>
      <c r="K38" s="133">
        <f>Documentation!C14</f>
        <v>0</v>
      </c>
      <c r="L38" s="133">
        <f>Documentation!D14</f>
        <v>0</v>
      </c>
      <c r="M38" s="2">
        <v>37</v>
      </c>
    </row>
    <row r="39" spans="3:14" x14ac:dyDescent="0.3">
      <c r="D39" s="133" t="s">
        <v>340</v>
      </c>
      <c r="E39" s="133" t="s">
        <v>70</v>
      </c>
      <c r="F39" s="133">
        <f>IF(OR(ISNA(VLOOKUP($E39,'SIG 2020'!$Q$5:$R$2000,2,FALSE)),$D39=""),"",VLOOKUP($E39,'SIG 2020'!$Q$5:$R$2000,2,FALSE))</f>
        <v>214</v>
      </c>
      <c r="H39" s="133">
        <f>'Business Information'!A16</f>
        <v>2902</v>
      </c>
      <c r="I39" s="133">
        <f>'Business Information'!C16</f>
        <v>0</v>
      </c>
      <c r="J39" s="137">
        <f>Documentation!A15</f>
        <v>2934</v>
      </c>
      <c r="K39" s="133">
        <f>Documentation!C15</f>
        <v>0</v>
      </c>
      <c r="L39" s="133">
        <f>Documentation!D15</f>
        <v>0</v>
      </c>
      <c r="M39" s="2">
        <v>38</v>
      </c>
    </row>
    <row r="40" spans="3:14" x14ac:dyDescent="0.3">
      <c r="D40" s="133" t="s">
        <v>289</v>
      </c>
      <c r="E40" s="133" t="s">
        <v>71</v>
      </c>
      <c r="F40" s="133">
        <f>IF(OR(ISNA(VLOOKUP($E40,'SIG 2020'!$Q$5:$R$2000,2,FALSE)),$D40=""),"",VLOOKUP($E40,'SIG 2020'!$Q$5:$R$2000,2,FALSE))</f>
        <v>232</v>
      </c>
      <c r="H40" s="133">
        <f>'Business Information'!A17</f>
        <v>2903</v>
      </c>
      <c r="I40" s="133">
        <f>'Business Information'!C17</f>
        <v>0</v>
      </c>
      <c r="J40" s="137">
        <f>Documentation!A16</f>
        <v>2935</v>
      </c>
      <c r="K40" s="133">
        <f>Documentation!C16</f>
        <v>0</v>
      </c>
      <c r="L40" s="133">
        <f>Documentation!D16</f>
        <v>0</v>
      </c>
      <c r="M40" s="2">
        <v>39</v>
      </c>
    </row>
    <row r="41" spans="3:14" x14ac:dyDescent="0.3">
      <c r="D41" s="133" t="s">
        <v>297</v>
      </c>
      <c r="E41" s="133" t="s">
        <v>72</v>
      </c>
      <c r="F41" s="133">
        <f>IF(OR(ISNA(VLOOKUP($E41,'SIG 2020'!$Q$5:$R$2000,2,FALSE)),$D41=""),"",VLOOKUP($E41,'SIG 2020'!$Q$5:$R$2000,2,FALSE))</f>
        <v>236</v>
      </c>
      <c r="H41" s="133">
        <f>'Business Information'!A18</f>
        <v>2904</v>
      </c>
      <c r="I41" s="133">
        <f>'Business Information'!C18</f>
        <v>0</v>
      </c>
      <c r="J41" s="137">
        <f>Documentation!A17</f>
        <v>2936</v>
      </c>
      <c r="K41" s="133">
        <f>Documentation!C17</f>
        <v>0</v>
      </c>
      <c r="L41" s="133">
        <f>Documentation!D17</f>
        <v>0</v>
      </c>
      <c r="M41" s="2">
        <v>40</v>
      </c>
    </row>
    <row r="42" spans="3:14" x14ac:dyDescent="0.3">
      <c r="D42" s="133" t="s">
        <v>299</v>
      </c>
      <c r="E42" s="133" t="s">
        <v>73</v>
      </c>
      <c r="F42" s="133">
        <f>IF(OR(ISNA(VLOOKUP($E42,'SIG 2020'!$Q$5:$R$2000,2,FALSE)),$D42=""),"",VLOOKUP($E42,'SIG 2020'!$Q$5:$R$2000,2,FALSE))</f>
        <v>247</v>
      </c>
      <c r="H42" s="133">
        <f>'Business Information'!A19</f>
        <v>4000</v>
      </c>
      <c r="I42" s="133">
        <f>'Business Information'!C19</f>
        <v>0</v>
      </c>
      <c r="J42" s="137">
        <f>Documentation!A18</f>
        <v>2937</v>
      </c>
      <c r="K42" s="133">
        <f>Documentation!C18</f>
        <v>0</v>
      </c>
      <c r="L42" s="133">
        <f>Documentation!D18</f>
        <v>0</v>
      </c>
      <c r="M42" s="2">
        <v>41</v>
      </c>
    </row>
    <row r="43" spans="3:14" x14ac:dyDescent="0.3">
      <c r="D43" s="133" t="s">
        <v>301</v>
      </c>
      <c r="E43" s="133" t="s">
        <v>74</v>
      </c>
      <c r="F43" s="133">
        <f>IF(OR(ISNA(VLOOKUP($E43,'SIG 2020'!$Q$5:$R$2000,2,FALSE)),$D43=""),"",VLOOKUP($E43,'SIG 2020'!$Q$5:$R$2000,2,FALSE))</f>
        <v>280</v>
      </c>
      <c r="H43" s="133">
        <f>'Business Information'!A20</f>
        <v>4001</v>
      </c>
      <c r="I43" s="133">
        <f>'Business Information'!C20</f>
        <v>0</v>
      </c>
      <c r="J43" s="137">
        <f>Documentation!A19</f>
        <v>2938</v>
      </c>
      <c r="K43" s="133">
        <f>Documentation!C19</f>
        <v>0</v>
      </c>
      <c r="L43" s="133">
        <f>Documentation!D19</f>
        <v>0</v>
      </c>
      <c r="M43" s="2">
        <v>42</v>
      </c>
    </row>
    <row r="44" spans="3:14" x14ac:dyDescent="0.3">
      <c r="D44" s="133"/>
      <c r="E44" s="133"/>
      <c r="F44" s="133"/>
      <c r="H44" s="133">
        <f>'Business Information'!A21</f>
        <v>4002</v>
      </c>
      <c r="I44" s="133">
        <f>'Business Information'!C21</f>
        <v>0</v>
      </c>
      <c r="J44" s="137">
        <f>Documentation!A20</f>
        <v>2939</v>
      </c>
      <c r="K44" s="133">
        <f>Documentation!C20</f>
        <v>0</v>
      </c>
      <c r="L44" s="133">
        <f>Documentation!D20</f>
        <v>0</v>
      </c>
      <c r="M44" s="2">
        <v>43</v>
      </c>
    </row>
    <row r="45" spans="3:14" x14ac:dyDescent="0.3">
      <c r="C45" s="133" t="s">
        <v>350</v>
      </c>
      <c r="D45" s="133">
        <v>18</v>
      </c>
      <c r="E45" s="133" t="s">
        <v>351</v>
      </c>
      <c r="F45" s="133"/>
      <c r="H45" s="133">
        <f>'Business Information'!A22</f>
        <v>4003</v>
      </c>
      <c r="I45" s="133">
        <f>'Business Information'!C22</f>
        <v>0</v>
      </c>
      <c r="J45" s="137">
        <f>Documentation!A21</f>
        <v>2940</v>
      </c>
      <c r="K45" s="133">
        <f>Documentation!C21</f>
        <v>0</v>
      </c>
      <c r="L45" s="133">
        <f>Documentation!D21</f>
        <v>0</v>
      </c>
      <c r="M45" s="2">
        <v>44</v>
      </c>
    </row>
    <row r="46" spans="3:14" x14ac:dyDescent="0.3">
      <c r="H46" s="133">
        <f>'Business Information'!A23</f>
        <v>0</v>
      </c>
      <c r="I46" s="133">
        <f>'Business Information'!C23</f>
        <v>0</v>
      </c>
      <c r="J46" s="137">
        <f>Documentation!A22</f>
        <v>2941</v>
      </c>
      <c r="K46" s="133">
        <f>Documentation!C22</f>
        <v>0</v>
      </c>
      <c r="L46" s="133">
        <f>Documentation!D22</f>
        <v>0</v>
      </c>
      <c r="M46" s="2">
        <v>45</v>
      </c>
    </row>
    <row r="47" spans="3:14" x14ac:dyDescent="0.3">
      <c r="H47" s="133">
        <f>'Business Information'!A24</f>
        <v>2911</v>
      </c>
      <c r="I47" s="133">
        <f>'Business Information'!C24</f>
        <v>0</v>
      </c>
      <c r="J47" s="137">
        <f>Documentation!A23</f>
        <v>2942</v>
      </c>
      <c r="K47" s="133">
        <f>Documentation!C23</f>
        <v>0</v>
      </c>
      <c r="L47" s="133">
        <f>Documentation!D23</f>
        <v>0</v>
      </c>
      <c r="M47" s="2">
        <v>46</v>
      </c>
    </row>
    <row r="48" spans="3:14" x14ac:dyDescent="0.3">
      <c r="H48" s="133">
        <f>'Business Information'!A25</f>
        <v>2912</v>
      </c>
      <c r="I48" s="133">
        <f>'Business Information'!C25</f>
        <v>0</v>
      </c>
      <c r="J48" s="137">
        <f>Documentation!A24</f>
        <v>2943</v>
      </c>
      <c r="K48" s="133">
        <f>Documentation!C24</f>
        <v>0</v>
      </c>
      <c r="L48" s="133">
        <f>Documentation!D24</f>
        <v>0</v>
      </c>
      <c r="M48" s="2">
        <v>47</v>
      </c>
    </row>
    <row r="49" spans="8:14" x14ac:dyDescent="0.3">
      <c r="H49" s="133">
        <f>'Business Information'!A26</f>
        <v>2913</v>
      </c>
      <c r="I49" s="133">
        <f>'Business Information'!C26</f>
        <v>0</v>
      </c>
      <c r="J49" s="137">
        <f>Documentation!A25</f>
        <v>3301</v>
      </c>
      <c r="K49" s="133">
        <f>Documentation!C25</f>
        <v>0</v>
      </c>
      <c r="L49" s="133">
        <f>Documentation!D25</f>
        <v>0</v>
      </c>
      <c r="M49" s="2">
        <v>48</v>
      </c>
    </row>
    <row r="50" spans="8:14" x14ac:dyDescent="0.3">
      <c r="H50" s="133">
        <f>'Business Information'!A27</f>
        <v>2914</v>
      </c>
      <c r="I50" s="133">
        <f>'Business Information'!C27</f>
        <v>0</v>
      </c>
      <c r="J50" s="137">
        <f>Documentation!A26</f>
        <v>4005</v>
      </c>
      <c r="K50" s="133">
        <f>Documentation!C26</f>
        <v>0</v>
      </c>
      <c r="L50" s="133">
        <f>Documentation!D26</f>
        <v>0</v>
      </c>
      <c r="M50" s="2">
        <v>49</v>
      </c>
    </row>
    <row r="51" spans="8:14" x14ac:dyDescent="0.3">
      <c r="H51" s="133">
        <f>'Business Information'!A28</f>
        <v>2973</v>
      </c>
      <c r="I51" s="133">
        <f>'Business Information'!C28</f>
        <v>0</v>
      </c>
      <c r="J51" s="137">
        <f>Documentation!A27</f>
        <v>4006</v>
      </c>
      <c r="K51" s="133">
        <f>Documentation!C27</f>
        <v>0</v>
      </c>
      <c r="L51" s="133">
        <f>Documentation!D27</f>
        <v>0</v>
      </c>
      <c r="M51" s="2">
        <v>50</v>
      </c>
    </row>
    <row r="52" spans="8:14" x14ac:dyDescent="0.3">
      <c r="H52" s="133">
        <f>'Business Information'!A29</f>
        <v>4617</v>
      </c>
      <c r="I52" s="133">
        <f>'Business Information'!C29</f>
        <v>0</v>
      </c>
      <c r="M52" s="2">
        <v>51</v>
      </c>
    </row>
    <row r="53" spans="8:14" x14ac:dyDescent="0.3">
      <c r="H53" s="133">
        <f>'Business Information'!A30</f>
        <v>3992</v>
      </c>
      <c r="I53" s="133">
        <f>'Business Information'!C30</f>
        <v>0</v>
      </c>
      <c r="M53" s="2">
        <v>52</v>
      </c>
    </row>
    <row r="54" spans="8:14" x14ac:dyDescent="0.3">
      <c r="H54" s="133">
        <f>'Business Information'!A31</f>
        <v>3993</v>
      </c>
      <c r="I54" s="133">
        <f>'Business Information'!C31</f>
        <v>0</v>
      </c>
      <c r="M54" s="2">
        <v>53</v>
      </c>
    </row>
    <row r="55" spans="8:14" x14ac:dyDescent="0.3">
      <c r="H55" s="133">
        <f>'Business Information'!A32</f>
        <v>3994</v>
      </c>
      <c r="I55" s="133">
        <f>'Business Information'!C32</f>
        <v>0</v>
      </c>
      <c r="M55" s="2">
        <v>54</v>
      </c>
    </row>
    <row r="56" spans="8:14" x14ac:dyDescent="0.3">
      <c r="H56" s="133">
        <f>'Business Information'!A33</f>
        <v>3995</v>
      </c>
      <c r="I56" s="133">
        <f>'Business Information'!C33</f>
        <v>0</v>
      </c>
      <c r="M56" s="2">
        <v>55</v>
      </c>
    </row>
    <row r="57" spans="8:14" x14ac:dyDescent="0.3">
      <c r="H57" s="133">
        <f>'Business Information'!A34</f>
        <v>3996</v>
      </c>
      <c r="I57" s="133">
        <f>'Business Information'!C34</f>
        <v>0</v>
      </c>
      <c r="M57" s="2">
        <v>56</v>
      </c>
    </row>
    <row r="58" spans="8:14" x14ac:dyDescent="0.3">
      <c r="H58" s="133">
        <f>'Business Information'!A35</f>
        <v>3997</v>
      </c>
      <c r="I58" s="133">
        <f>'Business Information'!C35</f>
        <v>0</v>
      </c>
      <c r="M58" s="2">
        <v>57</v>
      </c>
    </row>
    <row r="59" spans="8:14" x14ac:dyDescent="0.3">
      <c r="H59" s="133">
        <f>'Business Information'!A36</f>
        <v>3998</v>
      </c>
      <c r="I59" s="133">
        <f>'Business Information'!C36</f>
        <v>0</v>
      </c>
      <c r="M59" s="2">
        <v>58</v>
      </c>
      <c r="N59" s="2" t="s">
        <v>1285</v>
      </c>
    </row>
    <row r="60" spans="8:14" x14ac:dyDescent="0.3">
      <c r="H60" s="133">
        <f>'Business Information'!A37</f>
        <v>4004</v>
      </c>
      <c r="I60" s="133">
        <f>'Business Information'!C37</f>
        <v>0</v>
      </c>
      <c r="M60" s="2">
        <v>59</v>
      </c>
    </row>
    <row r="61" spans="8:14" x14ac:dyDescent="0.3">
      <c r="H61" s="133">
        <f>'Business Information'!A38</f>
        <v>3999</v>
      </c>
      <c r="I61" s="133">
        <f>'Business Information'!C38</f>
        <v>0</v>
      </c>
      <c r="M61" s="2">
        <v>60</v>
      </c>
    </row>
    <row r="62" spans="8:14" x14ac:dyDescent="0.3">
      <c r="H62" s="133">
        <f>'Business Information'!A39</f>
        <v>4410</v>
      </c>
      <c r="I62" s="133">
        <f>'Business Information'!C39</f>
        <v>0</v>
      </c>
      <c r="M62" s="2">
        <v>61</v>
      </c>
      <c r="N62" s="2" t="s">
        <v>1285</v>
      </c>
    </row>
    <row r="63" spans="8:14" x14ac:dyDescent="0.3">
      <c r="H63" s="133">
        <f>'Business Information'!A40</f>
        <v>4411</v>
      </c>
      <c r="I63" s="133">
        <f>'Business Information'!C40</f>
        <v>0</v>
      </c>
      <c r="M63" s="2">
        <v>62</v>
      </c>
      <c r="N63" s="2" t="s">
        <v>1285</v>
      </c>
    </row>
    <row r="64" spans="8:14" x14ac:dyDescent="0.3">
      <c r="H64" s="133">
        <f>'Business Information'!A41</f>
        <v>4618</v>
      </c>
      <c r="I64" s="133">
        <f>'Business Information'!C41</f>
        <v>0</v>
      </c>
      <c r="M64" s="2">
        <v>63</v>
      </c>
      <c r="N64" s="2" t="s">
        <v>1285</v>
      </c>
    </row>
    <row r="65" spans="8:14" x14ac:dyDescent="0.3">
      <c r="H65" s="133">
        <f>'Business Information'!A42</f>
        <v>4619</v>
      </c>
      <c r="I65" s="133">
        <f>'Business Information'!C42</f>
        <v>0</v>
      </c>
      <c r="M65" s="2">
        <v>64</v>
      </c>
    </row>
    <row r="66" spans="8:14" x14ac:dyDescent="0.3">
      <c r="H66" s="133">
        <f>'Business Information'!A43</f>
        <v>4620</v>
      </c>
      <c r="I66" s="133">
        <f>'Business Information'!C43</f>
        <v>0</v>
      </c>
      <c r="M66" s="2">
        <v>65</v>
      </c>
      <c r="N66" s="2" t="s">
        <v>1285</v>
      </c>
    </row>
    <row r="67" spans="8:14" x14ac:dyDescent="0.3">
      <c r="H67" s="133">
        <f>'Business Information'!A44</f>
        <v>4621</v>
      </c>
      <c r="I67" s="133">
        <f>'Business Information'!C44</f>
        <v>0</v>
      </c>
      <c r="M67" s="2">
        <v>66</v>
      </c>
    </row>
    <row r="68" spans="8:14" x14ac:dyDescent="0.3">
      <c r="H68" s="133">
        <f>'Business Information'!A45</f>
        <v>4622</v>
      </c>
      <c r="I68" s="133">
        <f>'Business Information'!C45</f>
        <v>0</v>
      </c>
      <c r="M68" s="2">
        <v>67</v>
      </c>
    </row>
    <row r="69" spans="8:14" x14ac:dyDescent="0.3">
      <c r="H69" s="133">
        <f>'Business Information'!A46</f>
        <v>4623</v>
      </c>
      <c r="I69" s="133">
        <f>'Business Information'!C46</f>
        <v>0</v>
      </c>
      <c r="M69" s="2">
        <v>68</v>
      </c>
    </row>
    <row r="70" spans="8:14" x14ac:dyDescent="0.3">
      <c r="H70" s="133">
        <f>'Business Information'!A47</f>
        <v>4624</v>
      </c>
      <c r="I70" s="133">
        <f>'Business Information'!C47</f>
        <v>0</v>
      </c>
      <c r="M70" s="2">
        <v>69</v>
      </c>
    </row>
    <row r="71" spans="8:14" x14ac:dyDescent="0.3">
      <c r="H71" s="133">
        <f>'Business Information'!A48</f>
        <v>4625</v>
      </c>
      <c r="I71" s="133">
        <f>'Business Information'!C48</f>
        <v>0</v>
      </c>
      <c r="M71" s="2">
        <v>70</v>
      </c>
    </row>
    <row r="72" spans="8:14" x14ac:dyDescent="0.3">
      <c r="H72" s="133">
        <f>'Business Information'!A49</f>
        <v>4615</v>
      </c>
      <c r="I72" s="133">
        <f>'Business Information'!C49</f>
        <v>0</v>
      </c>
      <c r="M72" s="2">
        <v>71</v>
      </c>
      <c r="N72" s="2" t="s">
        <v>1286</v>
      </c>
    </row>
    <row r="73" spans="8:14" x14ac:dyDescent="0.3">
      <c r="H73" s="133">
        <f>'Business Information'!A50</f>
        <v>4626</v>
      </c>
      <c r="I73" s="133">
        <f>'Business Information'!C50</f>
        <v>0</v>
      </c>
      <c r="M73" s="2">
        <v>72</v>
      </c>
      <c r="N73" s="2" t="s">
        <v>1286</v>
      </c>
    </row>
    <row r="74" spans="8:14" x14ac:dyDescent="0.3">
      <c r="H74" s="133">
        <f>'Business Information'!A51</f>
        <v>4627</v>
      </c>
      <c r="I74" s="133">
        <f>'Business Information'!C51</f>
        <v>0</v>
      </c>
      <c r="M74" s="2">
        <v>73</v>
      </c>
    </row>
    <row r="75" spans="8:14" x14ac:dyDescent="0.3">
      <c r="H75" s="133">
        <f>'Business Information'!A52</f>
        <v>4628</v>
      </c>
      <c r="I75" s="133">
        <f>'Business Information'!C52</f>
        <v>0</v>
      </c>
      <c r="M75" s="2">
        <v>74</v>
      </c>
      <c r="N75" s="2" t="s">
        <v>1285</v>
      </c>
    </row>
    <row r="76" spans="8:14" x14ac:dyDescent="0.3">
      <c r="H76" s="133">
        <f>'Business Information'!A53</f>
        <v>4629</v>
      </c>
      <c r="I76" s="133">
        <f>'Business Information'!C53</f>
        <v>0</v>
      </c>
      <c r="M76" s="2">
        <v>75</v>
      </c>
    </row>
    <row r="77" spans="8:14" x14ac:dyDescent="0.3">
      <c r="H77" s="133">
        <f>'Business Information'!A54</f>
        <v>4630</v>
      </c>
      <c r="I77" s="133">
        <f>'Business Information'!C54</f>
        <v>0</v>
      </c>
      <c r="M77" s="2">
        <v>76</v>
      </c>
      <c r="N77" s="2" t="s">
        <v>1285</v>
      </c>
    </row>
    <row r="78" spans="8:14" x14ac:dyDescent="0.3">
      <c r="H78" s="133">
        <f>'Business Information'!A55</f>
        <v>4631</v>
      </c>
      <c r="I78" s="133">
        <f>'Business Information'!C55</f>
        <v>0</v>
      </c>
      <c r="M78" s="2">
        <v>77</v>
      </c>
    </row>
    <row r="79" spans="8:14" x14ac:dyDescent="0.3">
      <c r="H79" s="133">
        <f>'Business Information'!A56</f>
        <v>4632</v>
      </c>
      <c r="I79" s="133">
        <f>'Business Information'!C56</f>
        <v>0</v>
      </c>
      <c r="M79" s="2">
        <v>78</v>
      </c>
      <c r="N79" s="2" t="s">
        <v>1285</v>
      </c>
    </row>
    <row r="80" spans="8:14" x14ac:dyDescent="0.3">
      <c r="M80" s="2">
        <v>79</v>
      </c>
    </row>
    <row r="81" spans="13:14" x14ac:dyDescent="0.3">
      <c r="M81" s="2">
        <v>80</v>
      </c>
    </row>
    <row r="82" spans="13:14" x14ac:dyDescent="0.3">
      <c r="M82" s="2">
        <v>81</v>
      </c>
      <c r="N82" s="2" t="s">
        <v>1285</v>
      </c>
    </row>
    <row r="83" spans="13:14" x14ac:dyDescent="0.3">
      <c r="M83" s="2">
        <v>82</v>
      </c>
      <c r="N83" s="2" t="s">
        <v>1285</v>
      </c>
    </row>
    <row r="84" spans="13:14" x14ac:dyDescent="0.3">
      <c r="M84" s="2">
        <v>83</v>
      </c>
    </row>
    <row r="85" spans="13:14" x14ac:dyDescent="0.3">
      <c r="M85" s="2">
        <v>84</v>
      </c>
    </row>
    <row r="86" spans="13:14" x14ac:dyDescent="0.3">
      <c r="M86" s="2">
        <v>85</v>
      </c>
      <c r="N86" s="2" t="s">
        <v>1285</v>
      </c>
    </row>
    <row r="87" spans="13:14" x14ac:dyDescent="0.3">
      <c r="M87" s="2">
        <v>86</v>
      </c>
      <c r="N87" s="2" t="s">
        <v>1285</v>
      </c>
    </row>
    <row r="88" spans="13:14" x14ac:dyDescent="0.3">
      <c r="M88" s="2">
        <v>87</v>
      </c>
    </row>
    <row r="89" spans="13:14" x14ac:dyDescent="0.3">
      <c r="M89" s="2">
        <v>88</v>
      </c>
    </row>
    <row r="90" spans="13:14" x14ac:dyDescent="0.3">
      <c r="M90" s="2">
        <v>89</v>
      </c>
    </row>
    <row r="91" spans="13:14" x14ac:dyDescent="0.3">
      <c r="M91" s="2">
        <v>90</v>
      </c>
    </row>
    <row r="92" spans="13:14" x14ac:dyDescent="0.3">
      <c r="M92" s="2">
        <v>91</v>
      </c>
      <c r="N92" s="2" t="s">
        <v>1285</v>
      </c>
    </row>
    <row r="93" spans="13:14" x14ac:dyDescent="0.3">
      <c r="M93" s="2">
        <v>92</v>
      </c>
    </row>
    <row r="94" spans="13:14" x14ac:dyDescent="0.3">
      <c r="M94" s="2">
        <v>93</v>
      </c>
    </row>
    <row r="95" spans="13:14" x14ac:dyDescent="0.3">
      <c r="M95" s="2">
        <v>94</v>
      </c>
    </row>
    <row r="96" spans="13:14" x14ac:dyDescent="0.3">
      <c r="M96" s="2">
        <v>95</v>
      </c>
    </row>
    <row r="97" spans="13:14" x14ac:dyDescent="0.3">
      <c r="M97" s="2">
        <v>96</v>
      </c>
    </row>
    <row r="98" spans="13:14" x14ac:dyDescent="0.3">
      <c r="M98" s="2">
        <v>97</v>
      </c>
    </row>
    <row r="99" spans="13:14" x14ac:dyDescent="0.3">
      <c r="M99" s="2">
        <v>98</v>
      </c>
    </row>
    <row r="100" spans="13:14" x14ac:dyDescent="0.3">
      <c r="M100" s="2">
        <v>99</v>
      </c>
    </row>
    <row r="101" spans="13:14" x14ac:dyDescent="0.3">
      <c r="M101" s="2">
        <v>100</v>
      </c>
    </row>
    <row r="102" spans="13:14" x14ac:dyDescent="0.3">
      <c r="M102" s="2">
        <v>101</v>
      </c>
    </row>
    <row r="103" spans="13:14" x14ac:dyDescent="0.3">
      <c r="M103" s="2">
        <v>102</v>
      </c>
    </row>
    <row r="104" spans="13:14" x14ac:dyDescent="0.3">
      <c r="M104" s="2">
        <v>103</v>
      </c>
    </row>
    <row r="105" spans="13:14" x14ac:dyDescent="0.3">
      <c r="M105" s="2">
        <v>104</v>
      </c>
    </row>
    <row r="106" spans="13:14" x14ac:dyDescent="0.3">
      <c r="M106" s="2">
        <v>105</v>
      </c>
    </row>
    <row r="107" spans="13:14" x14ac:dyDescent="0.3">
      <c r="M107" s="2">
        <v>106</v>
      </c>
    </row>
    <row r="108" spans="13:14" x14ac:dyDescent="0.3">
      <c r="M108" s="2">
        <v>107</v>
      </c>
    </row>
    <row r="109" spans="13:14" x14ac:dyDescent="0.3">
      <c r="M109" s="2">
        <v>108</v>
      </c>
    </row>
    <row r="110" spans="13:14" x14ac:dyDescent="0.3">
      <c r="M110" s="2">
        <v>109</v>
      </c>
    </row>
    <row r="111" spans="13:14" x14ac:dyDescent="0.3">
      <c r="M111" s="2">
        <v>110</v>
      </c>
      <c r="N111" s="2" t="s">
        <v>1285</v>
      </c>
    </row>
    <row r="112" spans="13:14" x14ac:dyDescent="0.3">
      <c r="M112" s="2">
        <v>111</v>
      </c>
    </row>
    <row r="113" spans="13:14" x14ac:dyDescent="0.3">
      <c r="M113" s="2">
        <v>112</v>
      </c>
      <c r="N113" s="2" t="s">
        <v>1285</v>
      </c>
    </row>
    <row r="114" spans="13:14" x14ac:dyDescent="0.3">
      <c r="M114" s="2">
        <v>113</v>
      </c>
    </row>
    <row r="115" spans="13:14" x14ac:dyDescent="0.3">
      <c r="M115" s="2">
        <v>114</v>
      </c>
    </row>
    <row r="116" spans="13:14" x14ac:dyDescent="0.3">
      <c r="M116" s="2">
        <v>115</v>
      </c>
    </row>
    <row r="117" spans="13:14" x14ac:dyDescent="0.3">
      <c r="M117" s="2">
        <v>116</v>
      </c>
    </row>
    <row r="118" spans="13:14" x14ac:dyDescent="0.3">
      <c r="M118" s="2">
        <v>117</v>
      </c>
    </row>
    <row r="119" spans="13:14" x14ac:dyDescent="0.3">
      <c r="M119" s="2">
        <v>118</v>
      </c>
    </row>
    <row r="120" spans="13:14" x14ac:dyDescent="0.3">
      <c r="M120" s="2">
        <v>119</v>
      </c>
    </row>
    <row r="121" spans="13:14" x14ac:dyDescent="0.3">
      <c r="M121" s="2">
        <v>120</v>
      </c>
      <c r="N121" s="2" t="s">
        <v>1286</v>
      </c>
    </row>
    <row r="122" spans="13:14" x14ac:dyDescent="0.3">
      <c r="M122" s="2">
        <v>121</v>
      </c>
      <c r="N122" s="2" t="s">
        <v>1285</v>
      </c>
    </row>
    <row r="123" spans="13:14" x14ac:dyDescent="0.3">
      <c r="M123" s="2">
        <v>122</v>
      </c>
    </row>
    <row r="124" spans="13:14" x14ac:dyDescent="0.3">
      <c r="M124" s="2">
        <v>123</v>
      </c>
    </row>
    <row r="125" spans="13:14" x14ac:dyDescent="0.3">
      <c r="M125" s="2">
        <v>124</v>
      </c>
    </row>
    <row r="126" spans="13:14" x14ac:dyDescent="0.3">
      <c r="M126" s="2">
        <v>125</v>
      </c>
    </row>
    <row r="127" spans="13:14" x14ac:dyDescent="0.3">
      <c r="M127" s="2">
        <v>126</v>
      </c>
    </row>
    <row r="128" spans="13:14" x14ac:dyDescent="0.3">
      <c r="M128" s="2">
        <v>127</v>
      </c>
    </row>
    <row r="129" spans="13:14" x14ac:dyDescent="0.3">
      <c r="M129" s="2">
        <v>128</v>
      </c>
      <c r="N129" s="2" t="s">
        <v>1285</v>
      </c>
    </row>
    <row r="130" spans="13:14" x14ac:dyDescent="0.3">
      <c r="M130" s="2">
        <v>129</v>
      </c>
    </row>
    <row r="131" spans="13:14" x14ac:dyDescent="0.3">
      <c r="M131" s="2">
        <v>130</v>
      </c>
    </row>
    <row r="132" spans="13:14" x14ac:dyDescent="0.3">
      <c r="M132" s="2">
        <v>131</v>
      </c>
      <c r="N132" s="2" t="s">
        <v>1285</v>
      </c>
    </row>
    <row r="133" spans="13:14" x14ac:dyDescent="0.3">
      <c r="M133" s="2">
        <v>132</v>
      </c>
      <c r="N133" s="2" t="s">
        <v>1285</v>
      </c>
    </row>
    <row r="134" spans="13:14" x14ac:dyDescent="0.3">
      <c r="M134" s="2">
        <v>133</v>
      </c>
      <c r="N134" s="2" t="s">
        <v>1285</v>
      </c>
    </row>
    <row r="135" spans="13:14" x14ac:dyDescent="0.3">
      <c r="M135" s="2">
        <v>134</v>
      </c>
      <c r="N135" s="2" t="s">
        <v>1285</v>
      </c>
    </row>
    <row r="136" spans="13:14" x14ac:dyDescent="0.3">
      <c r="M136" s="2">
        <v>135</v>
      </c>
      <c r="N136" s="2" t="s">
        <v>1285</v>
      </c>
    </row>
    <row r="137" spans="13:14" x14ac:dyDescent="0.3">
      <c r="M137" s="2">
        <v>136</v>
      </c>
    </row>
    <row r="138" spans="13:14" x14ac:dyDescent="0.3">
      <c r="M138" s="2">
        <v>137</v>
      </c>
    </row>
    <row r="139" spans="13:14" x14ac:dyDescent="0.3">
      <c r="M139" s="2">
        <v>138</v>
      </c>
    </row>
    <row r="140" spans="13:14" x14ac:dyDescent="0.3">
      <c r="M140" s="2">
        <v>139</v>
      </c>
    </row>
    <row r="141" spans="13:14" x14ac:dyDescent="0.3">
      <c r="M141" s="2">
        <v>140</v>
      </c>
    </row>
    <row r="142" spans="13:14" x14ac:dyDescent="0.3">
      <c r="M142" s="2">
        <v>141</v>
      </c>
    </row>
    <row r="143" spans="13:14" x14ac:dyDescent="0.3">
      <c r="M143" s="2">
        <v>142</v>
      </c>
    </row>
    <row r="144" spans="13:14" x14ac:dyDescent="0.3">
      <c r="M144" s="2">
        <v>143</v>
      </c>
    </row>
    <row r="145" spans="13:14" x14ac:dyDescent="0.3">
      <c r="M145" s="2">
        <v>144</v>
      </c>
    </row>
    <row r="146" spans="13:14" x14ac:dyDescent="0.3">
      <c r="M146" s="2">
        <v>145</v>
      </c>
    </row>
    <row r="147" spans="13:14" x14ac:dyDescent="0.3">
      <c r="M147" s="2">
        <v>146</v>
      </c>
    </row>
    <row r="148" spans="13:14" x14ac:dyDescent="0.3">
      <c r="M148" s="2">
        <v>147</v>
      </c>
    </row>
    <row r="149" spans="13:14" x14ac:dyDescent="0.3">
      <c r="M149" s="2">
        <v>148</v>
      </c>
      <c r="N149" s="2" t="s">
        <v>1286</v>
      </c>
    </row>
    <row r="150" spans="13:14" x14ac:dyDescent="0.3">
      <c r="M150" s="2">
        <v>149</v>
      </c>
    </row>
    <row r="151" spans="13:14" x14ac:dyDescent="0.3">
      <c r="M151" s="2">
        <v>150</v>
      </c>
    </row>
    <row r="152" spans="13:14" x14ac:dyDescent="0.3">
      <c r="M152" s="2">
        <v>151</v>
      </c>
    </row>
    <row r="153" spans="13:14" x14ac:dyDescent="0.3">
      <c r="M153" s="2">
        <v>152</v>
      </c>
    </row>
    <row r="154" spans="13:14" x14ac:dyDescent="0.3">
      <c r="M154" s="2">
        <v>153</v>
      </c>
    </row>
    <row r="155" spans="13:14" x14ac:dyDescent="0.3">
      <c r="M155" s="2">
        <v>154</v>
      </c>
    </row>
    <row r="156" spans="13:14" x14ac:dyDescent="0.3">
      <c r="M156" s="2">
        <v>155</v>
      </c>
      <c r="N156" s="2" t="s">
        <v>1286</v>
      </c>
    </row>
    <row r="157" spans="13:14" x14ac:dyDescent="0.3">
      <c r="M157" s="2">
        <v>156</v>
      </c>
    </row>
    <row r="158" spans="13:14" x14ac:dyDescent="0.3">
      <c r="M158" s="2">
        <v>157</v>
      </c>
    </row>
    <row r="159" spans="13:14" x14ac:dyDescent="0.3">
      <c r="M159" s="2">
        <v>158</v>
      </c>
    </row>
    <row r="160" spans="13:14" x14ac:dyDescent="0.3">
      <c r="M160" s="2">
        <v>159</v>
      </c>
    </row>
    <row r="161" spans="13:14" x14ac:dyDescent="0.3">
      <c r="M161" s="2">
        <v>160</v>
      </c>
    </row>
    <row r="162" spans="13:14" x14ac:dyDescent="0.3">
      <c r="M162" s="2">
        <v>161</v>
      </c>
    </row>
    <row r="163" spans="13:14" x14ac:dyDescent="0.3">
      <c r="M163" s="2">
        <v>162</v>
      </c>
      <c r="N163" s="2" t="s">
        <v>1285</v>
      </c>
    </row>
    <row r="164" spans="13:14" x14ac:dyDescent="0.3">
      <c r="M164" s="2">
        <v>163</v>
      </c>
    </row>
    <row r="165" spans="13:14" x14ac:dyDescent="0.3">
      <c r="M165" s="2">
        <v>164</v>
      </c>
    </row>
    <row r="166" spans="13:14" x14ac:dyDescent="0.3">
      <c r="M166" s="2">
        <v>165</v>
      </c>
    </row>
    <row r="167" spans="13:14" x14ac:dyDescent="0.3">
      <c r="M167" s="2">
        <v>166</v>
      </c>
    </row>
    <row r="168" spans="13:14" x14ac:dyDescent="0.3">
      <c r="M168" s="2">
        <v>167</v>
      </c>
    </row>
    <row r="169" spans="13:14" x14ac:dyDescent="0.3">
      <c r="M169" s="2">
        <v>168</v>
      </c>
    </row>
    <row r="170" spans="13:14" x14ac:dyDescent="0.3">
      <c r="M170" s="2">
        <v>169</v>
      </c>
      <c r="N170" s="2" t="s">
        <v>1285</v>
      </c>
    </row>
    <row r="171" spans="13:14" x14ac:dyDescent="0.3">
      <c r="M171" s="2">
        <v>170</v>
      </c>
    </row>
    <row r="172" spans="13:14" x14ac:dyDescent="0.3">
      <c r="M172" s="2">
        <v>171</v>
      </c>
    </row>
    <row r="173" spans="13:14" x14ac:dyDescent="0.3">
      <c r="M173" s="2">
        <v>172</v>
      </c>
    </row>
    <row r="174" spans="13:14" x14ac:dyDescent="0.3">
      <c r="M174" s="2">
        <v>173</v>
      </c>
    </row>
    <row r="175" spans="13:14" x14ac:dyDescent="0.3">
      <c r="M175" s="2">
        <v>174</v>
      </c>
    </row>
    <row r="176" spans="13:14" x14ac:dyDescent="0.3">
      <c r="M176" s="2">
        <v>175</v>
      </c>
    </row>
    <row r="177" spans="13:14" x14ac:dyDescent="0.3">
      <c r="M177" s="2">
        <v>176</v>
      </c>
      <c r="N177" s="2" t="s">
        <v>1285</v>
      </c>
    </row>
    <row r="178" spans="13:14" x14ac:dyDescent="0.3">
      <c r="M178" s="2">
        <v>177</v>
      </c>
    </row>
    <row r="179" spans="13:14" x14ac:dyDescent="0.3">
      <c r="M179" s="2">
        <v>178</v>
      </c>
    </row>
    <row r="180" spans="13:14" x14ac:dyDescent="0.3">
      <c r="M180" s="2">
        <v>179</v>
      </c>
    </row>
    <row r="181" spans="13:14" x14ac:dyDescent="0.3">
      <c r="M181" s="2">
        <v>180</v>
      </c>
    </row>
    <row r="182" spans="13:14" x14ac:dyDescent="0.3">
      <c r="M182" s="2">
        <v>181</v>
      </c>
    </row>
    <row r="183" spans="13:14" x14ac:dyDescent="0.3">
      <c r="M183" s="2">
        <v>182</v>
      </c>
    </row>
    <row r="184" spans="13:14" x14ac:dyDescent="0.3">
      <c r="M184" s="2">
        <v>183</v>
      </c>
      <c r="N184" s="2" t="s">
        <v>1285</v>
      </c>
    </row>
    <row r="185" spans="13:14" x14ac:dyDescent="0.3">
      <c r="M185" s="2">
        <v>184</v>
      </c>
      <c r="N185" s="2" t="s">
        <v>1286</v>
      </c>
    </row>
    <row r="186" spans="13:14" x14ac:dyDescent="0.3">
      <c r="M186" s="2">
        <v>185</v>
      </c>
    </row>
    <row r="187" spans="13:14" x14ac:dyDescent="0.3">
      <c r="M187" s="2">
        <v>186</v>
      </c>
    </row>
    <row r="188" spans="13:14" x14ac:dyDescent="0.3">
      <c r="M188" s="2">
        <v>187</v>
      </c>
    </row>
    <row r="189" spans="13:14" x14ac:dyDescent="0.3">
      <c r="M189" s="2">
        <v>188</v>
      </c>
    </row>
    <row r="190" spans="13:14" x14ac:dyDescent="0.3">
      <c r="M190" s="2">
        <v>189</v>
      </c>
    </row>
    <row r="191" spans="13:14" x14ac:dyDescent="0.3">
      <c r="M191" s="2">
        <v>190</v>
      </c>
    </row>
    <row r="192" spans="13:14" x14ac:dyDescent="0.3">
      <c r="M192" s="2">
        <v>191</v>
      </c>
      <c r="N192" s="2" t="s">
        <v>1286</v>
      </c>
    </row>
    <row r="193" spans="13:14" x14ac:dyDescent="0.3">
      <c r="M193" s="2">
        <v>192</v>
      </c>
    </row>
    <row r="194" spans="13:14" x14ac:dyDescent="0.3">
      <c r="M194" s="2">
        <v>193</v>
      </c>
    </row>
    <row r="195" spans="13:14" x14ac:dyDescent="0.3">
      <c r="M195" s="2">
        <v>194</v>
      </c>
    </row>
    <row r="196" spans="13:14" x14ac:dyDescent="0.3">
      <c r="M196" s="2">
        <v>195</v>
      </c>
    </row>
    <row r="197" spans="13:14" x14ac:dyDescent="0.3">
      <c r="M197" s="2">
        <v>196</v>
      </c>
    </row>
    <row r="198" spans="13:14" x14ac:dyDescent="0.3">
      <c r="M198" s="2">
        <v>197</v>
      </c>
    </row>
    <row r="199" spans="13:14" x14ac:dyDescent="0.3">
      <c r="M199" s="2">
        <v>198</v>
      </c>
    </row>
    <row r="200" spans="13:14" x14ac:dyDescent="0.3">
      <c r="M200" s="2">
        <v>199</v>
      </c>
    </row>
    <row r="201" spans="13:14" x14ac:dyDescent="0.3">
      <c r="M201" s="2">
        <v>200</v>
      </c>
    </row>
    <row r="202" spans="13:14" x14ac:dyDescent="0.3">
      <c r="M202" s="2">
        <v>201</v>
      </c>
    </row>
    <row r="203" spans="13:14" x14ac:dyDescent="0.3">
      <c r="M203" s="2">
        <v>202</v>
      </c>
    </row>
    <row r="204" spans="13:14" x14ac:dyDescent="0.3">
      <c r="M204" s="2">
        <v>203</v>
      </c>
    </row>
    <row r="205" spans="13:14" x14ac:dyDescent="0.3">
      <c r="M205" s="2">
        <v>204</v>
      </c>
    </row>
    <row r="206" spans="13:14" x14ac:dyDescent="0.3">
      <c r="M206" s="2">
        <v>205</v>
      </c>
      <c r="N206" s="2" t="s">
        <v>1286</v>
      </c>
    </row>
    <row r="207" spans="13:14" x14ac:dyDescent="0.3">
      <c r="M207" s="2">
        <v>206</v>
      </c>
    </row>
    <row r="208" spans="13:14" x14ac:dyDescent="0.3">
      <c r="M208" s="2">
        <v>207</v>
      </c>
    </row>
    <row r="209" spans="13:14" x14ac:dyDescent="0.3">
      <c r="M209" s="2">
        <v>208</v>
      </c>
    </row>
    <row r="210" spans="13:14" x14ac:dyDescent="0.3">
      <c r="M210" s="2">
        <v>209</v>
      </c>
    </row>
    <row r="211" spans="13:14" x14ac:dyDescent="0.3">
      <c r="M211" s="2">
        <v>210</v>
      </c>
    </row>
    <row r="212" spans="13:14" x14ac:dyDescent="0.3">
      <c r="M212" s="2">
        <v>211</v>
      </c>
    </row>
    <row r="213" spans="13:14" x14ac:dyDescent="0.3">
      <c r="M213" s="2">
        <v>212</v>
      </c>
      <c r="N213" s="2" t="s">
        <v>1285</v>
      </c>
    </row>
    <row r="214" spans="13:14" x14ac:dyDescent="0.3">
      <c r="M214" s="2">
        <v>213</v>
      </c>
    </row>
    <row r="215" spans="13:14" x14ac:dyDescent="0.3">
      <c r="M215" s="2">
        <v>214</v>
      </c>
      <c r="N215" s="2" t="s">
        <v>1285</v>
      </c>
    </row>
    <row r="216" spans="13:14" x14ac:dyDescent="0.3">
      <c r="M216" s="2">
        <v>215</v>
      </c>
      <c r="N216" s="2" t="s">
        <v>1285</v>
      </c>
    </row>
    <row r="217" spans="13:14" x14ac:dyDescent="0.3">
      <c r="M217" s="2">
        <v>216</v>
      </c>
    </row>
    <row r="218" spans="13:14" x14ac:dyDescent="0.3">
      <c r="M218" s="2">
        <v>217</v>
      </c>
    </row>
    <row r="219" spans="13:14" x14ac:dyDescent="0.3">
      <c r="M219" s="2">
        <v>218</v>
      </c>
    </row>
    <row r="220" spans="13:14" x14ac:dyDescent="0.3">
      <c r="M220" s="2">
        <v>219</v>
      </c>
    </row>
    <row r="221" spans="13:14" x14ac:dyDescent="0.3">
      <c r="M221" s="2">
        <v>220</v>
      </c>
      <c r="N221" s="2" t="s">
        <v>1285</v>
      </c>
    </row>
    <row r="222" spans="13:14" x14ac:dyDescent="0.3">
      <c r="M222" s="2">
        <v>221</v>
      </c>
    </row>
    <row r="223" spans="13:14" x14ac:dyDescent="0.3">
      <c r="M223" s="2">
        <v>222</v>
      </c>
    </row>
    <row r="224" spans="13:14" x14ac:dyDescent="0.3">
      <c r="M224" s="2">
        <v>223</v>
      </c>
    </row>
    <row r="225" spans="13:13" x14ac:dyDescent="0.3">
      <c r="M225" s="2">
        <v>224</v>
      </c>
    </row>
    <row r="226" spans="13:13" x14ac:dyDescent="0.3">
      <c r="M226" s="2">
        <v>225</v>
      </c>
    </row>
    <row r="227" spans="13:13" x14ac:dyDescent="0.3">
      <c r="M227" s="2">
        <v>226</v>
      </c>
    </row>
    <row r="228" spans="13:13" x14ac:dyDescent="0.3">
      <c r="M228" s="2">
        <v>227</v>
      </c>
    </row>
    <row r="229" spans="13:13" x14ac:dyDescent="0.3">
      <c r="M229" s="2">
        <v>228</v>
      </c>
    </row>
    <row r="230" spans="13:13" x14ac:dyDescent="0.3">
      <c r="M230" s="2">
        <v>229</v>
      </c>
    </row>
    <row r="231" spans="13:13" x14ac:dyDescent="0.3">
      <c r="M231" s="2">
        <v>230</v>
      </c>
    </row>
    <row r="232" spans="13:13" x14ac:dyDescent="0.3">
      <c r="M232" s="2">
        <v>231</v>
      </c>
    </row>
    <row r="233" spans="13:13" x14ac:dyDescent="0.3">
      <c r="M233" s="2">
        <v>232</v>
      </c>
    </row>
    <row r="234" spans="13:13" x14ac:dyDescent="0.3">
      <c r="M234" s="2">
        <v>233</v>
      </c>
    </row>
    <row r="235" spans="13:13" x14ac:dyDescent="0.3">
      <c r="M235" s="2">
        <v>234</v>
      </c>
    </row>
    <row r="236" spans="13:13" x14ac:dyDescent="0.3">
      <c r="M236" s="2">
        <v>235</v>
      </c>
    </row>
    <row r="237" spans="13:13" x14ac:dyDescent="0.3">
      <c r="M237" s="2">
        <v>236</v>
      </c>
    </row>
    <row r="238" spans="13:13" x14ac:dyDescent="0.3">
      <c r="M238" s="2">
        <v>237</v>
      </c>
    </row>
    <row r="239" spans="13:13" x14ac:dyDescent="0.3">
      <c r="M239" s="2">
        <v>238</v>
      </c>
    </row>
    <row r="240" spans="13:13" x14ac:dyDescent="0.3">
      <c r="M240" s="2">
        <v>239</v>
      </c>
    </row>
    <row r="241" spans="13:13" x14ac:dyDescent="0.3">
      <c r="M241" s="2">
        <v>240</v>
      </c>
    </row>
    <row r="242" spans="13:13" x14ac:dyDescent="0.3">
      <c r="M242" s="2">
        <v>241</v>
      </c>
    </row>
    <row r="243" spans="13:13" x14ac:dyDescent="0.3">
      <c r="M243" s="2">
        <v>242</v>
      </c>
    </row>
    <row r="244" spans="13:13" x14ac:dyDescent="0.3">
      <c r="M244" s="2">
        <v>243</v>
      </c>
    </row>
    <row r="245" spans="13:13" x14ac:dyDescent="0.3">
      <c r="M245" s="2">
        <v>244</v>
      </c>
    </row>
    <row r="246" spans="13:13" x14ac:dyDescent="0.3">
      <c r="M246" s="2">
        <v>245</v>
      </c>
    </row>
    <row r="247" spans="13:13" x14ac:dyDescent="0.3">
      <c r="M247" s="2">
        <v>246</v>
      </c>
    </row>
    <row r="248" spans="13:13" x14ac:dyDescent="0.3">
      <c r="M248" s="2">
        <v>247</v>
      </c>
    </row>
    <row r="249" spans="13:13" x14ac:dyDescent="0.3">
      <c r="M249" s="2">
        <v>248</v>
      </c>
    </row>
    <row r="250" spans="13:13" x14ac:dyDescent="0.3">
      <c r="M250" s="2">
        <v>249</v>
      </c>
    </row>
    <row r="251" spans="13:13" x14ac:dyDescent="0.3">
      <c r="M251" s="2">
        <v>250</v>
      </c>
    </row>
    <row r="252" spans="13:13" x14ac:dyDescent="0.3">
      <c r="M252" s="2">
        <v>251</v>
      </c>
    </row>
    <row r="253" spans="13:13" x14ac:dyDescent="0.3">
      <c r="M253" s="2">
        <v>252</v>
      </c>
    </row>
    <row r="254" spans="13:13" x14ac:dyDescent="0.3">
      <c r="M254" s="2">
        <v>253</v>
      </c>
    </row>
    <row r="255" spans="13:13" x14ac:dyDescent="0.3">
      <c r="M255" s="2">
        <v>254</v>
      </c>
    </row>
    <row r="256" spans="13:13" x14ac:dyDescent="0.3">
      <c r="M256" s="2">
        <v>255</v>
      </c>
    </row>
    <row r="257" spans="13:13" x14ac:dyDescent="0.3">
      <c r="M257" s="2">
        <v>256</v>
      </c>
    </row>
    <row r="258" spans="13:13" x14ac:dyDescent="0.3">
      <c r="M258" s="2">
        <v>257</v>
      </c>
    </row>
    <row r="259" spans="13:13" x14ac:dyDescent="0.3">
      <c r="M259" s="2">
        <v>258</v>
      </c>
    </row>
    <row r="260" spans="13:13" x14ac:dyDescent="0.3">
      <c r="M260" s="2">
        <v>259</v>
      </c>
    </row>
    <row r="261" spans="13:13" x14ac:dyDescent="0.3">
      <c r="M261" s="2">
        <v>260</v>
      </c>
    </row>
    <row r="262" spans="13:13" x14ac:dyDescent="0.3">
      <c r="M262" s="2">
        <v>261</v>
      </c>
    </row>
    <row r="263" spans="13:13" x14ac:dyDescent="0.3">
      <c r="M263" s="2">
        <v>262</v>
      </c>
    </row>
    <row r="264" spans="13:13" x14ac:dyDescent="0.3">
      <c r="M264" s="2">
        <v>263</v>
      </c>
    </row>
    <row r="265" spans="13:13" x14ac:dyDescent="0.3">
      <c r="M265" s="2">
        <v>264</v>
      </c>
    </row>
    <row r="266" spans="13:13" x14ac:dyDescent="0.3">
      <c r="M266" s="2">
        <v>265</v>
      </c>
    </row>
    <row r="267" spans="13:13" x14ac:dyDescent="0.3">
      <c r="M267" s="2">
        <v>266</v>
      </c>
    </row>
    <row r="268" spans="13:13" x14ac:dyDescent="0.3">
      <c r="M268" s="2">
        <v>267</v>
      </c>
    </row>
    <row r="269" spans="13:13" x14ac:dyDescent="0.3">
      <c r="M269" s="2">
        <v>268</v>
      </c>
    </row>
    <row r="270" spans="13:13" x14ac:dyDescent="0.3">
      <c r="M270" s="2">
        <v>269</v>
      </c>
    </row>
    <row r="271" spans="13:13" x14ac:dyDescent="0.3">
      <c r="M271" s="2">
        <v>270</v>
      </c>
    </row>
    <row r="272" spans="13:13" x14ac:dyDescent="0.3">
      <c r="M272" s="2">
        <v>271</v>
      </c>
    </row>
    <row r="273" spans="13:13" x14ac:dyDescent="0.3">
      <c r="M273" s="2">
        <v>272</v>
      </c>
    </row>
    <row r="274" spans="13:13" x14ac:dyDescent="0.3">
      <c r="M274" s="2">
        <v>273</v>
      </c>
    </row>
    <row r="275" spans="13:13" x14ac:dyDescent="0.3">
      <c r="M275" s="2">
        <v>274</v>
      </c>
    </row>
    <row r="276" spans="13:13" x14ac:dyDescent="0.3">
      <c r="M276" s="2">
        <v>275</v>
      </c>
    </row>
    <row r="277" spans="13:13" x14ac:dyDescent="0.3">
      <c r="M277" s="2">
        <v>276</v>
      </c>
    </row>
    <row r="278" spans="13:13" x14ac:dyDescent="0.3">
      <c r="M278" s="2">
        <v>277</v>
      </c>
    </row>
    <row r="279" spans="13:13" x14ac:dyDescent="0.3">
      <c r="M279" s="2">
        <v>278</v>
      </c>
    </row>
    <row r="280" spans="13:13" x14ac:dyDescent="0.3">
      <c r="M280" s="2">
        <v>279</v>
      </c>
    </row>
    <row r="281" spans="13:13" x14ac:dyDescent="0.3">
      <c r="M281" s="2">
        <v>280</v>
      </c>
    </row>
    <row r="282" spans="13:13" x14ac:dyDescent="0.3">
      <c r="M282" s="2">
        <v>281</v>
      </c>
    </row>
    <row r="283" spans="13:13" x14ac:dyDescent="0.3">
      <c r="M283" s="2">
        <v>282</v>
      </c>
    </row>
    <row r="284" spans="13:13" x14ac:dyDescent="0.3">
      <c r="M284" s="2">
        <v>283</v>
      </c>
    </row>
    <row r="285" spans="13:13" x14ac:dyDescent="0.3">
      <c r="M285" s="2">
        <v>284</v>
      </c>
    </row>
    <row r="286" spans="13:13" x14ac:dyDescent="0.3">
      <c r="M286" s="2">
        <v>285</v>
      </c>
    </row>
    <row r="287" spans="13:13" x14ac:dyDescent="0.3">
      <c r="M287" s="2">
        <v>286</v>
      </c>
    </row>
    <row r="288" spans="13:13" x14ac:dyDescent="0.3">
      <c r="M288" s="2">
        <v>287</v>
      </c>
    </row>
    <row r="289" spans="13:14" x14ac:dyDescent="0.3">
      <c r="M289" s="2">
        <v>288</v>
      </c>
    </row>
    <row r="290" spans="13:14" x14ac:dyDescent="0.3">
      <c r="M290" s="2">
        <v>289</v>
      </c>
    </row>
    <row r="291" spans="13:14" x14ac:dyDescent="0.3">
      <c r="M291" s="2">
        <v>290</v>
      </c>
    </row>
    <row r="292" spans="13:14" x14ac:dyDescent="0.3">
      <c r="M292" s="2">
        <v>291</v>
      </c>
    </row>
    <row r="293" spans="13:14" x14ac:dyDescent="0.3">
      <c r="M293" s="2">
        <v>292</v>
      </c>
    </row>
    <row r="294" spans="13:14" x14ac:dyDescent="0.3">
      <c r="M294" s="2">
        <v>293</v>
      </c>
      <c r="N294" s="2" t="s">
        <v>1286</v>
      </c>
    </row>
    <row r="295" spans="13:14" x14ac:dyDescent="0.3">
      <c r="M295" s="2">
        <v>294</v>
      </c>
    </row>
    <row r="296" spans="13:14" x14ac:dyDescent="0.3">
      <c r="M296" s="2">
        <v>295</v>
      </c>
    </row>
    <row r="297" spans="13:14" x14ac:dyDescent="0.3">
      <c r="M297" s="2">
        <v>296</v>
      </c>
    </row>
    <row r="298" spans="13:14" x14ac:dyDescent="0.3">
      <c r="M298" s="2">
        <v>297</v>
      </c>
    </row>
    <row r="299" spans="13:14" x14ac:dyDescent="0.3">
      <c r="M299" s="2">
        <v>298</v>
      </c>
    </row>
    <row r="300" spans="13:14" x14ac:dyDescent="0.3">
      <c r="M300" s="2">
        <v>299</v>
      </c>
      <c r="N300" s="2" t="s">
        <v>1285</v>
      </c>
    </row>
    <row r="301" spans="13:14" x14ac:dyDescent="0.3">
      <c r="M301" s="2">
        <v>300</v>
      </c>
    </row>
    <row r="302" spans="13:14" x14ac:dyDescent="0.3">
      <c r="M302" s="2">
        <v>301</v>
      </c>
    </row>
    <row r="303" spans="13:14" x14ac:dyDescent="0.3">
      <c r="M303" s="2">
        <v>302</v>
      </c>
    </row>
    <row r="304" spans="13:14" x14ac:dyDescent="0.3">
      <c r="M304" s="2">
        <v>303</v>
      </c>
    </row>
    <row r="305" spans="13:14" x14ac:dyDescent="0.3">
      <c r="M305" s="2">
        <v>304</v>
      </c>
    </row>
    <row r="306" spans="13:14" x14ac:dyDescent="0.3">
      <c r="M306" s="2">
        <v>305</v>
      </c>
    </row>
    <row r="307" spans="13:14" x14ac:dyDescent="0.3">
      <c r="M307" s="2">
        <v>306</v>
      </c>
    </row>
    <row r="308" spans="13:14" x14ac:dyDescent="0.3">
      <c r="M308" s="2">
        <v>307</v>
      </c>
    </row>
    <row r="309" spans="13:14" x14ac:dyDescent="0.3">
      <c r="M309" s="2">
        <v>308</v>
      </c>
    </row>
    <row r="310" spans="13:14" x14ac:dyDescent="0.3">
      <c r="M310" s="2">
        <v>309</v>
      </c>
    </row>
    <row r="311" spans="13:14" x14ac:dyDescent="0.3">
      <c r="M311" s="2">
        <v>310</v>
      </c>
    </row>
    <row r="312" spans="13:14" x14ac:dyDescent="0.3">
      <c r="M312" s="2">
        <v>311</v>
      </c>
    </row>
    <row r="313" spans="13:14" x14ac:dyDescent="0.3">
      <c r="M313" s="2">
        <v>312</v>
      </c>
      <c r="N313" s="2" t="s">
        <v>1285</v>
      </c>
    </row>
    <row r="314" spans="13:14" x14ac:dyDescent="0.3">
      <c r="M314" s="2">
        <v>313</v>
      </c>
    </row>
    <row r="315" spans="13:14" x14ac:dyDescent="0.3">
      <c r="M315" s="2">
        <v>314</v>
      </c>
    </row>
    <row r="316" spans="13:14" x14ac:dyDescent="0.3">
      <c r="M316" s="2">
        <v>315</v>
      </c>
    </row>
    <row r="317" spans="13:14" x14ac:dyDescent="0.3">
      <c r="M317" s="2">
        <v>316</v>
      </c>
    </row>
    <row r="318" spans="13:14" x14ac:dyDescent="0.3">
      <c r="M318" s="2">
        <v>317</v>
      </c>
    </row>
    <row r="319" spans="13:14" x14ac:dyDescent="0.3">
      <c r="M319" s="2">
        <v>318</v>
      </c>
    </row>
    <row r="320" spans="13:14" x14ac:dyDescent="0.3">
      <c r="M320" s="2">
        <v>319</v>
      </c>
    </row>
    <row r="321" spans="13:13" x14ac:dyDescent="0.3">
      <c r="M321" s="2">
        <v>320</v>
      </c>
    </row>
    <row r="322" spans="13:13" x14ac:dyDescent="0.3">
      <c r="M322" s="2">
        <v>321</v>
      </c>
    </row>
    <row r="323" spans="13:13" x14ac:dyDescent="0.3">
      <c r="M323" s="2">
        <v>322</v>
      </c>
    </row>
    <row r="324" spans="13:13" x14ac:dyDescent="0.3">
      <c r="M324" s="2">
        <v>323</v>
      </c>
    </row>
    <row r="325" spans="13:13" x14ac:dyDescent="0.3">
      <c r="M325" s="2">
        <v>324</v>
      </c>
    </row>
    <row r="326" spans="13:13" x14ac:dyDescent="0.3">
      <c r="M326" s="2">
        <v>325</v>
      </c>
    </row>
    <row r="327" spans="13:13" x14ac:dyDescent="0.3">
      <c r="M327" s="2">
        <v>326</v>
      </c>
    </row>
    <row r="328" spans="13:13" x14ac:dyDescent="0.3">
      <c r="M328" s="2">
        <v>327</v>
      </c>
    </row>
    <row r="329" spans="13:13" x14ac:dyDescent="0.3">
      <c r="M329" s="2">
        <v>328</v>
      </c>
    </row>
    <row r="330" spans="13:13" x14ac:dyDescent="0.3">
      <c r="M330" s="2">
        <v>329</v>
      </c>
    </row>
    <row r="331" spans="13:13" x14ac:dyDescent="0.3">
      <c r="M331" s="2">
        <v>330</v>
      </c>
    </row>
    <row r="332" spans="13:13" x14ac:dyDescent="0.3">
      <c r="M332" s="2">
        <v>331</v>
      </c>
    </row>
    <row r="333" spans="13:13" x14ac:dyDescent="0.3">
      <c r="M333" s="2">
        <v>332</v>
      </c>
    </row>
    <row r="334" spans="13:13" x14ac:dyDescent="0.3">
      <c r="M334" s="2">
        <v>333</v>
      </c>
    </row>
    <row r="335" spans="13:13" x14ac:dyDescent="0.3">
      <c r="M335" s="2">
        <v>334</v>
      </c>
    </row>
    <row r="336" spans="13:13" x14ac:dyDescent="0.3">
      <c r="M336" s="2">
        <v>335</v>
      </c>
    </row>
    <row r="337" spans="13:14" x14ac:dyDescent="0.3">
      <c r="M337" s="2">
        <v>336</v>
      </c>
    </row>
    <row r="338" spans="13:14" x14ac:dyDescent="0.3">
      <c r="M338" s="2">
        <v>337</v>
      </c>
    </row>
    <row r="339" spans="13:14" x14ac:dyDescent="0.3">
      <c r="M339" s="2">
        <v>338</v>
      </c>
    </row>
    <row r="340" spans="13:14" x14ac:dyDescent="0.3">
      <c r="M340" s="2">
        <v>339</v>
      </c>
    </row>
    <row r="341" spans="13:14" x14ac:dyDescent="0.3">
      <c r="M341" s="2">
        <v>340</v>
      </c>
    </row>
    <row r="342" spans="13:14" x14ac:dyDescent="0.3">
      <c r="M342" s="2">
        <v>341</v>
      </c>
    </row>
    <row r="343" spans="13:14" x14ac:dyDescent="0.3">
      <c r="M343" s="2">
        <v>342</v>
      </c>
    </row>
    <row r="344" spans="13:14" x14ac:dyDescent="0.3">
      <c r="M344" s="2">
        <v>343</v>
      </c>
    </row>
    <row r="345" spans="13:14" x14ac:dyDescent="0.3">
      <c r="M345" s="2">
        <v>344</v>
      </c>
    </row>
    <row r="346" spans="13:14" x14ac:dyDescent="0.3">
      <c r="M346" s="2">
        <v>345</v>
      </c>
    </row>
    <row r="347" spans="13:14" x14ac:dyDescent="0.3">
      <c r="M347" s="2">
        <v>346</v>
      </c>
    </row>
    <row r="348" spans="13:14" x14ac:dyDescent="0.3">
      <c r="M348" s="2">
        <v>347</v>
      </c>
    </row>
    <row r="349" spans="13:14" x14ac:dyDescent="0.3">
      <c r="M349" s="2">
        <v>348</v>
      </c>
    </row>
    <row r="350" spans="13:14" x14ac:dyDescent="0.3">
      <c r="M350" s="2">
        <v>349</v>
      </c>
    </row>
    <row r="351" spans="13:14" x14ac:dyDescent="0.3">
      <c r="M351" s="2">
        <v>350</v>
      </c>
    </row>
    <row r="352" spans="13:14" x14ac:dyDescent="0.3">
      <c r="M352" s="2">
        <v>351</v>
      </c>
      <c r="N352" s="2" t="s">
        <v>1286</v>
      </c>
    </row>
    <row r="353" spans="13:14" x14ac:dyDescent="0.3">
      <c r="M353" s="2">
        <v>352</v>
      </c>
    </row>
    <row r="354" spans="13:14" x14ac:dyDescent="0.3">
      <c r="M354" s="2">
        <v>353</v>
      </c>
    </row>
    <row r="355" spans="13:14" x14ac:dyDescent="0.3">
      <c r="M355" s="2">
        <v>354</v>
      </c>
    </row>
    <row r="356" spans="13:14" x14ac:dyDescent="0.3">
      <c r="M356" s="2">
        <v>355</v>
      </c>
    </row>
    <row r="357" spans="13:14" x14ac:dyDescent="0.3">
      <c r="M357" s="2">
        <v>356</v>
      </c>
    </row>
    <row r="358" spans="13:14" x14ac:dyDescent="0.3">
      <c r="M358" s="2">
        <v>357</v>
      </c>
    </row>
    <row r="359" spans="13:14" x14ac:dyDescent="0.3">
      <c r="M359" s="2">
        <v>358</v>
      </c>
      <c r="N359" s="2" t="s">
        <v>1286</v>
      </c>
    </row>
    <row r="360" spans="13:14" x14ac:dyDescent="0.3">
      <c r="M360" s="2">
        <v>359</v>
      </c>
    </row>
    <row r="361" spans="13:14" x14ac:dyDescent="0.3">
      <c r="M361" s="2">
        <v>360</v>
      </c>
      <c r="N361" s="2" t="s">
        <v>1286</v>
      </c>
    </row>
    <row r="362" spans="13:14" x14ac:dyDescent="0.3">
      <c r="M362" s="2">
        <v>361</v>
      </c>
    </row>
    <row r="363" spans="13:14" x14ac:dyDescent="0.3">
      <c r="M363" s="2">
        <v>362</v>
      </c>
    </row>
    <row r="364" spans="13:14" x14ac:dyDescent="0.3">
      <c r="M364" s="2">
        <v>363</v>
      </c>
    </row>
    <row r="365" spans="13:14" x14ac:dyDescent="0.3">
      <c r="M365" s="2">
        <v>364</v>
      </c>
      <c r="N365" s="2" t="s">
        <v>1286</v>
      </c>
    </row>
    <row r="366" spans="13:14" x14ac:dyDescent="0.3">
      <c r="M366" s="2">
        <v>365</v>
      </c>
      <c r="N366" s="2" t="s">
        <v>1286</v>
      </c>
    </row>
    <row r="367" spans="13:14" x14ac:dyDescent="0.3">
      <c r="M367" s="2">
        <v>366</v>
      </c>
      <c r="N367" s="2" t="s">
        <v>1286</v>
      </c>
    </row>
    <row r="368" spans="13:14" x14ac:dyDescent="0.3">
      <c r="M368" s="2">
        <v>367</v>
      </c>
    </row>
    <row r="369" spans="13:14" x14ac:dyDescent="0.3">
      <c r="M369" s="2">
        <v>368</v>
      </c>
    </row>
    <row r="370" spans="13:14" x14ac:dyDescent="0.3">
      <c r="M370" s="2">
        <v>369</v>
      </c>
    </row>
    <row r="371" spans="13:14" x14ac:dyDescent="0.3">
      <c r="M371" s="2">
        <v>370</v>
      </c>
    </row>
    <row r="372" spans="13:14" x14ac:dyDescent="0.3">
      <c r="M372" s="2">
        <v>371</v>
      </c>
      <c r="N372" s="2" t="s">
        <v>1286</v>
      </c>
    </row>
    <row r="373" spans="13:14" x14ac:dyDescent="0.3">
      <c r="M373" s="2">
        <v>372</v>
      </c>
    </row>
    <row r="374" spans="13:14" x14ac:dyDescent="0.3">
      <c r="M374" s="2">
        <v>373</v>
      </c>
    </row>
    <row r="375" spans="13:14" x14ac:dyDescent="0.3">
      <c r="M375" s="2">
        <v>374</v>
      </c>
      <c r="N375" s="2" t="s">
        <v>1286</v>
      </c>
    </row>
    <row r="376" spans="13:14" x14ac:dyDescent="0.3">
      <c r="M376" s="2">
        <v>375</v>
      </c>
    </row>
    <row r="377" spans="13:14" x14ac:dyDescent="0.3">
      <c r="M377" s="2">
        <v>376</v>
      </c>
    </row>
    <row r="378" spans="13:14" x14ac:dyDescent="0.3">
      <c r="M378" s="2">
        <v>377</v>
      </c>
    </row>
    <row r="379" spans="13:14" x14ac:dyDescent="0.3">
      <c r="M379" s="2">
        <v>378</v>
      </c>
    </row>
    <row r="380" spans="13:14" x14ac:dyDescent="0.3">
      <c r="M380" s="2">
        <v>379</v>
      </c>
    </row>
    <row r="381" spans="13:14" x14ac:dyDescent="0.3">
      <c r="M381" s="2">
        <v>380</v>
      </c>
    </row>
    <row r="382" spans="13:14" x14ac:dyDescent="0.3">
      <c r="M382" s="2">
        <v>381</v>
      </c>
      <c r="N382" s="2" t="s">
        <v>1285</v>
      </c>
    </row>
    <row r="383" spans="13:14" x14ac:dyDescent="0.3">
      <c r="M383" s="2">
        <v>382</v>
      </c>
      <c r="N383" s="2" t="s">
        <v>1286</v>
      </c>
    </row>
    <row r="384" spans="13:14" x14ac:dyDescent="0.3">
      <c r="M384" s="2">
        <v>383</v>
      </c>
      <c r="N384" s="2" t="s">
        <v>1285</v>
      </c>
    </row>
    <row r="385" spans="13:14" x14ac:dyDescent="0.3">
      <c r="M385" s="2">
        <v>384</v>
      </c>
      <c r="N385" s="2" t="s">
        <v>1286</v>
      </c>
    </row>
    <row r="386" spans="13:14" x14ac:dyDescent="0.3">
      <c r="M386" s="2">
        <v>385</v>
      </c>
    </row>
    <row r="387" spans="13:14" x14ac:dyDescent="0.3">
      <c r="M387" s="2">
        <v>386</v>
      </c>
    </row>
    <row r="388" spans="13:14" x14ac:dyDescent="0.3">
      <c r="M388" s="2">
        <v>387</v>
      </c>
      <c r="N388" s="2" t="s">
        <v>1286</v>
      </c>
    </row>
    <row r="389" spans="13:14" x14ac:dyDescent="0.3">
      <c r="M389" s="2">
        <v>388</v>
      </c>
    </row>
    <row r="390" spans="13:14" x14ac:dyDescent="0.3">
      <c r="M390" s="2">
        <v>389</v>
      </c>
      <c r="N390" s="2" t="s">
        <v>1285</v>
      </c>
    </row>
    <row r="391" spans="13:14" x14ac:dyDescent="0.3">
      <c r="M391" s="2">
        <v>390</v>
      </c>
      <c r="N391" s="2" t="s">
        <v>1285</v>
      </c>
    </row>
    <row r="392" spans="13:14" x14ac:dyDescent="0.3">
      <c r="M392" s="2">
        <v>391</v>
      </c>
      <c r="N392" s="2" t="s">
        <v>1285</v>
      </c>
    </row>
    <row r="393" spans="13:14" x14ac:dyDescent="0.3">
      <c r="M393" s="2">
        <v>392</v>
      </c>
    </row>
    <row r="394" spans="13:14" x14ac:dyDescent="0.3">
      <c r="M394" s="2">
        <v>393</v>
      </c>
    </row>
    <row r="395" spans="13:14" x14ac:dyDescent="0.3">
      <c r="M395" s="2">
        <v>394</v>
      </c>
    </row>
    <row r="396" spans="13:14" x14ac:dyDescent="0.3">
      <c r="M396" s="2">
        <v>395</v>
      </c>
      <c r="N396" s="2" t="s">
        <v>1286</v>
      </c>
    </row>
    <row r="397" spans="13:14" x14ac:dyDescent="0.3">
      <c r="M397" s="2">
        <v>396</v>
      </c>
      <c r="N397" s="2" t="s">
        <v>1285</v>
      </c>
    </row>
    <row r="398" spans="13:14" x14ac:dyDescent="0.3">
      <c r="M398" s="2">
        <v>397</v>
      </c>
      <c r="N398" s="2" t="s">
        <v>1286</v>
      </c>
    </row>
    <row r="399" spans="13:14" x14ac:dyDescent="0.3">
      <c r="M399" s="2">
        <v>398</v>
      </c>
      <c r="N399" s="2" t="s">
        <v>1285</v>
      </c>
    </row>
    <row r="400" spans="13:14" x14ac:dyDescent="0.3">
      <c r="M400" s="2">
        <v>399</v>
      </c>
      <c r="N400" s="2" t="s">
        <v>1286</v>
      </c>
    </row>
    <row r="401" spans="13:14" x14ac:dyDescent="0.3">
      <c r="M401" s="2">
        <v>400</v>
      </c>
      <c r="N401" s="2" t="s">
        <v>1286</v>
      </c>
    </row>
    <row r="402" spans="13:14" x14ac:dyDescent="0.3">
      <c r="M402" s="2">
        <v>401</v>
      </c>
      <c r="N402" s="2" t="s">
        <v>1286</v>
      </c>
    </row>
    <row r="403" spans="13:14" x14ac:dyDescent="0.3">
      <c r="M403" s="2">
        <v>402</v>
      </c>
    </row>
    <row r="404" spans="13:14" x14ac:dyDescent="0.3">
      <c r="M404" s="2">
        <v>403</v>
      </c>
    </row>
    <row r="405" spans="13:14" x14ac:dyDescent="0.3">
      <c r="M405" s="2">
        <v>404</v>
      </c>
    </row>
    <row r="406" spans="13:14" x14ac:dyDescent="0.3">
      <c r="M406" s="2">
        <v>405</v>
      </c>
    </row>
    <row r="407" spans="13:14" x14ac:dyDescent="0.3">
      <c r="M407" s="2">
        <v>406</v>
      </c>
    </row>
    <row r="408" spans="13:14" x14ac:dyDescent="0.3">
      <c r="M408" s="2">
        <v>407</v>
      </c>
    </row>
    <row r="409" spans="13:14" x14ac:dyDescent="0.3">
      <c r="M409" s="2">
        <v>408</v>
      </c>
    </row>
    <row r="410" spans="13:14" x14ac:dyDescent="0.3">
      <c r="M410" s="2">
        <v>409</v>
      </c>
    </row>
    <row r="411" spans="13:14" x14ac:dyDescent="0.3">
      <c r="M411" s="2">
        <v>410</v>
      </c>
    </row>
    <row r="412" spans="13:14" x14ac:dyDescent="0.3">
      <c r="M412" s="2">
        <v>411</v>
      </c>
    </row>
    <row r="413" spans="13:14" x14ac:dyDescent="0.3">
      <c r="M413" s="2">
        <v>412</v>
      </c>
    </row>
    <row r="414" spans="13:14" x14ac:dyDescent="0.3">
      <c r="M414" s="2">
        <v>413</v>
      </c>
    </row>
    <row r="415" spans="13:14" x14ac:dyDescent="0.3">
      <c r="M415" s="2">
        <v>414</v>
      </c>
    </row>
    <row r="416" spans="13:14" x14ac:dyDescent="0.3">
      <c r="M416" s="2">
        <v>415</v>
      </c>
    </row>
    <row r="417" spans="13:14" x14ac:dyDescent="0.3">
      <c r="M417" s="2">
        <v>416</v>
      </c>
    </row>
    <row r="418" spans="13:14" x14ac:dyDescent="0.3">
      <c r="M418" s="2">
        <v>417</v>
      </c>
    </row>
    <row r="419" spans="13:14" x14ac:dyDescent="0.3">
      <c r="M419" s="2">
        <v>418</v>
      </c>
    </row>
    <row r="420" spans="13:14" x14ac:dyDescent="0.3">
      <c r="M420" s="2">
        <v>419</v>
      </c>
    </row>
    <row r="421" spans="13:14" x14ac:dyDescent="0.3">
      <c r="M421" s="2">
        <v>420</v>
      </c>
    </row>
    <row r="422" spans="13:14" x14ac:dyDescent="0.3">
      <c r="M422" s="2">
        <v>421</v>
      </c>
    </row>
    <row r="423" spans="13:14" x14ac:dyDescent="0.3">
      <c r="M423" s="2">
        <v>422</v>
      </c>
    </row>
    <row r="424" spans="13:14" x14ac:dyDescent="0.3">
      <c r="M424" s="2">
        <v>423</v>
      </c>
    </row>
    <row r="425" spans="13:14" x14ac:dyDescent="0.3">
      <c r="M425" s="2">
        <v>424</v>
      </c>
    </row>
    <row r="426" spans="13:14" x14ac:dyDescent="0.3">
      <c r="M426" s="2">
        <v>425</v>
      </c>
    </row>
    <row r="427" spans="13:14" x14ac:dyDescent="0.3">
      <c r="M427" s="2">
        <v>426</v>
      </c>
    </row>
    <row r="428" spans="13:14" x14ac:dyDescent="0.3">
      <c r="M428" s="2">
        <v>427</v>
      </c>
    </row>
    <row r="429" spans="13:14" x14ac:dyDescent="0.3">
      <c r="M429" s="2">
        <v>428</v>
      </c>
    </row>
    <row r="430" spans="13:14" x14ac:dyDescent="0.3">
      <c r="M430" s="2">
        <v>429</v>
      </c>
    </row>
    <row r="431" spans="13:14" x14ac:dyDescent="0.3">
      <c r="M431" s="2">
        <v>430</v>
      </c>
      <c r="N431" s="2" t="s">
        <v>1286</v>
      </c>
    </row>
    <row r="432" spans="13:14" x14ac:dyDescent="0.3">
      <c r="M432" s="2">
        <v>431</v>
      </c>
    </row>
    <row r="433" spans="13:14" x14ac:dyDescent="0.3">
      <c r="M433" s="2">
        <v>432</v>
      </c>
      <c r="N433" s="2" t="s">
        <v>1285</v>
      </c>
    </row>
    <row r="434" spans="13:14" x14ac:dyDescent="0.3">
      <c r="M434" s="2">
        <v>433</v>
      </c>
    </row>
    <row r="435" spans="13:14" x14ac:dyDescent="0.3">
      <c r="M435" s="2">
        <v>434</v>
      </c>
    </row>
    <row r="436" spans="13:14" x14ac:dyDescent="0.3">
      <c r="M436" s="2">
        <v>435</v>
      </c>
    </row>
    <row r="437" spans="13:14" x14ac:dyDescent="0.3">
      <c r="M437" s="2">
        <v>436</v>
      </c>
    </row>
    <row r="438" spans="13:14" x14ac:dyDescent="0.3">
      <c r="M438" s="2">
        <v>437</v>
      </c>
    </row>
    <row r="439" spans="13:14" x14ac:dyDescent="0.3">
      <c r="M439" s="2">
        <v>438</v>
      </c>
    </row>
    <row r="440" spans="13:14" x14ac:dyDescent="0.3">
      <c r="M440" s="2">
        <v>439</v>
      </c>
    </row>
    <row r="441" spans="13:14" x14ac:dyDescent="0.3">
      <c r="M441" s="2">
        <v>440</v>
      </c>
    </row>
    <row r="442" spans="13:14" x14ac:dyDescent="0.3">
      <c r="M442" s="2">
        <v>441</v>
      </c>
    </row>
    <row r="443" spans="13:14" x14ac:dyDescent="0.3">
      <c r="M443" s="2">
        <v>442</v>
      </c>
    </row>
    <row r="444" spans="13:14" x14ac:dyDescent="0.3">
      <c r="M444" s="2">
        <v>443</v>
      </c>
    </row>
    <row r="445" spans="13:14" x14ac:dyDescent="0.3">
      <c r="M445" s="2">
        <v>444</v>
      </c>
    </row>
    <row r="446" spans="13:14" x14ac:dyDescent="0.3">
      <c r="M446" s="2">
        <v>445</v>
      </c>
    </row>
    <row r="447" spans="13:14" x14ac:dyDescent="0.3">
      <c r="M447" s="2">
        <v>446</v>
      </c>
    </row>
    <row r="448" spans="13:14" x14ac:dyDescent="0.3">
      <c r="M448" s="2">
        <v>447</v>
      </c>
    </row>
    <row r="449" spans="13:14" x14ac:dyDescent="0.3">
      <c r="M449" s="2">
        <v>448</v>
      </c>
    </row>
    <row r="450" spans="13:14" x14ac:dyDescent="0.3">
      <c r="M450" s="2">
        <v>449</v>
      </c>
    </row>
    <row r="451" spans="13:14" x14ac:dyDescent="0.3">
      <c r="M451" s="2">
        <v>450</v>
      </c>
    </row>
    <row r="452" spans="13:14" x14ac:dyDescent="0.3">
      <c r="M452" s="2">
        <v>451</v>
      </c>
    </row>
    <row r="453" spans="13:14" x14ac:dyDescent="0.3">
      <c r="M453" s="2">
        <v>452</v>
      </c>
    </row>
    <row r="454" spans="13:14" x14ac:dyDescent="0.3">
      <c r="M454" s="2">
        <v>453</v>
      </c>
    </row>
    <row r="455" spans="13:14" x14ac:dyDescent="0.3">
      <c r="M455" s="2">
        <v>454</v>
      </c>
    </row>
    <row r="456" spans="13:14" x14ac:dyDescent="0.3">
      <c r="M456" s="2">
        <v>455</v>
      </c>
    </row>
    <row r="457" spans="13:14" x14ac:dyDescent="0.3">
      <c r="M457" s="2">
        <v>456</v>
      </c>
    </row>
    <row r="458" spans="13:14" x14ac:dyDescent="0.3">
      <c r="M458" s="2">
        <v>457</v>
      </c>
      <c r="N458" s="2" t="s">
        <v>1285</v>
      </c>
    </row>
    <row r="459" spans="13:14" x14ac:dyDescent="0.3">
      <c r="M459" s="2">
        <v>458</v>
      </c>
    </row>
    <row r="460" spans="13:14" x14ac:dyDescent="0.3">
      <c r="M460" s="2">
        <v>459</v>
      </c>
    </row>
    <row r="461" spans="13:14" x14ac:dyDescent="0.3">
      <c r="M461" s="2">
        <v>460</v>
      </c>
    </row>
    <row r="462" spans="13:14" x14ac:dyDescent="0.3">
      <c r="M462" s="2">
        <v>461</v>
      </c>
    </row>
    <row r="463" spans="13:14" x14ac:dyDescent="0.3">
      <c r="M463" s="2">
        <v>462</v>
      </c>
    </row>
    <row r="464" spans="13:14" x14ac:dyDescent="0.3">
      <c r="M464" s="2">
        <v>463</v>
      </c>
    </row>
    <row r="465" spans="13:14" x14ac:dyDescent="0.3">
      <c r="M465" s="2">
        <v>464</v>
      </c>
    </row>
    <row r="466" spans="13:14" x14ac:dyDescent="0.3">
      <c r="M466" s="2">
        <v>465</v>
      </c>
    </row>
    <row r="467" spans="13:14" x14ac:dyDescent="0.3">
      <c r="M467" s="2">
        <v>466</v>
      </c>
    </row>
    <row r="468" spans="13:14" x14ac:dyDescent="0.3">
      <c r="M468" s="2">
        <v>467</v>
      </c>
    </row>
    <row r="469" spans="13:14" x14ac:dyDescent="0.3">
      <c r="M469" s="2">
        <v>468</v>
      </c>
    </row>
    <row r="470" spans="13:14" x14ac:dyDescent="0.3">
      <c r="M470" s="2">
        <v>469</v>
      </c>
    </row>
    <row r="471" spans="13:14" x14ac:dyDescent="0.3">
      <c r="M471" s="2">
        <v>470</v>
      </c>
    </row>
    <row r="472" spans="13:14" x14ac:dyDescent="0.3">
      <c r="M472" s="2">
        <v>471</v>
      </c>
    </row>
    <row r="473" spans="13:14" x14ac:dyDescent="0.3">
      <c r="M473" s="2">
        <v>472</v>
      </c>
    </row>
    <row r="474" spans="13:14" x14ac:dyDescent="0.3">
      <c r="M474" s="2">
        <v>473</v>
      </c>
    </row>
    <row r="475" spans="13:14" x14ac:dyDescent="0.3">
      <c r="M475" s="2">
        <v>474</v>
      </c>
      <c r="N475" s="2" t="s">
        <v>1285</v>
      </c>
    </row>
    <row r="476" spans="13:14" x14ac:dyDescent="0.3">
      <c r="M476" s="2">
        <v>475</v>
      </c>
    </row>
    <row r="477" spans="13:14" x14ac:dyDescent="0.3">
      <c r="M477" s="2">
        <v>476</v>
      </c>
    </row>
    <row r="478" spans="13:14" x14ac:dyDescent="0.3">
      <c r="M478" s="2">
        <v>477</v>
      </c>
    </row>
    <row r="479" spans="13:14" x14ac:dyDescent="0.3">
      <c r="M479" s="2">
        <v>478</v>
      </c>
    </row>
    <row r="480" spans="13:14" x14ac:dyDescent="0.3">
      <c r="M480" s="2">
        <v>479</v>
      </c>
      <c r="N480" s="2" t="s">
        <v>1285</v>
      </c>
    </row>
    <row r="481" spans="13:14" x14ac:dyDescent="0.3">
      <c r="M481" s="2">
        <v>480</v>
      </c>
    </row>
    <row r="482" spans="13:14" x14ac:dyDescent="0.3">
      <c r="M482" s="2">
        <v>481</v>
      </c>
    </row>
    <row r="483" spans="13:14" x14ac:dyDescent="0.3">
      <c r="M483" s="2">
        <v>482</v>
      </c>
    </row>
    <row r="484" spans="13:14" x14ac:dyDescent="0.3">
      <c r="M484" s="2">
        <v>483</v>
      </c>
    </row>
    <row r="485" spans="13:14" x14ac:dyDescent="0.3">
      <c r="M485" s="2">
        <v>484</v>
      </c>
    </row>
    <row r="486" spans="13:14" x14ac:dyDescent="0.3">
      <c r="M486" s="2">
        <v>485</v>
      </c>
    </row>
    <row r="487" spans="13:14" x14ac:dyDescent="0.3">
      <c r="M487" s="2">
        <v>486</v>
      </c>
    </row>
    <row r="488" spans="13:14" x14ac:dyDescent="0.3">
      <c r="M488" s="2">
        <v>487</v>
      </c>
    </row>
    <row r="489" spans="13:14" x14ac:dyDescent="0.3">
      <c r="M489" s="2">
        <v>488</v>
      </c>
    </row>
    <row r="490" spans="13:14" x14ac:dyDescent="0.3">
      <c r="M490" s="2">
        <v>489</v>
      </c>
    </row>
    <row r="491" spans="13:14" x14ac:dyDescent="0.3">
      <c r="M491" s="2">
        <v>490</v>
      </c>
    </row>
    <row r="492" spans="13:14" x14ac:dyDescent="0.3">
      <c r="M492" s="2">
        <v>491</v>
      </c>
      <c r="N492" s="2" t="s">
        <v>1286</v>
      </c>
    </row>
    <row r="493" spans="13:14" x14ac:dyDescent="0.3">
      <c r="M493" s="2">
        <v>492</v>
      </c>
      <c r="N493" s="2" t="s">
        <v>1285</v>
      </c>
    </row>
    <row r="494" spans="13:14" x14ac:dyDescent="0.3">
      <c r="M494" s="2">
        <v>493</v>
      </c>
      <c r="N494" s="2" t="s">
        <v>1285</v>
      </c>
    </row>
    <row r="495" spans="13:14" x14ac:dyDescent="0.3">
      <c r="M495" s="2">
        <v>494</v>
      </c>
    </row>
    <row r="496" spans="13:14" x14ac:dyDescent="0.3">
      <c r="M496" s="2">
        <v>495</v>
      </c>
      <c r="N496" s="2" t="s">
        <v>1285</v>
      </c>
    </row>
    <row r="497" spans="13:14" x14ac:dyDescent="0.3">
      <c r="M497" s="2">
        <v>496</v>
      </c>
    </row>
    <row r="498" spans="13:14" x14ac:dyDescent="0.3">
      <c r="M498" s="2">
        <v>497</v>
      </c>
    </row>
    <row r="499" spans="13:14" x14ac:dyDescent="0.3">
      <c r="M499" s="2">
        <v>498</v>
      </c>
    </row>
    <row r="500" spans="13:14" x14ac:dyDescent="0.3">
      <c r="M500" s="2">
        <v>499</v>
      </c>
    </row>
    <row r="501" spans="13:14" x14ac:dyDescent="0.3">
      <c r="M501" s="2">
        <v>500</v>
      </c>
    </row>
    <row r="502" spans="13:14" x14ac:dyDescent="0.3">
      <c r="M502" s="2">
        <v>501</v>
      </c>
    </row>
    <row r="503" spans="13:14" x14ac:dyDescent="0.3">
      <c r="M503" s="2">
        <v>502</v>
      </c>
    </row>
    <row r="504" spans="13:14" x14ac:dyDescent="0.3">
      <c r="M504" s="2">
        <v>503</v>
      </c>
    </row>
    <row r="505" spans="13:14" x14ac:dyDescent="0.3">
      <c r="M505" s="2">
        <v>504</v>
      </c>
    </row>
    <row r="506" spans="13:14" x14ac:dyDescent="0.3">
      <c r="M506" s="2">
        <v>505</v>
      </c>
    </row>
    <row r="507" spans="13:14" x14ac:dyDescent="0.3">
      <c r="M507" s="2">
        <v>506</v>
      </c>
    </row>
    <row r="508" spans="13:14" x14ac:dyDescent="0.3">
      <c r="M508" s="2">
        <v>507</v>
      </c>
    </row>
    <row r="509" spans="13:14" x14ac:dyDescent="0.3">
      <c r="M509" s="2">
        <v>508</v>
      </c>
      <c r="N509" s="2" t="s">
        <v>1285</v>
      </c>
    </row>
    <row r="510" spans="13:14" x14ac:dyDescent="0.3">
      <c r="M510" s="2">
        <v>509</v>
      </c>
    </row>
    <row r="511" spans="13:14" x14ac:dyDescent="0.3">
      <c r="M511" s="2">
        <v>510</v>
      </c>
    </row>
    <row r="512" spans="13:14" x14ac:dyDescent="0.3">
      <c r="M512" s="2">
        <v>511</v>
      </c>
    </row>
    <row r="513" spans="13:14" x14ac:dyDescent="0.3">
      <c r="M513" s="2">
        <v>512</v>
      </c>
    </row>
    <row r="514" spans="13:14" x14ac:dyDescent="0.3">
      <c r="M514" s="2">
        <v>513</v>
      </c>
      <c r="N514" s="2" t="s">
        <v>1285</v>
      </c>
    </row>
    <row r="515" spans="13:14" x14ac:dyDescent="0.3">
      <c r="M515" s="2">
        <v>514</v>
      </c>
      <c r="N515" s="2" t="s">
        <v>1285</v>
      </c>
    </row>
    <row r="516" spans="13:14" x14ac:dyDescent="0.3">
      <c r="M516" s="2">
        <v>515</v>
      </c>
    </row>
    <row r="517" spans="13:14" x14ac:dyDescent="0.3">
      <c r="M517" s="2">
        <v>516</v>
      </c>
      <c r="N517" s="2" t="s">
        <v>1285</v>
      </c>
    </row>
    <row r="518" spans="13:14" x14ac:dyDescent="0.3">
      <c r="M518" s="2">
        <v>517</v>
      </c>
    </row>
    <row r="519" spans="13:14" x14ac:dyDescent="0.3">
      <c r="M519" s="2">
        <v>518</v>
      </c>
    </row>
    <row r="520" spans="13:14" x14ac:dyDescent="0.3">
      <c r="M520" s="2">
        <v>519</v>
      </c>
    </row>
    <row r="521" spans="13:14" x14ac:dyDescent="0.3">
      <c r="M521" s="2">
        <v>520</v>
      </c>
    </row>
    <row r="522" spans="13:14" x14ac:dyDescent="0.3">
      <c r="M522" s="2">
        <v>521</v>
      </c>
    </row>
    <row r="523" spans="13:14" x14ac:dyDescent="0.3">
      <c r="M523" s="2">
        <v>522</v>
      </c>
    </row>
    <row r="524" spans="13:14" x14ac:dyDescent="0.3">
      <c r="M524" s="2">
        <v>523</v>
      </c>
    </row>
    <row r="525" spans="13:14" x14ac:dyDescent="0.3">
      <c r="M525" s="2">
        <v>524</v>
      </c>
    </row>
    <row r="526" spans="13:14" x14ac:dyDescent="0.3">
      <c r="M526" s="2">
        <v>525</v>
      </c>
    </row>
    <row r="527" spans="13:14" x14ac:dyDescent="0.3">
      <c r="M527" s="2">
        <v>526</v>
      </c>
      <c r="N527" s="2" t="s">
        <v>1285</v>
      </c>
    </row>
    <row r="528" spans="13:14" x14ac:dyDescent="0.3">
      <c r="M528" s="2">
        <v>527</v>
      </c>
      <c r="N528" s="2" t="s">
        <v>1285</v>
      </c>
    </row>
    <row r="529" spans="13:14" x14ac:dyDescent="0.3">
      <c r="M529" s="2">
        <v>528</v>
      </c>
      <c r="N529" s="2" t="s">
        <v>1285</v>
      </c>
    </row>
    <row r="530" spans="13:14" x14ac:dyDescent="0.3">
      <c r="M530" s="2">
        <v>529</v>
      </c>
      <c r="N530" s="2" t="s">
        <v>1285</v>
      </c>
    </row>
    <row r="531" spans="13:14" x14ac:dyDescent="0.3">
      <c r="M531" s="2">
        <v>530</v>
      </c>
      <c r="N531" s="2" t="s">
        <v>1285</v>
      </c>
    </row>
    <row r="532" spans="13:14" x14ac:dyDescent="0.3">
      <c r="M532" s="2">
        <v>531</v>
      </c>
      <c r="N532" s="2" t="s">
        <v>1285</v>
      </c>
    </row>
    <row r="533" spans="13:14" x14ac:dyDescent="0.3">
      <c r="M533" s="2">
        <v>532</v>
      </c>
      <c r="N533" s="2" t="s">
        <v>1285</v>
      </c>
    </row>
    <row r="534" spans="13:14" x14ac:dyDescent="0.3">
      <c r="M534" s="2">
        <v>533</v>
      </c>
      <c r="N534" s="2" t="s">
        <v>1285</v>
      </c>
    </row>
    <row r="535" spans="13:14" x14ac:dyDescent="0.3">
      <c r="M535" s="2">
        <v>534</v>
      </c>
      <c r="N535" s="2" t="s">
        <v>1285</v>
      </c>
    </row>
    <row r="536" spans="13:14" x14ac:dyDescent="0.3">
      <c r="M536" s="2">
        <v>535</v>
      </c>
      <c r="N536" s="2" t="s">
        <v>1285</v>
      </c>
    </row>
    <row r="537" spans="13:14" x14ac:dyDescent="0.3">
      <c r="M537" s="2">
        <v>536</v>
      </c>
      <c r="N537" s="2" t="s">
        <v>1285</v>
      </c>
    </row>
    <row r="538" spans="13:14" x14ac:dyDescent="0.3">
      <c r="M538" s="2">
        <v>537</v>
      </c>
      <c r="N538" s="2" t="s">
        <v>1285</v>
      </c>
    </row>
    <row r="539" spans="13:14" x14ac:dyDescent="0.3">
      <c r="M539" s="2">
        <v>538</v>
      </c>
      <c r="N539" s="2" t="s">
        <v>1285</v>
      </c>
    </row>
    <row r="540" spans="13:14" x14ac:dyDescent="0.3">
      <c r="M540" s="2">
        <v>539</v>
      </c>
      <c r="N540" s="2" t="s">
        <v>1285</v>
      </c>
    </row>
    <row r="541" spans="13:14" x14ac:dyDescent="0.3">
      <c r="M541" s="2">
        <v>540</v>
      </c>
      <c r="N541" s="2" t="s">
        <v>1285</v>
      </c>
    </row>
    <row r="542" spans="13:14" x14ac:dyDescent="0.3">
      <c r="M542" s="2">
        <v>541</v>
      </c>
      <c r="N542" s="2" t="s">
        <v>1285</v>
      </c>
    </row>
    <row r="543" spans="13:14" x14ac:dyDescent="0.3">
      <c r="M543" s="2">
        <v>542</v>
      </c>
    </row>
    <row r="544" spans="13:14" x14ac:dyDescent="0.3">
      <c r="M544" s="2">
        <v>543</v>
      </c>
      <c r="N544" s="2" t="s">
        <v>1285</v>
      </c>
    </row>
    <row r="545" spans="13:14" x14ac:dyDescent="0.3">
      <c r="M545" s="2">
        <v>544</v>
      </c>
    </row>
    <row r="546" spans="13:14" x14ac:dyDescent="0.3">
      <c r="M546" s="2">
        <v>545</v>
      </c>
    </row>
    <row r="547" spans="13:14" x14ac:dyDescent="0.3">
      <c r="M547" s="2">
        <v>546</v>
      </c>
      <c r="N547" s="2" t="s">
        <v>1285</v>
      </c>
    </row>
    <row r="548" spans="13:14" x14ac:dyDescent="0.3">
      <c r="M548" s="2">
        <v>547</v>
      </c>
    </row>
    <row r="549" spans="13:14" x14ac:dyDescent="0.3">
      <c r="M549" s="2">
        <v>548</v>
      </c>
    </row>
    <row r="550" spans="13:14" x14ac:dyDescent="0.3">
      <c r="M550" s="2">
        <v>549</v>
      </c>
    </row>
    <row r="551" spans="13:14" x14ac:dyDescent="0.3">
      <c r="M551" s="2">
        <v>550</v>
      </c>
    </row>
    <row r="552" spans="13:14" x14ac:dyDescent="0.3">
      <c r="M552" s="2">
        <v>551</v>
      </c>
    </row>
    <row r="553" spans="13:14" x14ac:dyDescent="0.3">
      <c r="M553" s="2">
        <v>552</v>
      </c>
    </row>
    <row r="554" spans="13:14" x14ac:dyDescent="0.3">
      <c r="M554" s="2">
        <v>553</v>
      </c>
    </row>
    <row r="555" spans="13:14" x14ac:dyDescent="0.3">
      <c r="M555" s="2">
        <v>554</v>
      </c>
    </row>
    <row r="556" spans="13:14" x14ac:dyDescent="0.3">
      <c r="M556" s="2">
        <v>555</v>
      </c>
    </row>
    <row r="557" spans="13:14" x14ac:dyDescent="0.3">
      <c r="M557" s="2">
        <v>556</v>
      </c>
    </row>
    <row r="558" spans="13:14" x14ac:dyDescent="0.3">
      <c r="M558" s="2">
        <v>557</v>
      </c>
    </row>
    <row r="559" spans="13:14" x14ac:dyDescent="0.3">
      <c r="M559" s="2">
        <v>558</v>
      </c>
    </row>
    <row r="560" spans="13:14" x14ac:dyDescent="0.3">
      <c r="M560" s="2">
        <v>559</v>
      </c>
    </row>
    <row r="561" spans="13:14" x14ac:dyDescent="0.3">
      <c r="M561" s="2">
        <v>560</v>
      </c>
      <c r="N561" s="2" t="s">
        <v>1285</v>
      </c>
    </row>
    <row r="562" spans="13:14" x14ac:dyDescent="0.3">
      <c r="M562" s="2">
        <v>561</v>
      </c>
    </row>
    <row r="563" spans="13:14" x14ac:dyDescent="0.3">
      <c r="M563" s="2">
        <v>562</v>
      </c>
    </row>
    <row r="564" spans="13:14" x14ac:dyDescent="0.3">
      <c r="M564" s="2">
        <v>563</v>
      </c>
    </row>
    <row r="565" spans="13:14" x14ac:dyDescent="0.3">
      <c r="M565" s="2">
        <v>564</v>
      </c>
    </row>
    <row r="566" spans="13:14" x14ac:dyDescent="0.3">
      <c r="M566" s="2">
        <v>565</v>
      </c>
    </row>
    <row r="567" spans="13:14" x14ac:dyDescent="0.3">
      <c r="M567" s="2">
        <v>566</v>
      </c>
      <c r="N567" s="2" t="s">
        <v>1285</v>
      </c>
    </row>
    <row r="568" spans="13:14" x14ac:dyDescent="0.3">
      <c r="M568" s="2">
        <v>567</v>
      </c>
    </row>
    <row r="569" spans="13:14" x14ac:dyDescent="0.3">
      <c r="M569" s="2">
        <v>568</v>
      </c>
    </row>
    <row r="570" spans="13:14" x14ac:dyDescent="0.3">
      <c r="M570" s="2">
        <v>569</v>
      </c>
      <c r="N570" s="2" t="s">
        <v>1286</v>
      </c>
    </row>
    <row r="571" spans="13:14" x14ac:dyDescent="0.3">
      <c r="M571" s="2">
        <v>570</v>
      </c>
      <c r="N571" s="2" t="s">
        <v>1285</v>
      </c>
    </row>
    <row r="572" spans="13:14" x14ac:dyDescent="0.3">
      <c r="M572" s="2">
        <v>571</v>
      </c>
    </row>
    <row r="573" spans="13:14" x14ac:dyDescent="0.3">
      <c r="M573" s="2">
        <v>572</v>
      </c>
    </row>
    <row r="574" spans="13:14" x14ac:dyDescent="0.3">
      <c r="M574" s="2">
        <v>573</v>
      </c>
    </row>
    <row r="575" spans="13:14" x14ac:dyDescent="0.3">
      <c r="M575" s="2">
        <v>574</v>
      </c>
    </row>
    <row r="576" spans="13:14" x14ac:dyDescent="0.3">
      <c r="M576" s="2">
        <v>575</v>
      </c>
    </row>
    <row r="577" spans="13:13" x14ac:dyDescent="0.3">
      <c r="M577" s="2">
        <v>576</v>
      </c>
    </row>
    <row r="578" spans="13:13" x14ac:dyDescent="0.3">
      <c r="M578" s="2">
        <v>577</v>
      </c>
    </row>
    <row r="579" spans="13:13" x14ac:dyDescent="0.3">
      <c r="M579" s="2">
        <v>578</v>
      </c>
    </row>
    <row r="580" spans="13:13" x14ac:dyDescent="0.3">
      <c r="M580" s="2">
        <v>579</v>
      </c>
    </row>
    <row r="581" spans="13:13" x14ac:dyDescent="0.3">
      <c r="M581" s="2">
        <v>580</v>
      </c>
    </row>
    <row r="582" spans="13:13" x14ac:dyDescent="0.3">
      <c r="M582" s="2">
        <v>581</v>
      </c>
    </row>
    <row r="583" spans="13:13" x14ac:dyDescent="0.3">
      <c r="M583" s="2">
        <v>582</v>
      </c>
    </row>
    <row r="584" spans="13:13" x14ac:dyDescent="0.3">
      <c r="M584" s="2">
        <v>583</v>
      </c>
    </row>
    <row r="585" spans="13:13" x14ac:dyDescent="0.3">
      <c r="M585" s="2">
        <v>584</v>
      </c>
    </row>
    <row r="586" spans="13:13" x14ac:dyDescent="0.3">
      <c r="M586" s="2">
        <v>585</v>
      </c>
    </row>
    <row r="587" spans="13:13" x14ac:dyDescent="0.3">
      <c r="M587" s="2">
        <v>586</v>
      </c>
    </row>
    <row r="588" spans="13:13" x14ac:dyDescent="0.3">
      <c r="M588" s="2">
        <v>587</v>
      </c>
    </row>
    <row r="589" spans="13:13" x14ac:dyDescent="0.3">
      <c r="M589" s="2">
        <v>588</v>
      </c>
    </row>
    <row r="590" spans="13:13" x14ac:dyDescent="0.3">
      <c r="M590" s="2">
        <v>589</v>
      </c>
    </row>
    <row r="591" spans="13:13" x14ac:dyDescent="0.3">
      <c r="M591" s="2">
        <v>590</v>
      </c>
    </row>
    <row r="592" spans="13:13" x14ac:dyDescent="0.3">
      <c r="M592" s="2">
        <v>591</v>
      </c>
    </row>
    <row r="593" spans="13:13" x14ac:dyDescent="0.3">
      <c r="M593" s="2">
        <v>592</v>
      </c>
    </row>
    <row r="594" spans="13:13" x14ac:dyDescent="0.3">
      <c r="M594" s="2">
        <v>593</v>
      </c>
    </row>
    <row r="595" spans="13:13" x14ac:dyDescent="0.3">
      <c r="M595" s="2">
        <v>594</v>
      </c>
    </row>
    <row r="596" spans="13:13" x14ac:dyDescent="0.3">
      <c r="M596" s="2">
        <v>595</v>
      </c>
    </row>
    <row r="597" spans="13:13" x14ac:dyDescent="0.3">
      <c r="M597" s="2">
        <v>596</v>
      </c>
    </row>
    <row r="598" spans="13:13" x14ac:dyDescent="0.3">
      <c r="M598" s="2">
        <v>597</v>
      </c>
    </row>
    <row r="599" spans="13:13" x14ac:dyDescent="0.3">
      <c r="M599" s="2">
        <v>598</v>
      </c>
    </row>
    <row r="600" spans="13:13" x14ac:dyDescent="0.3">
      <c r="M600" s="2">
        <v>599</v>
      </c>
    </row>
    <row r="601" spans="13:13" x14ac:dyDescent="0.3">
      <c r="M601" s="2">
        <v>600</v>
      </c>
    </row>
    <row r="602" spans="13:13" x14ac:dyDescent="0.3">
      <c r="M602" s="2">
        <v>601</v>
      </c>
    </row>
    <row r="603" spans="13:13" x14ac:dyDescent="0.3">
      <c r="M603" s="2">
        <v>602</v>
      </c>
    </row>
    <row r="604" spans="13:13" x14ac:dyDescent="0.3">
      <c r="M604" s="2">
        <v>603</v>
      </c>
    </row>
    <row r="605" spans="13:13" x14ac:dyDescent="0.3">
      <c r="M605" s="2">
        <v>604</v>
      </c>
    </row>
    <row r="606" spans="13:13" x14ac:dyDescent="0.3">
      <c r="M606" s="2">
        <v>605</v>
      </c>
    </row>
    <row r="607" spans="13:13" x14ac:dyDescent="0.3">
      <c r="M607" s="2">
        <v>606</v>
      </c>
    </row>
    <row r="608" spans="13:13" x14ac:dyDescent="0.3">
      <c r="M608" s="2">
        <v>607</v>
      </c>
    </row>
    <row r="609" spans="13:14" x14ac:dyDescent="0.3">
      <c r="M609" s="2">
        <v>608</v>
      </c>
    </row>
    <row r="610" spans="13:14" x14ac:dyDescent="0.3">
      <c r="M610" s="2">
        <v>609</v>
      </c>
    </row>
    <row r="611" spans="13:14" x14ac:dyDescent="0.3">
      <c r="M611" s="2">
        <v>610</v>
      </c>
    </row>
    <row r="612" spans="13:14" x14ac:dyDescent="0.3">
      <c r="M612" s="2">
        <v>611</v>
      </c>
    </row>
    <row r="613" spans="13:14" x14ac:dyDescent="0.3">
      <c r="M613" s="2">
        <v>612</v>
      </c>
    </row>
    <row r="614" spans="13:14" x14ac:dyDescent="0.3">
      <c r="M614" s="2">
        <v>613</v>
      </c>
    </row>
    <row r="615" spans="13:14" x14ac:dyDescent="0.3">
      <c r="M615" s="2">
        <v>614</v>
      </c>
    </row>
    <row r="616" spans="13:14" x14ac:dyDescent="0.3">
      <c r="M616" s="2">
        <v>615</v>
      </c>
    </row>
    <row r="617" spans="13:14" x14ac:dyDescent="0.3">
      <c r="M617" s="2">
        <v>616</v>
      </c>
    </row>
    <row r="618" spans="13:14" x14ac:dyDescent="0.3">
      <c r="M618" s="2">
        <v>617</v>
      </c>
    </row>
    <row r="619" spans="13:14" x14ac:dyDescent="0.3">
      <c r="M619" s="2">
        <v>618</v>
      </c>
    </row>
    <row r="620" spans="13:14" x14ac:dyDescent="0.3">
      <c r="M620" s="2">
        <v>619</v>
      </c>
    </row>
    <row r="621" spans="13:14" x14ac:dyDescent="0.3">
      <c r="M621" s="2">
        <v>620</v>
      </c>
    </row>
    <row r="622" spans="13:14" x14ac:dyDescent="0.3">
      <c r="M622" s="2">
        <v>621</v>
      </c>
      <c r="N622" s="2" t="s">
        <v>1285</v>
      </c>
    </row>
    <row r="623" spans="13:14" x14ac:dyDescent="0.3">
      <c r="M623" s="2">
        <v>622</v>
      </c>
    </row>
    <row r="624" spans="13:14" x14ac:dyDescent="0.3">
      <c r="M624" s="2">
        <v>623</v>
      </c>
    </row>
    <row r="625" spans="13:14" x14ac:dyDescent="0.3">
      <c r="M625" s="2">
        <v>624</v>
      </c>
    </row>
    <row r="626" spans="13:14" x14ac:dyDescent="0.3">
      <c r="M626" s="2">
        <v>625</v>
      </c>
    </row>
    <row r="627" spans="13:14" x14ac:dyDescent="0.3">
      <c r="M627" s="2">
        <v>626</v>
      </c>
    </row>
    <row r="628" spans="13:14" x14ac:dyDescent="0.3">
      <c r="M628" s="2">
        <v>627</v>
      </c>
      <c r="N628" s="2" t="s">
        <v>1285</v>
      </c>
    </row>
    <row r="629" spans="13:14" x14ac:dyDescent="0.3">
      <c r="M629" s="2">
        <v>628</v>
      </c>
      <c r="N629" s="2" t="s">
        <v>1285</v>
      </c>
    </row>
    <row r="630" spans="13:14" x14ac:dyDescent="0.3">
      <c r="M630" s="2">
        <v>629</v>
      </c>
      <c r="N630" s="2" t="s">
        <v>1285</v>
      </c>
    </row>
    <row r="631" spans="13:14" x14ac:dyDescent="0.3">
      <c r="M631" s="2">
        <v>630</v>
      </c>
    </row>
    <row r="632" spans="13:14" x14ac:dyDescent="0.3">
      <c r="M632" s="2">
        <v>631</v>
      </c>
    </row>
    <row r="633" spans="13:14" x14ac:dyDescent="0.3">
      <c r="M633" s="2">
        <v>632</v>
      </c>
    </row>
    <row r="634" spans="13:14" x14ac:dyDescent="0.3">
      <c r="M634" s="2">
        <v>633</v>
      </c>
    </row>
    <row r="635" spans="13:14" x14ac:dyDescent="0.3">
      <c r="M635" s="2">
        <v>634</v>
      </c>
    </row>
    <row r="636" spans="13:14" x14ac:dyDescent="0.3">
      <c r="M636" s="2">
        <v>635</v>
      </c>
    </row>
    <row r="637" spans="13:14" x14ac:dyDescent="0.3">
      <c r="M637" s="2">
        <v>636</v>
      </c>
    </row>
    <row r="638" spans="13:14" x14ac:dyDescent="0.3">
      <c r="M638" s="2">
        <v>637</v>
      </c>
    </row>
    <row r="639" spans="13:14" x14ac:dyDescent="0.3">
      <c r="M639" s="2">
        <v>638</v>
      </c>
    </row>
    <row r="640" spans="13:14" x14ac:dyDescent="0.3">
      <c r="M640" s="2">
        <v>639</v>
      </c>
    </row>
    <row r="641" spans="13:14" x14ac:dyDescent="0.3">
      <c r="M641" s="2">
        <v>640</v>
      </c>
      <c r="N641" s="2" t="s">
        <v>1285</v>
      </c>
    </row>
    <row r="642" spans="13:14" x14ac:dyDescent="0.3">
      <c r="M642" s="2">
        <v>641</v>
      </c>
    </row>
    <row r="643" spans="13:14" x14ac:dyDescent="0.3">
      <c r="M643" s="2">
        <v>642</v>
      </c>
    </row>
    <row r="644" spans="13:14" x14ac:dyDescent="0.3">
      <c r="M644" s="2">
        <v>643</v>
      </c>
    </row>
    <row r="645" spans="13:14" x14ac:dyDescent="0.3">
      <c r="M645" s="2">
        <v>644</v>
      </c>
    </row>
    <row r="646" spans="13:14" x14ac:dyDescent="0.3">
      <c r="M646" s="2">
        <v>645</v>
      </c>
    </row>
    <row r="647" spans="13:14" x14ac:dyDescent="0.3">
      <c r="M647" s="2">
        <v>646</v>
      </c>
    </row>
    <row r="648" spans="13:14" x14ac:dyDescent="0.3">
      <c r="M648" s="2">
        <v>647</v>
      </c>
    </row>
    <row r="649" spans="13:14" x14ac:dyDescent="0.3">
      <c r="M649" s="2">
        <v>648</v>
      </c>
    </row>
    <row r="650" spans="13:14" x14ac:dyDescent="0.3">
      <c r="M650" s="2">
        <v>649</v>
      </c>
    </row>
    <row r="651" spans="13:14" x14ac:dyDescent="0.3">
      <c r="M651" s="2">
        <v>650</v>
      </c>
    </row>
    <row r="652" spans="13:14" x14ac:dyDescent="0.3">
      <c r="M652" s="2">
        <v>651</v>
      </c>
    </row>
    <row r="653" spans="13:14" x14ac:dyDescent="0.3">
      <c r="M653" s="2">
        <v>652</v>
      </c>
    </row>
    <row r="654" spans="13:14" x14ac:dyDescent="0.3">
      <c r="M654" s="2">
        <v>653</v>
      </c>
    </row>
    <row r="655" spans="13:14" x14ac:dyDescent="0.3">
      <c r="M655" s="2">
        <v>654</v>
      </c>
    </row>
    <row r="656" spans="13:14" x14ac:dyDescent="0.3">
      <c r="M656" s="2">
        <v>655</v>
      </c>
    </row>
    <row r="657" spans="13:14" x14ac:dyDescent="0.3">
      <c r="M657" s="2">
        <v>656</v>
      </c>
      <c r="N657" s="2" t="s">
        <v>1285</v>
      </c>
    </row>
    <row r="658" spans="13:14" x14ac:dyDescent="0.3">
      <c r="M658" s="2">
        <v>657</v>
      </c>
    </row>
    <row r="659" spans="13:14" x14ac:dyDescent="0.3">
      <c r="M659" s="2">
        <v>658</v>
      </c>
    </row>
    <row r="660" spans="13:14" x14ac:dyDescent="0.3">
      <c r="M660" s="2">
        <v>659</v>
      </c>
    </row>
    <row r="661" spans="13:14" x14ac:dyDescent="0.3">
      <c r="M661" s="2">
        <v>660</v>
      </c>
      <c r="N661" s="2" t="s">
        <v>1285</v>
      </c>
    </row>
    <row r="662" spans="13:14" x14ac:dyDescent="0.3">
      <c r="M662" s="2">
        <v>661</v>
      </c>
    </row>
    <row r="663" spans="13:14" x14ac:dyDescent="0.3">
      <c r="M663" s="2">
        <v>662</v>
      </c>
    </row>
    <row r="664" spans="13:14" x14ac:dyDescent="0.3">
      <c r="M664" s="2">
        <v>663</v>
      </c>
    </row>
    <row r="665" spans="13:14" x14ac:dyDescent="0.3">
      <c r="M665" s="2">
        <v>664</v>
      </c>
    </row>
    <row r="666" spans="13:14" x14ac:dyDescent="0.3">
      <c r="M666" s="2">
        <v>665</v>
      </c>
    </row>
    <row r="667" spans="13:14" x14ac:dyDescent="0.3">
      <c r="M667" s="2">
        <v>666</v>
      </c>
    </row>
    <row r="668" spans="13:14" x14ac:dyDescent="0.3">
      <c r="M668" s="2">
        <v>667</v>
      </c>
    </row>
    <row r="669" spans="13:14" x14ac:dyDescent="0.3">
      <c r="M669" s="2">
        <v>668</v>
      </c>
    </row>
    <row r="670" spans="13:14" x14ac:dyDescent="0.3">
      <c r="M670" s="2">
        <v>669</v>
      </c>
    </row>
    <row r="671" spans="13:14" x14ac:dyDescent="0.3">
      <c r="M671" s="2">
        <v>670</v>
      </c>
    </row>
    <row r="672" spans="13:14" x14ac:dyDescent="0.3">
      <c r="M672" s="2">
        <v>671</v>
      </c>
    </row>
    <row r="673" spans="13:14" x14ac:dyDescent="0.3">
      <c r="M673" s="2">
        <v>672</v>
      </c>
    </row>
    <row r="674" spans="13:14" x14ac:dyDescent="0.3">
      <c r="M674" s="2">
        <v>673</v>
      </c>
    </row>
    <row r="675" spans="13:14" x14ac:dyDescent="0.3">
      <c r="M675" s="2">
        <v>674</v>
      </c>
    </row>
    <row r="676" spans="13:14" x14ac:dyDescent="0.3">
      <c r="M676" s="2">
        <v>675</v>
      </c>
    </row>
    <row r="677" spans="13:14" x14ac:dyDescent="0.3">
      <c r="M677" s="2">
        <v>676</v>
      </c>
    </row>
    <row r="678" spans="13:14" x14ac:dyDescent="0.3">
      <c r="M678" s="2">
        <v>677</v>
      </c>
    </row>
    <row r="679" spans="13:14" x14ac:dyDescent="0.3">
      <c r="M679" s="2">
        <v>678</v>
      </c>
    </row>
    <row r="680" spans="13:14" x14ac:dyDescent="0.3">
      <c r="M680" s="2">
        <v>679</v>
      </c>
    </row>
    <row r="681" spans="13:14" x14ac:dyDescent="0.3">
      <c r="M681" s="2">
        <v>680</v>
      </c>
    </row>
    <row r="682" spans="13:14" x14ac:dyDescent="0.3">
      <c r="M682" s="2">
        <v>681</v>
      </c>
    </row>
    <row r="683" spans="13:14" x14ac:dyDescent="0.3">
      <c r="M683" s="2">
        <v>682</v>
      </c>
    </row>
    <row r="684" spans="13:14" x14ac:dyDescent="0.3">
      <c r="M684" s="2">
        <v>683</v>
      </c>
    </row>
    <row r="685" spans="13:14" x14ac:dyDescent="0.3">
      <c r="M685" s="2">
        <v>684</v>
      </c>
    </row>
    <row r="686" spans="13:14" x14ac:dyDescent="0.3">
      <c r="M686" s="2">
        <v>685</v>
      </c>
      <c r="N686" s="2" t="s">
        <v>1285</v>
      </c>
    </row>
    <row r="687" spans="13:14" x14ac:dyDescent="0.3">
      <c r="M687" s="2">
        <v>686</v>
      </c>
    </row>
    <row r="688" spans="13:14" x14ac:dyDescent="0.3">
      <c r="M688" s="2">
        <v>687</v>
      </c>
    </row>
    <row r="689" spans="13:14" x14ac:dyDescent="0.3">
      <c r="M689" s="2">
        <v>688</v>
      </c>
    </row>
    <row r="690" spans="13:14" x14ac:dyDescent="0.3">
      <c r="M690" s="2">
        <v>689</v>
      </c>
    </row>
    <row r="691" spans="13:14" x14ac:dyDescent="0.3">
      <c r="M691" s="2">
        <v>690</v>
      </c>
    </row>
    <row r="692" spans="13:14" x14ac:dyDescent="0.3">
      <c r="M692" s="2">
        <v>691</v>
      </c>
    </row>
    <row r="693" spans="13:14" x14ac:dyDescent="0.3">
      <c r="M693" s="2">
        <v>692</v>
      </c>
    </row>
    <row r="694" spans="13:14" x14ac:dyDescent="0.3">
      <c r="M694" s="2">
        <v>693</v>
      </c>
    </row>
    <row r="695" spans="13:14" x14ac:dyDescent="0.3">
      <c r="M695" s="2">
        <v>694</v>
      </c>
      <c r="N695" s="2" t="s">
        <v>1285</v>
      </c>
    </row>
    <row r="696" spans="13:14" x14ac:dyDescent="0.3">
      <c r="M696" s="2">
        <v>695</v>
      </c>
    </row>
    <row r="697" spans="13:14" x14ac:dyDescent="0.3">
      <c r="M697" s="2">
        <v>696</v>
      </c>
    </row>
    <row r="698" spans="13:14" x14ac:dyDescent="0.3">
      <c r="M698" s="2">
        <v>697</v>
      </c>
    </row>
    <row r="699" spans="13:14" x14ac:dyDescent="0.3">
      <c r="M699" s="2">
        <v>698</v>
      </c>
    </row>
    <row r="700" spans="13:14" x14ac:dyDescent="0.3">
      <c r="M700" s="2">
        <v>699</v>
      </c>
    </row>
    <row r="701" spans="13:14" x14ac:dyDescent="0.3">
      <c r="M701" s="2">
        <v>700</v>
      </c>
    </row>
    <row r="702" spans="13:14" x14ac:dyDescent="0.3">
      <c r="M702" s="2">
        <v>701</v>
      </c>
    </row>
    <row r="703" spans="13:14" x14ac:dyDescent="0.3">
      <c r="M703" s="2">
        <v>702</v>
      </c>
    </row>
    <row r="704" spans="13:14" x14ac:dyDescent="0.3">
      <c r="M704" s="2">
        <v>703</v>
      </c>
    </row>
    <row r="705" spans="13:13" x14ac:dyDescent="0.3">
      <c r="M705" s="2">
        <v>704</v>
      </c>
    </row>
    <row r="706" spans="13:13" x14ac:dyDescent="0.3">
      <c r="M706" s="2">
        <v>705</v>
      </c>
    </row>
    <row r="707" spans="13:13" x14ac:dyDescent="0.3">
      <c r="M707" s="2">
        <v>706</v>
      </c>
    </row>
    <row r="708" spans="13:13" x14ac:dyDescent="0.3">
      <c r="M708" s="2">
        <v>707</v>
      </c>
    </row>
    <row r="709" spans="13:13" x14ac:dyDescent="0.3">
      <c r="M709" s="2">
        <v>708</v>
      </c>
    </row>
    <row r="710" spans="13:13" x14ac:dyDescent="0.3">
      <c r="M710" s="2">
        <v>709</v>
      </c>
    </row>
    <row r="711" spans="13:13" x14ac:dyDescent="0.3">
      <c r="M711" s="2">
        <v>710</v>
      </c>
    </row>
    <row r="712" spans="13:13" x14ac:dyDescent="0.3">
      <c r="M712" s="2">
        <v>711</v>
      </c>
    </row>
    <row r="713" spans="13:13" x14ac:dyDescent="0.3">
      <c r="M713" s="2">
        <v>712</v>
      </c>
    </row>
    <row r="714" spans="13:13" x14ac:dyDescent="0.3">
      <c r="M714" s="2">
        <v>713</v>
      </c>
    </row>
    <row r="715" spans="13:13" x14ac:dyDescent="0.3">
      <c r="M715" s="2">
        <v>714</v>
      </c>
    </row>
    <row r="716" spans="13:13" x14ac:dyDescent="0.3">
      <c r="M716" s="2">
        <v>715</v>
      </c>
    </row>
    <row r="717" spans="13:13" x14ac:dyDescent="0.3">
      <c r="M717" s="2">
        <v>716</v>
      </c>
    </row>
    <row r="718" spans="13:13" x14ac:dyDescent="0.3">
      <c r="M718" s="2">
        <v>717</v>
      </c>
    </row>
    <row r="719" spans="13:13" x14ac:dyDescent="0.3">
      <c r="M719" s="2">
        <v>718</v>
      </c>
    </row>
    <row r="720" spans="13:13" x14ac:dyDescent="0.3">
      <c r="M720" s="2">
        <v>719</v>
      </c>
    </row>
    <row r="721" spans="13:13" x14ac:dyDescent="0.3">
      <c r="M721" s="2">
        <v>720</v>
      </c>
    </row>
    <row r="722" spans="13:13" x14ac:dyDescent="0.3">
      <c r="M722" s="2">
        <v>721</v>
      </c>
    </row>
    <row r="723" spans="13:13" x14ac:dyDescent="0.3">
      <c r="M723" s="2">
        <v>722</v>
      </c>
    </row>
    <row r="724" spans="13:13" x14ac:dyDescent="0.3">
      <c r="M724" s="2">
        <v>723</v>
      </c>
    </row>
    <row r="725" spans="13:13" x14ac:dyDescent="0.3">
      <c r="M725" s="2">
        <v>724</v>
      </c>
    </row>
    <row r="726" spans="13:13" x14ac:dyDescent="0.3">
      <c r="M726" s="2">
        <v>725</v>
      </c>
    </row>
    <row r="727" spans="13:13" x14ac:dyDescent="0.3">
      <c r="M727" s="2">
        <v>726</v>
      </c>
    </row>
    <row r="728" spans="13:13" x14ac:dyDescent="0.3">
      <c r="M728" s="2">
        <v>727</v>
      </c>
    </row>
    <row r="729" spans="13:13" x14ac:dyDescent="0.3">
      <c r="M729" s="2">
        <v>728</v>
      </c>
    </row>
    <row r="730" spans="13:13" x14ac:dyDescent="0.3">
      <c r="M730" s="2">
        <v>729</v>
      </c>
    </row>
    <row r="731" spans="13:13" x14ac:dyDescent="0.3">
      <c r="M731" s="2">
        <v>730</v>
      </c>
    </row>
    <row r="732" spans="13:13" x14ac:dyDescent="0.3">
      <c r="M732" s="2">
        <v>731</v>
      </c>
    </row>
    <row r="733" spans="13:13" x14ac:dyDescent="0.3">
      <c r="M733" s="2">
        <v>732</v>
      </c>
    </row>
    <row r="734" spans="13:13" x14ac:dyDescent="0.3">
      <c r="M734" s="2">
        <v>733</v>
      </c>
    </row>
    <row r="735" spans="13:13" x14ac:dyDescent="0.3">
      <c r="M735" s="2">
        <v>734</v>
      </c>
    </row>
    <row r="736" spans="13:13" x14ac:dyDescent="0.3">
      <c r="M736" s="2">
        <v>735</v>
      </c>
    </row>
    <row r="737" spans="13:13" x14ac:dyDescent="0.3">
      <c r="M737" s="2">
        <v>736</v>
      </c>
    </row>
    <row r="738" spans="13:13" x14ac:dyDescent="0.3">
      <c r="M738" s="2">
        <v>737</v>
      </c>
    </row>
    <row r="739" spans="13:13" x14ac:dyDescent="0.3">
      <c r="M739" s="2">
        <v>738</v>
      </c>
    </row>
    <row r="740" spans="13:13" x14ac:dyDescent="0.3">
      <c r="M740" s="2">
        <v>739</v>
      </c>
    </row>
    <row r="741" spans="13:13" x14ac:dyDescent="0.3">
      <c r="M741" s="2">
        <v>740</v>
      </c>
    </row>
    <row r="742" spans="13:13" x14ac:dyDescent="0.3">
      <c r="M742" s="2">
        <v>741</v>
      </c>
    </row>
    <row r="743" spans="13:13" x14ac:dyDescent="0.3">
      <c r="M743" s="2">
        <v>742</v>
      </c>
    </row>
    <row r="744" spans="13:13" x14ac:dyDescent="0.3">
      <c r="M744" s="2">
        <v>743</v>
      </c>
    </row>
    <row r="745" spans="13:13" x14ac:dyDescent="0.3">
      <c r="M745" s="2">
        <v>744</v>
      </c>
    </row>
    <row r="746" spans="13:13" x14ac:dyDescent="0.3">
      <c r="M746" s="2">
        <v>745</v>
      </c>
    </row>
    <row r="747" spans="13:13" x14ac:dyDescent="0.3">
      <c r="M747" s="2">
        <v>746</v>
      </c>
    </row>
    <row r="748" spans="13:13" x14ac:dyDescent="0.3">
      <c r="M748" s="2">
        <v>747</v>
      </c>
    </row>
    <row r="749" spans="13:13" x14ac:dyDescent="0.3">
      <c r="M749" s="2">
        <v>748</v>
      </c>
    </row>
    <row r="750" spans="13:13" x14ac:dyDescent="0.3">
      <c r="M750" s="2">
        <v>749</v>
      </c>
    </row>
    <row r="751" spans="13:13" x14ac:dyDescent="0.3">
      <c r="M751" s="2">
        <v>750</v>
      </c>
    </row>
    <row r="752" spans="13:13" x14ac:dyDescent="0.3">
      <c r="M752" s="2">
        <v>751</v>
      </c>
    </row>
    <row r="753" spans="13:13" x14ac:dyDescent="0.3">
      <c r="M753" s="2">
        <v>752</v>
      </c>
    </row>
    <row r="754" spans="13:13" x14ac:dyDescent="0.3">
      <c r="M754" s="2">
        <v>753</v>
      </c>
    </row>
    <row r="755" spans="13:13" x14ac:dyDescent="0.3">
      <c r="M755" s="2">
        <v>754</v>
      </c>
    </row>
    <row r="756" spans="13:13" x14ac:dyDescent="0.3">
      <c r="M756" s="2">
        <v>755</v>
      </c>
    </row>
    <row r="757" spans="13:13" x14ac:dyDescent="0.3">
      <c r="M757" s="2">
        <v>756</v>
      </c>
    </row>
    <row r="758" spans="13:13" x14ac:dyDescent="0.3">
      <c r="M758" s="2">
        <v>757</v>
      </c>
    </row>
    <row r="759" spans="13:13" x14ac:dyDescent="0.3">
      <c r="M759" s="2">
        <v>758</v>
      </c>
    </row>
    <row r="760" spans="13:13" x14ac:dyDescent="0.3">
      <c r="M760" s="2">
        <v>759</v>
      </c>
    </row>
    <row r="761" spans="13:13" x14ac:dyDescent="0.3">
      <c r="M761" s="2">
        <v>760</v>
      </c>
    </row>
    <row r="762" spans="13:13" x14ac:dyDescent="0.3">
      <c r="M762" s="2">
        <v>761</v>
      </c>
    </row>
    <row r="763" spans="13:13" x14ac:dyDescent="0.3">
      <c r="M763" s="2">
        <v>762</v>
      </c>
    </row>
    <row r="764" spans="13:13" x14ac:dyDescent="0.3">
      <c r="M764" s="2">
        <v>763</v>
      </c>
    </row>
    <row r="765" spans="13:13" x14ac:dyDescent="0.3">
      <c r="M765" s="2">
        <v>764</v>
      </c>
    </row>
    <row r="766" spans="13:13" x14ac:dyDescent="0.3">
      <c r="M766" s="2">
        <v>765</v>
      </c>
    </row>
    <row r="767" spans="13:13" x14ac:dyDescent="0.3">
      <c r="M767" s="2">
        <v>766</v>
      </c>
    </row>
    <row r="768" spans="13:13" x14ac:dyDescent="0.3">
      <c r="M768" s="2">
        <v>767</v>
      </c>
    </row>
    <row r="769" spans="13:14" x14ac:dyDescent="0.3">
      <c r="M769" s="2">
        <v>768</v>
      </c>
    </row>
    <row r="770" spans="13:14" x14ac:dyDescent="0.3">
      <c r="M770" s="2">
        <v>769</v>
      </c>
    </row>
    <row r="771" spans="13:14" x14ac:dyDescent="0.3">
      <c r="M771" s="2">
        <v>770</v>
      </c>
    </row>
    <row r="772" spans="13:14" x14ac:dyDescent="0.3">
      <c r="M772" s="2">
        <v>771</v>
      </c>
    </row>
    <row r="773" spans="13:14" x14ac:dyDescent="0.3">
      <c r="M773" s="2">
        <v>772</v>
      </c>
    </row>
    <row r="774" spans="13:14" x14ac:dyDescent="0.3">
      <c r="M774" s="2">
        <v>773</v>
      </c>
    </row>
    <row r="775" spans="13:14" x14ac:dyDescent="0.3">
      <c r="M775" s="2">
        <v>774</v>
      </c>
    </row>
    <row r="776" spans="13:14" x14ac:dyDescent="0.3">
      <c r="M776" s="2">
        <v>775</v>
      </c>
    </row>
    <row r="777" spans="13:14" x14ac:dyDescent="0.3">
      <c r="M777" s="2">
        <v>776</v>
      </c>
    </row>
    <row r="778" spans="13:14" x14ac:dyDescent="0.3">
      <c r="M778" s="2">
        <v>777</v>
      </c>
    </row>
    <row r="779" spans="13:14" x14ac:dyDescent="0.3">
      <c r="M779" s="2">
        <v>778</v>
      </c>
      <c r="N779" s="2" t="s">
        <v>1285</v>
      </c>
    </row>
    <row r="780" spans="13:14" x14ac:dyDescent="0.3">
      <c r="M780" s="2">
        <v>779</v>
      </c>
    </row>
    <row r="781" spans="13:14" x14ac:dyDescent="0.3">
      <c r="M781" s="2">
        <v>780</v>
      </c>
    </row>
    <row r="782" spans="13:14" x14ac:dyDescent="0.3">
      <c r="M782" s="2">
        <v>781</v>
      </c>
      <c r="N782" s="2" t="s">
        <v>1285</v>
      </c>
    </row>
    <row r="783" spans="13:14" x14ac:dyDescent="0.3">
      <c r="M783" s="2">
        <v>782</v>
      </c>
    </row>
    <row r="784" spans="13:14" x14ac:dyDescent="0.3">
      <c r="M784" s="2">
        <v>783</v>
      </c>
    </row>
    <row r="785" spans="13:14" x14ac:dyDescent="0.3">
      <c r="M785" s="2">
        <v>784</v>
      </c>
    </row>
    <row r="786" spans="13:14" x14ac:dyDescent="0.3">
      <c r="M786" s="2">
        <v>785</v>
      </c>
    </row>
    <row r="787" spans="13:14" x14ac:dyDescent="0.3">
      <c r="M787" s="2">
        <v>786</v>
      </c>
      <c r="N787" s="2" t="s">
        <v>1285</v>
      </c>
    </row>
    <row r="788" spans="13:14" x14ac:dyDescent="0.3">
      <c r="M788" s="2">
        <v>787</v>
      </c>
    </row>
    <row r="789" spans="13:14" x14ac:dyDescent="0.3">
      <c r="M789" s="2">
        <v>788</v>
      </c>
    </row>
    <row r="790" spans="13:14" x14ac:dyDescent="0.3">
      <c r="M790" s="2">
        <v>789</v>
      </c>
    </row>
    <row r="791" spans="13:14" x14ac:dyDescent="0.3">
      <c r="M791" s="2">
        <v>790</v>
      </c>
    </row>
    <row r="792" spans="13:14" x14ac:dyDescent="0.3">
      <c r="M792" s="2">
        <v>791</v>
      </c>
    </row>
    <row r="793" spans="13:14" x14ac:dyDescent="0.3">
      <c r="M793" s="2">
        <v>792</v>
      </c>
    </row>
    <row r="794" spans="13:14" x14ac:dyDescent="0.3">
      <c r="M794" s="2">
        <v>793</v>
      </c>
    </row>
    <row r="795" spans="13:14" x14ac:dyDescent="0.3">
      <c r="M795" s="2">
        <v>794</v>
      </c>
    </row>
    <row r="796" spans="13:14" x14ac:dyDescent="0.3">
      <c r="M796" s="2">
        <v>795</v>
      </c>
    </row>
    <row r="797" spans="13:14" x14ac:dyDescent="0.3">
      <c r="M797" s="2">
        <v>796</v>
      </c>
    </row>
    <row r="798" spans="13:14" x14ac:dyDescent="0.3">
      <c r="M798" s="2">
        <v>797</v>
      </c>
    </row>
    <row r="799" spans="13:14" x14ac:dyDescent="0.3">
      <c r="M799" s="2">
        <v>798</v>
      </c>
    </row>
    <row r="800" spans="13:14" x14ac:dyDescent="0.3">
      <c r="M800" s="2">
        <v>799</v>
      </c>
    </row>
    <row r="801" spans="13:13" x14ac:dyDescent="0.3">
      <c r="M801" s="2">
        <v>800</v>
      </c>
    </row>
    <row r="802" spans="13:13" x14ac:dyDescent="0.3">
      <c r="M802" s="2">
        <v>801</v>
      </c>
    </row>
    <row r="803" spans="13:13" x14ac:dyDescent="0.3">
      <c r="M803" s="2">
        <v>802</v>
      </c>
    </row>
    <row r="804" spans="13:13" x14ac:dyDescent="0.3">
      <c r="M804" s="2">
        <v>803</v>
      </c>
    </row>
    <row r="805" spans="13:13" x14ac:dyDescent="0.3">
      <c r="M805" s="2">
        <v>804</v>
      </c>
    </row>
    <row r="806" spans="13:13" x14ac:dyDescent="0.3">
      <c r="M806" s="2">
        <v>805</v>
      </c>
    </row>
    <row r="807" spans="13:13" x14ac:dyDescent="0.3">
      <c r="M807" s="2">
        <v>806</v>
      </c>
    </row>
    <row r="808" spans="13:13" x14ac:dyDescent="0.3">
      <c r="M808" s="2">
        <v>807</v>
      </c>
    </row>
    <row r="809" spans="13:13" x14ac:dyDescent="0.3">
      <c r="M809" s="2">
        <v>808</v>
      </c>
    </row>
    <row r="810" spans="13:13" x14ac:dyDescent="0.3">
      <c r="M810" s="2">
        <v>809</v>
      </c>
    </row>
    <row r="811" spans="13:13" x14ac:dyDescent="0.3">
      <c r="M811" s="2">
        <v>810</v>
      </c>
    </row>
    <row r="812" spans="13:13" x14ac:dyDescent="0.3">
      <c r="M812" s="2">
        <v>811</v>
      </c>
    </row>
    <row r="813" spans="13:13" x14ac:dyDescent="0.3">
      <c r="M813" s="2">
        <v>812</v>
      </c>
    </row>
    <row r="814" spans="13:13" x14ac:dyDescent="0.3">
      <c r="M814" s="2">
        <v>813</v>
      </c>
    </row>
    <row r="815" spans="13:13" x14ac:dyDescent="0.3">
      <c r="M815" s="2">
        <v>814</v>
      </c>
    </row>
    <row r="816" spans="13:13" x14ac:dyDescent="0.3">
      <c r="M816" s="2">
        <v>815</v>
      </c>
    </row>
    <row r="817" spans="13:14" x14ac:dyDescent="0.3">
      <c r="M817" s="2">
        <v>816</v>
      </c>
      <c r="N817" s="2" t="s">
        <v>1286</v>
      </c>
    </row>
    <row r="818" spans="13:14" x14ac:dyDescent="0.3">
      <c r="M818" s="2">
        <v>817</v>
      </c>
    </row>
    <row r="819" spans="13:14" x14ac:dyDescent="0.3">
      <c r="M819" s="2">
        <v>818</v>
      </c>
    </row>
    <row r="820" spans="13:14" x14ac:dyDescent="0.3">
      <c r="M820" s="2">
        <v>819</v>
      </c>
    </row>
    <row r="821" spans="13:14" x14ac:dyDescent="0.3">
      <c r="M821" s="2">
        <v>820</v>
      </c>
    </row>
    <row r="822" spans="13:14" x14ac:dyDescent="0.3">
      <c r="M822" s="2">
        <v>821</v>
      </c>
    </row>
    <row r="823" spans="13:14" x14ac:dyDescent="0.3">
      <c r="M823" s="2">
        <v>822</v>
      </c>
    </row>
    <row r="824" spans="13:14" x14ac:dyDescent="0.3">
      <c r="M824" s="2">
        <v>823</v>
      </c>
    </row>
    <row r="825" spans="13:14" x14ac:dyDescent="0.3">
      <c r="M825" s="2">
        <v>824</v>
      </c>
      <c r="N825" s="2" t="s">
        <v>1286</v>
      </c>
    </row>
    <row r="826" spans="13:14" x14ac:dyDescent="0.3">
      <c r="M826" s="2">
        <v>825</v>
      </c>
    </row>
    <row r="827" spans="13:14" x14ac:dyDescent="0.3">
      <c r="M827" s="2">
        <v>826</v>
      </c>
      <c r="N827" s="2" t="s">
        <v>1285</v>
      </c>
    </row>
    <row r="828" spans="13:14" x14ac:dyDescent="0.3">
      <c r="M828" s="2">
        <v>827</v>
      </c>
    </row>
    <row r="829" spans="13:14" x14ac:dyDescent="0.3">
      <c r="M829" s="2">
        <v>828</v>
      </c>
    </row>
    <row r="830" spans="13:14" x14ac:dyDescent="0.3">
      <c r="M830" s="2">
        <v>829</v>
      </c>
      <c r="N830" s="2" t="s">
        <v>1286</v>
      </c>
    </row>
    <row r="831" spans="13:14" x14ac:dyDescent="0.3">
      <c r="M831" s="2">
        <v>830</v>
      </c>
      <c r="N831" s="2" t="s">
        <v>1286</v>
      </c>
    </row>
    <row r="832" spans="13:14" x14ac:dyDescent="0.3">
      <c r="M832" s="2">
        <v>831</v>
      </c>
      <c r="N832" s="2" t="s">
        <v>1286</v>
      </c>
    </row>
    <row r="833" spans="13:14" x14ac:dyDescent="0.3">
      <c r="M833" s="2">
        <v>832</v>
      </c>
      <c r="N833" s="2" t="s">
        <v>1285</v>
      </c>
    </row>
    <row r="834" spans="13:14" x14ac:dyDescent="0.3">
      <c r="M834" s="2">
        <v>833</v>
      </c>
    </row>
    <row r="835" spans="13:14" x14ac:dyDescent="0.3">
      <c r="M835" s="2">
        <v>834</v>
      </c>
    </row>
    <row r="836" spans="13:14" x14ac:dyDescent="0.3">
      <c r="M836" s="2">
        <v>835</v>
      </c>
    </row>
    <row r="837" spans="13:14" x14ac:dyDescent="0.3">
      <c r="M837" s="2">
        <v>836</v>
      </c>
    </row>
    <row r="838" spans="13:14" x14ac:dyDescent="0.3">
      <c r="M838" s="2">
        <v>837</v>
      </c>
      <c r="N838" s="2" t="s">
        <v>1285</v>
      </c>
    </row>
    <row r="839" spans="13:14" x14ac:dyDescent="0.3">
      <c r="M839" s="2">
        <v>838</v>
      </c>
      <c r="N839" s="2" t="s">
        <v>1286</v>
      </c>
    </row>
    <row r="840" spans="13:14" x14ac:dyDescent="0.3">
      <c r="M840" s="2">
        <v>839</v>
      </c>
      <c r="N840" s="2" t="s">
        <v>1286</v>
      </c>
    </row>
    <row r="841" spans="13:14" x14ac:dyDescent="0.3">
      <c r="M841" s="2">
        <v>840</v>
      </c>
    </row>
    <row r="842" spans="13:14" x14ac:dyDescent="0.3">
      <c r="M842" s="2">
        <v>841</v>
      </c>
      <c r="N842" s="2" t="s">
        <v>1285</v>
      </c>
    </row>
    <row r="843" spans="13:14" x14ac:dyDescent="0.3">
      <c r="M843" s="2">
        <v>842</v>
      </c>
      <c r="N843" s="2" t="s">
        <v>1285</v>
      </c>
    </row>
    <row r="844" spans="13:14" x14ac:dyDescent="0.3">
      <c r="M844" s="2">
        <v>843</v>
      </c>
    </row>
    <row r="845" spans="13:14" x14ac:dyDescent="0.3">
      <c r="M845" s="2">
        <v>844</v>
      </c>
    </row>
    <row r="846" spans="13:14" x14ac:dyDescent="0.3">
      <c r="M846" s="2">
        <v>845</v>
      </c>
      <c r="N846" s="2" t="s">
        <v>1286</v>
      </c>
    </row>
    <row r="847" spans="13:14" x14ac:dyDescent="0.3">
      <c r="M847" s="2">
        <v>846</v>
      </c>
    </row>
    <row r="848" spans="13:14" x14ac:dyDescent="0.3">
      <c r="M848" s="2">
        <v>847</v>
      </c>
      <c r="N848" s="2" t="s">
        <v>1286</v>
      </c>
    </row>
    <row r="849" spans="13:14" x14ac:dyDescent="0.3">
      <c r="M849" s="2">
        <v>848</v>
      </c>
    </row>
    <row r="850" spans="13:14" x14ac:dyDescent="0.3">
      <c r="M850" s="2">
        <v>849</v>
      </c>
      <c r="N850" s="2" t="s">
        <v>1285</v>
      </c>
    </row>
    <row r="851" spans="13:14" x14ac:dyDescent="0.3">
      <c r="M851" s="2">
        <v>850</v>
      </c>
      <c r="N851" s="2" t="s">
        <v>1285</v>
      </c>
    </row>
    <row r="852" spans="13:14" x14ac:dyDescent="0.3">
      <c r="M852" s="2">
        <v>851</v>
      </c>
    </row>
    <row r="853" spans="13:14" x14ac:dyDescent="0.3">
      <c r="M853" s="2">
        <v>852</v>
      </c>
    </row>
    <row r="854" spans="13:14" x14ac:dyDescent="0.3">
      <c r="M854" s="2">
        <v>853</v>
      </c>
    </row>
    <row r="855" spans="13:14" x14ac:dyDescent="0.3">
      <c r="M855" s="2">
        <v>854</v>
      </c>
    </row>
    <row r="856" spans="13:14" x14ac:dyDescent="0.3">
      <c r="M856" s="2">
        <v>855</v>
      </c>
    </row>
    <row r="857" spans="13:14" x14ac:dyDescent="0.3">
      <c r="M857" s="2">
        <v>856</v>
      </c>
    </row>
    <row r="858" spans="13:14" x14ac:dyDescent="0.3">
      <c r="M858" s="2">
        <v>857</v>
      </c>
    </row>
    <row r="859" spans="13:14" x14ac:dyDescent="0.3">
      <c r="M859" s="2">
        <v>858</v>
      </c>
    </row>
    <row r="860" spans="13:14" x14ac:dyDescent="0.3">
      <c r="M860" s="2">
        <v>859</v>
      </c>
    </row>
    <row r="861" spans="13:14" x14ac:dyDescent="0.3">
      <c r="M861" s="2">
        <v>860</v>
      </c>
    </row>
    <row r="862" spans="13:14" x14ac:dyDescent="0.3">
      <c r="M862" s="2">
        <v>861</v>
      </c>
    </row>
    <row r="863" spans="13:14" x14ac:dyDescent="0.3">
      <c r="M863" s="2">
        <v>862</v>
      </c>
    </row>
    <row r="864" spans="13:14" x14ac:dyDescent="0.3">
      <c r="M864" s="2">
        <v>863</v>
      </c>
    </row>
    <row r="865" spans="13:13" x14ac:dyDescent="0.3">
      <c r="M865" s="2">
        <v>864</v>
      </c>
    </row>
    <row r="866" spans="13:13" x14ac:dyDescent="0.3">
      <c r="M866" s="2">
        <v>865</v>
      </c>
    </row>
    <row r="867" spans="13:13" x14ac:dyDescent="0.3">
      <c r="M867" s="2">
        <v>866</v>
      </c>
    </row>
    <row r="868" spans="13:13" x14ac:dyDescent="0.3">
      <c r="M868" s="2">
        <v>867</v>
      </c>
    </row>
    <row r="869" spans="13:13" x14ac:dyDescent="0.3">
      <c r="M869" s="2">
        <v>868</v>
      </c>
    </row>
    <row r="870" spans="13:13" x14ac:dyDescent="0.3">
      <c r="M870" s="2">
        <v>869</v>
      </c>
    </row>
    <row r="871" spans="13:13" x14ac:dyDescent="0.3">
      <c r="M871" s="2">
        <v>870</v>
      </c>
    </row>
    <row r="872" spans="13:13" x14ac:dyDescent="0.3">
      <c r="M872" s="2">
        <v>871</v>
      </c>
    </row>
    <row r="873" spans="13:13" x14ac:dyDescent="0.3">
      <c r="M873" s="2">
        <v>872</v>
      </c>
    </row>
    <row r="874" spans="13:13" x14ac:dyDescent="0.3">
      <c r="M874" s="2">
        <v>873</v>
      </c>
    </row>
    <row r="875" spans="13:13" x14ac:dyDescent="0.3">
      <c r="M875" s="2">
        <v>874</v>
      </c>
    </row>
    <row r="876" spans="13:13" x14ac:dyDescent="0.3">
      <c r="M876" s="2">
        <v>875</v>
      </c>
    </row>
    <row r="877" spans="13:13" x14ac:dyDescent="0.3">
      <c r="M877" s="2">
        <v>876</v>
      </c>
    </row>
    <row r="878" spans="13:13" x14ac:dyDescent="0.3">
      <c r="M878" s="2">
        <v>877</v>
      </c>
    </row>
    <row r="879" spans="13:13" x14ac:dyDescent="0.3">
      <c r="M879" s="2">
        <v>878</v>
      </c>
    </row>
    <row r="880" spans="13:13" x14ac:dyDescent="0.3">
      <c r="M880" s="2">
        <v>879</v>
      </c>
    </row>
    <row r="881" spans="13:14" x14ac:dyDescent="0.3">
      <c r="M881" s="2">
        <v>880</v>
      </c>
    </row>
    <row r="882" spans="13:14" x14ac:dyDescent="0.3">
      <c r="M882" s="2">
        <v>881</v>
      </c>
    </row>
    <row r="883" spans="13:14" x14ac:dyDescent="0.3">
      <c r="M883" s="2">
        <v>882</v>
      </c>
    </row>
    <row r="884" spans="13:14" x14ac:dyDescent="0.3">
      <c r="M884" s="2">
        <v>883</v>
      </c>
    </row>
    <row r="885" spans="13:14" x14ac:dyDescent="0.3">
      <c r="M885" s="2">
        <v>884</v>
      </c>
    </row>
    <row r="886" spans="13:14" x14ac:dyDescent="0.3">
      <c r="M886" s="2">
        <v>885</v>
      </c>
    </row>
    <row r="887" spans="13:14" x14ac:dyDescent="0.3">
      <c r="M887" s="2">
        <v>886</v>
      </c>
    </row>
    <row r="888" spans="13:14" x14ac:dyDescent="0.3">
      <c r="M888" s="2">
        <v>887</v>
      </c>
    </row>
    <row r="889" spans="13:14" x14ac:dyDescent="0.3">
      <c r="M889" s="2">
        <v>888</v>
      </c>
    </row>
    <row r="890" spans="13:14" x14ac:dyDescent="0.3">
      <c r="M890" s="2">
        <v>889</v>
      </c>
    </row>
    <row r="891" spans="13:14" x14ac:dyDescent="0.3">
      <c r="M891" s="2">
        <v>890</v>
      </c>
    </row>
    <row r="892" spans="13:14" x14ac:dyDescent="0.3">
      <c r="M892" s="2">
        <v>891</v>
      </c>
    </row>
    <row r="893" spans="13:14" x14ac:dyDescent="0.3">
      <c r="M893" s="2">
        <v>892</v>
      </c>
    </row>
    <row r="894" spans="13:14" x14ac:dyDescent="0.3">
      <c r="M894" s="2">
        <v>893</v>
      </c>
    </row>
    <row r="895" spans="13:14" x14ac:dyDescent="0.3">
      <c r="M895" s="2">
        <v>894</v>
      </c>
    </row>
    <row r="896" spans="13:14" x14ac:dyDescent="0.3">
      <c r="M896" s="2">
        <v>895</v>
      </c>
      <c r="N896" s="2" t="s">
        <v>1285</v>
      </c>
    </row>
    <row r="897" spans="13:13" x14ac:dyDescent="0.3">
      <c r="M897" s="2">
        <v>896</v>
      </c>
    </row>
    <row r="898" spans="13:13" x14ac:dyDescent="0.3">
      <c r="M898" s="2">
        <v>897</v>
      </c>
    </row>
    <row r="899" spans="13:13" x14ac:dyDescent="0.3">
      <c r="M899" s="2">
        <v>898</v>
      </c>
    </row>
    <row r="900" spans="13:13" x14ac:dyDescent="0.3">
      <c r="M900" s="2">
        <v>899</v>
      </c>
    </row>
    <row r="901" spans="13:13" x14ac:dyDescent="0.3">
      <c r="M901" s="2">
        <v>900</v>
      </c>
    </row>
    <row r="902" spans="13:13" x14ac:dyDescent="0.3">
      <c r="M902" s="2">
        <v>901</v>
      </c>
    </row>
    <row r="903" spans="13:13" x14ac:dyDescent="0.3">
      <c r="M903" s="2">
        <v>902</v>
      </c>
    </row>
    <row r="904" spans="13:13" x14ac:dyDescent="0.3">
      <c r="M904" s="2">
        <v>903</v>
      </c>
    </row>
    <row r="905" spans="13:13" x14ac:dyDescent="0.3">
      <c r="M905" s="2">
        <v>904</v>
      </c>
    </row>
    <row r="906" spans="13:13" x14ac:dyDescent="0.3">
      <c r="M906" s="2">
        <v>905</v>
      </c>
    </row>
    <row r="907" spans="13:13" x14ac:dyDescent="0.3">
      <c r="M907" s="2">
        <v>906</v>
      </c>
    </row>
    <row r="908" spans="13:13" x14ac:dyDescent="0.3">
      <c r="M908" s="2">
        <v>907</v>
      </c>
    </row>
    <row r="909" spans="13:13" x14ac:dyDescent="0.3">
      <c r="M909" s="2">
        <v>908</v>
      </c>
    </row>
    <row r="910" spans="13:13" x14ac:dyDescent="0.3">
      <c r="M910" s="2">
        <v>909</v>
      </c>
    </row>
    <row r="911" spans="13:13" x14ac:dyDescent="0.3">
      <c r="M911" s="2">
        <v>910</v>
      </c>
    </row>
    <row r="912" spans="13:13" x14ac:dyDescent="0.3">
      <c r="M912" s="2">
        <v>911</v>
      </c>
    </row>
    <row r="913" spans="13:14" x14ac:dyDescent="0.3">
      <c r="M913" s="2">
        <v>912</v>
      </c>
      <c r="N913" s="2" t="s">
        <v>1285</v>
      </c>
    </row>
    <row r="914" spans="13:14" x14ac:dyDescent="0.3">
      <c r="M914" s="2">
        <v>913</v>
      </c>
    </row>
    <row r="915" spans="13:14" x14ac:dyDescent="0.3">
      <c r="M915" s="2">
        <v>914</v>
      </c>
    </row>
    <row r="916" spans="13:14" x14ac:dyDescent="0.3">
      <c r="M916" s="2">
        <v>915</v>
      </c>
    </row>
    <row r="917" spans="13:14" x14ac:dyDescent="0.3">
      <c r="M917" s="2">
        <v>916</v>
      </c>
    </row>
    <row r="918" spans="13:14" x14ac:dyDescent="0.3">
      <c r="M918" s="2">
        <v>917</v>
      </c>
    </row>
    <row r="919" spans="13:14" x14ac:dyDescent="0.3">
      <c r="M919" s="2">
        <v>918</v>
      </c>
    </row>
    <row r="920" spans="13:14" x14ac:dyDescent="0.3">
      <c r="M920" s="2">
        <v>919</v>
      </c>
    </row>
    <row r="921" spans="13:14" x14ac:dyDescent="0.3">
      <c r="M921" s="2">
        <v>920</v>
      </c>
    </row>
    <row r="922" spans="13:14" x14ac:dyDescent="0.3">
      <c r="M922" s="2">
        <v>921</v>
      </c>
    </row>
    <row r="923" spans="13:14" x14ac:dyDescent="0.3">
      <c r="M923" s="2">
        <v>922</v>
      </c>
      <c r="N923" s="2" t="s">
        <v>1286</v>
      </c>
    </row>
    <row r="924" spans="13:14" x14ac:dyDescent="0.3">
      <c r="M924" s="2">
        <v>923</v>
      </c>
      <c r="N924" s="2" t="s">
        <v>1286</v>
      </c>
    </row>
    <row r="925" spans="13:14" x14ac:dyDescent="0.3">
      <c r="M925" s="2">
        <v>924</v>
      </c>
    </row>
    <row r="926" spans="13:14" x14ac:dyDescent="0.3">
      <c r="M926" s="2">
        <v>925</v>
      </c>
    </row>
    <row r="927" spans="13:14" x14ac:dyDescent="0.3">
      <c r="M927" s="2">
        <v>926</v>
      </c>
    </row>
    <row r="928" spans="13:14" x14ac:dyDescent="0.3">
      <c r="M928" s="2">
        <v>927</v>
      </c>
    </row>
    <row r="929" spans="13:13" x14ac:dyDescent="0.3">
      <c r="M929" s="2">
        <v>928</v>
      </c>
    </row>
    <row r="930" spans="13:13" x14ac:dyDescent="0.3">
      <c r="M930" s="2">
        <v>929</v>
      </c>
    </row>
    <row r="931" spans="13:13" x14ac:dyDescent="0.3">
      <c r="M931" s="2">
        <v>930</v>
      </c>
    </row>
    <row r="932" spans="13:13" x14ac:dyDescent="0.3">
      <c r="M932" s="2">
        <v>931</v>
      </c>
    </row>
    <row r="933" spans="13:13" x14ac:dyDescent="0.3">
      <c r="M933" s="2">
        <v>932</v>
      </c>
    </row>
    <row r="934" spans="13:13" x14ac:dyDescent="0.3">
      <c r="M934" s="2">
        <v>933</v>
      </c>
    </row>
    <row r="935" spans="13:13" x14ac:dyDescent="0.3">
      <c r="M935" s="2">
        <v>934</v>
      </c>
    </row>
    <row r="936" spans="13:13" x14ac:dyDescent="0.3">
      <c r="M936" s="2">
        <v>935</v>
      </c>
    </row>
    <row r="937" spans="13:13" x14ac:dyDescent="0.3">
      <c r="M937" s="2">
        <v>936</v>
      </c>
    </row>
    <row r="938" spans="13:13" x14ac:dyDescent="0.3">
      <c r="M938" s="2">
        <v>937</v>
      </c>
    </row>
    <row r="939" spans="13:13" x14ac:dyDescent="0.3">
      <c r="M939" s="2">
        <v>938</v>
      </c>
    </row>
    <row r="940" spans="13:13" x14ac:dyDescent="0.3">
      <c r="M940" s="2">
        <v>939</v>
      </c>
    </row>
    <row r="941" spans="13:13" x14ac:dyDescent="0.3">
      <c r="M941" s="2">
        <v>940</v>
      </c>
    </row>
    <row r="942" spans="13:13" x14ac:dyDescent="0.3">
      <c r="M942" s="2">
        <v>941</v>
      </c>
    </row>
    <row r="943" spans="13:13" x14ac:dyDescent="0.3">
      <c r="M943" s="2">
        <v>942</v>
      </c>
    </row>
    <row r="944" spans="13:13" x14ac:dyDescent="0.3">
      <c r="M944" s="2">
        <v>943</v>
      </c>
    </row>
    <row r="945" spans="13:14" x14ac:dyDescent="0.3">
      <c r="M945" s="2">
        <v>944</v>
      </c>
    </row>
    <row r="946" spans="13:14" x14ac:dyDescent="0.3">
      <c r="M946" s="2">
        <v>945</v>
      </c>
    </row>
    <row r="947" spans="13:14" x14ac:dyDescent="0.3">
      <c r="M947" s="2">
        <v>946</v>
      </c>
    </row>
    <row r="948" spans="13:14" x14ac:dyDescent="0.3">
      <c r="M948" s="2">
        <v>947</v>
      </c>
    </row>
    <row r="949" spans="13:14" x14ac:dyDescent="0.3">
      <c r="M949" s="2">
        <v>948</v>
      </c>
    </row>
    <row r="950" spans="13:14" x14ac:dyDescent="0.3">
      <c r="M950" s="2">
        <v>949</v>
      </c>
    </row>
    <row r="951" spans="13:14" x14ac:dyDescent="0.3">
      <c r="M951" s="2">
        <v>950</v>
      </c>
    </row>
    <row r="952" spans="13:14" x14ac:dyDescent="0.3">
      <c r="M952" s="2">
        <v>951</v>
      </c>
      <c r="N952" s="2" t="s">
        <v>1286</v>
      </c>
    </row>
    <row r="953" spans="13:14" x14ac:dyDescent="0.3">
      <c r="M953" s="2">
        <v>952</v>
      </c>
    </row>
    <row r="954" spans="13:14" x14ac:dyDescent="0.3">
      <c r="M954" s="2">
        <v>953</v>
      </c>
      <c r="N954" s="2" t="s">
        <v>1285</v>
      </c>
    </row>
    <row r="955" spans="13:14" x14ac:dyDescent="0.3">
      <c r="M955" s="2">
        <v>954</v>
      </c>
      <c r="N955" s="2" t="s">
        <v>1285</v>
      </c>
    </row>
    <row r="956" spans="13:14" x14ac:dyDescent="0.3">
      <c r="M956" s="2">
        <v>955</v>
      </c>
      <c r="N956" s="2" t="s">
        <v>1285</v>
      </c>
    </row>
    <row r="957" spans="13:14" x14ac:dyDescent="0.3">
      <c r="M957" s="2">
        <v>956</v>
      </c>
    </row>
    <row r="958" spans="13:14" x14ac:dyDescent="0.3">
      <c r="M958" s="2">
        <v>957</v>
      </c>
    </row>
    <row r="959" spans="13:14" x14ac:dyDescent="0.3">
      <c r="M959" s="2">
        <v>958</v>
      </c>
    </row>
    <row r="960" spans="13:14" x14ac:dyDescent="0.3">
      <c r="M960" s="2">
        <v>959</v>
      </c>
    </row>
    <row r="961" spans="13:13" x14ac:dyDescent="0.3">
      <c r="M961" s="2">
        <v>960</v>
      </c>
    </row>
    <row r="962" spans="13:13" x14ac:dyDescent="0.3">
      <c r="M962" s="2">
        <v>961</v>
      </c>
    </row>
    <row r="963" spans="13:13" x14ac:dyDescent="0.3">
      <c r="M963" s="2">
        <v>962</v>
      </c>
    </row>
    <row r="964" spans="13:13" x14ac:dyDescent="0.3">
      <c r="M964" s="2">
        <v>963</v>
      </c>
    </row>
    <row r="965" spans="13:13" x14ac:dyDescent="0.3">
      <c r="M965" s="2">
        <v>964</v>
      </c>
    </row>
    <row r="966" spans="13:13" x14ac:dyDescent="0.3">
      <c r="M966" s="2">
        <v>965</v>
      </c>
    </row>
    <row r="967" spans="13:13" x14ac:dyDescent="0.3">
      <c r="M967" s="2">
        <v>966</v>
      </c>
    </row>
    <row r="968" spans="13:13" x14ac:dyDescent="0.3">
      <c r="M968" s="2">
        <v>967</v>
      </c>
    </row>
    <row r="969" spans="13:13" x14ac:dyDescent="0.3">
      <c r="M969" s="2">
        <v>968</v>
      </c>
    </row>
    <row r="970" spans="13:13" x14ac:dyDescent="0.3">
      <c r="M970" s="2">
        <v>969</v>
      </c>
    </row>
    <row r="971" spans="13:13" x14ac:dyDescent="0.3">
      <c r="M971" s="2">
        <v>970</v>
      </c>
    </row>
    <row r="972" spans="13:13" x14ac:dyDescent="0.3">
      <c r="M972" s="2">
        <v>971</v>
      </c>
    </row>
    <row r="973" spans="13:13" x14ac:dyDescent="0.3">
      <c r="M973" s="2">
        <v>972</v>
      </c>
    </row>
    <row r="974" spans="13:13" x14ac:dyDescent="0.3">
      <c r="M974" s="2">
        <v>973</v>
      </c>
    </row>
    <row r="975" spans="13:13" x14ac:dyDescent="0.3">
      <c r="M975" s="2">
        <v>974</v>
      </c>
    </row>
    <row r="976" spans="13:13" x14ac:dyDescent="0.3">
      <c r="M976" s="2">
        <v>975</v>
      </c>
    </row>
    <row r="977" spans="13:14" x14ac:dyDescent="0.3">
      <c r="M977" s="2">
        <v>976</v>
      </c>
      <c r="N977" s="2" t="s">
        <v>1286</v>
      </c>
    </row>
    <row r="978" spans="13:14" x14ac:dyDescent="0.3">
      <c r="M978" s="2">
        <v>977</v>
      </c>
    </row>
    <row r="979" spans="13:14" x14ac:dyDescent="0.3">
      <c r="M979" s="2">
        <v>978</v>
      </c>
    </row>
    <row r="980" spans="13:14" x14ac:dyDescent="0.3">
      <c r="M980" s="2">
        <v>979</v>
      </c>
      <c r="N980" s="2" t="s">
        <v>1286</v>
      </c>
    </row>
    <row r="981" spans="13:14" x14ac:dyDescent="0.3">
      <c r="M981" s="2">
        <v>980</v>
      </c>
    </row>
    <row r="982" spans="13:14" x14ac:dyDescent="0.3">
      <c r="M982" s="2">
        <v>981</v>
      </c>
      <c r="N982" s="2" t="s">
        <v>1285</v>
      </c>
    </row>
    <row r="983" spans="13:14" x14ac:dyDescent="0.3">
      <c r="M983" s="2">
        <v>982</v>
      </c>
    </row>
    <row r="984" spans="13:14" x14ac:dyDescent="0.3">
      <c r="M984" s="2">
        <v>983</v>
      </c>
    </row>
    <row r="985" spans="13:14" x14ac:dyDescent="0.3">
      <c r="M985" s="2">
        <v>984</v>
      </c>
    </row>
    <row r="986" spans="13:14" x14ac:dyDescent="0.3">
      <c r="M986" s="2">
        <v>985</v>
      </c>
    </row>
    <row r="987" spans="13:14" x14ac:dyDescent="0.3">
      <c r="M987" s="2">
        <v>986</v>
      </c>
    </row>
    <row r="988" spans="13:14" x14ac:dyDescent="0.3">
      <c r="M988" s="2">
        <v>987</v>
      </c>
    </row>
    <row r="989" spans="13:14" x14ac:dyDescent="0.3">
      <c r="M989" s="2">
        <v>988</v>
      </c>
    </row>
    <row r="990" spans="13:14" x14ac:dyDescent="0.3">
      <c r="M990" s="2">
        <v>989</v>
      </c>
    </row>
    <row r="991" spans="13:14" x14ac:dyDescent="0.3">
      <c r="M991" s="2">
        <v>990</v>
      </c>
    </row>
    <row r="992" spans="13:14" x14ac:dyDescent="0.3">
      <c r="M992" s="2">
        <v>991</v>
      </c>
    </row>
    <row r="993" spans="13:14" x14ac:dyDescent="0.3">
      <c r="M993" s="2">
        <v>992</v>
      </c>
    </row>
    <row r="994" spans="13:14" x14ac:dyDescent="0.3">
      <c r="M994" s="2">
        <v>993</v>
      </c>
    </row>
    <row r="995" spans="13:14" x14ac:dyDescent="0.3">
      <c r="M995" s="2">
        <v>994</v>
      </c>
      <c r="N995" s="2" t="s">
        <v>1286</v>
      </c>
    </row>
    <row r="996" spans="13:14" x14ac:dyDescent="0.3">
      <c r="M996" s="2">
        <v>995</v>
      </c>
      <c r="N996" s="2" t="s">
        <v>1285</v>
      </c>
    </row>
    <row r="997" spans="13:14" x14ac:dyDescent="0.3">
      <c r="M997" s="2">
        <v>996</v>
      </c>
    </row>
    <row r="998" spans="13:14" x14ac:dyDescent="0.3">
      <c r="M998" s="2">
        <v>997</v>
      </c>
    </row>
    <row r="999" spans="13:14" x14ac:dyDescent="0.3">
      <c r="M999" s="2">
        <v>998</v>
      </c>
      <c r="N999" s="2" t="s">
        <v>1286</v>
      </c>
    </row>
    <row r="1000" spans="13:14" x14ac:dyDescent="0.3">
      <c r="M1000" s="2">
        <v>999</v>
      </c>
    </row>
    <row r="1001" spans="13:14" x14ac:dyDescent="0.3">
      <c r="M1001" s="2">
        <v>1000</v>
      </c>
    </row>
    <row r="1002" spans="13:14" x14ac:dyDescent="0.3">
      <c r="M1002" s="2">
        <v>1001</v>
      </c>
    </row>
    <row r="1003" spans="13:14" x14ac:dyDescent="0.3">
      <c r="M1003" s="2">
        <v>1002</v>
      </c>
    </row>
    <row r="1004" spans="13:14" x14ac:dyDescent="0.3">
      <c r="M1004" s="2">
        <v>1003</v>
      </c>
    </row>
    <row r="1005" spans="13:14" x14ac:dyDescent="0.3">
      <c r="M1005" s="2">
        <v>1004</v>
      </c>
    </row>
    <row r="1006" spans="13:14" x14ac:dyDescent="0.3">
      <c r="M1006" s="2">
        <v>1005</v>
      </c>
    </row>
    <row r="1007" spans="13:14" x14ac:dyDescent="0.3">
      <c r="M1007" s="2">
        <v>1006</v>
      </c>
    </row>
    <row r="1008" spans="13:14" x14ac:dyDescent="0.3">
      <c r="M1008" s="2">
        <v>1007</v>
      </c>
    </row>
    <row r="1009" spans="13:14" x14ac:dyDescent="0.3">
      <c r="M1009" s="2">
        <v>1008</v>
      </c>
      <c r="N1009" s="2" t="s">
        <v>1285</v>
      </c>
    </row>
    <row r="1010" spans="13:14" x14ac:dyDescent="0.3">
      <c r="M1010" s="2">
        <v>1009</v>
      </c>
    </row>
    <row r="1011" spans="13:14" x14ac:dyDescent="0.3">
      <c r="M1011" s="2">
        <v>1010</v>
      </c>
    </row>
    <row r="1012" spans="13:14" x14ac:dyDescent="0.3">
      <c r="M1012" s="2">
        <v>1011</v>
      </c>
      <c r="N1012" s="2" t="s">
        <v>1285</v>
      </c>
    </row>
    <row r="1013" spans="13:14" x14ac:dyDescent="0.3">
      <c r="M1013" s="2">
        <v>1012</v>
      </c>
    </row>
    <row r="1014" spans="13:14" x14ac:dyDescent="0.3">
      <c r="M1014" s="2">
        <v>1013</v>
      </c>
    </row>
    <row r="1015" spans="13:14" x14ac:dyDescent="0.3">
      <c r="M1015" s="2">
        <v>1014</v>
      </c>
      <c r="N1015" s="2" t="s">
        <v>1285</v>
      </c>
    </row>
    <row r="1016" spans="13:14" x14ac:dyDescent="0.3">
      <c r="M1016" s="2">
        <v>1015</v>
      </c>
      <c r="N1016" s="2" t="s">
        <v>1286</v>
      </c>
    </row>
    <row r="1017" spans="13:14" x14ac:dyDescent="0.3">
      <c r="M1017" s="2">
        <v>1016</v>
      </c>
      <c r="N1017" s="2" t="s">
        <v>1285</v>
      </c>
    </row>
    <row r="1018" spans="13:14" x14ac:dyDescent="0.3">
      <c r="M1018" s="2">
        <v>1017</v>
      </c>
    </row>
    <row r="1019" spans="13:14" x14ac:dyDescent="0.3">
      <c r="M1019" s="2">
        <v>1018</v>
      </c>
    </row>
    <row r="1020" spans="13:14" x14ac:dyDescent="0.3">
      <c r="M1020" s="2">
        <v>1019</v>
      </c>
    </row>
    <row r="1021" spans="13:14" x14ac:dyDescent="0.3">
      <c r="M1021" s="2">
        <v>1020</v>
      </c>
    </row>
    <row r="1022" spans="13:14" x14ac:dyDescent="0.3">
      <c r="M1022" s="2">
        <v>1021</v>
      </c>
    </row>
    <row r="1023" spans="13:14" x14ac:dyDescent="0.3">
      <c r="M1023" s="2">
        <v>1022</v>
      </c>
    </row>
    <row r="1024" spans="13:14" x14ac:dyDescent="0.3">
      <c r="M1024" s="2">
        <v>1023</v>
      </c>
    </row>
    <row r="1025" spans="13:13" x14ac:dyDescent="0.3">
      <c r="M1025" s="2">
        <v>1024</v>
      </c>
    </row>
    <row r="1026" spans="13:13" x14ac:dyDescent="0.3">
      <c r="M1026" s="2">
        <v>1025</v>
      </c>
    </row>
    <row r="1027" spans="13:13" x14ac:dyDescent="0.3">
      <c r="M1027" s="2">
        <v>1026</v>
      </c>
    </row>
    <row r="1028" spans="13:13" x14ac:dyDescent="0.3">
      <c r="M1028" s="2">
        <v>1027</v>
      </c>
    </row>
    <row r="1029" spans="13:13" x14ac:dyDescent="0.3">
      <c r="M1029" s="2">
        <v>1028</v>
      </c>
    </row>
    <row r="1030" spans="13:13" x14ac:dyDescent="0.3">
      <c r="M1030" s="2">
        <v>1029</v>
      </c>
    </row>
    <row r="1031" spans="13:13" x14ac:dyDescent="0.3">
      <c r="M1031" s="2">
        <v>1030</v>
      </c>
    </row>
    <row r="1032" spans="13:13" x14ac:dyDescent="0.3">
      <c r="M1032" s="2">
        <v>1031</v>
      </c>
    </row>
    <row r="1033" spans="13:13" x14ac:dyDescent="0.3">
      <c r="M1033" s="2">
        <v>1032</v>
      </c>
    </row>
    <row r="1034" spans="13:13" x14ac:dyDescent="0.3">
      <c r="M1034" s="2">
        <v>1033</v>
      </c>
    </row>
    <row r="1035" spans="13:13" x14ac:dyDescent="0.3">
      <c r="M1035" s="2">
        <v>1034</v>
      </c>
    </row>
    <row r="1036" spans="13:13" x14ac:dyDescent="0.3">
      <c r="M1036" s="2">
        <v>1035</v>
      </c>
    </row>
    <row r="1037" spans="13:13" x14ac:dyDescent="0.3">
      <c r="M1037" s="2">
        <v>1036</v>
      </c>
    </row>
    <row r="1038" spans="13:13" x14ac:dyDescent="0.3">
      <c r="M1038" s="2">
        <v>1037</v>
      </c>
    </row>
    <row r="1039" spans="13:13" x14ac:dyDescent="0.3">
      <c r="M1039" s="2">
        <v>1038</v>
      </c>
    </row>
    <row r="1040" spans="13:13" x14ac:dyDescent="0.3">
      <c r="M1040" s="2">
        <v>1039</v>
      </c>
    </row>
    <row r="1041" spans="13:14" x14ac:dyDescent="0.3">
      <c r="M1041" s="2">
        <v>1040</v>
      </c>
    </row>
    <row r="1042" spans="13:14" x14ac:dyDescent="0.3">
      <c r="M1042" s="2">
        <v>1041</v>
      </c>
    </row>
    <row r="1043" spans="13:14" x14ac:dyDescent="0.3">
      <c r="M1043" s="2">
        <v>1042</v>
      </c>
    </row>
    <row r="1044" spans="13:14" x14ac:dyDescent="0.3">
      <c r="M1044" s="2">
        <v>1043</v>
      </c>
    </row>
    <row r="1045" spans="13:14" x14ac:dyDescent="0.3">
      <c r="M1045" s="2">
        <v>1044</v>
      </c>
    </row>
    <row r="1046" spans="13:14" x14ac:dyDescent="0.3">
      <c r="M1046" s="2">
        <v>1045</v>
      </c>
    </row>
    <row r="1047" spans="13:14" x14ac:dyDescent="0.3">
      <c r="M1047" s="2">
        <v>1046</v>
      </c>
    </row>
    <row r="1048" spans="13:14" x14ac:dyDescent="0.3">
      <c r="M1048" s="2">
        <v>1047</v>
      </c>
    </row>
    <row r="1049" spans="13:14" x14ac:dyDescent="0.3">
      <c r="M1049" s="2">
        <v>1048</v>
      </c>
    </row>
    <row r="1050" spans="13:14" x14ac:dyDescent="0.3">
      <c r="M1050" s="2">
        <v>1049</v>
      </c>
      <c r="N1050" s="2" t="s">
        <v>1285</v>
      </c>
    </row>
    <row r="1051" spans="13:14" x14ac:dyDescent="0.3">
      <c r="M1051" s="2">
        <v>1050</v>
      </c>
    </row>
    <row r="1052" spans="13:14" x14ac:dyDescent="0.3">
      <c r="M1052" s="2">
        <v>1051</v>
      </c>
    </row>
    <row r="1053" spans="13:14" x14ac:dyDescent="0.3">
      <c r="M1053" s="2">
        <v>1052</v>
      </c>
    </row>
    <row r="1054" spans="13:14" x14ac:dyDescent="0.3">
      <c r="M1054" s="2">
        <v>1053</v>
      </c>
    </row>
    <row r="1055" spans="13:14" x14ac:dyDescent="0.3">
      <c r="M1055" s="2">
        <v>1054</v>
      </c>
    </row>
    <row r="1056" spans="13:14" x14ac:dyDescent="0.3">
      <c r="M1056" s="2">
        <v>1055</v>
      </c>
    </row>
    <row r="1057" spans="13:14" x14ac:dyDescent="0.3">
      <c r="M1057" s="2">
        <v>1056</v>
      </c>
      <c r="N1057" s="2" t="s">
        <v>1285</v>
      </c>
    </row>
    <row r="1058" spans="13:14" x14ac:dyDescent="0.3">
      <c r="M1058" s="2">
        <v>1057</v>
      </c>
    </row>
    <row r="1059" spans="13:14" x14ac:dyDescent="0.3">
      <c r="M1059" s="2">
        <v>1058</v>
      </c>
    </row>
    <row r="1060" spans="13:14" x14ac:dyDescent="0.3">
      <c r="M1060" s="2">
        <v>1059</v>
      </c>
    </row>
    <row r="1061" spans="13:14" x14ac:dyDescent="0.3">
      <c r="M1061" s="2">
        <v>1060</v>
      </c>
    </row>
    <row r="1062" spans="13:14" x14ac:dyDescent="0.3">
      <c r="M1062" s="2">
        <v>1061</v>
      </c>
    </row>
    <row r="1063" spans="13:14" x14ac:dyDescent="0.3">
      <c r="M1063" s="2">
        <v>1062</v>
      </c>
    </row>
    <row r="1064" spans="13:14" x14ac:dyDescent="0.3">
      <c r="M1064" s="2">
        <v>1063</v>
      </c>
    </row>
    <row r="1065" spans="13:14" x14ac:dyDescent="0.3">
      <c r="M1065" s="2">
        <v>1064</v>
      </c>
    </row>
    <row r="1066" spans="13:14" x14ac:dyDescent="0.3">
      <c r="M1066" s="2">
        <v>1065</v>
      </c>
      <c r="N1066" s="2" t="s">
        <v>1285</v>
      </c>
    </row>
    <row r="1067" spans="13:14" x14ac:dyDescent="0.3">
      <c r="M1067" s="2">
        <v>1066</v>
      </c>
    </row>
    <row r="1068" spans="13:14" x14ac:dyDescent="0.3">
      <c r="M1068" s="2">
        <v>1067</v>
      </c>
    </row>
    <row r="1069" spans="13:14" x14ac:dyDescent="0.3">
      <c r="M1069" s="2">
        <v>1068</v>
      </c>
      <c r="N1069" s="2" t="s">
        <v>1286</v>
      </c>
    </row>
    <row r="1070" spans="13:14" x14ac:dyDescent="0.3">
      <c r="M1070" s="2">
        <v>1069</v>
      </c>
    </row>
    <row r="1071" spans="13:14" x14ac:dyDescent="0.3">
      <c r="M1071" s="2">
        <v>1070</v>
      </c>
    </row>
    <row r="1072" spans="13:14" x14ac:dyDescent="0.3">
      <c r="M1072" s="2">
        <v>1071</v>
      </c>
    </row>
    <row r="1073" spans="13:14" x14ac:dyDescent="0.3">
      <c r="M1073" s="2">
        <v>1072</v>
      </c>
    </row>
    <row r="1074" spans="13:14" x14ac:dyDescent="0.3">
      <c r="M1074" s="2">
        <v>1073</v>
      </c>
    </row>
    <row r="1075" spans="13:14" x14ac:dyDescent="0.3">
      <c r="M1075" s="2">
        <v>1074</v>
      </c>
    </row>
    <row r="1076" spans="13:14" x14ac:dyDescent="0.3">
      <c r="M1076" s="2">
        <v>1075</v>
      </c>
      <c r="N1076" s="2" t="s">
        <v>1285</v>
      </c>
    </row>
    <row r="1077" spans="13:14" x14ac:dyDescent="0.3">
      <c r="M1077" s="2">
        <v>1076</v>
      </c>
      <c r="N1077" s="2" t="s">
        <v>1285</v>
      </c>
    </row>
    <row r="1078" spans="13:14" x14ac:dyDescent="0.3">
      <c r="M1078" s="2">
        <v>1077</v>
      </c>
      <c r="N1078" s="2" t="s">
        <v>1286</v>
      </c>
    </row>
    <row r="1079" spans="13:14" x14ac:dyDescent="0.3">
      <c r="M1079" s="2">
        <v>1078</v>
      </c>
    </row>
    <row r="1080" spans="13:14" x14ac:dyDescent="0.3">
      <c r="M1080" s="2">
        <v>1079</v>
      </c>
    </row>
    <row r="1081" spans="13:14" x14ac:dyDescent="0.3">
      <c r="M1081" s="2">
        <v>1080</v>
      </c>
      <c r="N1081" s="2" t="s">
        <v>1286</v>
      </c>
    </row>
    <row r="1082" spans="13:14" x14ac:dyDescent="0.3">
      <c r="M1082" s="2">
        <v>1081</v>
      </c>
    </row>
    <row r="1083" spans="13:14" x14ac:dyDescent="0.3">
      <c r="M1083" s="2">
        <v>1082</v>
      </c>
    </row>
    <row r="1084" spans="13:14" x14ac:dyDescent="0.3">
      <c r="M1084" s="2">
        <v>1083</v>
      </c>
    </row>
    <row r="1085" spans="13:14" x14ac:dyDescent="0.3">
      <c r="M1085" s="2">
        <v>1084</v>
      </c>
    </row>
    <row r="1086" spans="13:14" x14ac:dyDescent="0.3">
      <c r="M1086" s="2">
        <v>1085</v>
      </c>
    </row>
    <row r="1087" spans="13:14" x14ac:dyDescent="0.3">
      <c r="M1087" s="2">
        <v>1086</v>
      </c>
    </row>
    <row r="1088" spans="13:14" x14ac:dyDescent="0.3">
      <c r="M1088" s="2">
        <v>1087</v>
      </c>
    </row>
    <row r="1089" spans="13:14" x14ac:dyDescent="0.3">
      <c r="M1089" s="2">
        <v>1088</v>
      </c>
    </row>
    <row r="1090" spans="13:14" x14ac:dyDescent="0.3">
      <c r="M1090" s="2">
        <v>1089</v>
      </c>
    </row>
    <row r="1091" spans="13:14" x14ac:dyDescent="0.3">
      <c r="M1091" s="2">
        <v>1090</v>
      </c>
    </row>
    <row r="1092" spans="13:14" x14ac:dyDescent="0.3">
      <c r="M1092" s="2">
        <v>1091</v>
      </c>
    </row>
    <row r="1093" spans="13:14" x14ac:dyDescent="0.3">
      <c r="M1093" s="2">
        <v>1092</v>
      </c>
    </row>
    <row r="1094" spans="13:14" x14ac:dyDescent="0.3">
      <c r="M1094" s="2">
        <v>1093</v>
      </c>
    </row>
    <row r="1095" spans="13:14" x14ac:dyDescent="0.3">
      <c r="M1095" s="2">
        <v>1094</v>
      </c>
    </row>
    <row r="1096" spans="13:14" x14ac:dyDescent="0.3">
      <c r="M1096" s="2">
        <v>1095</v>
      </c>
      <c r="N1096" s="2" t="s">
        <v>1285</v>
      </c>
    </row>
    <row r="1097" spans="13:14" x14ac:dyDescent="0.3">
      <c r="M1097" s="2">
        <v>1096</v>
      </c>
      <c r="N1097" s="2" t="s">
        <v>1286</v>
      </c>
    </row>
    <row r="1098" spans="13:14" x14ac:dyDescent="0.3">
      <c r="M1098" s="2">
        <v>1097</v>
      </c>
    </row>
    <row r="1099" spans="13:14" x14ac:dyDescent="0.3">
      <c r="M1099" s="2">
        <v>1098</v>
      </c>
    </row>
    <row r="1100" spans="13:14" x14ac:dyDescent="0.3">
      <c r="M1100" s="2">
        <v>1099</v>
      </c>
    </row>
    <row r="1101" spans="13:14" x14ac:dyDescent="0.3">
      <c r="M1101" s="2">
        <v>1100</v>
      </c>
    </row>
    <row r="1102" spans="13:14" x14ac:dyDescent="0.3">
      <c r="M1102" s="2">
        <v>1101</v>
      </c>
    </row>
    <row r="1103" spans="13:14" x14ac:dyDescent="0.3">
      <c r="M1103" s="2">
        <v>1102</v>
      </c>
    </row>
    <row r="1104" spans="13:14" x14ac:dyDescent="0.3">
      <c r="M1104" s="2">
        <v>1103</v>
      </c>
    </row>
    <row r="1105" spans="13:14" x14ac:dyDescent="0.3">
      <c r="M1105" s="2">
        <v>1104</v>
      </c>
    </row>
    <row r="1106" spans="13:14" x14ac:dyDescent="0.3">
      <c r="M1106" s="2">
        <v>1105</v>
      </c>
    </row>
    <row r="1107" spans="13:14" x14ac:dyDescent="0.3">
      <c r="M1107" s="2">
        <v>1106</v>
      </c>
    </row>
    <row r="1108" spans="13:14" x14ac:dyDescent="0.3">
      <c r="M1108" s="2">
        <v>1107</v>
      </c>
      <c r="N1108" s="2" t="s">
        <v>1285</v>
      </c>
    </row>
    <row r="1109" spans="13:14" x14ac:dyDescent="0.3">
      <c r="M1109" s="2">
        <v>1108</v>
      </c>
      <c r="N1109" s="2" t="s">
        <v>1286</v>
      </c>
    </row>
    <row r="1110" spans="13:14" x14ac:dyDescent="0.3">
      <c r="M1110" s="2">
        <v>1109</v>
      </c>
    </row>
    <row r="1111" spans="13:14" x14ac:dyDescent="0.3">
      <c r="M1111" s="2">
        <v>1110</v>
      </c>
    </row>
    <row r="1112" spans="13:14" x14ac:dyDescent="0.3">
      <c r="M1112" s="2">
        <v>1111</v>
      </c>
      <c r="N1112" s="2" t="s">
        <v>1285</v>
      </c>
    </row>
    <row r="1113" spans="13:14" x14ac:dyDescent="0.3">
      <c r="M1113" s="2">
        <v>1112</v>
      </c>
    </row>
    <row r="1114" spans="13:14" x14ac:dyDescent="0.3">
      <c r="M1114" s="2">
        <v>1113</v>
      </c>
    </row>
    <row r="1115" spans="13:14" x14ac:dyDescent="0.3">
      <c r="M1115" s="2">
        <v>1114</v>
      </c>
    </row>
    <row r="1116" spans="13:14" x14ac:dyDescent="0.3">
      <c r="M1116" s="2">
        <v>1115</v>
      </c>
    </row>
    <row r="1117" spans="13:14" x14ac:dyDescent="0.3">
      <c r="M1117" s="2">
        <v>1116</v>
      </c>
    </row>
    <row r="1118" spans="13:14" x14ac:dyDescent="0.3">
      <c r="M1118" s="2">
        <v>1117</v>
      </c>
    </row>
    <row r="1119" spans="13:14" x14ac:dyDescent="0.3">
      <c r="M1119" s="2">
        <v>1118</v>
      </c>
      <c r="N1119" s="2" t="s">
        <v>1285</v>
      </c>
    </row>
    <row r="1120" spans="13:14" x14ac:dyDescent="0.3">
      <c r="M1120" s="2">
        <v>1119</v>
      </c>
    </row>
    <row r="1121" spans="13:14" x14ac:dyDescent="0.3">
      <c r="M1121" s="2">
        <v>1120</v>
      </c>
    </row>
    <row r="1122" spans="13:14" x14ac:dyDescent="0.3">
      <c r="M1122" s="2">
        <v>1121</v>
      </c>
      <c r="N1122" s="2" t="s">
        <v>1285</v>
      </c>
    </row>
    <row r="1123" spans="13:14" x14ac:dyDescent="0.3">
      <c r="M1123" s="2">
        <v>1122</v>
      </c>
    </row>
    <row r="1124" spans="13:14" x14ac:dyDescent="0.3">
      <c r="M1124" s="2">
        <v>1123</v>
      </c>
    </row>
    <row r="1125" spans="13:14" x14ac:dyDescent="0.3">
      <c r="M1125" s="2">
        <v>1124</v>
      </c>
    </row>
    <row r="1126" spans="13:14" x14ac:dyDescent="0.3">
      <c r="M1126" s="2">
        <v>1125</v>
      </c>
    </row>
    <row r="1127" spans="13:14" x14ac:dyDescent="0.3">
      <c r="M1127" s="2">
        <v>1126</v>
      </c>
    </row>
    <row r="1128" spans="13:14" x14ac:dyDescent="0.3">
      <c r="M1128" s="2">
        <v>1127</v>
      </c>
    </row>
    <row r="1129" spans="13:14" x14ac:dyDescent="0.3">
      <c r="M1129" s="2">
        <v>1128</v>
      </c>
    </row>
    <row r="1130" spans="13:14" x14ac:dyDescent="0.3">
      <c r="M1130" s="2">
        <v>1129</v>
      </c>
    </row>
    <row r="1131" spans="13:14" x14ac:dyDescent="0.3">
      <c r="M1131" s="2">
        <v>1130</v>
      </c>
    </row>
    <row r="1132" spans="13:14" x14ac:dyDescent="0.3">
      <c r="M1132" s="2">
        <v>1131</v>
      </c>
    </row>
    <row r="1133" spans="13:14" x14ac:dyDescent="0.3">
      <c r="M1133" s="2">
        <v>1132</v>
      </c>
    </row>
    <row r="1134" spans="13:14" x14ac:dyDescent="0.3">
      <c r="M1134" s="2">
        <v>1133</v>
      </c>
    </row>
    <row r="1135" spans="13:14" x14ac:dyDescent="0.3">
      <c r="M1135" s="2">
        <v>1134</v>
      </c>
    </row>
    <row r="1136" spans="13:14" x14ac:dyDescent="0.3">
      <c r="M1136" s="2">
        <v>1135</v>
      </c>
    </row>
    <row r="1137" spans="13:14" x14ac:dyDescent="0.3">
      <c r="M1137" s="2">
        <v>1136</v>
      </c>
    </row>
    <row r="1138" spans="13:14" x14ac:dyDescent="0.3">
      <c r="M1138" s="2">
        <v>1137</v>
      </c>
    </row>
    <row r="1139" spans="13:14" x14ac:dyDescent="0.3">
      <c r="M1139" s="2">
        <v>1138</v>
      </c>
      <c r="N1139" s="2" t="s">
        <v>1285</v>
      </c>
    </row>
    <row r="1140" spans="13:14" x14ac:dyDescent="0.3">
      <c r="M1140" s="2">
        <v>1139</v>
      </c>
    </row>
    <row r="1141" spans="13:14" x14ac:dyDescent="0.3">
      <c r="M1141" s="2">
        <v>1140</v>
      </c>
    </row>
    <row r="1142" spans="13:14" x14ac:dyDescent="0.3">
      <c r="M1142" s="2">
        <v>1141</v>
      </c>
    </row>
    <row r="1143" spans="13:14" x14ac:dyDescent="0.3">
      <c r="M1143" s="2">
        <v>1142</v>
      </c>
    </row>
    <row r="1144" spans="13:14" x14ac:dyDescent="0.3">
      <c r="M1144" s="2">
        <v>1143</v>
      </c>
    </row>
    <row r="1145" spans="13:14" x14ac:dyDescent="0.3">
      <c r="M1145" s="2">
        <v>1144</v>
      </c>
    </row>
    <row r="1146" spans="13:14" x14ac:dyDescent="0.3">
      <c r="M1146" s="2">
        <v>1145</v>
      </c>
    </row>
    <row r="1147" spans="13:14" x14ac:dyDescent="0.3">
      <c r="M1147" s="2">
        <v>1146</v>
      </c>
    </row>
    <row r="1148" spans="13:14" x14ac:dyDescent="0.3">
      <c r="M1148" s="2">
        <v>1147</v>
      </c>
    </row>
    <row r="1149" spans="13:14" x14ac:dyDescent="0.3">
      <c r="M1149" s="2">
        <v>1148</v>
      </c>
    </row>
    <row r="1150" spans="13:14" x14ac:dyDescent="0.3">
      <c r="M1150" s="2">
        <v>1149</v>
      </c>
    </row>
    <row r="1151" spans="13:14" x14ac:dyDescent="0.3">
      <c r="M1151" s="2">
        <v>1150</v>
      </c>
    </row>
    <row r="1152" spans="13:14" x14ac:dyDescent="0.3">
      <c r="M1152" s="2">
        <v>1151</v>
      </c>
    </row>
    <row r="1153" spans="13:14" x14ac:dyDescent="0.3">
      <c r="M1153" s="2">
        <v>1152</v>
      </c>
    </row>
    <row r="1154" spans="13:14" x14ac:dyDescent="0.3">
      <c r="M1154" s="2">
        <v>1153</v>
      </c>
      <c r="N1154" s="2" t="s">
        <v>1285</v>
      </c>
    </row>
    <row r="1155" spans="13:14" x14ac:dyDescent="0.3">
      <c r="M1155" s="2">
        <v>1154</v>
      </c>
    </row>
    <row r="1156" spans="13:14" x14ac:dyDescent="0.3">
      <c r="M1156" s="2">
        <v>1155</v>
      </c>
    </row>
    <row r="1157" spans="13:14" x14ac:dyDescent="0.3">
      <c r="M1157" s="2">
        <v>1156</v>
      </c>
    </row>
    <row r="1158" spans="13:14" x14ac:dyDescent="0.3">
      <c r="M1158" s="2">
        <v>1157</v>
      </c>
    </row>
    <row r="1159" spans="13:14" x14ac:dyDescent="0.3">
      <c r="M1159" s="2">
        <v>1158</v>
      </c>
    </row>
    <row r="1160" spans="13:14" x14ac:dyDescent="0.3">
      <c r="M1160" s="2">
        <v>1159</v>
      </c>
    </row>
    <row r="1161" spans="13:14" x14ac:dyDescent="0.3">
      <c r="M1161" s="2">
        <v>1160</v>
      </c>
    </row>
    <row r="1162" spans="13:14" x14ac:dyDescent="0.3">
      <c r="M1162" s="2">
        <v>1161</v>
      </c>
    </row>
    <row r="1163" spans="13:14" x14ac:dyDescent="0.3">
      <c r="M1163" s="2">
        <v>1162</v>
      </c>
    </row>
    <row r="1164" spans="13:14" x14ac:dyDescent="0.3">
      <c r="M1164" s="2">
        <v>1163</v>
      </c>
    </row>
    <row r="1165" spans="13:14" x14ac:dyDescent="0.3">
      <c r="M1165" s="2">
        <v>1164</v>
      </c>
    </row>
    <row r="1166" spans="13:14" x14ac:dyDescent="0.3">
      <c r="M1166" s="2">
        <v>1165</v>
      </c>
    </row>
    <row r="1167" spans="13:14" x14ac:dyDescent="0.3">
      <c r="M1167" s="2">
        <v>1166</v>
      </c>
    </row>
    <row r="1168" spans="13:14" x14ac:dyDescent="0.3">
      <c r="M1168" s="2">
        <v>1167</v>
      </c>
    </row>
    <row r="1169" spans="13:14" x14ac:dyDescent="0.3">
      <c r="M1169" s="2">
        <v>1168</v>
      </c>
    </row>
    <row r="1170" spans="13:14" x14ac:dyDescent="0.3">
      <c r="M1170" s="2">
        <v>1169</v>
      </c>
    </row>
    <row r="1171" spans="13:14" x14ac:dyDescent="0.3">
      <c r="M1171" s="2">
        <v>1170</v>
      </c>
    </row>
    <row r="1172" spans="13:14" x14ac:dyDescent="0.3">
      <c r="M1172" s="2">
        <v>1171</v>
      </c>
    </row>
    <row r="1173" spans="13:14" x14ac:dyDescent="0.3">
      <c r="M1173" s="2">
        <v>1172</v>
      </c>
    </row>
    <row r="1174" spans="13:14" x14ac:dyDescent="0.3">
      <c r="M1174" s="2">
        <v>1173</v>
      </c>
    </row>
    <row r="1175" spans="13:14" x14ac:dyDescent="0.3">
      <c r="M1175" s="2">
        <v>1174</v>
      </c>
    </row>
    <row r="1176" spans="13:14" x14ac:dyDescent="0.3">
      <c r="M1176" s="2">
        <v>1175</v>
      </c>
    </row>
    <row r="1177" spans="13:14" x14ac:dyDescent="0.3">
      <c r="M1177" s="2">
        <v>1176</v>
      </c>
    </row>
    <row r="1178" spans="13:14" x14ac:dyDescent="0.3">
      <c r="M1178" s="2">
        <v>1177</v>
      </c>
      <c r="N1178" s="2" t="s">
        <v>1285</v>
      </c>
    </row>
    <row r="1179" spans="13:14" x14ac:dyDescent="0.3">
      <c r="M1179" s="2">
        <v>1178</v>
      </c>
    </row>
    <row r="1180" spans="13:14" x14ac:dyDescent="0.3">
      <c r="M1180" s="2">
        <v>1179</v>
      </c>
    </row>
    <row r="1181" spans="13:14" x14ac:dyDescent="0.3">
      <c r="M1181" s="2">
        <v>1180</v>
      </c>
    </row>
    <row r="1182" spans="13:14" x14ac:dyDescent="0.3">
      <c r="M1182" s="2">
        <v>1181</v>
      </c>
    </row>
    <row r="1183" spans="13:14" x14ac:dyDescent="0.3">
      <c r="M1183" s="2">
        <v>1182</v>
      </c>
    </row>
    <row r="1184" spans="13:14" x14ac:dyDescent="0.3">
      <c r="M1184" s="2">
        <v>1183</v>
      </c>
    </row>
    <row r="1185" spans="13:14" x14ac:dyDescent="0.3">
      <c r="M1185" s="2">
        <v>1184</v>
      </c>
    </row>
    <row r="1186" spans="13:14" x14ac:dyDescent="0.3">
      <c r="M1186" s="2">
        <v>1185</v>
      </c>
    </row>
    <row r="1187" spans="13:14" x14ac:dyDescent="0.3">
      <c r="M1187" s="2">
        <v>1186</v>
      </c>
    </row>
    <row r="1188" spans="13:14" x14ac:dyDescent="0.3">
      <c r="M1188" s="2">
        <v>1187</v>
      </c>
    </row>
    <row r="1189" spans="13:14" x14ac:dyDescent="0.3">
      <c r="M1189" s="2">
        <v>1188</v>
      </c>
    </row>
    <row r="1190" spans="13:14" x14ac:dyDescent="0.3">
      <c r="M1190" s="2">
        <v>1189</v>
      </c>
    </row>
    <row r="1191" spans="13:14" x14ac:dyDescent="0.3">
      <c r="M1191" s="2">
        <v>1190</v>
      </c>
    </row>
    <row r="1192" spans="13:14" x14ac:dyDescent="0.3">
      <c r="M1192" s="2">
        <v>1191</v>
      </c>
    </row>
    <row r="1193" spans="13:14" x14ac:dyDescent="0.3">
      <c r="M1193" s="2">
        <v>1192</v>
      </c>
    </row>
    <row r="1194" spans="13:14" x14ac:dyDescent="0.3">
      <c r="M1194" s="2">
        <v>1193</v>
      </c>
      <c r="N1194" s="2" t="s">
        <v>1286</v>
      </c>
    </row>
    <row r="1195" spans="13:14" x14ac:dyDescent="0.3">
      <c r="M1195" s="2">
        <v>1194</v>
      </c>
    </row>
    <row r="1196" spans="13:14" x14ac:dyDescent="0.3">
      <c r="M1196" s="2">
        <v>1195</v>
      </c>
    </row>
    <row r="1197" spans="13:14" x14ac:dyDescent="0.3">
      <c r="M1197" s="2">
        <v>1196</v>
      </c>
    </row>
    <row r="1198" spans="13:14" x14ac:dyDescent="0.3">
      <c r="M1198" s="2">
        <v>1197</v>
      </c>
    </row>
    <row r="1199" spans="13:14" x14ac:dyDescent="0.3">
      <c r="M1199" s="2">
        <v>1198</v>
      </c>
    </row>
    <row r="1200" spans="13:14" x14ac:dyDescent="0.3">
      <c r="M1200" s="2">
        <v>1199</v>
      </c>
    </row>
    <row r="1201" spans="13:14" x14ac:dyDescent="0.3">
      <c r="M1201" s="2">
        <v>1200</v>
      </c>
    </row>
    <row r="1202" spans="13:14" x14ac:dyDescent="0.3">
      <c r="M1202" s="2">
        <v>1201</v>
      </c>
    </row>
    <row r="1203" spans="13:14" x14ac:dyDescent="0.3">
      <c r="M1203" s="2">
        <v>1202</v>
      </c>
    </row>
    <row r="1204" spans="13:14" x14ac:dyDescent="0.3">
      <c r="M1204" s="2">
        <v>1203</v>
      </c>
    </row>
    <row r="1205" spans="13:14" x14ac:dyDescent="0.3">
      <c r="M1205" s="2">
        <v>1204</v>
      </c>
    </row>
    <row r="1206" spans="13:14" x14ac:dyDescent="0.3">
      <c r="M1206" s="2">
        <v>1205</v>
      </c>
    </row>
    <row r="1207" spans="13:14" x14ac:dyDescent="0.3">
      <c r="M1207" s="2">
        <v>1206</v>
      </c>
    </row>
    <row r="1208" spans="13:14" x14ac:dyDescent="0.3">
      <c r="M1208" s="2">
        <v>1207</v>
      </c>
    </row>
    <row r="1209" spans="13:14" x14ac:dyDescent="0.3">
      <c r="M1209" s="2">
        <v>1208</v>
      </c>
      <c r="N1209" s="2" t="s">
        <v>1285</v>
      </c>
    </row>
    <row r="1210" spans="13:14" x14ac:dyDescent="0.3">
      <c r="M1210" s="2">
        <v>1209</v>
      </c>
      <c r="N1210" s="2" t="s">
        <v>1285</v>
      </c>
    </row>
    <row r="1211" spans="13:14" x14ac:dyDescent="0.3">
      <c r="M1211" s="2">
        <v>1210</v>
      </c>
    </row>
    <row r="1212" spans="13:14" x14ac:dyDescent="0.3">
      <c r="M1212" s="2">
        <v>1211</v>
      </c>
    </row>
    <row r="1213" spans="13:14" x14ac:dyDescent="0.3">
      <c r="M1213" s="2">
        <v>1212</v>
      </c>
    </row>
    <row r="1214" spans="13:14" x14ac:dyDescent="0.3">
      <c r="M1214" s="2">
        <v>1213</v>
      </c>
    </row>
    <row r="1215" spans="13:14" x14ac:dyDescent="0.3">
      <c r="M1215" s="2">
        <v>1214</v>
      </c>
    </row>
    <row r="1216" spans="13:14" x14ac:dyDescent="0.3">
      <c r="M1216" s="2">
        <v>1215</v>
      </c>
    </row>
    <row r="1217" spans="13:13" x14ac:dyDescent="0.3">
      <c r="M1217" s="2">
        <v>1216</v>
      </c>
    </row>
    <row r="1218" spans="13:13" x14ac:dyDescent="0.3">
      <c r="M1218" s="2">
        <v>1217</v>
      </c>
    </row>
    <row r="1219" spans="13:13" x14ac:dyDescent="0.3">
      <c r="M1219" s="2">
        <v>1218</v>
      </c>
    </row>
    <row r="1220" spans="13:13" x14ac:dyDescent="0.3">
      <c r="M1220" s="2">
        <v>1219</v>
      </c>
    </row>
    <row r="1221" spans="13:13" x14ac:dyDescent="0.3">
      <c r="M1221" s="2">
        <v>1220</v>
      </c>
    </row>
    <row r="1222" spans="13:13" x14ac:dyDescent="0.3">
      <c r="M1222" s="2">
        <v>1221</v>
      </c>
    </row>
    <row r="1223" spans="13:13" x14ac:dyDescent="0.3">
      <c r="M1223" s="2">
        <v>1222</v>
      </c>
    </row>
    <row r="1224" spans="13:13" x14ac:dyDescent="0.3">
      <c r="M1224" s="2">
        <v>1223</v>
      </c>
    </row>
    <row r="1225" spans="13:13" x14ac:dyDescent="0.3">
      <c r="M1225" s="2">
        <v>1224</v>
      </c>
    </row>
    <row r="1226" spans="13:13" x14ac:dyDescent="0.3">
      <c r="M1226" s="2">
        <v>1225</v>
      </c>
    </row>
    <row r="1227" spans="13:13" x14ac:dyDescent="0.3">
      <c r="M1227" s="2">
        <v>1226</v>
      </c>
    </row>
    <row r="1228" spans="13:13" x14ac:dyDescent="0.3">
      <c r="M1228" s="2">
        <v>1227</v>
      </c>
    </row>
    <row r="1229" spans="13:13" x14ac:dyDescent="0.3">
      <c r="M1229" s="2">
        <v>1228</v>
      </c>
    </row>
    <row r="1230" spans="13:13" x14ac:dyDescent="0.3">
      <c r="M1230" s="2">
        <v>1229</v>
      </c>
    </row>
    <row r="1231" spans="13:13" x14ac:dyDescent="0.3">
      <c r="M1231" s="2">
        <v>1230</v>
      </c>
    </row>
    <row r="1232" spans="13:13" x14ac:dyDescent="0.3">
      <c r="M1232" s="2">
        <v>1231</v>
      </c>
    </row>
    <row r="1233" spans="13:14" x14ac:dyDescent="0.3">
      <c r="M1233" s="2">
        <v>1232</v>
      </c>
    </row>
    <row r="1234" spans="13:14" x14ac:dyDescent="0.3">
      <c r="M1234" s="2">
        <v>1233</v>
      </c>
    </row>
    <row r="1235" spans="13:14" x14ac:dyDescent="0.3">
      <c r="M1235" s="2">
        <v>1234</v>
      </c>
    </row>
    <row r="1236" spans="13:14" x14ac:dyDescent="0.3">
      <c r="M1236" s="2">
        <v>1235</v>
      </c>
    </row>
    <row r="1237" spans="13:14" x14ac:dyDescent="0.3">
      <c r="M1237" s="2">
        <v>1236</v>
      </c>
    </row>
    <row r="1238" spans="13:14" x14ac:dyDescent="0.3">
      <c r="M1238" s="2">
        <v>1237</v>
      </c>
    </row>
    <row r="1239" spans="13:14" x14ac:dyDescent="0.3">
      <c r="M1239" s="2">
        <v>1238</v>
      </c>
    </row>
    <row r="1240" spans="13:14" x14ac:dyDescent="0.3">
      <c r="M1240" s="2">
        <v>1239</v>
      </c>
    </row>
    <row r="1241" spans="13:14" x14ac:dyDescent="0.3">
      <c r="M1241" s="2">
        <v>1240</v>
      </c>
    </row>
    <row r="1242" spans="13:14" x14ac:dyDescent="0.3">
      <c r="M1242" s="2">
        <v>1241</v>
      </c>
    </row>
    <row r="1243" spans="13:14" x14ac:dyDescent="0.3">
      <c r="M1243" s="2">
        <v>1242</v>
      </c>
    </row>
    <row r="1244" spans="13:14" x14ac:dyDescent="0.3">
      <c r="M1244" s="2">
        <v>1243</v>
      </c>
      <c r="N1244" s="2" t="s">
        <v>1285</v>
      </c>
    </row>
    <row r="1245" spans="13:14" x14ac:dyDescent="0.3">
      <c r="M1245" s="2">
        <v>1244</v>
      </c>
    </row>
    <row r="1246" spans="13:14" x14ac:dyDescent="0.3">
      <c r="M1246" s="2">
        <v>1245</v>
      </c>
    </row>
    <row r="1247" spans="13:14" x14ac:dyDescent="0.3">
      <c r="M1247" s="2">
        <v>1246</v>
      </c>
    </row>
    <row r="1248" spans="13:14" x14ac:dyDescent="0.3">
      <c r="M1248" s="2">
        <v>1247</v>
      </c>
      <c r="N1248" s="2" t="s">
        <v>1285</v>
      </c>
    </row>
    <row r="1249" spans="13:13" x14ac:dyDescent="0.3">
      <c r="M1249" s="2">
        <v>1248</v>
      </c>
    </row>
    <row r="1250" spans="13:13" x14ac:dyDescent="0.3">
      <c r="M1250" s="2">
        <v>1249</v>
      </c>
    </row>
    <row r="1251" spans="13:13" x14ac:dyDescent="0.3">
      <c r="M1251" s="2">
        <v>1250</v>
      </c>
    </row>
    <row r="1252" spans="13:13" x14ac:dyDescent="0.3">
      <c r="M1252" s="2">
        <v>1251</v>
      </c>
    </row>
    <row r="1253" spans="13:13" x14ac:dyDescent="0.3">
      <c r="M1253" s="2">
        <v>1252</v>
      </c>
    </row>
    <row r="1254" spans="13:13" x14ac:dyDescent="0.3">
      <c r="M1254" s="2">
        <v>1253</v>
      </c>
    </row>
    <row r="1255" spans="13:13" x14ac:dyDescent="0.3">
      <c r="M1255" s="2">
        <v>1254</v>
      </c>
    </row>
    <row r="1256" spans="13:13" x14ac:dyDescent="0.3">
      <c r="M1256" s="2">
        <v>1255</v>
      </c>
    </row>
    <row r="1257" spans="13:13" x14ac:dyDescent="0.3">
      <c r="M1257" s="2">
        <v>1256</v>
      </c>
    </row>
    <row r="1258" spans="13:13" x14ac:dyDescent="0.3">
      <c r="M1258" s="2">
        <v>1257</v>
      </c>
    </row>
    <row r="1259" spans="13:13" x14ac:dyDescent="0.3">
      <c r="M1259" s="2">
        <v>1258</v>
      </c>
    </row>
    <row r="1260" spans="13:13" x14ac:dyDescent="0.3">
      <c r="M1260" s="2">
        <v>1259</v>
      </c>
    </row>
    <row r="1261" spans="13:13" x14ac:dyDescent="0.3">
      <c r="M1261" s="2">
        <v>1260</v>
      </c>
    </row>
    <row r="1262" spans="13:13" x14ac:dyDescent="0.3">
      <c r="M1262" s="2">
        <v>1261</v>
      </c>
    </row>
    <row r="1263" spans="13:13" x14ac:dyDescent="0.3">
      <c r="M1263" s="2">
        <v>1262</v>
      </c>
    </row>
    <row r="1264" spans="13:13" x14ac:dyDescent="0.3">
      <c r="M1264" s="2">
        <v>1263</v>
      </c>
    </row>
    <row r="1265" spans="13:14" x14ac:dyDescent="0.3">
      <c r="M1265" s="2">
        <v>1264</v>
      </c>
    </row>
    <row r="1266" spans="13:14" x14ac:dyDescent="0.3">
      <c r="M1266" s="2">
        <v>1265</v>
      </c>
    </row>
    <row r="1267" spans="13:14" x14ac:dyDescent="0.3">
      <c r="M1267" s="2">
        <v>1266</v>
      </c>
    </row>
    <row r="1268" spans="13:14" x14ac:dyDescent="0.3">
      <c r="M1268" s="2">
        <v>1267</v>
      </c>
    </row>
    <row r="1269" spans="13:14" x14ac:dyDescent="0.3">
      <c r="M1269" s="2">
        <v>1268</v>
      </c>
    </row>
    <row r="1270" spans="13:14" x14ac:dyDescent="0.3">
      <c r="M1270" s="2">
        <v>1269</v>
      </c>
      <c r="N1270" s="2" t="s">
        <v>1286</v>
      </c>
    </row>
    <row r="1271" spans="13:14" x14ac:dyDescent="0.3">
      <c r="M1271" s="2">
        <v>1270</v>
      </c>
    </row>
    <row r="1272" spans="13:14" x14ac:dyDescent="0.3">
      <c r="M1272" s="2">
        <v>1271</v>
      </c>
    </row>
    <row r="1273" spans="13:14" x14ac:dyDescent="0.3">
      <c r="M1273" s="2">
        <v>1272</v>
      </c>
      <c r="N1273" s="2" t="s">
        <v>1286</v>
      </c>
    </row>
    <row r="1274" spans="13:14" x14ac:dyDescent="0.3">
      <c r="M1274" s="2">
        <v>1273</v>
      </c>
    </row>
    <row r="1275" spans="13:14" x14ac:dyDescent="0.3">
      <c r="M1275" s="2">
        <v>1274</v>
      </c>
    </row>
    <row r="1276" spans="13:14" x14ac:dyDescent="0.3">
      <c r="M1276" s="2">
        <v>1275</v>
      </c>
    </row>
    <row r="1277" spans="13:14" x14ac:dyDescent="0.3">
      <c r="M1277" s="2">
        <v>1276</v>
      </c>
    </row>
    <row r="1278" spans="13:14" x14ac:dyDescent="0.3">
      <c r="M1278" s="2">
        <v>1277</v>
      </c>
    </row>
    <row r="1279" spans="13:14" x14ac:dyDescent="0.3">
      <c r="M1279" s="2">
        <v>1278</v>
      </c>
    </row>
    <row r="1280" spans="13:14" x14ac:dyDescent="0.3">
      <c r="M1280" s="2">
        <v>1279</v>
      </c>
    </row>
    <row r="1281" spans="13:14" x14ac:dyDescent="0.3">
      <c r="M1281" s="2">
        <v>1280</v>
      </c>
    </row>
    <row r="1282" spans="13:14" x14ac:dyDescent="0.3">
      <c r="M1282" s="2">
        <v>1281</v>
      </c>
    </row>
    <row r="1283" spans="13:14" x14ac:dyDescent="0.3">
      <c r="M1283" s="2">
        <v>1282</v>
      </c>
    </row>
    <row r="1284" spans="13:14" x14ac:dyDescent="0.3">
      <c r="M1284" s="2">
        <v>1283</v>
      </c>
    </row>
    <row r="1285" spans="13:14" x14ac:dyDescent="0.3">
      <c r="M1285" s="2">
        <v>1284</v>
      </c>
    </row>
    <row r="1286" spans="13:14" x14ac:dyDescent="0.3">
      <c r="M1286" s="2">
        <v>1285</v>
      </c>
    </row>
    <row r="1287" spans="13:14" x14ac:dyDescent="0.3">
      <c r="M1287" s="2">
        <v>1286</v>
      </c>
    </row>
    <row r="1288" spans="13:14" x14ac:dyDescent="0.3">
      <c r="M1288" s="2">
        <v>1287</v>
      </c>
    </row>
    <row r="1289" spans="13:14" x14ac:dyDescent="0.3">
      <c r="M1289" s="2">
        <v>1288</v>
      </c>
    </row>
    <row r="1290" spans="13:14" x14ac:dyDescent="0.3">
      <c r="M1290" s="2">
        <v>1289</v>
      </c>
    </row>
    <row r="1291" spans="13:14" x14ac:dyDescent="0.3">
      <c r="M1291" s="2">
        <v>1290</v>
      </c>
    </row>
    <row r="1292" spans="13:14" x14ac:dyDescent="0.3">
      <c r="M1292" s="2">
        <v>1291</v>
      </c>
    </row>
    <row r="1293" spans="13:14" x14ac:dyDescent="0.3">
      <c r="M1293" s="2">
        <v>1292</v>
      </c>
      <c r="N1293" s="2" t="s">
        <v>1286</v>
      </c>
    </row>
    <row r="1294" spans="13:14" x14ac:dyDescent="0.3">
      <c r="M1294" s="2">
        <v>1293</v>
      </c>
    </row>
    <row r="1295" spans="13:14" x14ac:dyDescent="0.3">
      <c r="M1295" s="2">
        <v>1294</v>
      </c>
      <c r="N1295" s="2" t="s">
        <v>1286</v>
      </c>
    </row>
    <row r="1296" spans="13:14" x14ac:dyDescent="0.3">
      <c r="M1296" s="2">
        <v>1295</v>
      </c>
    </row>
    <row r="1297" spans="13:14" x14ac:dyDescent="0.3">
      <c r="M1297" s="2">
        <v>1296</v>
      </c>
    </row>
    <row r="1298" spans="13:14" x14ac:dyDescent="0.3">
      <c r="M1298" s="2">
        <v>1297</v>
      </c>
    </row>
    <row r="1299" spans="13:14" x14ac:dyDescent="0.3">
      <c r="M1299" s="2">
        <v>1298</v>
      </c>
    </row>
    <row r="1300" spans="13:14" x14ac:dyDescent="0.3">
      <c r="M1300" s="2">
        <v>1299</v>
      </c>
    </row>
    <row r="1301" spans="13:14" x14ac:dyDescent="0.3">
      <c r="M1301" s="2">
        <v>1300</v>
      </c>
    </row>
    <row r="1302" spans="13:14" x14ac:dyDescent="0.3">
      <c r="M1302" s="2">
        <v>1301</v>
      </c>
    </row>
    <row r="1303" spans="13:14" x14ac:dyDescent="0.3">
      <c r="M1303" s="2">
        <v>1302</v>
      </c>
      <c r="N1303" s="2" t="s">
        <v>1285</v>
      </c>
    </row>
    <row r="1304" spans="13:14" x14ac:dyDescent="0.3">
      <c r="M1304" s="2">
        <v>1303</v>
      </c>
    </row>
    <row r="1305" spans="13:14" x14ac:dyDescent="0.3">
      <c r="M1305" s="2">
        <v>1304</v>
      </c>
    </row>
    <row r="1306" spans="13:14" x14ac:dyDescent="0.3">
      <c r="M1306" s="2">
        <v>1305</v>
      </c>
    </row>
    <row r="1307" spans="13:14" x14ac:dyDescent="0.3">
      <c r="M1307" s="2">
        <v>1306</v>
      </c>
    </row>
    <row r="1308" spans="13:14" x14ac:dyDescent="0.3">
      <c r="M1308" s="2">
        <v>1307</v>
      </c>
    </row>
    <row r="1309" spans="13:14" x14ac:dyDescent="0.3">
      <c r="M1309" s="2">
        <v>1308</v>
      </c>
    </row>
    <row r="1310" spans="13:14" x14ac:dyDescent="0.3">
      <c r="M1310" s="2">
        <v>1309</v>
      </c>
    </row>
    <row r="1311" spans="13:14" x14ac:dyDescent="0.3">
      <c r="M1311" s="2">
        <v>1310</v>
      </c>
    </row>
    <row r="1312" spans="13:14" x14ac:dyDescent="0.3">
      <c r="M1312" s="2">
        <v>1311</v>
      </c>
    </row>
    <row r="1313" spans="13:13" x14ac:dyDescent="0.3">
      <c r="M1313" s="2">
        <v>1312</v>
      </c>
    </row>
    <row r="1314" spans="13:13" x14ac:dyDescent="0.3">
      <c r="M1314" s="2">
        <v>1313</v>
      </c>
    </row>
    <row r="1315" spans="13:13" x14ac:dyDescent="0.3">
      <c r="M1315" s="2">
        <v>1314</v>
      </c>
    </row>
    <row r="1316" spans="13:13" x14ac:dyDescent="0.3">
      <c r="M1316" s="2">
        <v>1315</v>
      </c>
    </row>
    <row r="1317" spans="13:13" x14ac:dyDescent="0.3">
      <c r="M1317" s="2">
        <v>1316</v>
      </c>
    </row>
    <row r="1318" spans="13:13" x14ac:dyDescent="0.3">
      <c r="M1318" s="2">
        <v>1317</v>
      </c>
    </row>
    <row r="1319" spans="13:13" x14ac:dyDescent="0.3">
      <c r="M1319" s="2">
        <v>1318</v>
      </c>
    </row>
    <row r="1320" spans="13:13" x14ac:dyDescent="0.3">
      <c r="M1320" s="2">
        <v>1319</v>
      </c>
    </row>
    <row r="1321" spans="13:13" x14ac:dyDescent="0.3">
      <c r="M1321" s="2">
        <v>1320</v>
      </c>
    </row>
    <row r="1322" spans="13:13" x14ac:dyDescent="0.3">
      <c r="M1322" s="2">
        <v>1321</v>
      </c>
    </row>
    <row r="1323" spans="13:13" x14ac:dyDescent="0.3">
      <c r="M1323" s="2">
        <v>1322</v>
      </c>
    </row>
    <row r="1324" spans="13:13" x14ac:dyDescent="0.3">
      <c r="M1324" s="2">
        <v>1323</v>
      </c>
    </row>
    <row r="1325" spans="13:13" x14ac:dyDescent="0.3">
      <c r="M1325" s="2">
        <v>1324</v>
      </c>
    </row>
    <row r="1326" spans="13:13" x14ac:dyDescent="0.3">
      <c r="M1326" s="2">
        <v>1325</v>
      </c>
    </row>
    <row r="1327" spans="13:13" x14ac:dyDescent="0.3">
      <c r="M1327" s="2">
        <v>1326</v>
      </c>
    </row>
    <row r="1328" spans="13:13" x14ac:dyDescent="0.3">
      <c r="M1328" s="2">
        <v>1327</v>
      </c>
    </row>
    <row r="1329" spans="13:13" x14ac:dyDescent="0.3">
      <c r="M1329" s="2">
        <v>1328</v>
      </c>
    </row>
    <row r="1330" spans="13:13" x14ac:dyDescent="0.3">
      <c r="M1330" s="2">
        <v>1329</v>
      </c>
    </row>
    <row r="1331" spans="13:13" x14ac:dyDescent="0.3">
      <c r="M1331" s="2">
        <v>1330</v>
      </c>
    </row>
    <row r="1332" spans="13:13" x14ac:dyDescent="0.3">
      <c r="M1332" s="2">
        <v>1331</v>
      </c>
    </row>
    <row r="1333" spans="13:13" x14ac:dyDescent="0.3">
      <c r="M1333" s="2">
        <v>1332</v>
      </c>
    </row>
    <row r="1334" spans="13:13" x14ac:dyDescent="0.3">
      <c r="M1334" s="2">
        <v>1333</v>
      </c>
    </row>
    <row r="1335" spans="13:13" x14ac:dyDescent="0.3">
      <c r="M1335" s="2">
        <v>1334</v>
      </c>
    </row>
    <row r="1336" spans="13:13" x14ac:dyDescent="0.3">
      <c r="M1336" s="2">
        <v>1335</v>
      </c>
    </row>
    <row r="1337" spans="13:13" x14ac:dyDescent="0.3">
      <c r="M1337" s="2">
        <v>1336</v>
      </c>
    </row>
    <row r="1338" spans="13:13" x14ac:dyDescent="0.3">
      <c r="M1338" s="2">
        <v>1337</v>
      </c>
    </row>
    <row r="1339" spans="13:13" x14ac:dyDescent="0.3">
      <c r="M1339" s="2">
        <v>1338</v>
      </c>
    </row>
    <row r="1340" spans="13:13" x14ac:dyDescent="0.3">
      <c r="M1340" s="2">
        <v>1339</v>
      </c>
    </row>
    <row r="1341" spans="13:13" x14ac:dyDescent="0.3">
      <c r="M1341" s="2">
        <v>1340</v>
      </c>
    </row>
    <row r="1342" spans="13:13" x14ac:dyDescent="0.3">
      <c r="M1342" s="2">
        <v>1341</v>
      </c>
    </row>
    <row r="1343" spans="13:13" x14ac:dyDescent="0.3">
      <c r="M1343" s="2">
        <v>1342</v>
      </c>
    </row>
    <row r="1344" spans="13:13" x14ac:dyDescent="0.3">
      <c r="M1344" s="2">
        <v>1343</v>
      </c>
    </row>
    <row r="1345" spans="13:13" x14ac:dyDescent="0.3">
      <c r="M1345" s="2">
        <v>1344</v>
      </c>
    </row>
    <row r="1346" spans="13:13" x14ac:dyDescent="0.3">
      <c r="M1346" s="2">
        <v>1345</v>
      </c>
    </row>
    <row r="1347" spans="13:13" x14ac:dyDescent="0.3">
      <c r="M1347" s="2">
        <v>1346</v>
      </c>
    </row>
    <row r="1348" spans="13:13" x14ac:dyDescent="0.3">
      <c r="M1348" s="2">
        <v>1347</v>
      </c>
    </row>
    <row r="1349" spans="13:13" x14ac:dyDescent="0.3">
      <c r="M1349" s="2">
        <v>1348</v>
      </c>
    </row>
    <row r="1350" spans="13:13" x14ac:dyDescent="0.3">
      <c r="M1350" s="2">
        <v>1349</v>
      </c>
    </row>
    <row r="1351" spans="13:13" x14ac:dyDescent="0.3">
      <c r="M1351" s="2">
        <v>1350</v>
      </c>
    </row>
    <row r="1352" spans="13:13" x14ac:dyDescent="0.3">
      <c r="M1352" s="2">
        <v>1351</v>
      </c>
    </row>
    <row r="1353" spans="13:13" x14ac:dyDescent="0.3">
      <c r="M1353" s="2">
        <v>1352</v>
      </c>
    </row>
    <row r="1354" spans="13:13" x14ac:dyDescent="0.3">
      <c r="M1354" s="2">
        <v>1353</v>
      </c>
    </row>
    <row r="1355" spans="13:13" x14ac:dyDescent="0.3">
      <c r="M1355" s="2">
        <v>1354</v>
      </c>
    </row>
    <row r="1356" spans="13:13" x14ac:dyDescent="0.3">
      <c r="M1356" s="2">
        <v>1355</v>
      </c>
    </row>
    <row r="1357" spans="13:13" x14ac:dyDescent="0.3">
      <c r="M1357" s="2">
        <v>1356</v>
      </c>
    </row>
    <row r="1358" spans="13:13" x14ac:dyDescent="0.3">
      <c r="M1358" s="2">
        <v>1357</v>
      </c>
    </row>
    <row r="1359" spans="13:13" x14ac:dyDescent="0.3">
      <c r="M1359" s="2">
        <v>1358</v>
      </c>
    </row>
    <row r="1360" spans="13:13" x14ac:dyDescent="0.3">
      <c r="M1360" s="2">
        <v>1359</v>
      </c>
    </row>
    <row r="1361" spans="13:13" x14ac:dyDescent="0.3">
      <c r="M1361" s="2">
        <v>1360</v>
      </c>
    </row>
    <row r="1362" spans="13:13" x14ac:dyDescent="0.3">
      <c r="M1362" s="2">
        <v>1361</v>
      </c>
    </row>
    <row r="1363" spans="13:13" x14ac:dyDescent="0.3">
      <c r="M1363" s="2">
        <v>1362</v>
      </c>
    </row>
    <row r="1364" spans="13:13" x14ac:dyDescent="0.3">
      <c r="M1364" s="2">
        <v>1363</v>
      </c>
    </row>
    <row r="1365" spans="13:13" x14ac:dyDescent="0.3">
      <c r="M1365" s="2">
        <v>1364</v>
      </c>
    </row>
    <row r="1366" spans="13:13" x14ac:dyDescent="0.3">
      <c r="M1366" s="2">
        <v>1365</v>
      </c>
    </row>
    <row r="1367" spans="13:13" x14ac:dyDescent="0.3">
      <c r="M1367" s="2">
        <v>1366</v>
      </c>
    </row>
    <row r="1368" spans="13:13" x14ac:dyDescent="0.3">
      <c r="M1368" s="2">
        <v>1367</v>
      </c>
    </row>
    <row r="1369" spans="13:13" x14ac:dyDescent="0.3">
      <c r="M1369" s="2">
        <v>1368</v>
      </c>
    </row>
    <row r="1370" spans="13:13" x14ac:dyDescent="0.3">
      <c r="M1370" s="2">
        <v>1369</v>
      </c>
    </row>
    <row r="1371" spans="13:13" x14ac:dyDescent="0.3">
      <c r="M1371" s="2">
        <v>1370</v>
      </c>
    </row>
    <row r="1372" spans="13:13" x14ac:dyDescent="0.3">
      <c r="M1372" s="2">
        <v>1371</v>
      </c>
    </row>
    <row r="1373" spans="13:13" x14ac:dyDescent="0.3">
      <c r="M1373" s="2">
        <v>1372</v>
      </c>
    </row>
    <row r="1374" spans="13:13" x14ac:dyDescent="0.3">
      <c r="M1374" s="2">
        <v>1373</v>
      </c>
    </row>
    <row r="1375" spans="13:13" x14ac:dyDescent="0.3">
      <c r="M1375" s="2">
        <v>1374</v>
      </c>
    </row>
    <row r="1376" spans="13:13" x14ac:dyDescent="0.3">
      <c r="M1376" s="2">
        <v>1375</v>
      </c>
    </row>
    <row r="1377" spans="13:13" x14ac:dyDescent="0.3">
      <c r="M1377" s="2">
        <v>1376</v>
      </c>
    </row>
    <row r="1378" spans="13:13" x14ac:dyDescent="0.3">
      <c r="M1378" s="2">
        <v>1377</v>
      </c>
    </row>
    <row r="1379" spans="13:13" x14ac:dyDescent="0.3">
      <c r="M1379" s="2">
        <v>1378</v>
      </c>
    </row>
    <row r="1380" spans="13:13" x14ac:dyDescent="0.3">
      <c r="M1380" s="2">
        <v>1379</v>
      </c>
    </row>
    <row r="1381" spans="13:13" x14ac:dyDescent="0.3">
      <c r="M1381" s="2">
        <v>1380</v>
      </c>
    </row>
    <row r="1382" spans="13:13" x14ac:dyDescent="0.3">
      <c r="M1382" s="2">
        <v>1381</v>
      </c>
    </row>
    <row r="1383" spans="13:13" x14ac:dyDescent="0.3">
      <c r="M1383" s="2">
        <v>1382</v>
      </c>
    </row>
    <row r="1384" spans="13:13" x14ac:dyDescent="0.3">
      <c r="M1384" s="2">
        <v>1383</v>
      </c>
    </row>
    <row r="1385" spans="13:13" x14ac:dyDescent="0.3">
      <c r="M1385" s="2">
        <v>1384</v>
      </c>
    </row>
    <row r="1386" spans="13:13" x14ac:dyDescent="0.3">
      <c r="M1386" s="2">
        <v>1385</v>
      </c>
    </row>
    <row r="1387" spans="13:13" x14ac:dyDescent="0.3">
      <c r="M1387" s="2">
        <v>1386</v>
      </c>
    </row>
    <row r="1388" spans="13:13" x14ac:dyDescent="0.3">
      <c r="M1388" s="2">
        <v>1387</v>
      </c>
    </row>
    <row r="1389" spans="13:13" x14ac:dyDescent="0.3">
      <c r="M1389" s="2">
        <v>1388</v>
      </c>
    </row>
    <row r="1390" spans="13:13" x14ac:dyDescent="0.3">
      <c r="M1390" s="2">
        <v>1389</v>
      </c>
    </row>
    <row r="1391" spans="13:13" x14ac:dyDescent="0.3">
      <c r="M1391" s="2">
        <v>1390</v>
      </c>
    </row>
    <row r="1392" spans="13:13" x14ac:dyDescent="0.3">
      <c r="M1392" s="2">
        <v>1391</v>
      </c>
    </row>
    <row r="1393" spans="13:13" x14ac:dyDescent="0.3">
      <c r="M1393" s="2">
        <v>1392</v>
      </c>
    </row>
    <row r="1394" spans="13:13" x14ac:dyDescent="0.3">
      <c r="M1394" s="2">
        <v>1393</v>
      </c>
    </row>
    <row r="1395" spans="13:13" x14ac:dyDescent="0.3">
      <c r="M1395" s="2">
        <v>1394</v>
      </c>
    </row>
    <row r="1396" spans="13:13" x14ac:dyDescent="0.3">
      <c r="M1396" s="2">
        <v>1395</v>
      </c>
    </row>
    <row r="1397" spans="13:13" x14ac:dyDescent="0.3">
      <c r="M1397" s="2">
        <v>1396</v>
      </c>
    </row>
    <row r="1398" spans="13:13" x14ac:dyDescent="0.3">
      <c r="M1398" s="2">
        <v>1397</v>
      </c>
    </row>
    <row r="1399" spans="13:13" x14ac:dyDescent="0.3">
      <c r="M1399" s="2">
        <v>1398</v>
      </c>
    </row>
    <row r="1400" spans="13:13" x14ac:dyDescent="0.3">
      <c r="M1400" s="2">
        <v>1399</v>
      </c>
    </row>
    <row r="1401" spans="13:13" x14ac:dyDescent="0.3">
      <c r="M1401" s="2">
        <v>1400</v>
      </c>
    </row>
    <row r="1402" spans="13:13" x14ac:dyDescent="0.3">
      <c r="M1402" s="2">
        <v>1401</v>
      </c>
    </row>
    <row r="1403" spans="13:13" x14ac:dyDescent="0.3">
      <c r="M1403" s="2">
        <v>1402</v>
      </c>
    </row>
    <row r="1404" spans="13:13" x14ac:dyDescent="0.3">
      <c r="M1404" s="2">
        <v>1403</v>
      </c>
    </row>
    <row r="1405" spans="13:13" x14ac:dyDescent="0.3">
      <c r="M1405" s="2">
        <v>1404</v>
      </c>
    </row>
    <row r="1406" spans="13:13" x14ac:dyDescent="0.3">
      <c r="M1406" s="2">
        <v>1405</v>
      </c>
    </row>
    <row r="1407" spans="13:13" x14ac:dyDescent="0.3">
      <c r="M1407" s="2">
        <v>1406</v>
      </c>
    </row>
    <row r="1408" spans="13:13" x14ac:dyDescent="0.3">
      <c r="M1408" s="2">
        <v>1407</v>
      </c>
    </row>
    <row r="1409" spans="13:13" x14ac:dyDescent="0.3">
      <c r="M1409" s="2">
        <v>1408</v>
      </c>
    </row>
    <row r="1410" spans="13:13" x14ac:dyDescent="0.3">
      <c r="M1410" s="2">
        <v>1409</v>
      </c>
    </row>
    <row r="1411" spans="13:13" x14ac:dyDescent="0.3">
      <c r="M1411" s="2">
        <v>1410</v>
      </c>
    </row>
    <row r="1412" spans="13:13" x14ac:dyDescent="0.3">
      <c r="M1412" s="2">
        <v>1411</v>
      </c>
    </row>
    <row r="1413" spans="13:13" x14ac:dyDescent="0.3">
      <c r="M1413" s="2">
        <v>1412</v>
      </c>
    </row>
    <row r="1414" spans="13:13" x14ac:dyDescent="0.3">
      <c r="M1414" s="2">
        <v>1413</v>
      </c>
    </row>
    <row r="1415" spans="13:13" x14ac:dyDescent="0.3">
      <c r="M1415" s="2">
        <v>1414</v>
      </c>
    </row>
    <row r="1416" spans="13:13" x14ac:dyDescent="0.3">
      <c r="M1416" s="2">
        <v>1415</v>
      </c>
    </row>
    <row r="1417" spans="13:13" x14ac:dyDescent="0.3">
      <c r="M1417" s="2">
        <v>1416</v>
      </c>
    </row>
    <row r="1418" spans="13:13" x14ac:dyDescent="0.3">
      <c r="M1418" s="2">
        <v>1417</v>
      </c>
    </row>
    <row r="1419" spans="13:13" x14ac:dyDescent="0.3">
      <c r="M1419" s="2">
        <v>1418</v>
      </c>
    </row>
    <row r="1420" spans="13:13" x14ac:dyDescent="0.3">
      <c r="M1420" s="2">
        <v>1419</v>
      </c>
    </row>
    <row r="1421" spans="13:13" x14ac:dyDescent="0.3">
      <c r="M1421" s="2">
        <v>1420</v>
      </c>
    </row>
    <row r="1422" spans="13:13" x14ac:dyDescent="0.3">
      <c r="M1422" s="2">
        <v>1421</v>
      </c>
    </row>
    <row r="1423" spans="13:13" x14ac:dyDescent="0.3">
      <c r="M1423" s="2">
        <v>1422</v>
      </c>
    </row>
    <row r="1424" spans="13:13" x14ac:dyDescent="0.3">
      <c r="M1424" s="2">
        <v>1423</v>
      </c>
    </row>
    <row r="1425" spans="13:13" x14ac:dyDescent="0.3">
      <c r="M1425" s="2">
        <v>1424</v>
      </c>
    </row>
    <row r="1426" spans="13:13" x14ac:dyDescent="0.3">
      <c r="M1426" s="2">
        <v>1425</v>
      </c>
    </row>
    <row r="1427" spans="13:13" x14ac:dyDescent="0.3">
      <c r="M1427" s="2">
        <v>1426</v>
      </c>
    </row>
    <row r="1428" spans="13:13" x14ac:dyDescent="0.3">
      <c r="M1428" s="2">
        <v>1427</v>
      </c>
    </row>
    <row r="1429" spans="13:13" x14ac:dyDescent="0.3">
      <c r="M1429" s="2">
        <v>1428</v>
      </c>
    </row>
    <row r="1430" spans="13:13" x14ac:dyDescent="0.3">
      <c r="M1430" s="2">
        <v>1429</v>
      </c>
    </row>
    <row r="1431" spans="13:13" x14ac:dyDescent="0.3">
      <c r="M1431" s="2">
        <v>1430</v>
      </c>
    </row>
    <row r="1432" spans="13:13" x14ac:dyDescent="0.3">
      <c r="M1432" s="2">
        <v>1431</v>
      </c>
    </row>
    <row r="1433" spans="13:13" x14ac:dyDescent="0.3">
      <c r="M1433" s="2">
        <v>1432</v>
      </c>
    </row>
    <row r="1434" spans="13:13" x14ac:dyDescent="0.3">
      <c r="M1434" s="2">
        <v>1433</v>
      </c>
    </row>
    <row r="1435" spans="13:13" x14ac:dyDescent="0.3">
      <c r="M1435" s="2">
        <v>1434</v>
      </c>
    </row>
    <row r="1436" spans="13:13" x14ac:dyDescent="0.3">
      <c r="M1436" s="2">
        <v>1435</v>
      </c>
    </row>
    <row r="1437" spans="13:13" x14ac:dyDescent="0.3">
      <c r="M1437" s="2">
        <v>1436</v>
      </c>
    </row>
    <row r="1438" spans="13:13" x14ac:dyDescent="0.3">
      <c r="M1438" s="2">
        <v>1437</v>
      </c>
    </row>
    <row r="1439" spans="13:13" x14ac:dyDescent="0.3">
      <c r="M1439" s="2">
        <v>1438</v>
      </c>
    </row>
    <row r="1440" spans="13:13" x14ac:dyDescent="0.3">
      <c r="M1440" s="2">
        <v>1439</v>
      </c>
    </row>
    <row r="1441" spans="13:13" x14ac:dyDescent="0.3">
      <c r="M1441" s="2">
        <v>1440</v>
      </c>
    </row>
    <row r="1442" spans="13:13" x14ac:dyDescent="0.3">
      <c r="M1442" s="2">
        <v>1441</v>
      </c>
    </row>
    <row r="1443" spans="13:13" x14ac:dyDescent="0.3">
      <c r="M1443" s="2">
        <v>1442</v>
      </c>
    </row>
    <row r="1444" spans="13:13" x14ac:dyDescent="0.3">
      <c r="M1444" s="2">
        <v>1443</v>
      </c>
    </row>
    <row r="1445" spans="13:13" x14ac:dyDescent="0.3">
      <c r="M1445" s="2">
        <v>1444</v>
      </c>
    </row>
    <row r="1446" spans="13:13" x14ac:dyDescent="0.3">
      <c r="M1446" s="2">
        <v>1445</v>
      </c>
    </row>
    <row r="1447" spans="13:13" x14ac:dyDescent="0.3">
      <c r="M1447" s="2">
        <v>1446</v>
      </c>
    </row>
    <row r="1448" spans="13:13" x14ac:dyDescent="0.3">
      <c r="M1448" s="2">
        <v>1447</v>
      </c>
    </row>
    <row r="1449" spans="13:13" x14ac:dyDescent="0.3">
      <c r="M1449" s="2">
        <v>1448</v>
      </c>
    </row>
    <row r="1450" spans="13:13" x14ac:dyDescent="0.3">
      <c r="M1450" s="2">
        <v>1449</v>
      </c>
    </row>
    <row r="1451" spans="13:13" x14ac:dyDescent="0.3">
      <c r="M1451" s="2">
        <v>1450</v>
      </c>
    </row>
    <row r="1452" spans="13:13" x14ac:dyDescent="0.3">
      <c r="M1452" s="2">
        <v>1451</v>
      </c>
    </row>
    <row r="1453" spans="13:13" x14ac:dyDescent="0.3">
      <c r="M1453" s="2">
        <v>1452</v>
      </c>
    </row>
    <row r="1454" spans="13:13" x14ac:dyDescent="0.3">
      <c r="M1454" s="2">
        <v>1453</v>
      </c>
    </row>
    <row r="1455" spans="13:13" x14ac:dyDescent="0.3">
      <c r="M1455" s="2">
        <v>1454</v>
      </c>
    </row>
    <row r="1456" spans="13:13" x14ac:dyDescent="0.3">
      <c r="M1456" s="2">
        <v>1455</v>
      </c>
    </row>
    <row r="1457" spans="13:13" x14ac:dyDescent="0.3">
      <c r="M1457" s="2">
        <v>1456</v>
      </c>
    </row>
    <row r="1458" spans="13:13" x14ac:dyDescent="0.3">
      <c r="M1458" s="2">
        <v>1457</v>
      </c>
    </row>
    <row r="1459" spans="13:13" x14ac:dyDescent="0.3">
      <c r="M1459" s="2">
        <v>1458</v>
      </c>
    </row>
    <row r="1460" spans="13:13" x14ac:dyDescent="0.3">
      <c r="M1460" s="2">
        <v>1459</v>
      </c>
    </row>
    <row r="1461" spans="13:13" x14ac:dyDescent="0.3">
      <c r="M1461" s="2">
        <v>1460</v>
      </c>
    </row>
    <row r="1462" spans="13:13" x14ac:dyDescent="0.3">
      <c r="M1462" s="2">
        <v>1461</v>
      </c>
    </row>
    <row r="1463" spans="13:13" x14ac:dyDescent="0.3">
      <c r="M1463" s="2">
        <v>1462</v>
      </c>
    </row>
    <row r="1464" spans="13:13" x14ac:dyDescent="0.3">
      <c r="M1464" s="2">
        <v>1463</v>
      </c>
    </row>
    <row r="1465" spans="13:13" x14ac:dyDescent="0.3">
      <c r="M1465" s="2">
        <v>1464</v>
      </c>
    </row>
    <row r="1466" spans="13:13" x14ac:dyDescent="0.3">
      <c r="M1466" s="2">
        <v>1465</v>
      </c>
    </row>
    <row r="1467" spans="13:13" x14ac:dyDescent="0.3">
      <c r="M1467" s="2">
        <v>1466</v>
      </c>
    </row>
    <row r="1468" spans="13:13" x14ac:dyDescent="0.3">
      <c r="M1468" s="2">
        <v>1467</v>
      </c>
    </row>
    <row r="1469" spans="13:13" x14ac:dyDescent="0.3">
      <c r="M1469" s="2">
        <v>1468</v>
      </c>
    </row>
    <row r="1470" spans="13:13" x14ac:dyDescent="0.3">
      <c r="M1470" s="2">
        <v>1469</v>
      </c>
    </row>
    <row r="1471" spans="13:13" x14ac:dyDescent="0.3">
      <c r="M1471" s="2">
        <v>1470</v>
      </c>
    </row>
    <row r="1472" spans="13:13" x14ac:dyDescent="0.3">
      <c r="M1472" s="2">
        <v>1471</v>
      </c>
    </row>
    <row r="1473" spans="13:13" x14ac:dyDescent="0.3">
      <c r="M1473" s="2">
        <v>1472</v>
      </c>
    </row>
    <row r="1474" spans="13:13" x14ac:dyDescent="0.3">
      <c r="M1474" s="2">
        <v>1473</v>
      </c>
    </row>
    <row r="1475" spans="13:13" x14ac:dyDescent="0.3">
      <c r="M1475" s="2">
        <v>1474</v>
      </c>
    </row>
    <row r="1476" spans="13:13" x14ac:dyDescent="0.3">
      <c r="M1476" s="2">
        <v>1475</v>
      </c>
    </row>
    <row r="1477" spans="13:13" x14ac:dyDescent="0.3">
      <c r="M1477" s="2">
        <v>1476</v>
      </c>
    </row>
    <row r="1478" spans="13:13" x14ac:dyDescent="0.3">
      <c r="M1478" s="2">
        <v>1477</v>
      </c>
    </row>
    <row r="1479" spans="13:13" x14ac:dyDescent="0.3">
      <c r="M1479" s="2">
        <v>1478</v>
      </c>
    </row>
    <row r="1480" spans="13:13" x14ac:dyDescent="0.3">
      <c r="M1480" s="2">
        <v>1479</v>
      </c>
    </row>
    <row r="1481" spans="13:13" x14ac:dyDescent="0.3">
      <c r="M1481" s="2">
        <v>1480</v>
      </c>
    </row>
    <row r="1482" spans="13:13" x14ac:dyDescent="0.3">
      <c r="M1482" s="2">
        <v>1481</v>
      </c>
    </row>
    <row r="1483" spans="13:13" x14ac:dyDescent="0.3">
      <c r="M1483" s="2">
        <v>1482</v>
      </c>
    </row>
    <row r="1484" spans="13:13" x14ac:dyDescent="0.3">
      <c r="M1484" s="2">
        <v>1483</v>
      </c>
    </row>
    <row r="1485" spans="13:13" x14ac:dyDescent="0.3">
      <c r="M1485" s="2">
        <v>1484</v>
      </c>
    </row>
    <row r="1486" spans="13:13" x14ac:dyDescent="0.3">
      <c r="M1486" s="2">
        <v>1485</v>
      </c>
    </row>
    <row r="1487" spans="13:13" x14ac:dyDescent="0.3">
      <c r="M1487" s="2">
        <v>1486</v>
      </c>
    </row>
    <row r="1488" spans="13:13" x14ac:dyDescent="0.3">
      <c r="M1488" s="2">
        <v>1487</v>
      </c>
    </row>
    <row r="1489" spans="13:14" x14ac:dyDescent="0.3">
      <c r="M1489" s="2">
        <v>1488</v>
      </c>
    </row>
    <row r="1490" spans="13:14" x14ac:dyDescent="0.3">
      <c r="M1490" s="2">
        <v>1489</v>
      </c>
    </row>
    <row r="1491" spans="13:14" x14ac:dyDescent="0.3">
      <c r="M1491" s="2">
        <v>1490</v>
      </c>
    </row>
    <row r="1492" spans="13:14" x14ac:dyDescent="0.3">
      <c r="M1492" s="2">
        <v>1491</v>
      </c>
    </row>
    <row r="1493" spans="13:14" x14ac:dyDescent="0.3">
      <c r="M1493" s="2">
        <v>1492</v>
      </c>
      <c r="N1493" s="2" t="s">
        <v>1285</v>
      </c>
    </row>
    <row r="1494" spans="13:14" x14ac:dyDescent="0.3">
      <c r="M1494" s="2">
        <v>1493</v>
      </c>
    </row>
    <row r="1495" spans="13:14" x14ac:dyDescent="0.3">
      <c r="M1495" s="2">
        <v>1494</v>
      </c>
    </row>
    <row r="1496" spans="13:14" x14ac:dyDescent="0.3">
      <c r="M1496" s="2">
        <v>1495</v>
      </c>
    </row>
    <row r="1497" spans="13:14" x14ac:dyDescent="0.3">
      <c r="M1497" s="2">
        <v>1496</v>
      </c>
    </row>
    <row r="1498" spans="13:14" x14ac:dyDescent="0.3">
      <c r="M1498" s="2">
        <v>1497</v>
      </c>
      <c r="N1498" s="2" t="s">
        <v>1285</v>
      </c>
    </row>
    <row r="1499" spans="13:14" x14ac:dyDescent="0.3">
      <c r="M1499" s="2">
        <v>1498</v>
      </c>
    </row>
    <row r="1500" spans="13:14" x14ac:dyDescent="0.3">
      <c r="M1500" s="2">
        <v>1499</v>
      </c>
    </row>
    <row r="1501" spans="13:14" x14ac:dyDescent="0.3">
      <c r="M1501" s="2">
        <v>1500</v>
      </c>
    </row>
    <row r="1502" spans="13:14" x14ac:dyDescent="0.3">
      <c r="M1502" s="2">
        <v>1501</v>
      </c>
    </row>
    <row r="1503" spans="13:14" x14ac:dyDescent="0.3">
      <c r="M1503" s="2">
        <v>1502</v>
      </c>
      <c r="N1503" s="2" t="s">
        <v>1285</v>
      </c>
    </row>
    <row r="1504" spans="13:14" x14ac:dyDescent="0.3">
      <c r="M1504" s="2">
        <v>1503</v>
      </c>
    </row>
    <row r="1505" spans="13:13" x14ac:dyDescent="0.3">
      <c r="M1505" s="2">
        <v>1504</v>
      </c>
    </row>
    <row r="1506" spans="13:13" x14ac:dyDescent="0.3">
      <c r="M1506" s="2">
        <v>1505</v>
      </c>
    </row>
    <row r="1507" spans="13:13" x14ac:dyDescent="0.3">
      <c r="M1507" s="2">
        <v>1506</v>
      </c>
    </row>
    <row r="1508" spans="13:13" x14ac:dyDescent="0.3">
      <c r="M1508" s="2">
        <v>1507</v>
      </c>
    </row>
    <row r="1509" spans="13:13" x14ac:dyDescent="0.3">
      <c r="M1509" s="2">
        <v>1508</v>
      </c>
    </row>
    <row r="1510" spans="13:13" x14ac:dyDescent="0.3">
      <c r="M1510" s="2">
        <v>1509</v>
      </c>
    </row>
    <row r="1511" spans="13:13" x14ac:dyDescent="0.3">
      <c r="M1511" s="2">
        <v>1510</v>
      </c>
    </row>
    <row r="1512" spans="13:13" x14ac:dyDescent="0.3">
      <c r="M1512" s="2">
        <v>1511</v>
      </c>
    </row>
    <row r="1513" spans="13:13" x14ac:dyDescent="0.3">
      <c r="M1513" s="2">
        <v>1512</v>
      </c>
    </row>
    <row r="1514" spans="13:13" x14ac:dyDescent="0.3">
      <c r="M1514" s="2">
        <v>1513</v>
      </c>
    </row>
    <row r="1515" spans="13:13" x14ac:dyDescent="0.3">
      <c r="M1515" s="2">
        <v>1514</v>
      </c>
    </row>
    <row r="1516" spans="13:13" x14ac:dyDescent="0.3">
      <c r="M1516" s="2">
        <v>1515</v>
      </c>
    </row>
    <row r="1517" spans="13:13" x14ac:dyDescent="0.3">
      <c r="M1517" s="2">
        <v>1516</v>
      </c>
    </row>
    <row r="1518" spans="13:13" x14ac:dyDescent="0.3">
      <c r="M1518" s="2">
        <v>1517</v>
      </c>
    </row>
    <row r="1519" spans="13:13" x14ac:dyDescent="0.3">
      <c r="M1519" s="2">
        <v>1518</v>
      </c>
    </row>
    <row r="1520" spans="13:13" x14ac:dyDescent="0.3">
      <c r="M1520" s="2">
        <v>1519</v>
      </c>
    </row>
    <row r="1521" spans="13:13" x14ac:dyDescent="0.3">
      <c r="M1521" s="2">
        <v>1520</v>
      </c>
    </row>
    <row r="1522" spans="13:13" x14ac:dyDescent="0.3">
      <c r="M1522" s="2">
        <v>1521</v>
      </c>
    </row>
    <row r="1523" spans="13:13" x14ac:dyDescent="0.3">
      <c r="M1523" s="2">
        <v>1522</v>
      </c>
    </row>
    <row r="1524" spans="13:13" x14ac:dyDescent="0.3">
      <c r="M1524" s="2">
        <v>1523</v>
      </c>
    </row>
    <row r="1525" spans="13:13" x14ac:dyDescent="0.3">
      <c r="M1525" s="2">
        <v>1524</v>
      </c>
    </row>
    <row r="1526" spans="13:13" x14ac:dyDescent="0.3">
      <c r="M1526" s="2">
        <v>1525</v>
      </c>
    </row>
    <row r="1527" spans="13:13" x14ac:dyDescent="0.3">
      <c r="M1527" s="2">
        <v>1526</v>
      </c>
    </row>
    <row r="1528" spans="13:13" x14ac:dyDescent="0.3">
      <c r="M1528" s="2">
        <v>1527</v>
      </c>
    </row>
    <row r="1529" spans="13:13" x14ac:dyDescent="0.3">
      <c r="M1529" s="2">
        <v>1528</v>
      </c>
    </row>
    <row r="1530" spans="13:13" x14ac:dyDescent="0.3">
      <c r="M1530" s="2">
        <v>1529</v>
      </c>
    </row>
    <row r="1531" spans="13:13" x14ac:dyDescent="0.3">
      <c r="M1531" s="2">
        <v>1530</v>
      </c>
    </row>
    <row r="1532" spans="13:13" x14ac:dyDescent="0.3">
      <c r="M1532" s="2">
        <v>1531</v>
      </c>
    </row>
    <row r="1533" spans="13:13" x14ac:dyDescent="0.3">
      <c r="M1533" s="2">
        <v>1532</v>
      </c>
    </row>
    <row r="1534" spans="13:13" x14ac:dyDescent="0.3">
      <c r="M1534" s="2">
        <v>1533</v>
      </c>
    </row>
    <row r="1535" spans="13:13" x14ac:dyDescent="0.3">
      <c r="M1535" s="2">
        <v>1534</v>
      </c>
    </row>
    <row r="1536" spans="13:13" x14ac:dyDescent="0.3">
      <c r="M1536" s="2">
        <v>1535</v>
      </c>
    </row>
    <row r="1537" spans="13:13" x14ac:dyDescent="0.3">
      <c r="M1537" s="2">
        <v>1536</v>
      </c>
    </row>
    <row r="1538" spans="13:13" x14ac:dyDescent="0.3">
      <c r="M1538" s="2">
        <v>1537</v>
      </c>
    </row>
    <row r="1539" spans="13:13" x14ac:dyDescent="0.3">
      <c r="M1539" s="2">
        <v>1538</v>
      </c>
    </row>
    <row r="1540" spans="13:13" x14ac:dyDescent="0.3">
      <c r="M1540" s="2">
        <v>1539</v>
      </c>
    </row>
    <row r="1541" spans="13:13" x14ac:dyDescent="0.3">
      <c r="M1541" s="2">
        <v>1540</v>
      </c>
    </row>
    <row r="1542" spans="13:13" x14ac:dyDescent="0.3">
      <c r="M1542" s="2">
        <v>1541</v>
      </c>
    </row>
    <row r="1543" spans="13:13" x14ac:dyDescent="0.3">
      <c r="M1543" s="2">
        <v>1542</v>
      </c>
    </row>
    <row r="1544" spans="13:13" x14ac:dyDescent="0.3">
      <c r="M1544" s="2">
        <v>1543</v>
      </c>
    </row>
    <row r="1545" spans="13:13" x14ac:dyDescent="0.3">
      <c r="M1545" s="2">
        <v>1544</v>
      </c>
    </row>
    <row r="1546" spans="13:13" x14ac:dyDescent="0.3">
      <c r="M1546" s="2">
        <v>1545</v>
      </c>
    </row>
    <row r="1547" spans="13:13" x14ac:dyDescent="0.3">
      <c r="M1547" s="2">
        <v>1546</v>
      </c>
    </row>
    <row r="1548" spans="13:13" x14ac:dyDescent="0.3">
      <c r="M1548" s="2">
        <v>1547</v>
      </c>
    </row>
    <row r="1549" spans="13:13" x14ac:dyDescent="0.3">
      <c r="M1549" s="2">
        <v>1548</v>
      </c>
    </row>
    <row r="1550" spans="13:13" x14ac:dyDescent="0.3">
      <c r="M1550" s="2">
        <v>1549</v>
      </c>
    </row>
    <row r="1551" spans="13:13" x14ac:dyDescent="0.3">
      <c r="M1551" s="2">
        <v>1550</v>
      </c>
    </row>
    <row r="1552" spans="13:13" x14ac:dyDescent="0.3">
      <c r="M1552" s="2">
        <v>1551</v>
      </c>
    </row>
    <row r="1553" spans="13:13" x14ac:dyDescent="0.3">
      <c r="M1553" s="2">
        <v>1552</v>
      </c>
    </row>
    <row r="1554" spans="13:13" x14ac:dyDescent="0.3">
      <c r="M1554" s="2">
        <v>1553</v>
      </c>
    </row>
    <row r="1555" spans="13:13" x14ac:dyDescent="0.3">
      <c r="M1555" s="2">
        <v>1554</v>
      </c>
    </row>
    <row r="1556" spans="13:13" x14ac:dyDescent="0.3">
      <c r="M1556" s="2">
        <v>1555</v>
      </c>
    </row>
    <row r="1557" spans="13:13" x14ac:dyDescent="0.3">
      <c r="M1557" s="2">
        <v>1556</v>
      </c>
    </row>
    <row r="1558" spans="13:13" x14ac:dyDescent="0.3">
      <c r="M1558" s="2">
        <v>1557</v>
      </c>
    </row>
    <row r="1559" spans="13:13" x14ac:dyDescent="0.3">
      <c r="M1559" s="2">
        <v>1558</v>
      </c>
    </row>
    <row r="1560" spans="13:13" x14ac:dyDescent="0.3">
      <c r="M1560" s="2">
        <v>1559</v>
      </c>
    </row>
    <row r="1561" spans="13:13" x14ac:dyDescent="0.3">
      <c r="M1561" s="2">
        <v>1560</v>
      </c>
    </row>
    <row r="1562" spans="13:13" x14ac:dyDescent="0.3">
      <c r="M1562" s="2">
        <v>1561</v>
      </c>
    </row>
    <row r="1563" spans="13:13" x14ac:dyDescent="0.3">
      <c r="M1563" s="2">
        <v>1562</v>
      </c>
    </row>
    <row r="1564" spans="13:13" x14ac:dyDescent="0.3">
      <c r="M1564" s="2">
        <v>1563</v>
      </c>
    </row>
    <row r="1565" spans="13:13" x14ac:dyDescent="0.3">
      <c r="M1565" s="2">
        <v>1564</v>
      </c>
    </row>
    <row r="1566" spans="13:13" x14ac:dyDescent="0.3">
      <c r="M1566" s="2">
        <v>1565</v>
      </c>
    </row>
    <row r="1567" spans="13:13" x14ac:dyDescent="0.3">
      <c r="M1567" s="2">
        <v>1566</v>
      </c>
    </row>
    <row r="1568" spans="13:13" x14ac:dyDescent="0.3">
      <c r="M1568" s="2">
        <v>1567</v>
      </c>
    </row>
    <row r="1569" spans="13:14" x14ac:dyDescent="0.3">
      <c r="M1569" s="2">
        <v>1568</v>
      </c>
    </row>
    <row r="1570" spans="13:14" x14ac:dyDescent="0.3">
      <c r="M1570" s="2">
        <v>1569</v>
      </c>
    </row>
    <row r="1571" spans="13:14" x14ac:dyDescent="0.3">
      <c r="M1571" s="2">
        <v>1570</v>
      </c>
      <c r="N1571" s="2" t="s">
        <v>1285</v>
      </c>
    </row>
    <row r="1572" spans="13:14" x14ac:dyDescent="0.3">
      <c r="M1572" s="2">
        <v>1571</v>
      </c>
    </row>
    <row r="1573" spans="13:14" x14ac:dyDescent="0.3">
      <c r="M1573" s="2">
        <v>1572</v>
      </c>
    </row>
    <row r="1574" spans="13:14" x14ac:dyDescent="0.3">
      <c r="M1574" s="2">
        <v>1573</v>
      </c>
    </row>
    <row r="1575" spans="13:14" x14ac:dyDescent="0.3">
      <c r="M1575" s="2">
        <v>1574</v>
      </c>
    </row>
    <row r="1576" spans="13:14" x14ac:dyDescent="0.3">
      <c r="M1576" s="2">
        <v>1575</v>
      </c>
    </row>
    <row r="1577" spans="13:14" x14ac:dyDescent="0.3">
      <c r="M1577" s="2">
        <v>1576</v>
      </c>
    </row>
    <row r="1578" spans="13:14" x14ac:dyDescent="0.3">
      <c r="M1578" s="2">
        <v>1577</v>
      </c>
    </row>
    <row r="1579" spans="13:14" x14ac:dyDescent="0.3">
      <c r="M1579" s="2">
        <v>1578</v>
      </c>
    </row>
    <row r="1580" spans="13:14" x14ac:dyDescent="0.3">
      <c r="M1580" s="2">
        <v>1579</v>
      </c>
    </row>
    <row r="1581" spans="13:14" x14ac:dyDescent="0.3">
      <c r="M1581" s="2">
        <v>1580</v>
      </c>
      <c r="N1581" s="2" t="s">
        <v>1285</v>
      </c>
    </row>
    <row r="1582" spans="13:14" x14ac:dyDescent="0.3">
      <c r="M1582" s="2">
        <v>1581</v>
      </c>
      <c r="N1582" s="2" t="s">
        <v>1285</v>
      </c>
    </row>
    <row r="1583" spans="13:14" x14ac:dyDescent="0.3">
      <c r="M1583" s="2">
        <v>1582</v>
      </c>
    </row>
    <row r="1584" spans="13:14" x14ac:dyDescent="0.3">
      <c r="M1584" s="2">
        <v>1583</v>
      </c>
    </row>
    <row r="1585" spans="13:13" x14ac:dyDescent="0.3">
      <c r="M1585" s="2">
        <v>1584</v>
      </c>
    </row>
    <row r="1586" spans="13:13" x14ac:dyDescent="0.3">
      <c r="M1586" s="2">
        <v>1585</v>
      </c>
    </row>
    <row r="1587" spans="13:13" x14ac:dyDescent="0.3">
      <c r="M1587" s="2">
        <v>1586</v>
      </c>
    </row>
    <row r="1588" spans="13:13" x14ac:dyDescent="0.3">
      <c r="M1588" s="2">
        <v>1587</v>
      </c>
    </row>
    <row r="1589" spans="13:13" x14ac:dyDescent="0.3">
      <c r="M1589" s="2">
        <v>1588</v>
      </c>
    </row>
    <row r="1590" spans="13:13" x14ac:dyDescent="0.3">
      <c r="M1590" s="2">
        <v>1589</v>
      </c>
    </row>
    <row r="1591" spans="13:13" x14ac:dyDescent="0.3">
      <c r="M1591" s="2">
        <v>1590</v>
      </c>
    </row>
    <row r="1592" spans="13:13" x14ac:dyDescent="0.3">
      <c r="M1592" s="2">
        <v>1591</v>
      </c>
    </row>
    <row r="1593" spans="13:13" x14ac:dyDescent="0.3">
      <c r="M1593" s="2">
        <v>1592</v>
      </c>
    </row>
    <row r="1594" spans="13:13" x14ac:dyDescent="0.3">
      <c r="M1594" s="2">
        <v>1593</v>
      </c>
    </row>
    <row r="1595" spans="13:13" x14ac:dyDescent="0.3">
      <c r="M1595" s="2">
        <v>1594</v>
      </c>
    </row>
    <row r="1596" spans="13:13" x14ac:dyDescent="0.3">
      <c r="M1596" s="2">
        <v>1595</v>
      </c>
    </row>
    <row r="1597" spans="13:13" x14ac:dyDescent="0.3">
      <c r="M1597" s="2">
        <v>1596</v>
      </c>
    </row>
    <row r="1598" spans="13:13" x14ac:dyDescent="0.3">
      <c r="M1598" s="2">
        <v>1597</v>
      </c>
    </row>
    <row r="1599" spans="13:13" x14ac:dyDescent="0.3">
      <c r="M1599" s="2">
        <v>1598</v>
      </c>
    </row>
    <row r="1600" spans="13:13" x14ac:dyDescent="0.3">
      <c r="M1600" s="2">
        <v>1599</v>
      </c>
    </row>
    <row r="1601" spans="13:13" x14ac:dyDescent="0.3">
      <c r="M1601" s="2">
        <v>1600</v>
      </c>
    </row>
    <row r="1602" spans="13:13" x14ac:dyDescent="0.3">
      <c r="M1602" s="2">
        <v>1601</v>
      </c>
    </row>
    <row r="1603" spans="13:13" x14ac:dyDescent="0.3">
      <c r="M1603" s="2">
        <v>1602</v>
      </c>
    </row>
    <row r="1604" spans="13:13" x14ac:dyDescent="0.3">
      <c r="M1604" s="2">
        <v>1603</v>
      </c>
    </row>
    <row r="1605" spans="13:13" x14ac:dyDescent="0.3">
      <c r="M1605" s="2">
        <v>1604</v>
      </c>
    </row>
    <row r="1606" spans="13:13" x14ac:dyDescent="0.3">
      <c r="M1606" s="2">
        <v>1605</v>
      </c>
    </row>
    <row r="1607" spans="13:13" x14ac:dyDescent="0.3">
      <c r="M1607" s="2">
        <v>1606</v>
      </c>
    </row>
    <row r="1608" spans="13:13" x14ac:dyDescent="0.3">
      <c r="M1608" s="2">
        <v>1607</v>
      </c>
    </row>
    <row r="1609" spans="13:13" x14ac:dyDescent="0.3">
      <c r="M1609" s="2">
        <v>1608</v>
      </c>
    </row>
    <row r="1610" spans="13:13" x14ac:dyDescent="0.3">
      <c r="M1610" s="2">
        <v>1609</v>
      </c>
    </row>
    <row r="1611" spans="13:13" x14ac:dyDescent="0.3">
      <c r="M1611" s="2">
        <v>1610</v>
      </c>
    </row>
    <row r="1612" spans="13:13" x14ac:dyDescent="0.3">
      <c r="M1612" s="2">
        <v>1611</v>
      </c>
    </row>
    <row r="1613" spans="13:13" x14ac:dyDescent="0.3">
      <c r="M1613" s="2">
        <v>1612</v>
      </c>
    </row>
    <row r="1614" spans="13:13" x14ac:dyDescent="0.3">
      <c r="M1614" s="2">
        <v>1613</v>
      </c>
    </row>
    <row r="1615" spans="13:13" x14ac:dyDescent="0.3">
      <c r="M1615" s="2">
        <v>1614</v>
      </c>
    </row>
    <row r="1616" spans="13:13" x14ac:dyDescent="0.3">
      <c r="M1616" s="2">
        <v>1615</v>
      </c>
    </row>
    <row r="1617" spans="13:13" x14ac:dyDescent="0.3">
      <c r="M1617" s="2">
        <v>1616</v>
      </c>
    </row>
    <row r="1618" spans="13:13" x14ac:dyDescent="0.3">
      <c r="M1618" s="2">
        <v>1617</v>
      </c>
    </row>
    <row r="1619" spans="13:13" x14ac:dyDescent="0.3">
      <c r="M1619" s="2">
        <v>1618</v>
      </c>
    </row>
    <row r="1620" spans="13:13" x14ac:dyDescent="0.3">
      <c r="M1620" s="2">
        <v>1619</v>
      </c>
    </row>
    <row r="1621" spans="13:13" x14ac:dyDescent="0.3">
      <c r="M1621" s="2">
        <v>1620</v>
      </c>
    </row>
    <row r="1622" spans="13:13" x14ac:dyDescent="0.3">
      <c r="M1622" s="2">
        <v>1621</v>
      </c>
    </row>
    <row r="1623" spans="13:13" x14ac:dyDescent="0.3">
      <c r="M1623" s="2">
        <v>1622</v>
      </c>
    </row>
    <row r="1624" spans="13:13" x14ac:dyDescent="0.3">
      <c r="M1624" s="2">
        <v>1623</v>
      </c>
    </row>
    <row r="1625" spans="13:13" x14ac:dyDescent="0.3">
      <c r="M1625" s="2">
        <v>1624</v>
      </c>
    </row>
    <row r="1626" spans="13:13" x14ac:dyDescent="0.3">
      <c r="M1626" s="2">
        <v>1625</v>
      </c>
    </row>
    <row r="1627" spans="13:13" x14ac:dyDescent="0.3">
      <c r="M1627" s="2">
        <v>1626</v>
      </c>
    </row>
    <row r="1628" spans="13:13" x14ac:dyDescent="0.3">
      <c r="M1628" s="2">
        <v>1627</v>
      </c>
    </row>
    <row r="1629" spans="13:13" x14ac:dyDescent="0.3">
      <c r="M1629" s="2">
        <v>1628</v>
      </c>
    </row>
    <row r="1630" spans="13:13" x14ac:dyDescent="0.3">
      <c r="M1630" s="2">
        <v>1629</v>
      </c>
    </row>
    <row r="1631" spans="13:13" x14ac:dyDescent="0.3">
      <c r="M1631" s="2">
        <v>1630</v>
      </c>
    </row>
    <row r="1632" spans="13:13" x14ac:dyDescent="0.3">
      <c r="M1632" s="2">
        <v>1631</v>
      </c>
    </row>
    <row r="1633" spans="13:13" x14ac:dyDescent="0.3">
      <c r="M1633" s="2">
        <v>1632</v>
      </c>
    </row>
    <row r="1634" spans="13:13" x14ac:dyDescent="0.3">
      <c r="M1634" s="2">
        <v>1633</v>
      </c>
    </row>
    <row r="1635" spans="13:13" x14ac:dyDescent="0.3">
      <c r="M1635" s="2">
        <v>1634</v>
      </c>
    </row>
    <row r="1636" spans="13:13" x14ac:dyDescent="0.3">
      <c r="M1636" s="2">
        <v>1635</v>
      </c>
    </row>
    <row r="1637" spans="13:13" x14ac:dyDescent="0.3">
      <c r="M1637" s="2">
        <v>1636</v>
      </c>
    </row>
    <row r="1638" spans="13:13" x14ac:dyDescent="0.3">
      <c r="M1638" s="2">
        <v>1637</v>
      </c>
    </row>
    <row r="1639" spans="13:13" x14ac:dyDescent="0.3">
      <c r="M1639" s="2">
        <v>1638</v>
      </c>
    </row>
    <row r="1640" spans="13:13" x14ac:dyDescent="0.3">
      <c r="M1640" s="2">
        <v>1639</v>
      </c>
    </row>
    <row r="1641" spans="13:13" x14ac:dyDescent="0.3">
      <c r="M1641" s="2">
        <v>1640</v>
      </c>
    </row>
    <row r="1642" spans="13:13" x14ac:dyDescent="0.3">
      <c r="M1642" s="2">
        <v>1641</v>
      </c>
    </row>
    <row r="1643" spans="13:13" x14ac:dyDescent="0.3">
      <c r="M1643" s="2">
        <v>1642</v>
      </c>
    </row>
    <row r="1644" spans="13:13" x14ac:dyDescent="0.3">
      <c r="M1644" s="2">
        <v>1643</v>
      </c>
    </row>
    <row r="1645" spans="13:13" x14ac:dyDescent="0.3">
      <c r="M1645" s="2">
        <v>1644</v>
      </c>
    </row>
    <row r="1646" spans="13:13" x14ac:dyDescent="0.3">
      <c r="M1646" s="2">
        <v>1645</v>
      </c>
    </row>
    <row r="1647" spans="13:13" x14ac:dyDescent="0.3">
      <c r="M1647" s="2">
        <v>1646</v>
      </c>
    </row>
    <row r="1648" spans="13:13" x14ac:dyDescent="0.3">
      <c r="M1648" s="2">
        <v>1647</v>
      </c>
    </row>
    <row r="1649" spans="13:13" x14ac:dyDescent="0.3">
      <c r="M1649" s="2">
        <v>1648</v>
      </c>
    </row>
    <row r="1650" spans="13:13" x14ac:dyDescent="0.3">
      <c r="M1650" s="2">
        <v>1649</v>
      </c>
    </row>
    <row r="1651" spans="13:13" x14ac:dyDescent="0.3">
      <c r="M1651" s="2">
        <v>1650</v>
      </c>
    </row>
    <row r="1652" spans="13:13" x14ac:dyDescent="0.3">
      <c r="M1652" s="2">
        <v>1651</v>
      </c>
    </row>
    <row r="1653" spans="13:13" x14ac:dyDescent="0.3">
      <c r="M1653" s="2">
        <v>1652</v>
      </c>
    </row>
    <row r="1654" spans="13:13" x14ac:dyDescent="0.3">
      <c r="M1654" s="2">
        <v>1653</v>
      </c>
    </row>
    <row r="1655" spans="13:13" x14ac:dyDescent="0.3">
      <c r="M1655" s="2">
        <v>1654</v>
      </c>
    </row>
    <row r="1656" spans="13:13" x14ac:dyDescent="0.3">
      <c r="M1656" s="2">
        <v>1655</v>
      </c>
    </row>
    <row r="1657" spans="13:13" x14ac:dyDescent="0.3">
      <c r="M1657" s="2">
        <v>1656</v>
      </c>
    </row>
    <row r="1658" spans="13:13" x14ac:dyDescent="0.3">
      <c r="M1658" s="2">
        <v>1657</v>
      </c>
    </row>
    <row r="1659" spans="13:13" x14ac:dyDescent="0.3">
      <c r="M1659" s="2">
        <v>1658</v>
      </c>
    </row>
    <row r="1660" spans="13:13" x14ac:dyDescent="0.3">
      <c r="M1660" s="2">
        <v>1659</v>
      </c>
    </row>
    <row r="1661" spans="13:13" x14ac:dyDescent="0.3">
      <c r="M1661" s="2">
        <v>1660</v>
      </c>
    </row>
    <row r="1662" spans="13:13" x14ac:dyDescent="0.3">
      <c r="M1662" s="2">
        <v>1661</v>
      </c>
    </row>
    <row r="1663" spans="13:13" x14ac:dyDescent="0.3">
      <c r="M1663" s="2">
        <v>1662</v>
      </c>
    </row>
    <row r="1664" spans="13:13" x14ac:dyDescent="0.3">
      <c r="M1664" s="2">
        <v>1663</v>
      </c>
    </row>
    <row r="1665" spans="13:13" x14ac:dyDescent="0.3">
      <c r="M1665" s="2">
        <v>1664</v>
      </c>
    </row>
    <row r="1666" spans="13:13" x14ac:dyDescent="0.3">
      <c r="M1666" s="2">
        <v>1665</v>
      </c>
    </row>
    <row r="1667" spans="13:13" x14ac:dyDescent="0.3">
      <c r="M1667" s="2">
        <v>1666</v>
      </c>
    </row>
    <row r="1668" spans="13:13" x14ac:dyDescent="0.3">
      <c r="M1668" s="2">
        <v>1667</v>
      </c>
    </row>
    <row r="1669" spans="13:13" x14ac:dyDescent="0.3">
      <c r="M1669" s="2">
        <v>1668</v>
      </c>
    </row>
    <row r="1670" spans="13:13" x14ac:dyDescent="0.3">
      <c r="M1670" s="2">
        <v>1669</v>
      </c>
    </row>
    <row r="1671" spans="13:13" x14ac:dyDescent="0.3">
      <c r="M1671" s="2">
        <v>1670</v>
      </c>
    </row>
    <row r="1672" spans="13:13" x14ac:dyDescent="0.3">
      <c r="M1672" s="2">
        <v>1671</v>
      </c>
    </row>
    <row r="1673" spans="13:13" x14ac:dyDescent="0.3">
      <c r="M1673" s="2">
        <v>1672</v>
      </c>
    </row>
    <row r="1674" spans="13:13" x14ac:dyDescent="0.3">
      <c r="M1674" s="2">
        <v>1673</v>
      </c>
    </row>
    <row r="1675" spans="13:13" x14ac:dyDescent="0.3">
      <c r="M1675" s="2">
        <v>1674</v>
      </c>
    </row>
    <row r="1676" spans="13:13" x14ac:dyDescent="0.3">
      <c r="M1676" s="2">
        <v>1675</v>
      </c>
    </row>
    <row r="1677" spans="13:13" x14ac:dyDescent="0.3">
      <c r="M1677" s="2">
        <v>1676</v>
      </c>
    </row>
    <row r="1678" spans="13:13" x14ac:dyDescent="0.3">
      <c r="M1678" s="2">
        <v>1677</v>
      </c>
    </row>
    <row r="1679" spans="13:13" x14ac:dyDescent="0.3">
      <c r="M1679" s="2">
        <v>1678</v>
      </c>
    </row>
    <row r="1680" spans="13:13" x14ac:dyDescent="0.3">
      <c r="M1680" s="2">
        <v>1679</v>
      </c>
    </row>
    <row r="1681" spans="13:13" x14ac:dyDescent="0.3">
      <c r="M1681" s="2">
        <v>1680</v>
      </c>
    </row>
    <row r="1682" spans="13:13" x14ac:dyDescent="0.3">
      <c r="M1682" s="2">
        <v>1681</v>
      </c>
    </row>
    <row r="1683" spans="13:13" x14ac:dyDescent="0.3">
      <c r="M1683" s="2">
        <v>1682</v>
      </c>
    </row>
    <row r="1684" spans="13:13" x14ac:dyDescent="0.3">
      <c r="M1684" s="2">
        <v>1683</v>
      </c>
    </row>
    <row r="1685" spans="13:13" x14ac:dyDescent="0.3">
      <c r="M1685" s="2">
        <v>1684</v>
      </c>
    </row>
    <row r="1686" spans="13:13" x14ac:dyDescent="0.3">
      <c r="M1686" s="2">
        <v>1685</v>
      </c>
    </row>
    <row r="1687" spans="13:13" x14ac:dyDescent="0.3">
      <c r="M1687" s="2">
        <v>1686</v>
      </c>
    </row>
    <row r="1688" spans="13:13" x14ac:dyDescent="0.3">
      <c r="M1688" s="2">
        <v>1687</v>
      </c>
    </row>
    <row r="1689" spans="13:13" x14ac:dyDescent="0.3">
      <c r="M1689" s="2">
        <v>1688</v>
      </c>
    </row>
    <row r="1690" spans="13:13" x14ac:dyDescent="0.3">
      <c r="M1690" s="2">
        <v>1689</v>
      </c>
    </row>
    <row r="1691" spans="13:13" x14ac:dyDescent="0.3">
      <c r="M1691" s="2">
        <v>1690</v>
      </c>
    </row>
    <row r="1692" spans="13:13" x14ac:dyDescent="0.3">
      <c r="M1692" s="2">
        <v>1691</v>
      </c>
    </row>
    <row r="1693" spans="13:13" x14ac:dyDescent="0.3">
      <c r="M1693" s="2">
        <v>1692</v>
      </c>
    </row>
    <row r="1694" spans="13:13" x14ac:dyDescent="0.3">
      <c r="M1694" s="2">
        <v>1693</v>
      </c>
    </row>
    <row r="1695" spans="13:13" x14ac:dyDescent="0.3">
      <c r="M1695" s="2">
        <v>1694</v>
      </c>
    </row>
    <row r="1696" spans="13:13" x14ac:dyDescent="0.3">
      <c r="M1696" s="2">
        <v>1695</v>
      </c>
    </row>
    <row r="1697" spans="13:13" x14ac:dyDescent="0.3">
      <c r="M1697" s="2">
        <v>1696</v>
      </c>
    </row>
    <row r="1698" spans="13:13" x14ac:dyDescent="0.3">
      <c r="M1698" s="2">
        <v>1697</v>
      </c>
    </row>
    <row r="1699" spans="13:13" x14ac:dyDescent="0.3">
      <c r="M1699" s="2">
        <v>1698</v>
      </c>
    </row>
    <row r="1700" spans="13:13" x14ac:dyDescent="0.3">
      <c r="M1700" s="2">
        <v>1699</v>
      </c>
    </row>
    <row r="1701" spans="13:13" x14ac:dyDescent="0.3">
      <c r="M1701" s="2">
        <v>1700</v>
      </c>
    </row>
    <row r="1702" spans="13:13" x14ac:dyDescent="0.3">
      <c r="M1702" s="2">
        <v>1701</v>
      </c>
    </row>
    <row r="1703" spans="13:13" x14ac:dyDescent="0.3">
      <c r="M1703" s="2">
        <v>1702</v>
      </c>
    </row>
    <row r="1704" spans="13:13" x14ac:dyDescent="0.3">
      <c r="M1704" s="2">
        <v>1703</v>
      </c>
    </row>
    <row r="1705" spans="13:13" x14ac:dyDescent="0.3">
      <c r="M1705" s="2">
        <v>1704</v>
      </c>
    </row>
    <row r="1706" spans="13:13" x14ac:dyDescent="0.3">
      <c r="M1706" s="2">
        <v>1705</v>
      </c>
    </row>
    <row r="1707" spans="13:13" x14ac:dyDescent="0.3">
      <c r="M1707" s="2">
        <v>1706</v>
      </c>
    </row>
    <row r="1708" spans="13:13" x14ac:dyDescent="0.3">
      <c r="M1708" s="2">
        <v>1707</v>
      </c>
    </row>
    <row r="1709" spans="13:13" x14ac:dyDescent="0.3">
      <c r="M1709" s="2">
        <v>1708</v>
      </c>
    </row>
    <row r="1710" spans="13:13" x14ac:dyDescent="0.3">
      <c r="M1710" s="2">
        <v>1709</v>
      </c>
    </row>
    <row r="1711" spans="13:13" x14ac:dyDescent="0.3">
      <c r="M1711" s="2">
        <v>1710</v>
      </c>
    </row>
    <row r="1712" spans="13:13" x14ac:dyDescent="0.3">
      <c r="M1712" s="2">
        <v>1711</v>
      </c>
    </row>
    <row r="1713" spans="13:13" x14ac:dyDescent="0.3">
      <c r="M1713" s="2">
        <v>1712</v>
      </c>
    </row>
    <row r="1714" spans="13:13" x14ac:dyDescent="0.3">
      <c r="M1714" s="2">
        <v>1713</v>
      </c>
    </row>
    <row r="1715" spans="13:13" x14ac:dyDescent="0.3">
      <c r="M1715" s="2">
        <v>1714</v>
      </c>
    </row>
    <row r="1716" spans="13:13" x14ac:dyDescent="0.3">
      <c r="M1716" s="2">
        <v>1715</v>
      </c>
    </row>
    <row r="1717" spans="13:13" x14ac:dyDescent="0.3">
      <c r="M1717" s="2">
        <v>1716</v>
      </c>
    </row>
    <row r="1718" spans="13:13" x14ac:dyDescent="0.3">
      <c r="M1718" s="2">
        <v>1717</v>
      </c>
    </row>
    <row r="1719" spans="13:13" x14ac:dyDescent="0.3">
      <c r="M1719" s="2">
        <v>1718</v>
      </c>
    </row>
    <row r="1720" spans="13:13" x14ac:dyDescent="0.3">
      <c r="M1720" s="2">
        <v>1719</v>
      </c>
    </row>
    <row r="1721" spans="13:13" x14ac:dyDescent="0.3">
      <c r="M1721" s="2">
        <v>1720</v>
      </c>
    </row>
    <row r="1722" spans="13:13" x14ac:dyDescent="0.3">
      <c r="M1722" s="2">
        <v>1721</v>
      </c>
    </row>
    <row r="1723" spans="13:13" x14ac:dyDescent="0.3">
      <c r="M1723" s="2">
        <v>1722</v>
      </c>
    </row>
    <row r="1724" spans="13:13" x14ac:dyDescent="0.3">
      <c r="M1724" s="2">
        <v>1723</v>
      </c>
    </row>
    <row r="1725" spans="13:13" x14ac:dyDescent="0.3">
      <c r="M1725" s="2">
        <v>1724</v>
      </c>
    </row>
    <row r="1726" spans="13:13" x14ac:dyDescent="0.3">
      <c r="M1726" s="2">
        <v>1725</v>
      </c>
    </row>
    <row r="1727" spans="13:13" x14ac:dyDescent="0.3">
      <c r="M1727" s="2">
        <v>1726</v>
      </c>
    </row>
    <row r="1728" spans="13:13" x14ac:dyDescent="0.3">
      <c r="M1728" s="2">
        <v>1727</v>
      </c>
    </row>
    <row r="1729" spans="13:13" x14ac:dyDescent="0.3">
      <c r="M1729" s="2">
        <v>1728</v>
      </c>
    </row>
    <row r="1730" spans="13:13" x14ac:dyDescent="0.3">
      <c r="M1730" s="2">
        <v>1729</v>
      </c>
    </row>
    <row r="1731" spans="13:13" x14ac:dyDescent="0.3">
      <c r="M1731" s="2">
        <v>1730</v>
      </c>
    </row>
    <row r="1732" spans="13:13" x14ac:dyDescent="0.3">
      <c r="M1732" s="2">
        <v>1731</v>
      </c>
    </row>
    <row r="1733" spans="13:13" x14ac:dyDescent="0.3">
      <c r="M1733" s="2">
        <v>1732</v>
      </c>
    </row>
    <row r="1734" spans="13:13" x14ac:dyDescent="0.3">
      <c r="M1734" s="2">
        <v>1733</v>
      </c>
    </row>
    <row r="1735" spans="13:13" x14ac:dyDescent="0.3">
      <c r="M1735" s="2">
        <v>1734</v>
      </c>
    </row>
    <row r="1736" spans="13:13" x14ac:dyDescent="0.3">
      <c r="M1736" s="2">
        <v>1735</v>
      </c>
    </row>
    <row r="1737" spans="13:13" x14ac:dyDescent="0.3">
      <c r="M1737" s="2">
        <v>1736</v>
      </c>
    </row>
    <row r="1738" spans="13:13" x14ac:dyDescent="0.3">
      <c r="M1738" s="2">
        <v>1737</v>
      </c>
    </row>
    <row r="1739" spans="13:13" x14ac:dyDescent="0.3">
      <c r="M1739" s="2">
        <v>1738</v>
      </c>
    </row>
    <row r="1740" spans="13:13" x14ac:dyDescent="0.3">
      <c r="M1740" s="2">
        <v>1739</v>
      </c>
    </row>
    <row r="1741" spans="13:13" x14ac:dyDescent="0.3">
      <c r="M1741" s="2">
        <v>1740</v>
      </c>
    </row>
    <row r="1742" spans="13:13" x14ac:dyDescent="0.3">
      <c r="M1742" s="2">
        <v>1741</v>
      </c>
    </row>
    <row r="1743" spans="13:13" x14ac:dyDescent="0.3">
      <c r="M1743" s="2">
        <v>1742</v>
      </c>
    </row>
    <row r="1744" spans="13:13" x14ac:dyDescent="0.3">
      <c r="M1744" s="2">
        <v>1743</v>
      </c>
    </row>
    <row r="1745" spans="13:13" x14ac:dyDescent="0.3">
      <c r="M1745" s="2">
        <v>1744</v>
      </c>
    </row>
    <row r="1746" spans="13:13" x14ac:dyDescent="0.3">
      <c r="M1746" s="2">
        <v>1745</v>
      </c>
    </row>
    <row r="1747" spans="13:13" x14ac:dyDescent="0.3">
      <c r="M1747" s="2">
        <v>1746</v>
      </c>
    </row>
    <row r="1748" spans="13:13" x14ac:dyDescent="0.3">
      <c r="M1748" s="2">
        <v>1747</v>
      </c>
    </row>
    <row r="1749" spans="13:13" x14ac:dyDescent="0.3">
      <c r="M1749" s="2">
        <v>1748</v>
      </c>
    </row>
    <row r="1750" spans="13:13" x14ac:dyDescent="0.3">
      <c r="M1750" s="2">
        <v>1749</v>
      </c>
    </row>
    <row r="1751" spans="13:13" x14ac:dyDescent="0.3">
      <c r="M1751" s="2">
        <v>1750</v>
      </c>
    </row>
    <row r="1752" spans="13:13" x14ac:dyDescent="0.3">
      <c r="M1752" s="2">
        <v>1751</v>
      </c>
    </row>
    <row r="1753" spans="13:13" x14ac:dyDescent="0.3">
      <c r="M1753" s="2">
        <v>1752</v>
      </c>
    </row>
    <row r="1754" spans="13:13" x14ac:dyDescent="0.3">
      <c r="M1754" s="2">
        <v>1753</v>
      </c>
    </row>
    <row r="1755" spans="13:13" x14ac:dyDescent="0.3">
      <c r="M1755" s="2">
        <v>1754</v>
      </c>
    </row>
    <row r="1756" spans="13:13" x14ac:dyDescent="0.3">
      <c r="M1756" s="2">
        <v>1755</v>
      </c>
    </row>
    <row r="1757" spans="13:13" x14ac:dyDescent="0.3">
      <c r="M1757" s="2">
        <v>1756</v>
      </c>
    </row>
    <row r="1758" spans="13:13" x14ac:dyDescent="0.3">
      <c r="M1758" s="2">
        <v>1757</v>
      </c>
    </row>
    <row r="1759" spans="13:13" x14ac:dyDescent="0.3">
      <c r="M1759" s="2">
        <v>1758</v>
      </c>
    </row>
    <row r="1760" spans="13:13" x14ac:dyDescent="0.3">
      <c r="M1760" s="2">
        <v>1759</v>
      </c>
    </row>
    <row r="1761" spans="13:13" x14ac:dyDescent="0.3">
      <c r="M1761" s="2">
        <v>1760</v>
      </c>
    </row>
    <row r="1762" spans="13:13" x14ac:dyDescent="0.3">
      <c r="M1762" s="2">
        <v>1761</v>
      </c>
    </row>
    <row r="1763" spans="13:13" x14ac:dyDescent="0.3">
      <c r="M1763" s="2">
        <v>1762</v>
      </c>
    </row>
    <row r="1764" spans="13:13" x14ac:dyDescent="0.3">
      <c r="M1764" s="2">
        <v>1763</v>
      </c>
    </row>
    <row r="1765" spans="13:13" x14ac:dyDescent="0.3">
      <c r="M1765" s="2">
        <v>1764</v>
      </c>
    </row>
    <row r="1766" spans="13:13" x14ac:dyDescent="0.3">
      <c r="M1766" s="2">
        <v>1765</v>
      </c>
    </row>
    <row r="1767" spans="13:13" x14ac:dyDescent="0.3">
      <c r="M1767" s="2">
        <v>1766</v>
      </c>
    </row>
    <row r="1768" spans="13:13" x14ac:dyDescent="0.3">
      <c r="M1768" s="2">
        <v>1767</v>
      </c>
    </row>
    <row r="1769" spans="13:13" x14ac:dyDescent="0.3">
      <c r="M1769" s="2">
        <v>1768</v>
      </c>
    </row>
    <row r="1770" spans="13:13" x14ac:dyDescent="0.3">
      <c r="M1770" s="2">
        <v>1769</v>
      </c>
    </row>
    <row r="1771" spans="13:13" x14ac:dyDescent="0.3">
      <c r="M1771" s="2">
        <v>1770</v>
      </c>
    </row>
    <row r="1772" spans="13:13" x14ac:dyDescent="0.3">
      <c r="M1772" s="2">
        <v>1771</v>
      </c>
    </row>
    <row r="1773" spans="13:13" x14ac:dyDescent="0.3">
      <c r="M1773" s="2">
        <v>1772</v>
      </c>
    </row>
    <row r="1774" spans="13:13" x14ac:dyDescent="0.3">
      <c r="M1774" s="2">
        <v>1773</v>
      </c>
    </row>
    <row r="1775" spans="13:13" x14ac:dyDescent="0.3">
      <c r="M1775" s="2">
        <v>1774</v>
      </c>
    </row>
    <row r="1776" spans="13:13" x14ac:dyDescent="0.3">
      <c r="M1776" s="2">
        <v>1775</v>
      </c>
    </row>
    <row r="1777" spans="13:14" x14ac:dyDescent="0.3">
      <c r="M1777" s="2">
        <v>1776</v>
      </c>
    </row>
    <row r="1778" spans="13:14" x14ac:dyDescent="0.3">
      <c r="M1778" s="2">
        <v>1777</v>
      </c>
    </row>
    <row r="1779" spans="13:14" x14ac:dyDescent="0.3">
      <c r="M1779" s="2">
        <v>1778</v>
      </c>
    </row>
    <row r="1780" spans="13:14" x14ac:dyDescent="0.3">
      <c r="M1780" s="2">
        <v>1779</v>
      </c>
    </row>
    <row r="1781" spans="13:14" x14ac:dyDescent="0.3">
      <c r="M1781" s="2">
        <v>1780</v>
      </c>
    </row>
    <row r="1782" spans="13:14" x14ac:dyDescent="0.3">
      <c r="M1782" s="2">
        <v>1781</v>
      </c>
    </row>
    <row r="1783" spans="13:14" x14ac:dyDescent="0.3">
      <c r="M1783" s="2">
        <v>1782</v>
      </c>
    </row>
    <row r="1784" spans="13:14" x14ac:dyDescent="0.3">
      <c r="M1784" s="2">
        <v>1783</v>
      </c>
    </row>
    <row r="1785" spans="13:14" x14ac:dyDescent="0.3">
      <c r="M1785" s="2">
        <v>1784</v>
      </c>
    </row>
    <row r="1786" spans="13:14" x14ac:dyDescent="0.3">
      <c r="M1786" s="2">
        <v>1785</v>
      </c>
    </row>
    <row r="1787" spans="13:14" x14ac:dyDescent="0.3">
      <c r="M1787" s="2">
        <v>1786</v>
      </c>
    </row>
    <row r="1788" spans="13:14" x14ac:dyDescent="0.3">
      <c r="M1788" s="2">
        <v>1787</v>
      </c>
    </row>
    <row r="1789" spans="13:14" x14ac:dyDescent="0.3">
      <c r="M1789" s="2">
        <v>1788</v>
      </c>
    </row>
    <row r="1790" spans="13:14" x14ac:dyDescent="0.3">
      <c r="M1790" s="2">
        <v>1789</v>
      </c>
    </row>
    <row r="1791" spans="13:14" x14ac:dyDescent="0.3">
      <c r="M1791" s="2">
        <v>1790</v>
      </c>
    </row>
    <row r="1792" spans="13:14" x14ac:dyDescent="0.3">
      <c r="M1792" s="2">
        <v>1791</v>
      </c>
      <c r="N1792" s="2" t="s">
        <v>1285</v>
      </c>
    </row>
    <row r="1793" spans="13:14" x14ac:dyDescent="0.3">
      <c r="M1793" s="2">
        <v>1792</v>
      </c>
    </row>
    <row r="1794" spans="13:14" x14ac:dyDescent="0.3">
      <c r="M1794" s="2">
        <v>1793</v>
      </c>
      <c r="N1794" s="2" t="s">
        <v>1285</v>
      </c>
    </row>
    <row r="1795" spans="13:14" x14ac:dyDescent="0.3">
      <c r="M1795" s="2">
        <v>1794</v>
      </c>
      <c r="N1795" s="2" t="s">
        <v>1285</v>
      </c>
    </row>
    <row r="1796" spans="13:14" x14ac:dyDescent="0.3">
      <c r="M1796" s="2">
        <v>1795</v>
      </c>
      <c r="N1796" s="2" t="s">
        <v>1285</v>
      </c>
    </row>
    <row r="1797" spans="13:14" x14ac:dyDescent="0.3">
      <c r="M1797" s="2">
        <v>1796</v>
      </c>
    </row>
    <row r="1798" spans="13:14" x14ac:dyDescent="0.3">
      <c r="M1798" s="2">
        <v>1797</v>
      </c>
      <c r="N1798" s="2" t="s">
        <v>1286</v>
      </c>
    </row>
    <row r="1799" spans="13:14" x14ac:dyDescent="0.3">
      <c r="M1799" s="2">
        <v>1798</v>
      </c>
    </row>
    <row r="1800" spans="13:14" x14ac:dyDescent="0.3">
      <c r="M1800" s="2">
        <v>1799</v>
      </c>
    </row>
    <row r="1801" spans="13:14" x14ac:dyDescent="0.3">
      <c r="M1801" s="2">
        <v>1800</v>
      </c>
    </row>
    <row r="1802" spans="13:14" x14ac:dyDescent="0.3">
      <c r="M1802" s="2">
        <v>1801</v>
      </c>
    </row>
    <row r="1803" spans="13:14" x14ac:dyDescent="0.3">
      <c r="M1803" s="2">
        <v>1802</v>
      </c>
    </row>
    <row r="1804" spans="13:14" x14ac:dyDescent="0.3">
      <c r="M1804" s="2">
        <v>1803</v>
      </c>
      <c r="N1804" s="2" t="s">
        <v>1285</v>
      </c>
    </row>
    <row r="1805" spans="13:14" x14ac:dyDescent="0.3">
      <c r="M1805" s="2">
        <v>1804</v>
      </c>
    </row>
    <row r="1806" spans="13:14" x14ac:dyDescent="0.3">
      <c r="M1806" s="2">
        <v>1805</v>
      </c>
    </row>
    <row r="1807" spans="13:14" x14ac:dyDescent="0.3">
      <c r="M1807" s="2">
        <v>1806</v>
      </c>
      <c r="N1807" s="2" t="s">
        <v>1286</v>
      </c>
    </row>
    <row r="1808" spans="13:14" x14ac:dyDescent="0.3">
      <c r="M1808" s="2">
        <v>1807</v>
      </c>
    </row>
    <row r="1809" spans="13:14" x14ac:dyDescent="0.3">
      <c r="M1809" s="2">
        <v>1808</v>
      </c>
    </row>
    <row r="1810" spans="13:14" x14ac:dyDescent="0.3">
      <c r="M1810" s="2">
        <v>1809</v>
      </c>
    </row>
    <row r="1811" spans="13:14" x14ac:dyDescent="0.3">
      <c r="M1811" s="2">
        <v>1810</v>
      </c>
    </row>
    <row r="1812" spans="13:14" x14ac:dyDescent="0.3">
      <c r="M1812" s="2">
        <v>1811</v>
      </c>
    </row>
    <row r="1813" spans="13:14" x14ac:dyDescent="0.3">
      <c r="M1813" s="2">
        <v>1812</v>
      </c>
    </row>
    <row r="1814" spans="13:14" x14ac:dyDescent="0.3">
      <c r="M1814" s="2">
        <v>1813</v>
      </c>
    </row>
    <row r="1815" spans="13:14" x14ac:dyDescent="0.3">
      <c r="M1815" s="2">
        <v>1814</v>
      </c>
      <c r="N1815" s="2" t="s">
        <v>1285</v>
      </c>
    </row>
    <row r="1816" spans="13:14" x14ac:dyDescent="0.3">
      <c r="M1816" s="2">
        <v>1815</v>
      </c>
      <c r="N1816" s="2" t="s">
        <v>1285</v>
      </c>
    </row>
    <row r="1817" spans="13:14" x14ac:dyDescent="0.3">
      <c r="M1817" s="2">
        <v>1816</v>
      </c>
    </row>
    <row r="1818" spans="13:14" x14ac:dyDescent="0.3">
      <c r="M1818" s="2">
        <v>1817</v>
      </c>
    </row>
    <row r="1819" spans="13:14" x14ac:dyDescent="0.3">
      <c r="M1819" s="2">
        <v>1818</v>
      </c>
    </row>
    <row r="1820" spans="13:14" x14ac:dyDescent="0.3">
      <c r="M1820" s="2">
        <v>1819</v>
      </c>
    </row>
    <row r="1821" spans="13:14" x14ac:dyDescent="0.3">
      <c r="M1821" s="2">
        <v>1820</v>
      </c>
    </row>
    <row r="1822" spans="13:14" x14ac:dyDescent="0.3">
      <c r="M1822" s="2">
        <v>1821</v>
      </c>
    </row>
    <row r="1823" spans="13:14" x14ac:dyDescent="0.3">
      <c r="M1823" s="2">
        <v>1822</v>
      </c>
    </row>
    <row r="1824" spans="13:14" x14ac:dyDescent="0.3">
      <c r="M1824" s="2">
        <v>1823</v>
      </c>
    </row>
    <row r="1825" spans="13:13" x14ac:dyDescent="0.3">
      <c r="M1825" s="2">
        <v>1824</v>
      </c>
    </row>
    <row r="1826" spans="13:13" x14ac:dyDescent="0.3">
      <c r="M1826" s="2">
        <v>1825</v>
      </c>
    </row>
    <row r="1827" spans="13:13" x14ac:dyDescent="0.3">
      <c r="M1827" s="2">
        <v>1826</v>
      </c>
    </row>
    <row r="1828" spans="13:13" x14ac:dyDescent="0.3">
      <c r="M1828" s="2">
        <v>1827</v>
      </c>
    </row>
    <row r="1829" spans="13:13" x14ac:dyDescent="0.3">
      <c r="M1829" s="2">
        <v>1828</v>
      </c>
    </row>
    <row r="1830" spans="13:13" x14ac:dyDescent="0.3">
      <c r="M1830" s="2">
        <v>1829</v>
      </c>
    </row>
    <row r="1831" spans="13:13" x14ac:dyDescent="0.3">
      <c r="M1831" s="2">
        <v>1830</v>
      </c>
    </row>
    <row r="1832" spans="13:13" x14ac:dyDescent="0.3">
      <c r="M1832" s="2">
        <v>1831</v>
      </c>
    </row>
    <row r="1833" spans="13:13" x14ac:dyDescent="0.3">
      <c r="M1833" s="2">
        <v>1832</v>
      </c>
    </row>
    <row r="1834" spans="13:13" x14ac:dyDescent="0.3">
      <c r="M1834" s="2">
        <v>1833</v>
      </c>
    </row>
    <row r="1835" spans="13:13" x14ac:dyDescent="0.3">
      <c r="M1835" s="2">
        <v>1834</v>
      </c>
    </row>
    <row r="1836" spans="13:13" x14ac:dyDescent="0.3">
      <c r="M1836" s="2">
        <v>1835</v>
      </c>
    </row>
    <row r="1837" spans="13:13" x14ac:dyDescent="0.3">
      <c r="M1837" s="2">
        <v>1836</v>
      </c>
    </row>
    <row r="1838" spans="13:13" x14ac:dyDescent="0.3">
      <c r="M1838" s="2">
        <v>1837</v>
      </c>
    </row>
    <row r="1839" spans="13:13" x14ac:dyDescent="0.3">
      <c r="M1839" s="2">
        <v>1838</v>
      </c>
    </row>
    <row r="1840" spans="13:13" x14ac:dyDescent="0.3">
      <c r="M1840" s="2">
        <v>1839</v>
      </c>
    </row>
    <row r="1841" spans="13:13" x14ac:dyDescent="0.3">
      <c r="M1841" s="2">
        <v>1840</v>
      </c>
    </row>
    <row r="1842" spans="13:13" x14ac:dyDescent="0.3">
      <c r="M1842" s="2">
        <v>1841</v>
      </c>
    </row>
    <row r="1843" spans="13:13" x14ac:dyDescent="0.3">
      <c r="M1843" s="2">
        <v>1842</v>
      </c>
    </row>
    <row r="1844" spans="13:13" x14ac:dyDescent="0.3">
      <c r="M1844" s="2">
        <v>1843</v>
      </c>
    </row>
    <row r="1845" spans="13:13" x14ac:dyDescent="0.3">
      <c r="M1845" s="2">
        <v>1844</v>
      </c>
    </row>
    <row r="1846" spans="13:13" x14ac:dyDescent="0.3">
      <c r="M1846" s="2">
        <v>1845</v>
      </c>
    </row>
    <row r="1847" spans="13:13" x14ac:dyDescent="0.3">
      <c r="M1847" s="2">
        <v>1846</v>
      </c>
    </row>
    <row r="1848" spans="13:13" x14ac:dyDescent="0.3">
      <c r="M1848" s="2">
        <v>1847</v>
      </c>
    </row>
    <row r="1849" spans="13:13" x14ac:dyDescent="0.3">
      <c r="M1849" s="2">
        <v>1848</v>
      </c>
    </row>
    <row r="1850" spans="13:13" x14ac:dyDescent="0.3">
      <c r="M1850" s="2">
        <v>1849</v>
      </c>
    </row>
    <row r="1851" spans="13:13" x14ac:dyDescent="0.3">
      <c r="M1851" s="2">
        <v>1850</v>
      </c>
    </row>
    <row r="1852" spans="13:13" x14ac:dyDescent="0.3">
      <c r="M1852" s="2">
        <v>1851</v>
      </c>
    </row>
    <row r="1853" spans="13:13" x14ac:dyDescent="0.3">
      <c r="M1853" s="2">
        <v>1852</v>
      </c>
    </row>
    <row r="1854" spans="13:13" x14ac:dyDescent="0.3">
      <c r="M1854" s="2">
        <v>1853</v>
      </c>
    </row>
    <row r="1855" spans="13:13" x14ac:dyDescent="0.3">
      <c r="M1855" s="2">
        <v>1854</v>
      </c>
    </row>
    <row r="1856" spans="13:13" x14ac:dyDescent="0.3">
      <c r="M1856" s="2">
        <v>1855</v>
      </c>
    </row>
    <row r="1857" spans="13:14" x14ac:dyDescent="0.3">
      <c r="M1857" s="2">
        <v>1856</v>
      </c>
    </row>
    <row r="1858" spans="13:14" x14ac:dyDescent="0.3">
      <c r="M1858" s="2">
        <v>1857</v>
      </c>
    </row>
    <row r="1859" spans="13:14" x14ac:dyDescent="0.3">
      <c r="M1859" s="2">
        <v>1858</v>
      </c>
    </row>
    <row r="1860" spans="13:14" x14ac:dyDescent="0.3">
      <c r="M1860" s="2">
        <v>1859</v>
      </c>
    </row>
    <row r="1861" spans="13:14" x14ac:dyDescent="0.3">
      <c r="M1861" s="2">
        <v>1860</v>
      </c>
      <c r="N1861" s="2" t="s">
        <v>1286</v>
      </c>
    </row>
    <row r="1862" spans="13:14" x14ac:dyDescent="0.3">
      <c r="M1862" s="2">
        <v>1861</v>
      </c>
    </row>
    <row r="1863" spans="13:14" x14ac:dyDescent="0.3">
      <c r="M1863" s="2">
        <v>1862</v>
      </c>
    </row>
    <row r="1864" spans="13:14" x14ac:dyDescent="0.3">
      <c r="M1864" s="2">
        <v>1863</v>
      </c>
    </row>
    <row r="1865" spans="13:14" x14ac:dyDescent="0.3">
      <c r="M1865" s="2">
        <v>1864</v>
      </c>
    </row>
    <row r="1866" spans="13:14" x14ac:dyDescent="0.3">
      <c r="M1866" s="2">
        <v>1865</v>
      </c>
      <c r="N1866" s="2" t="s">
        <v>1285</v>
      </c>
    </row>
    <row r="1867" spans="13:14" x14ac:dyDescent="0.3">
      <c r="M1867" s="2">
        <v>1866</v>
      </c>
    </row>
    <row r="1868" spans="13:14" x14ac:dyDescent="0.3">
      <c r="M1868" s="2">
        <v>1867</v>
      </c>
    </row>
    <row r="1869" spans="13:14" x14ac:dyDescent="0.3">
      <c r="M1869" s="2">
        <v>1868</v>
      </c>
    </row>
    <row r="1870" spans="13:14" x14ac:dyDescent="0.3">
      <c r="M1870" s="2">
        <v>1869</v>
      </c>
    </row>
    <row r="1871" spans="13:14" x14ac:dyDescent="0.3">
      <c r="M1871" s="2">
        <v>1870</v>
      </c>
    </row>
    <row r="1872" spans="13:14" x14ac:dyDescent="0.3">
      <c r="M1872" s="2">
        <v>1871</v>
      </c>
      <c r="N1872" s="2" t="s">
        <v>1286</v>
      </c>
    </row>
    <row r="1873" spans="13:13" x14ac:dyDescent="0.3">
      <c r="M1873" s="2">
        <v>1872</v>
      </c>
    </row>
    <row r="1874" spans="13:13" x14ac:dyDescent="0.3">
      <c r="M1874" s="2">
        <v>1873</v>
      </c>
    </row>
    <row r="1875" spans="13:13" x14ac:dyDescent="0.3">
      <c r="M1875" s="2">
        <v>1874</v>
      </c>
    </row>
    <row r="1876" spans="13:13" x14ac:dyDescent="0.3">
      <c r="M1876" s="2">
        <v>1875</v>
      </c>
    </row>
    <row r="1877" spans="13:13" x14ac:dyDescent="0.3">
      <c r="M1877" s="2">
        <v>1876</v>
      </c>
    </row>
    <row r="1878" spans="13:13" x14ac:dyDescent="0.3">
      <c r="M1878" s="2">
        <v>1877</v>
      </c>
    </row>
    <row r="1879" spans="13:13" x14ac:dyDescent="0.3">
      <c r="M1879" s="2">
        <v>1878</v>
      </c>
    </row>
    <row r="1880" spans="13:13" x14ac:dyDescent="0.3">
      <c r="M1880" s="2">
        <v>1879</v>
      </c>
    </row>
    <row r="1881" spans="13:13" x14ac:dyDescent="0.3">
      <c r="M1881" s="2">
        <v>1880</v>
      </c>
    </row>
    <row r="1882" spans="13:13" x14ac:dyDescent="0.3">
      <c r="M1882" s="2">
        <v>1881</v>
      </c>
    </row>
    <row r="1883" spans="13:13" x14ac:dyDescent="0.3">
      <c r="M1883" s="2">
        <v>1882</v>
      </c>
    </row>
    <row r="1884" spans="13:13" x14ac:dyDescent="0.3">
      <c r="M1884" s="2">
        <v>1883</v>
      </c>
    </row>
    <row r="1885" spans="13:13" x14ac:dyDescent="0.3">
      <c r="M1885" s="2">
        <v>1884</v>
      </c>
    </row>
    <row r="1886" spans="13:13" x14ac:dyDescent="0.3">
      <c r="M1886" s="2">
        <v>1885</v>
      </c>
    </row>
    <row r="1887" spans="13:13" x14ac:dyDescent="0.3">
      <c r="M1887" s="2">
        <v>1886</v>
      </c>
    </row>
    <row r="1888" spans="13:13" x14ac:dyDescent="0.3">
      <c r="M1888" s="2">
        <v>1887</v>
      </c>
    </row>
    <row r="1889" spans="13:14" x14ac:dyDescent="0.3">
      <c r="M1889" s="2">
        <v>1888</v>
      </c>
    </row>
    <row r="1890" spans="13:14" x14ac:dyDescent="0.3">
      <c r="M1890" s="2">
        <v>1889</v>
      </c>
    </row>
    <row r="1891" spans="13:14" x14ac:dyDescent="0.3">
      <c r="M1891" s="2">
        <v>1890</v>
      </c>
    </row>
    <row r="1892" spans="13:14" x14ac:dyDescent="0.3">
      <c r="M1892" s="2">
        <v>1891</v>
      </c>
    </row>
    <row r="1893" spans="13:14" x14ac:dyDescent="0.3">
      <c r="M1893" s="2">
        <v>1892</v>
      </c>
    </row>
    <row r="1894" spans="13:14" x14ac:dyDescent="0.3">
      <c r="M1894" s="2">
        <v>1893</v>
      </c>
    </row>
    <row r="1895" spans="13:14" x14ac:dyDescent="0.3">
      <c r="M1895" s="2">
        <v>1894</v>
      </c>
    </row>
    <row r="1896" spans="13:14" x14ac:dyDescent="0.3">
      <c r="M1896" s="2">
        <v>1895</v>
      </c>
    </row>
    <row r="1897" spans="13:14" x14ac:dyDescent="0.3">
      <c r="M1897" s="2">
        <v>1896</v>
      </c>
    </row>
    <row r="1898" spans="13:14" x14ac:dyDescent="0.3">
      <c r="M1898" s="2">
        <v>1897</v>
      </c>
    </row>
    <row r="1899" spans="13:14" x14ac:dyDescent="0.3">
      <c r="M1899" s="2">
        <v>1898</v>
      </c>
    </row>
    <row r="1900" spans="13:14" x14ac:dyDescent="0.3">
      <c r="M1900" s="2">
        <v>1899</v>
      </c>
    </row>
    <row r="1901" spans="13:14" x14ac:dyDescent="0.3">
      <c r="M1901" s="2">
        <v>1900</v>
      </c>
    </row>
    <row r="1902" spans="13:14" x14ac:dyDescent="0.3">
      <c r="M1902" s="2">
        <v>1901</v>
      </c>
    </row>
    <row r="1903" spans="13:14" x14ac:dyDescent="0.3">
      <c r="M1903" s="2">
        <v>1902</v>
      </c>
      <c r="N1903" s="2" t="s">
        <v>1286</v>
      </c>
    </row>
    <row r="1904" spans="13:14" x14ac:dyDescent="0.3">
      <c r="M1904" s="2">
        <v>1903</v>
      </c>
      <c r="N1904" s="2" t="s">
        <v>1285</v>
      </c>
    </row>
    <row r="1905" spans="13:14" x14ac:dyDescent="0.3">
      <c r="M1905" s="2">
        <v>1904</v>
      </c>
    </row>
    <row r="1906" spans="13:14" x14ac:dyDescent="0.3">
      <c r="M1906" s="2">
        <v>1905</v>
      </c>
    </row>
    <row r="1907" spans="13:14" x14ac:dyDescent="0.3">
      <c r="M1907" s="2">
        <v>1906</v>
      </c>
    </row>
    <row r="1908" spans="13:14" x14ac:dyDescent="0.3">
      <c r="M1908" s="2">
        <v>1907</v>
      </c>
    </row>
    <row r="1909" spans="13:14" x14ac:dyDescent="0.3">
      <c r="M1909" s="2">
        <v>1908</v>
      </c>
      <c r="N1909" s="2" t="s">
        <v>1286</v>
      </c>
    </row>
    <row r="1910" spans="13:14" x14ac:dyDescent="0.3">
      <c r="M1910" s="2">
        <v>1909</v>
      </c>
      <c r="N1910" s="2" t="s">
        <v>1285</v>
      </c>
    </row>
    <row r="1911" spans="13:14" x14ac:dyDescent="0.3">
      <c r="M1911" s="2">
        <v>1910</v>
      </c>
      <c r="N1911" s="2" t="s">
        <v>1285</v>
      </c>
    </row>
    <row r="1912" spans="13:14" x14ac:dyDescent="0.3">
      <c r="M1912" s="2">
        <v>1911</v>
      </c>
      <c r="N1912" s="2" t="s">
        <v>1286</v>
      </c>
    </row>
    <row r="1913" spans="13:14" x14ac:dyDescent="0.3">
      <c r="M1913" s="2">
        <v>1912</v>
      </c>
    </row>
    <row r="1914" spans="13:14" x14ac:dyDescent="0.3">
      <c r="M1914" s="2">
        <v>1913</v>
      </c>
      <c r="N1914" s="2" t="s">
        <v>1285</v>
      </c>
    </row>
    <row r="1915" spans="13:14" x14ac:dyDescent="0.3">
      <c r="M1915" s="2">
        <v>1914</v>
      </c>
    </row>
    <row r="1916" spans="13:14" x14ac:dyDescent="0.3">
      <c r="M1916" s="2">
        <v>1915</v>
      </c>
    </row>
    <row r="1917" spans="13:14" x14ac:dyDescent="0.3">
      <c r="M1917" s="2">
        <v>1916</v>
      </c>
      <c r="N1917" s="2" t="s">
        <v>1286</v>
      </c>
    </row>
    <row r="1918" spans="13:14" x14ac:dyDescent="0.3">
      <c r="M1918" s="2">
        <v>1917</v>
      </c>
    </row>
    <row r="1919" spans="13:14" x14ac:dyDescent="0.3">
      <c r="M1919" s="2">
        <v>1918</v>
      </c>
    </row>
    <row r="1920" spans="13:14" x14ac:dyDescent="0.3">
      <c r="M1920" s="2">
        <v>1919</v>
      </c>
    </row>
    <row r="1921" spans="13:14" x14ac:dyDescent="0.3">
      <c r="M1921" s="2">
        <v>1920</v>
      </c>
    </row>
    <row r="1922" spans="13:14" x14ac:dyDescent="0.3">
      <c r="M1922" s="2">
        <v>1921</v>
      </c>
    </row>
    <row r="1923" spans="13:14" x14ac:dyDescent="0.3">
      <c r="M1923" s="2">
        <v>1922</v>
      </c>
      <c r="N1923" s="2" t="s">
        <v>1286</v>
      </c>
    </row>
    <row r="1924" spans="13:14" x14ac:dyDescent="0.3">
      <c r="M1924" s="2">
        <v>1923</v>
      </c>
    </row>
    <row r="1925" spans="13:14" x14ac:dyDescent="0.3">
      <c r="M1925" s="2">
        <v>1924</v>
      </c>
    </row>
    <row r="1926" spans="13:14" x14ac:dyDescent="0.3">
      <c r="M1926" s="2">
        <v>1925</v>
      </c>
    </row>
    <row r="1927" spans="13:14" x14ac:dyDescent="0.3">
      <c r="M1927" s="2">
        <v>1926</v>
      </c>
    </row>
    <row r="1928" spans="13:14" x14ac:dyDescent="0.3">
      <c r="M1928" s="2">
        <v>1927</v>
      </c>
    </row>
    <row r="1929" spans="13:14" x14ac:dyDescent="0.3">
      <c r="M1929" s="2">
        <v>1928</v>
      </c>
    </row>
    <row r="1930" spans="13:14" x14ac:dyDescent="0.3">
      <c r="M1930" s="2">
        <v>1929</v>
      </c>
    </row>
    <row r="1931" spans="13:14" x14ac:dyDescent="0.3">
      <c r="M1931" s="2">
        <v>1930</v>
      </c>
    </row>
    <row r="1932" spans="13:14" x14ac:dyDescent="0.3">
      <c r="M1932" s="2">
        <v>1931</v>
      </c>
    </row>
    <row r="1933" spans="13:14" x14ac:dyDescent="0.3">
      <c r="M1933" s="2">
        <v>1932</v>
      </c>
    </row>
    <row r="1934" spans="13:14" x14ac:dyDescent="0.3">
      <c r="M1934" s="2">
        <v>1933</v>
      </c>
    </row>
    <row r="1935" spans="13:14" x14ac:dyDescent="0.3">
      <c r="M1935" s="2">
        <v>1934</v>
      </c>
    </row>
    <row r="1936" spans="13:14" x14ac:dyDescent="0.3">
      <c r="M1936" s="2">
        <v>1935</v>
      </c>
    </row>
    <row r="1937" spans="13:14" x14ac:dyDescent="0.3">
      <c r="M1937" s="2">
        <v>1936</v>
      </c>
    </row>
    <row r="1938" spans="13:14" x14ac:dyDescent="0.3">
      <c r="M1938" s="2">
        <v>1937</v>
      </c>
    </row>
    <row r="1939" spans="13:14" x14ac:dyDescent="0.3">
      <c r="M1939" s="2">
        <v>1938</v>
      </c>
    </row>
    <row r="1940" spans="13:14" x14ac:dyDescent="0.3">
      <c r="M1940" s="2">
        <v>1939</v>
      </c>
      <c r="N1940" s="2" t="s">
        <v>1285</v>
      </c>
    </row>
    <row r="1941" spans="13:14" x14ac:dyDescent="0.3">
      <c r="M1941" s="2">
        <v>1940</v>
      </c>
      <c r="N1941" s="2" t="s">
        <v>1285</v>
      </c>
    </row>
    <row r="1942" spans="13:14" x14ac:dyDescent="0.3">
      <c r="M1942" s="2">
        <v>1941</v>
      </c>
    </row>
    <row r="1943" spans="13:14" x14ac:dyDescent="0.3">
      <c r="M1943" s="2">
        <v>1942</v>
      </c>
    </row>
    <row r="1944" spans="13:14" x14ac:dyDescent="0.3">
      <c r="M1944" s="2">
        <v>1943</v>
      </c>
      <c r="N1944" s="2" t="s">
        <v>1285</v>
      </c>
    </row>
    <row r="1945" spans="13:14" x14ac:dyDescent="0.3">
      <c r="M1945" s="2">
        <v>1944</v>
      </c>
    </row>
    <row r="1946" spans="13:14" x14ac:dyDescent="0.3">
      <c r="M1946" s="2">
        <v>1945</v>
      </c>
      <c r="N1946" s="2" t="s">
        <v>1285</v>
      </c>
    </row>
    <row r="1947" spans="13:14" x14ac:dyDescent="0.3">
      <c r="M1947" s="2">
        <v>1946</v>
      </c>
    </row>
    <row r="1948" spans="13:14" x14ac:dyDescent="0.3">
      <c r="M1948" s="2">
        <v>1947</v>
      </c>
    </row>
    <row r="1949" spans="13:14" x14ac:dyDescent="0.3">
      <c r="M1949" s="2">
        <v>1948</v>
      </c>
    </row>
    <row r="1950" spans="13:14" x14ac:dyDescent="0.3">
      <c r="M1950" s="2">
        <v>1949</v>
      </c>
      <c r="N1950" s="2" t="s">
        <v>1285</v>
      </c>
    </row>
    <row r="1951" spans="13:14" x14ac:dyDescent="0.3">
      <c r="M1951" s="2">
        <v>1950</v>
      </c>
    </row>
    <row r="1952" spans="13:14" x14ac:dyDescent="0.3">
      <c r="M1952" s="2">
        <v>1951</v>
      </c>
    </row>
    <row r="1953" spans="13:13" x14ac:dyDescent="0.3">
      <c r="M1953" s="2">
        <v>1952</v>
      </c>
    </row>
    <row r="1954" spans="13:13" x14ac:dyDescent="0.3">
      <c r="M1954" s="2">
        <v>1953</v>
      </c>
    </row>
    <row r="1955" spans="13:13" x14ac:dyDescent="0.3">
      <c r="M1955" s="2">
        <v>1954</v>
      </c>
    </row>
    <row r="1956" spans="13:13" x14ac:dyDescent="0.3">
      <c r="M1956" s="2">
        <v>1955</v>
      </c>
    </row>
    <row r="1957" spans="13:13" x14ac:dyDescent="0.3">
      <c r="M1957" s="2">
        <v>1956</v>
      </c>
    </row>
    <row r="1958" spans="13:13" x14ac:dyDescent="0.3">
      <c r="M1958" s="2">
        <v>1957</v>
      </c>
    </row>
    <row r="1959" spans="13:13" x14ac:dyDescent="0.3">
      <c r="M1959" s="2">
        <v>1958</v>
      </c>
    </row>
    <row r="1960" spans="13:13" x14ac:dyDescent="0.3">
      <c r="M1960" s="2">
        <v>1959</v>
      </c>
    </row>
    <row r="1961" spans="13:13" x14ac:dyDescent="0.3">
      <c r="M1961" s="2">
        <v>1960</v>
      </c>
    </row>
    <row r="1962" spans="13:13" x14ac:dyDescent="0.3">
      <c r="M1962" s="2">
        <v>1961</v>
      </c>
    </row>
    <row r="1963" spans="13:13" x14ac:dyDescent="0.3">
      <c r="M1963" s="2">
        <v>1962</v>
      </c>
    </row>
    <row r="1964" spans="13:13" x14ac:dyDescent="0.3">
      <c r="M1964" s="2">
        <v>1963</v>
      </c>
    </row>
    <row r="1965" spans="13:13" x14ac:dyDescent="0.3">
      <c r="M1965" s="2">
        <v>1964</v>
      </c>
    </row>
    <row r="1966" spans="13:13" x14ac:dyDescent="0.3">
      <c r="M1966" s="2">
        <v>1965</v>
      </c>
    </row>
    <row r="1967" spans="13:13" x14ac:dyDescent="0.3">
      <c r="M1967" s="2">
        <v>1966</v>
      </c>
    </row>
    <row r="1968" spans="13:13" x14ac:dyDescent="0.3">
      <c r="M1968" s="2">
        <v>1967</v>
      </c>
    </row>
    <row r="1969" spans="13:14" x14ac:dyDescent="0.3">
      <c r="M1969" s="2">
        <v>1968</v>
      </c>
    </row>
    <row r="1970" spans="13:14" x14ac:dyDescent="0.3">
      <c r="M1970" s="2">
        <v>1969</v>
      </c>
    </row>
    <row r="1971" spans="13:14" x14ac:dyDescent="0.3">
      <c r="M1971" s="2">
        <v>1970</v>
      </c>
    </row>
    <row r="1972" spans="13:14" x14ac:dyDescent="0.3">
      <c r="M1972" s="2">
        <v>1971</v>
      </c>
    </row>
    <row r="1973" spans="13:14" x14ac:dyDescent="0.3">
      <c r="M1973" s="2">
        <v>1972</v>
      </c>
    </row>
    <row r="1974" spans="13:14" x14ac:dyDescent="0.3">
      <c r="M1974" s="2">
        <v>1973</v>
      </c>
    </row>
    <row r="1975" spans="13:14" x14ac:dyDescent="0.3">
      <c r="M1975" s="2">
        <v>1974</v>
      </c>
      <c r="N1975" s="2" t="s">
        <v>1286</v>
      </c>
    </row>
    <row r="1976" spans="13:14" x14ac:dyDescent="0.3">
      <c r="M1976" s="2">
        <v>1975</v>
      </c>
      <c r="N1976" s="2" t="s">
        <v>1286</v>
      </c>
    </row>
    <row r="1977" spans="13:14" x14ac:dyDescent="0.3">
      <c r="M1977" s="2">
        <v>1976</v>
      </c>
    </row>
    <row r="1978" spans="13:14" x14ac:dyDescent="0.3">
      <c r="M1978" s="2">
        <v>1977</v>
      </c>
      <c r="N1978" s="2" t="s">
        <v>1286</v>
      </c>
    </row>
    <row r="1979" spans="13:14" x14ac:dyDescent="0.3">
      <c r="M1979" s="2">
        <v>1978</v>
      </c>
      <c r="N1979" s="2" t="s">
        <v>1286</v>
      </c>
    </row>
    <row r="1980" spans="13:14" x14ac:dyDescent="0.3">
      <c r="M1980" s="2">
        <v>1979</v>
      </c>
      <c r="N1980" s="2" t="s">
        <v>1286</v>
      </c>
    </row>
    <row r="1981" spans="13:14" x14ac:dyDescent="0.3">
      <c r="M1981" s="2">
        <v>1980</v>
      </c>
      <c r="N1981" s="2" t="s">
        <v>1285</v>
      </c>
    </row>
    <row r="1982" spans="13:14" x14ac:dyDescent="0.3">
      <c r="M1982" s="2">
        <v>1981</v>
      </c>
      <c r="N1982" s="2" t="s">
        <v>1285</v>
      </c>
    </row>
    <row r="1983" spans="13:14" x14ac:dyDescent="0.3">
      <c r="M1983" s="2">
        <v>1982</v>
      </c>
    </row>
    <row r="1984" spans="13:14" x14ac:dyDescent="0.3">
      <c r="M1984" s="2">
        <v>1983</v>
      </c>
    </row>
    <row r="1985" spans="13:13" x14ac:dyDescent="0.3">
      <c r="M1985" s="2">
        <v>1984</v>
      </c>
    </row>
    <row r="1986" spans="13:13" x14ac:dyDescent="0.3">
      <c r="M1986" s="2">
        <v>1985</v>
      </c>
    </row>
    <row r="1987" spans="13:13" x14ac:dyDescent="0.3">
      <c r="M1987" s="2">
        <v>1986</v>
      </c>
    </row>
    <row r="1988" spans="13:13" x14ac:dyDescent="0.3">
      <c r="M1988" s="2">
        <v>1987</v>
      </c>
    </row>
    <row r="1989" spans="13:13" x14ac:dyDescent="0.3">
      <c r="M1989" s="2">
        <v>1988</v>
      </c>
    </row>
    <row r="1990" spans="13:13" x14ac:dyDescent="0.3">
      <c r="M1990" s="2">
        <v>1989</v>
      </c>
    </row>
    <row r="1991" spans="13:13" x14ac:dyDescent="0.3">
      <c r="M1991" s="2">
        <v>1990</v>
      </c>
    </row>
    <row r="1992" spans="13:13" x14ac:dyDescent="0.3">
      <c r="M1992" s="2">
        <v>1991</v>
      </c>
    </row>
    <row r="1993" spans="13:13" x14ac:dyDescent="0.3">
      <c r="M1993" s="2">
        <v>1992</v>
      </c>
    </row>
    <row r="1994" spans="13:13" x14ac:dyDescent="0.3">
      <c r="M1994" s="2">
        <v>1993</v>
      </c>
    </row>
    <row r="1995" spans="13:13" x14ac:dyDescent="0.3">
      <c r="M1995" s="2">
        <v>1994</v>
      </c>
    </row>
    <row r="1996" spans="13:13" x14ac:dyDescent="0.3">
      <c r="M1996" s="2">
        <v>1995</v>
      </c>
    </row>
    <row r="1997" spans="13:13" x14ac:dyDescent="0.3">
      <c r="M1997" s="2">
        <v>1996</v>
      </c>
    </row>
    <row r="1998" spans="13:13" x14ac:dyDescent="0.3">
      <c r="M1998" s="2">
        <v>1997</v>
      </c>
    </row>
    <row r="1999" spans="13:13" x14ac:dyDescent="0.3">
      <c r="M1999" s="2">
        <v>1998</v>
      </c>
    </row>
    <row r="2000" spans="13:13" x14ac:dyDescent="0.3">
      <c r="M2000" s="2">
        <v>1999</v>
      </c>
    </row>
    <row r="2001" spans="13:14" x14ac:dyDescent="0.3">
      <c r="M2001" s="2">
        <v>2000</v>
      </c>
    </row>
    <row r="2002" spans="13:14" x14ac:dyDescent="0.3">
      <c r="M2002" s="2">
        <v>2001</v>
      </c>
    </row>
    <row r="2003" spans="13:14" x14ac:dyDescent="0.3">
      <c r="M2003" s="2">
        <v>2002</v>
      </c>
    </row>
    <row r="2004" spans="13:14" x14ac:dyDescent="0.3">
      <c r="M2004" s="2">
        <v>2003</v>
      </c>
    </row>
    <row r="2005" spans="13:14" x14ac:dyDescent="0.3">
      <c r="M2005" s="2">
        <v>2004</v>
      </c>
    </row>
    <row r="2006" spans="13:14" x14ac:dyDescent="0.3">
      <c r="M2006" s="2">
        <v>2005</v>
      </c>
    </row>
    <row r="2007" spans="13:14" x14ac:dyDescent="0.3">
      <c r="M2007" s="2">
        <v>2006</v>
      </c>
      <c r="N2007" s="2" t="s">
        <v>1285</v>
      </c>
    </row>
    <row r="2008" spans="13:14" x14ac:dyDescent="0.3">
      <c r="M2008" s="2">
        <v>2007</v>
      </c>
      <c r="N2008" s="2" t="s">
        <v>1285</v>
      </c>
    </row>
    <row r="2009" spans="13:14" x14ac:dyDescent="0.3">
      <c r="M2009" s="2">
        <v>2008</v>
      </c>
      <c r="N2009" s="2" t="s">
        <v>1285</v>
      </c>
    </row>
    <row r="2010" spans="13:14" x14ac:dyDescent="0.3">
      <c r="M2010" s="2">
        <v>2009</v>
      </c>
    </row>
    <row r="2011" spans="13:14" x14ac:dyDescent="0.3">
      <c r="M2011" s="2">
        <v>2010</v>
      </c>
    </row>
    <row r="2012" spans="13:14" x14ac:dyDescent="0.3">
      <c r="M2012" s="2">
        <v>2011</v>
      </c>
    </row>
    <row r="2013" spans="13:14" x14ac:dyDescent="0.3">
      <c r="M2013" s="2">
        <v>2012</v>
      </c>
    </row>
    <row r="2014" spans="13:14" x14ac:dyDescent="0.3">
      <c r="M2014" s="2">
        <v>2013</v>
      </c>
    </row>
    <row r="2015" spans="13:14" x14ac:dyDescent="0.3">
      <c r="M2015" s="2">
        <v>2014</v>
      </c>
    </row>
    <row r="2016" spans="13:14" x14ac:dyDescent="0.3">
      <c r="M2016" s="2">
        <v>2015</v>
      </c>
    </row>
    <row r="2017" spans="13:14" x14ac:dyDescent="0.3">
      <c r="M2017" s="2">
        <v>2016</v>
      </c>
    </row>
    <row r="2018" spans="13:14" x14ac:dyDescent="0.3">
      <c r="M2018" s="2">
        <v>2017</v>
      </c>
    </row>
    <row r="2019" spans="13:14" x14ac:dyDescent="0.3">
      <c r="M2019" s="2">
        <v>2018</v>
      </c>
    </row>
    <row r="2020" spans="13:14" x14ac:dyDescent="0.3">
      <c r="M2020" s="2">
        <v>2019</v>
      </c>
    </row>
    <row r="2021" spans="13:14" x14ac:dyDescent="0.3">
      <c r="M2021" s="2">
        <v>2020</v>
      </c>
      <c r="N2021" s="2" t="s">
        <v>1286</v>
      </c>
    </row>
    <row r="2022" spans="13:14" x14ac:dyDescent="0.3">
      <c r="M2022" s="2">
        <v>2021</v>
      </c>
    </row>
    <row r="2023" spans="13:14" x14ac:dyDescent="0.3">
      <c r="M2023" s="2">
        <v>2022</v>
      </c>
    </row>
    <row r="2024" spans="13:14" x14ac:dyDescent="0.3">
      <c r="M2024" s="2">
        <v>2023</v>
      </c>
    </row>
    <row r="2025" spans="13:14" x14ac:dyDescent="0.3">
      <c r="M2025" s="2">
        <v>2024</v>
      </c>
    </row>
    <row r="2026" spans="13:14" x14ac:dyDescent="0.3">
      <c r="M2026" s="2">
        <v>2025</v>
      </c>
    </row>
    <row r="2027" spans="13:14" x14ac:dyDescent="0.3">
      <c r="M2027" s="2">
        <v>2026</v>
      </c>
    </row>
    <row r="2028" spans="13:14" x14ac:dyDescent="0.3">
      <c r="M2028" s="2">
        <v>2027</v>
      </c>
      <c r="N2028" s="2" t="s">
        <v>1285</v>
      </c>
    </row>
    <row r="2029" spans="13:14" x14ac:dyDescent="0.3">
      <c r="M2029" s="2">
        <v>2028</v>
      </c>
    </row>
    <row r="2030" spans="13:14" x14ac:dyDescent="0.3">
      <c r="M2030" s="2">
        <v>2029</v>
      </c>
    </row>
    <row r="2031" spans="13:14" x14ac:dyDescent="0.3">
      <c r="M2031" s="2">
        <v>2030</v>
      </c>
    </row>
    <row r="2032" spans="13:14" x14ac:dyDescent="0.3">
      <c r="M2032" s="2">
        <v>2031</v>
      </c>
    </row>
    <row r="2033" spans="13:13" x14ac:dyDescent="0.3">
      <c r="M2033" s="2">
        <v>2032</v>
      </c>
    </row>
    <row r="2034" spans="13:13" x14ac:dyDescent="0.3">
      <c r="M2034" s="2">
        <v>2033</v>
      </c>
    </row>
    <row r="2035" spans="13:13" x14ac:dyDescent="0.3">
      <c r="M2035" s="2">
        <v>2034</v>
      </c>
    </row>
    <row r="2036" spans="13:13" x14ac:dyDescent="0.3">
      <c r="M2036" s="2">
        <v>2035</v>
      </c>
    </row>
    <row r="2037" spans="13:13" x14ac:dyDescent="0.3">
      <c r="M2037" s="2">
        <v>2036</v>
      </c>
    </row>
    <row r="2038" spans="13:13" x14ac:dyDescent="0.3">
      <c r="M2038" s="2">
        <v>2037</v>
      </c>
    </row>
    <row r="2039" spans="13:13" x14ac:dyDescent="0.3">
      <c r="M2039" s="2">
        <v>2038</v>
      </c>
    </row>
    <row r="2040" spans="13:13" x14ac:dyDescent="0.3">
      <c r="M2040" s="2">
        <v>2039</v>
      </c>
    </row>
    <row r="2041" spans="13:13" x14ac:dyDescent="0.3">
      <c r="M2041" s="2">
        <v>2040</v>
      </c>
    </row>
    <row r="2042" spans="13:13" x14ac:dyDescent="0.3">
      <c r="M2042" s="2">
        <v>2041</v>
      </c>
    </row>
    <row r="2043" spans="13:13" x14ac:dyDescent="0.3">
      <c r="M2043" s="2">
        <v>2042</v>
      </c>
    </row>
    <row r="2044" spans="13:13" x14ac:dyDescent="0.3">
      <c r="M2044" s="2">
        <v>2043</v>
      </c>
    </row>
    <row r="2045" spans="13:13" x14ac:dyDescent="0.3">
      <c r="M2045" s="2">
        <v>2044</v>
      </c>
    </row>
    <row r="2046" spans="13:13" x14ac:dyDescent="0.3">
      <c r="M2046" s="2">
        <v>2045</v>
      </c>
    </row>
    <row r="2047" spans="13:13" x14ac:dyDescent="0.3">
      <c r="M2047" s="2">
        <v>2046</v>
      </c>
    </row>
    <row r="2048" spans="13:13" x14ac:dyDescent="0.3">
      <c r="M2048" s="2">
        <v>2047</v>
      </c>
    </row>
    <row r="2049" spans="13:14" x14ac:dyDescent="0.3">
      <c r="M2049" s="2">
        <v>2048</v>
      </c>
    </row>
    <row r="2050" spans="13:14" x14ac:dyDescent="0.3">
      <c r="M2050" s="2">
        <v>2049</v>
      </c>
    </row>
    <row r="2051" spans="13:14" x14ac:dyDescent="0.3">
      <c r="M2051" s="2">
        <v>2050</v>
      </c>
    </row>
    <row r="2052" spans="13:14" x14ac:dyDescent="0.3">
      <c r="M2052" s="2">
        <v>2051</v>
      </c>
    </row>
    <row r="2053" spans="13:14" x14ac:dyDescent="0.3">
      <c r="M2053" s="2">
        <v>2052</v>
      </c>
    </row>
    <row r="2054" spans="13:14" x14ac:dyDescent="0.3">
      <c r="M2054" s="2">
        <v>2053</v>
      </c>
    </row>
    <row r="2055" spans="13:14" x14ac:dyDescent="0.3">
      <c r="M2055" s="2">
        <v>2054</v>
      </c>
    </row>
    <row r="2056" spans="13:14" x14ac:dyDescent="0.3">
      <c r="M2056" s="2">
        <v>2055</v>
      </c>
    </row>
    <row r="2057" spans="13:14" x14ac:dyDescent="0.3">
      <c r="M2057" s="2">
        <v>2056</v>
      </c>
    </row>
    <row r="2058" spans="13:14" x14ac:dyDescent="0.3">
      <c r="M2058" s="2">
        <v>2057</v>
      </c>
    </row>
    <row r="2059" spans="13:14" x14ac:dyDescent="0.3">
      <c r="M2059" s="2">
        <v>2058</v>
      </c>
      <c r="N2059" s="2" t="s">
        <v>1286</v>
      </c>
    </row>
    <row r="2060" spans="13:14" x14ac:dyDescent="0.3">
      <c r="M2060" s="2">
        <v>2059</v>
      </c>
      <c r="N2060" s="2" t="s">
        <v>1286</v>
      </c>
    </row>
    <row r="2061" spans="13:14" x14ac:dyDescent="0.3">
      <c r="M2061" s="2">
        <v>2060</v>
      </c>
    </row>
    <row r="2062" spans="13:14" x14ac:dyDescent="0.3">
      <c r="M2062" s="2">
        <v>2061</v>
      </c>
    </row>
    <row r="2063" spans="13:14" x14ac:dyDescent="0.3">
      <c r="M2063" s="2">
        <v>2062</v>
      </c>
    </row>
    <row r="2064" spans="13:14" x14ac:dyDescent="0.3">
      <c r="M2064" s="2">
        <v>2063</v>
      </c>
    </row>
    <row r="2065" spans="13:14" x14ac:dyDescent="0.3">
      <c r="M2065" s="2">
        <v>2064</v>
      </c>
    </row>
    <row r="2066" spans="13:14" x14ac:dyDescent="0.3">
      <c r="M2066" s="2">
        <v>2065</v>
      </c>
    </row>
    <row r="2067" spans="13:14" x14ac:dyDescent="0.3">
      <c r="M2067" s="2">
        <v>2066</v>
      </c>
    </row>
    <row r="2068" spans="13:14" x14ac:dyDescent="0.3">
      <c r="M2068" s="2">
        <v>2067</v>
      </c>
    </row>
    <row r="2069" spans="13:14" x14ac:dyDescent="0.3">
      <c r="M2069" s="2">
        <v>2068</v>
      </c>
    </row>
    <row r="2070" spans="13:14" x14ac:dyDescent="0.3">
      <c r="M2070" s="2">
        <v>2069</v>
      </c>
    </row>
    <row r="2071" spans="13:14" x14ac:dyDescent="0.3">
      <c r="M2071" s="2">
        <v>2070</v>
      </c>
      <c r="N2071" s="2" t="s">
        <v>1285</v>
      </c>
    </row>
    <row r="2072" spans="13:14" x14ac:dyDescent="0.3">
      <c r="M2072" s="2">
        <v>2071</v>
      </c>
    </row>
    <row r="2073" spans="13:14" x14ac:dyDescent="0.3">
      <c r="M2073" s="2">
        <v>2072</v>
      </c>
    </row>
    <row r="2074" spans="13:14" x14ac:dyDescent="0.3">
      <c r="M2074" s="2">
        <v>2073</v>
      </c>
    </row>
    <row r="2075" spans="13:14" x14ac:dyDescent="0.3">
      <c r="M2075" s="2">
        <v>2074</v>
      </c>
    </row>
    <row r="2076" spans="13:14" x14ac:dyDescent="0.3">
      <c r="M2076" s="2">
        <v>2075</v>
      </c>
    </row>
    <row r="2077" spans="13:14" x14ac:dyDescent="0.3">
      <c r="M2077" s="2">
        <v>2076</v>
      </c>
      <c r="N2077" s="2" t="s">
        <v>1286</v>
      </c>
    </row>
    <row r="2078" spans="13:14" x14ac:dyDescent="0.3">
      <c r="M2078" s="2">
        <v>2077</v>
      </c>
    </row>
    <row r="2079" spans="13:14" x14ac:dyDescent="0.3">
      <c r="M2079" s="2">
        <v>2078</v>
      </c>
    </row>
    <row r="2080" spans="13:14" x14ac:dyDescent="0.3">
      <c r="M2080" s="2">
        <v>2079</v>
      </c>
    </row>
    <row r="2081" spans="13:14" x14ac:dyDescent="0.3">
      <c r="M2081" s="2">
        <v>2080</v>
      </c>
    </row>
    <row r="2082" spans="13:14" x14ac:dyDescent="0.3">
      <c r="M2082" s="2">
        <v>2081</v>
      </c>
      <c r="N2082" s="2" t="s">
        <v>1286</v>
      </c>
    </row>
    <row r="2083" spans="13:14" x14ac:dyDescent="0.3">
      <c r="M2083" s="2">
        <v>2082</v>
      </c>
    </row>
    <row r="2084" spans="13:14" x14ac:dyDescent="0.3">
      <c r="M2084" s="2">
        <v>2083</v>
      </c>
    </row>
    <row r="2085" spans="13:14" x14ac:dyDescent="0.3">
      <c r="M2085" s="2">
        <v>2084</v>
      </c>
    </row>
    <row r="2086" spans="13:14" x14ac:dyDescent="0.3">
      <c r="M2086" s="2">
        <v>2085</v>
      </c>
    </row>
    <row r="2087" spans="13:14" x14ac:dyDescent="0.3">
      <c r="M2087" s="2">
        <v>2086</v>
      </c>
    </row>
    <row r="2088" spans="13:14" x14ac:dyDescent="0.3">
      <c r="M2088" s="2">
        <v>2087</v>
      </c>
    </row>
    <row r="2089" spans="13:14" x14ac:dyDescent="0.3">
      <c r="M2089" s="2">
        <v>2088</v>
      </c>
    </row>
    <row r="2090" spans="13:14" x14ac:dyDescent="0.3">
      <c r="M2090" s="2">
        <v>2089</v>
      </c>
    </row>
    <row r="2091" spans="13:14" x14ac:dyDescent="0.3">
      <c r="M2091" s="2">
        <v>2090</v>
      </c>
    </row>
    <row r="2092" spans="13:14" x14ac:dyDescent="0.3">
      <c r="M2092" s="2">
        <v>2091</v>
      </c>
    </row>
    <row r="2093" spans="13:14" x14ac:dyDescent="0.3">
      <c r="M2093" s="2">
        <v>2092</v>
      </c>
    </row>
    <row r="2094" spans="13:14" x14ac:dyDescent="0.3">
      <c r="M2094" s="2">
        <v>2093</v>
      </c>
    </row>
    <row r="2095" spans="13:14" x14ac:dyDescent="0.3">
      <c r="M2095" s="2">
        <v>2094</v>
      </c>
    </row>
    <row r="2096" spans="13:14" x14ac:dyDescent="0.3">
      <c r="M2096" s="2">
        <v>2095</v>
      </c>
    </row>
    <row r="2097" spans="13:14" x14ac:dyDescent="0.3">
      <c r="M2097" s="2">
        <v>2096</v>
      </c>
    </row>
    <row r="2098" spans="13:14" x14ac:dyDescent="0.3">
      <c r="M2098" s="2">
        <v>2097</v>
      </c>
    </row>
    <row r="2099" spans="13:14" x14ac:dyDescent="0.3">
      <c r="M2099" s="2">
        <v>2098</v>
      </c>
    </row>
    <row r="2100" spans="13:14" x14ac:dyDescent="0.3">
      <c r="M2100" s="2">
        <v>2099</v>
      </c>
    </row>
    <row r="2101" spans="13:14" x14ac:dyDescent="0.3">
      <c r="M2101" s="2">
        <v>2100</v>
      </c>
    </row>
    <row r="2102" spans="13:14" x14ac:dyDescent="0.3">
      <c r="M2102" s="2">
        <v>2101</v>
      </c>
    </row>
    <row r="2103" spans="13:14" x14ac:dyDescent="0.3">
      <c r="M2103" s="2">
        <v>2102</v>
      </c>
    </row>
    <row r="2104" spans="13:14" x14ac:dyDescent="0.3">
      <c r="M2104" s="2">
        <v>2103</v>
      </c>
    </row>
    <row r="2105" spans="13:14" x14ac:dyDescent="0.3">
      <c r="M2105" s="2">
        <v>2104</v>
      </c>
    </row>
    <row r="2106" spans="13:14" x14ac:dyDescent="0.3">
      <c r="M2106" s="2">
        <v>2105</v>
      </c>
    </row>
    <row r="2107" spans="13:14" x14ac:dyDescent="0.3">
      <c r="M2107" s="2">
        <v>2106</v>
      </c>
    </row>
    <row r="2108" spans="13:14" x14ac:dyDescent="0.3">
      <c r="M2108" s="2">
        <v>2107</v>
      </c>
    </row>
    <row r="2109" spans="13:14" x14ac:dyDescent="0.3">
      <c r="M2109" s="2">
        <v>2108</v>
      </c>
    </row>
    <row r="2110" spans="13:14" x14ac:dyDescent="0.3">
      <c r="M2110" s="2">
        <v>2109</v>
      </c>
      <c r="N2110" s="2" t="s">
        <v>1286</v>
      </c>
    </row>
    <row r="2111" spans="13:14" x14ac:dyDescent="0.3">
      <c r="M2111" s="2">
        <v>2110</v>
      </c>
      <c r="N2111" s="2" t="s">
        <v>1286</v>
      </c>
    </row>
    <row r="2112" spans="13:14" x14ac:dyDescent="0.3">
      <c r="M2112" s="2">
        <v>2111</v>
      </c>
      <c r="N2112" s="2" t="s">
        <v>1285</v>
      </c>
    </row>
    <row r="2113" spans="13:14" x14ac:dyDescent="0.3">
      <c r="M2113" s="2">
        <v>2112</v>
      </c>
    </row>
    <row r="2114" spans="13:14" x14ac:dyDescent="0.3">
      <c r="M2114" s="2">
        <v>2113</v>
      </c>
    </row>
    <row r="2115" spans="13:14" x14ac:dyDescent="0.3">
      <c r="M2115" s="2">
        <v>2114</v>
      </c>
    </row>
    <row r="2116" spans="13:14" x14ac:dyDescent="0.3">
      <c r="M2116" s="2">
        <v>2115</v>
      </c>
    </row>
    <row r="2117" spans="13:14" x14ac:dyDescent="0.3">
      <c r="M2117" s="2">
        <v>2116</v>
      </c>
    </row>
    <row r="2118" spans="13:14" x14ac:dyDescent="0.3">
      <c r="M2118" s="2">
        <v>2117</v>
      </c>
    </row>
    <row r="2119" spans="13:14" x14ac:dyDescent="0.3">
      <c r="M2119" s="2">
        <v>2118</v>
      </c>
    </row>
    <row r="2120" spans="13:14" x14ac:dyDescent="0.3">
      <c r="M2120" s="2">
        <v>2119</v>
      </c>
    </row>
    <row r="2121" spans="13:14" x14ac:dyDescent="0.3">
      <c r="M2121" s="2">
        <v>2120</v>
      </c>
    </row>
    <row r="2122" spans="13:14" x14ac:dyDescent="0.3">
      <c r="M2122" s="2">
        <v>2121</v>
      </c>
    </row>
    <row r="2123" spans="13:14" x14ac:dyDescent="0.3">
      <c r="M2123" s="2">
        <v>2122</v>
      </c>
    </row>
    <row r="2124" spans="13:14" x14ac:dyDescent="0.3">
      <c r="M2124" s="2">
        <v>2123</v>
      </c>
    </row>
    <row r="2125" spans="13:14" x14ac:dyDescent="0.3">
      <c r="M2125" s="2">
        <v>2124</v>
      </c>
    </row>
    <row r="2126" spans="13:14" x14ac:dyDescent="0.3">
      <c r="M2126" s="2">
        <v>2125</v>
      </c>
      <c r="N2126" s="2" t="s">
        <v>1285</v>
      </c>
    </row>
    <row r="2127" spans="13:14" x14ac:dyDescent="0.3">
      <c r="M2127" s="2">
        <v>2126</v>
      </c>
      <c r="N2127" s="2" t="s">
        <v>1285</v>
      </c>
    </row>
    <row r="2128" spans="13:14" x14ac:dyDescent="0.3">
      <c r="M2128" s="2">
        <v>2127</v>
      </c>
    </row>
    <row r="2129" spans="13:14" x14ac:dyDescent="0.3">
      <c r="M2129" s="2">
        <v>2128</v>
      </c>
    </row>
    <row r="2130" spans="13:14" x14ac:dyDescent="0.3">
      <c r="M2130" s="2">
        <v>2129</v>
      </c>
      <c r="N2130" s="2" t="s">
        <v>1285</v>
      </c>
    </row>
    <row r="2131" spans="13:14" x14ac:dyDescent="0.3">
      <c r="M2131" s="2">
        <v>2130</v>
      </c>
    </row>
    <row r="2132" spans="13:14" x14ac:dyDescent="0.3">
      <c r="M2132" s="2">
        <v>2131</v>
      </c>
    </row>
    <row r="2133" spans="13:14" x14ac:dyDescent="0.3">
      <c r="M2133" s="2">
        <v>2132</v>
      </c>
    </row>
    <row r="2134" spans="13:14" x14ac:dyDescent="0.3">
      <c r="M2134" s="2">
        <v>2133</v>
      </c>
    </row>
    <row r="2135" spans="13:14" x14ac:dyDescent="0.3">
      <c r="M2135" s="2">
        <v>2134</v>
      </c>
    </row>
    <row r="2136" spans="13:14" x14ac:dyDescent="0.3">
      <c r="M2136" s="2">
        <v>2135</v>
      </c>
    </row>
    <row r="2137" spans="13:14" x14ac:dyDescent="0.3">
      <c r="M2137" s="2">
        <v>2136</v>
      </c>
    </row>
    <row r="2138" spans="13:14" x14ac:dyDescent="0.3">
      <c r="M2138" s="2">
        <v>2137</v>
      </c>
    </row>
    <row r="2139" spans="13:14" x14ac:dyDescent="0.3">
      <c r="M2139" s="2">
        <v>2138</v>
      </c>
    </row>
    <row r="2140" spans="13:14" x14ac:dyDescent="0.3">
      <c r="M2140" s="2">
        <v>2139</v>
      </c>
    </row>
    <row r="2141" spans="13:14" x14ac:dyDescent="0.3">
      <c r="M2141" s="2">
        <v>2140</v>
      </c>
    </row>
    <row r="2142" spans="13:14" x14ac:dyDescent="0.3">
      <c r="M2142" s="2">
        <v>2141</v>
      </c>
    </row>
    <row r="2143" spans="13:14" x14ac:dyDescent="0.3">
      <c r="M2143" s="2">
        <v>2142</v>
      </c>
    </row>
    <row r="2144" spans="13:14" x14ac:dyDescent="0.3">
      <c r="M2144" s="2">
        <v>2143</v>
      </c>
    </row>
    <row r="2145" spans="13:14" x14ac:dyDescent="0.3">
      <c r="M2145" s="2">
        <v>2144</v>
      </c>
      <c r="N2145" s="2" t="s">
        <v>1285</v>
      </c>
    </row>
    <row r="2146" spans="13:14" x14ac:dyDescent="0.3">
      <c r="M2146" s="2">
        <v>2145</v>
      </c>
    </row>
    <row r="2147" spans="13:14" x14ac:dyDescent="0.3">
      <c r="M2147" s="2">
        <v>2146</v>
      </c>
    </row>
    <row r="2148" spans="13:14" x14ac:dyDescent="0.3">
      <c r="M2148" s="2">
        <v>2147</v>
      </c>
    </row>
    <row r="2149" spans="13:14" x14ac:dyDescent="0.3">
      <c r="M2149" s="2">
        <v>2148</v>
      </c>
    </row>
    <row r="2150" spans="13:14" x14ac:dyDescent="0.3">
      <c r="M2150" s="2">
        <v>2149</v>
      </c>
    </row>
    <row r="2151" spans="13:14" x14ac:dyDescent="0.3">
      <c r="M2151" s="2">
        <v>2150</v>
      </c>
    </row>
    <row r="2152" spans="13:14" x14ac:dyDescent="0.3">
      <c r="M2152" s="2">
        <v>2151</v>
      </c>
    </row>
    <row r="2153" spans="13:14" x14ac:dyDescent="0.3">
      <c r="M2153" s="2">
        <v>2152</v>
      </c>
    </row>
    <row r="2154" spans="13:14" x14ac:dyDescent="0.3">
      <c r="M2154" s="2">
        <v>2153</v>
      </c>
    </row>
    <row r="2155" spans="13:14" x14ac:dyDescent="0.3">
      <c r="M2155" s="2">
        <v>2154</v>
      </c>
    </row>
    <row r="2156" spans="13:14" x14ac:dyDescent="0.3">
      <c r="M2156" s="2">
        <v>2155</v>
      </c>
    </row>
    <row r="2157" spans="13:14" x14ac:dyDescent="0.3">
      <c r="M2157" s="2">
        <v>2156</v>
      </c>
    </row>
    <row r="2158" spans="13:14" x14ac:dyDescent="0.3">
      <c r="M2158" s="2">
        <v>2157</v>
      </c>
    </row>
    <row r="2159" spans="13:14" x14ac:dyDescent="0.3">
      <c r="M2159" s="2">
        <v>2158</v>
      </c>
    </row>
    <row r="2160" spans="13:14" x14ac:dyDescent="0.3">
      <c r="M2160" s="2">
        <v>2159</v>
      </c>
    </row>
    <row r="2161" spans="13:14" x14ac:dyDescent="0.3">
      <c r="M2161" s="2">
        <v>2160</v>
      </c>
    </row>
    <row r="2162" spans="13:14" x14ac:dyDescent="0.3">
      <c r="M2162" s="2">
        <v>2161</v>
      </c>
    </row>
    <row r="2163" spans="13:14" x14ac:dyDescent="0.3">
      <c r="M2163" s="2">
        <v>2162</v>
      </c>
    </row>
    <row r="2164" spans="13:14" x14ac:dyDescent="0.3">
      <c r="M2164" s="2">
        <v>2163</v>
      </c>
    </row>
    <row r="2165" spans="13:14" x14ac:dyDescent="0.3">
      <c r="M2165" s="2">
        <v>2164</v>
      </c>
      <c r="N2165" s="2" t="s">
        <v>1285</v>
      </c>
    </row>
    <row r="2166" spans="13:14" x14ac:dyDescent="0.3">
      <c r="M2166" s="2">
        <v>2165</v>
      </c>
    </row>
    <row r="2167" spans="13:14" x14ac:dyDescent="0.3">
      <c r="M2167" s="2">
        <v>2166</v>
      </c>
    </row>
    <row r="2168" spans="13:14" x14ac:dyDescent="0.3">
      <c r="M2168" s="2">
        <v>2167</v>
      </c>
    </row>
    <row r="2169" spans="13:14" x14ac:dyDescent="0.3">
      <c r="M2169" s="2">
        <v>2168</v>
      </c>
    </row>
    <row r="2170" spans="13:14" x14ac:dyDescent="0.3">
      <c r="M2170" s="2">
        <v>2169</v>
      </c>
      <c r="N2170" s="2" t="s">
        <v>1286</v>
      </c>
    </row>
    <row r="2171" spans="13:14" x14ac:dyDescent="0.3">
      <c r="M2171" s="2">
        <v>2170</v>
      </c>
      <c r="N2171" s="2" t="s">
        <v>1286</v>
      </c>
    </row>
    <row r="2172" spans="13:14" x14ac:dyDescent="0.3">
      <c r="M2172" s="2">
        <v>2171</v>
      </c>
      <c r="N2172" s="2" t="s">
        <v>1285</v>
      </c>
    </row>
    <row r="2173" spans="13:14" x14ac:dyDescent="0.3">
      <c r="M2173" s="2">
        <v>2172</v>
      </c>
    </row>
    <row r="2174" spans="13:14" x14ac:dyDescent="0.3">
      <c r="M2174" s="2">
        <v>2173</v>
      </c>
    </row>
    <row r="2175" spans="13:14" x14ac:dyDescent="0.3">
      <c r="M2175" s="2">
        <v>2174</v>
      </c>
    </row>
    <row r="2176" spans="13:14" x14ac:dyDescent="0.3">
      <c r="M2176" s="2">
        <v>2175</v>
      </c>
    </row>
    <row r="2177" spans="13:14" x14ac:dyDescent="0.3">
      <c r="M2177" s="2">
        <v>2176</v>
      </c>
    </row>
    <row r="2178" spans="13:14" x14ac:dyDescent="0.3">
      <c r="M2178" s="2">
        <v>2177</v>
      </c>
    </row>
    <row r="2179" spans="13:14" x14ac:dyDescent="0.3">
      <c r="M2179" s="2">
        <v>2178</v>
      </c>
    </row>
    <row r="2180" spans="13:14" x14ac:dyDescent="0.3">
      <c r="M2180" s="2">
        <v>2179</v>
      </c>
    </row>
    <row r="2181" spans="13:14" x14ac:dyDescent="0.3">
      <c r="M2181" s="2">
        <v>2180</v>
      </c>
      <c r="N2181" s="2" t="s">
        <v>1285</v>
      </c>
    </row>
    <row r="2182" spans="13:14" x14ac:dyDescent="0.3">
      <c r="M2182" s="2">
        <v>2181</v>
      </c>
    </row>
    <row r="2183" spans="13:14" x14ac:dyDescent="0.3">
      <c r="M2183" s="2">
        <v>2182</v>
      </c>
      <c r="N2183" s="2" t="s">
        <v>1286</v>
      </c>
    </row>
    <row r="2184" spans="13:14" x14ac:dyDescent="0.3">
      <c r="M2184" s="2">
        <v>2183</v>
      </c>
    </row>
    <row r="2185" spans="13:14" x14ac:dyDescent="0.3">
      <c r="M2185" s="2">
        <v>2184</v>
      </c>
    </row>
    <row r="2186" spans="13:14" x14ac:dyDescent="0.3">
      <c r="M2186" s="2">
        <v>2185</v>
      </c>
    </row>
    <row r="2187" spans="13:14" x14ac:dyDescent="0.3">
      <c r="M2187" s="2">
        <v>2186</v>
      </c>
    </row>
    <row r="2188" spans="13:14" x14ac:dyDescent="0.3">
      <c r="M2188" s="2">
        <v>2187</v>
      </c>
    </row>
    <row r="2189" spans="13:14" x14ac:dyDescent="0.3">
      <c r="M2189" s="2">
        <v>2188</v>
      </c>
    </row>
    <row r="2190" spans="13:14" x14ac:dyDescent="0.3">
      <c r="M2190" s="2">
        <v>2189</v>
      </c>
    </row>
    <row r="2191" spans="13:14" x14ac:dyDescent="0.3">
      <c r="M2191" s="2">
        <v>2190</v>
      </c>
    </row>
    <row r="2192" spans="13:14" x14ac:dyDescent="0.3">
      <c r="M2192" s="2">
        <v>2191</v>
      </c>
    </row>
    <row r="2193" spans="13:14" x14ac:dyDescent="0.3">
      <c r="M2193" s="2">
        <v>2192</v>
      </c>
    </row>
    <row r="2194" spans="13:14" x14ac:dyDescent="0.3">
      <c r="M2194" s="2">
        <v>2193</v>
      </c>
    </row>
    <row r="2195" spans="13:14" x14ac:dyDescent="0.3">
      <c r="M2195" s="2">
        <v>2194</v>
      </c>
    </row>
    <row r="2196" spans="13:14" x14ac:dyDescent="0.3">
      <c r="M2196" s="2">
        <v>2195</v>
      </c>
    </row>
    <row r="2197" spans="13:14" x14ac:dyDescent="0.3">
      <c r="M2197" s="2">
        <v>2196</v>
      </c>
    </row>
    <row r="2198" spans="13:14" x14ac:dyDescent="0.3">
      <c r="M2198" s="2">
        <v>2197</v>
      </c>
    </row>
    <row r="2199" spans="13:14" x14ac:dyDescent="0.3">
      <c r="M2199" s="2">
        <v>2198</v>
      </c>
      <c r="N2199" s="2" t="s">
        <v>1285</v>
      </c>
    </row>
    <row r="2200" spans="13:14" x14ac:dyDescent="0.3">
      <c r="M2200" s="2">
        <v>2199</v>
      </c>
    </row>
    <row r="2201" spans="13:14" x14ac:dyDescent="0.3">
      <c r="M2201" s="2">
        <v>2200</v>
      </c>
    </row>
    <row r="2202" spans="13:14" x14ac:dyDescent="0.3">
      <c r="M2202" s="2">
        <v>2201</v>
      </c>
    </row>
    <row r="2203" spans="13:14" x14ac:dyDescent="0.3">
      <c r="M2203" s="2">
        <v>2202</v>
      </c>
    </row>
    <row r="2204" spans="13:14" x14ac:dyDescent="0.3">
      <c r="M2204" s="2">
        <v>2203</v>
      </c>
    </row>
    <row r="2205" spans="13:14" x14ac:dyDescent="0.3">
      <c r="M2205" s="2">
        <v>2204</v>
      </c>
      <c r="N2205" s="2" t="s">
        <v>1285</v>
      </c>
    </row>
    <row r="2206" spans="13:14" x14ac:dyDescent="0.3">
      <c r="M2206" s="2">
        <v>2205</v>
      </c>
    </row>
    <row r="2207" spans="13:14" x14ac:dyDescent="0.3">
      <c r="M2207" s="2">
        <v>2206</v>
      </c>
      <c r="N2207" s="2" t="s">
        <v>1285</v>
      </c>
    </row>
    <row r="2208" spans="13:14" x14ac:dyDescent="0.3">
      <c r="M2208" s="2">
        <v>2207</v>
      </c>
      <c r="N2208" s="2" t="s">
        <v>1285</v>
      </c>
    </row>
    <row r="2209" spans="13:14" x14ac:dyDescent="0.3">
      <c r="M2209" s="2">
        <v>2208</v>
      </c>
      <c r="N2209" s="2" t="s">
        <v>1285</v>
      </c>
    </row>
    <row r="2210" spans="13:14" x14ac:dyDescent="0.3">
      <c r="M2210" s="2">
        <v>2209</v>
      </c>
      <c r="N2210" s="2" t="s">
        <v>1285</v>
      </c>
    </row>
    <row r="2211" spans="13:14" x14ac:dyDescent="0.3">
      <c r="M2211" s="2">
        <v>2210</v>
      </c>
      <c r="N2211" s="2" t="s">
        <v>1286</v>
      </c>
    </row>
    <row r="2212" spans="13:14" x14ac:dyDescent="0.3">
      <c r="M2212" s="2">
        <v>2211</v>
      </c>
    </row>
    <row r="2213" spans="13:14" x14ac:dyDescent="0.3">
      <c r="M2213" s="2">
        <v>2212</v>
      </c>
      <c r="N2213" s="2" t="s">
        <v>1285</v>
      </c>
    </row>
    <row r="2214" spans="13:14" x14ac:dyDescent="0.3">
      <c r="M2214" s="2">
        <v>2213</v>
      </c>
      <c r="N2214" s="2" t="s">
        <v>1285</v>
      </c>
    </row>
    <row r="2215" spans="13:14" x14ac:dyDescent="0.3">
      <c r="M2215" s="2">
        <v>2214</v>
      </c>
    </row>
    <row r="2216" spans="13:14" x14ac:dyDescent="0.3">
      <c r="M2216" s="2">
        <v>2215</v>
      </c>
      <c r="N2216" s="2" t="s">
        <v>1285</v>
      </c>
    </row>
    <row r="2217" spans="13:14" x14ac:dyDescent="0.3">
      <c r="M2217" s="2">
        <v>2216</v>
      </c>
      <c r="N2217" s="2" t="s">
        <v>1285</v>
      </c>
    </row>
    <row r="2218" spans="13:14" x14ac:dyDescent="0.3">
      <c r="M2218" s="2">
        <v>2217</v>
      </c>
      <c r="N2218" s="2" t="s">
        <v>1285</v>
      </c>
    </row>
    <row r="2219" spans="13:14" x14ac:dyDescent="0.3">
      <c r="M2219" s="2">
        <v>2218</v>
      </c>
    </row>
    <row r="2220" spans="13:14" x14ac:dyDescent="0.3">
      <c r="M2220" s="2">
        <v>2219</v>
      </c>
    </row>
    <row r="2221" spans="13:14" x14ac:dyDescent="0.3">
      <c r="M2221" s="2">
        <v>2220</v>
      </c>
    </row>
    <row r="2222" spans="13:14" x14ac:dyDescent="0.3">
      <c r="M2222" s="2">
        <v>2221</v>
      </c>
    </row>
    <row r="2223" spans="13:14" x14ac:dyDescent="0.3">
      <c r="M2223" s="2">
        <v>2222</v>
      </c>
    </row>
    <row r="2224" spans="13:14" x14ac:dyDescent="0.3">
      <c r="M2224" s="2">
        <v>2223</v>
      </c>
    </row>
    <row r="2225" spans="13:14" x14ac:dyDescent="0.3">
      <c r="M2225" s="2">
        <v>2224</v>
      </c>
    </row>
    <row r="2226" spans="13:14" x14ac:dyDescent="0.3">
      <c r="M2226" s="2">
        <v>2225</v>
      </c>
    </row>
    <row r="2227" spans="13:14" x14ac:dyDescent="0.3">
      <c r="M2227" s="2">
        <v>2226</v>
      </c>
    </row>
    <row r="2228" spans="13:14" x14ac:dyDescent="0.3">
      <c r="M2228" s="2">
        <v>2227</v>
      </c>
    </row>
    <row r="2229" spans="13:14" x14ac:dyDescent="0.3">
      <c r="M2229" s="2">
        <v>2228</v>
      </c>
    </row>
    <row r="2230" spans="13:14" x14ac:dyDescent="0.3">
      <c r="M2230" s="2">
        <v>2229</v>
      </c>
    </row>
    <row r="2231" spans="13:14" x14ac:dyDescent="0.3">
      <c r="M2231" s="2">
        <v>2230</v>
      </c>
      <c r="N2231" s="2" t="s">
        <v>1286</v>
      </c>
    </row>
    <row r="2232" spans="13:14" x14ac:dyDescent="0.3">
      <c r="M2232" s="2">
        <v>2231</v>
      </c>
    </row>
    <row r="2233" spans="13:14" x14ac:dyDescent="0.3">
      <c r="M2233" s="2">
        <v>2232</v>
      </c>
    </row>
    <row r="2234" spans="13:14" x14ac:dyDescent="0.3">
      <c r="M2234" s="2">
        <v>2233</v>
      </c>
      <c r="N2234" s="2" t="s">
        <v>1285</v>
      </c>
    </row>
    <row r="2235" spans="13:14" x14ac:dyDescent="0.3">
      <c r="M2235" s="2">
        <v>2234</v>
      </c>
    </row>
    <row r="2236" spans="13:14" x14ac:dyDescent="0.3">
      <c r="M2236" s="2">
        <v>2235</v>
      </c>
    </row>
    <row r="2237" spans="13:14" x14ac:dyDescent="0.3">
      <c r="M2237" s="2">
        <v>2236</v>
      </c>
    </row>
    <row r="2238" spans="13:14" x14ac:dyDescent="0.3">
      <c r="M2238" s="2">
        <v>2237</v>
      </c>
    </row>
    <row r="2239" spans="13:14" x14ac:dyDescent="0.3">
      <c r="M2239" s="2">
        <v>2238</v>
      </c>
    </row>
    <row r="2240" spans="13:14" x14ac:dyDescent="0.3">
      <c r="M2240" s="2">
        <v>2239</v>
      </c>
    </row>
    <row r="2241" spans="13:14" x14ac:dyDescent="0.3">
      <c r="M2241" s="2">
        <v>2240</v>
      </c>
    </row>
    <row r="2242" spans="13:14" x14ac:dyDescent="0.3">
      <c r="M2242" s="2">
        <v>2241</v>
      </c>
      <c r="N2242" s="2" t="s">
        <v>1286</v>
      </c>
    </row>
    <row r="2243" spans="13:14" x14ac:dyDescent="0.3">
      <c r="M2243" s="2">
        <v>2242</v>
      </c>
    </row>
    <row r="2244" spans="13:14" x14ac:dyDescent="0.3">
      <c r="M2244" s="2">
        <v>2243</v>
      </c>
    </row>
    <row r="2245" spans="13:14" x14ac:dyDescent="0.3">
      <c r="M2245" s="2">
        <v>2244</v>
      </c>
    </row>
    <row r="2246" spans="13:14" x14ac:dyDescent="0.3">
      <c r="M2246" s="2">
        <v>2245</v>
      </c>
    </row>
    <row r="2247" spans="13:14" x14ac:dyDescent="0.3">
      <c r="M2247" s="2">
        <v>2246</v>
      </c>
      <c r="N2247" s="2" t="s">
        <v>1286</v>
      </c>
    </row>
    <row r="2248" spans="13:14" x14ac:dyDescent="0.3">
      <c r="M2248" s="2">
        <v>2247</v>
      </c>
    </row>
    <row r="2249" spans="13:14" x14ac:dyDescent="0.3">
      <c r="M2249" s="2">
        <v>2248</v>
      </c>
    </row>
    <row r="2250" spans="13:14" x14ac:dyDescent="0.3">
      <c r="M2250" s="2">
        <v>2249</v>
      </c>
    </row>
    <row r="2251" spans="13:14" x14ac:dyDescent="0.3">
      <c r="M2251" s="2">
        <v>2250</v>
      </c>
      <c r="N2251" s="2" t="s">
        <v>1285</v>
      </c>
    </row>
    <row r="2252" spans="13:14" x14ac:dyDescent="0.3">
      <c r="M2252" s="2">
        <v>2251</v>
      </c>
      <c r="N2252" s="2" t="s">
        <v>1285</v>
      </c>
    </row>
    <row r="2253" spans="13:14" x14ac:dyDescent="0.3">
      <c r="M2253" s="2">
        <v>2252</v>
      </c>
    </row>
    <row r="2254" spans="13:14" x14ac:dyDescent="0.3">
      <c r="M2254" s="2">
        <v>2253</v>
      </c>
      <c r="N2254" s="2" t="s">
        <v>1285</v>
      </c>
    </row>
    <row r="2255" spans="13:14" x14ac:dyDescent="0.3">
      <c r="M2255" s="2">
        <v>2254</v>
      </c>
      <c r="N2255" s="2" t="s">
        <v>1285</v>
      </c>
    </row>
    <row r="2256" spans="13:14" x14ac:dyDescent="0.3">
      <c r="M2256" s="2">
        <v>2255</v>
      </c>
      <c r="N2256" s="2" t="s">
        <v>1285</v>
      </c>
    </row>
    <row r="2257" spans="13:14" x14ac:dyDescent="0.3">
      <c r="M2257" s="2">
        <v>2256</v>
      </c>
      <c r="N2257" s="2" t="s">
        <v>1285</v>
      </c>
    </row>
    <row r="2258" spans="13:14" x14ac:dyDescent="0.3">
      <c r="M2258" s="2">
        <v>2257</v>
      </c>
      <c r="N2258" s="2" t="s">
        <v>1285</v>
      </c>
    </row>
    <row r="2259" spans="13:14" x14ac:dyDescent="0.3">
      <c r="M2259" s="2">
        <v>2258</v>
      </c>
    </row>
    <row r="2260" spans="13:14" x14ac:dyDescent="0.3">
      <c r="M2260" s="2">
        <v>2259</v>
      </c>
      <c r="N2260" s="2" t="s">
        <v>1285</v>
      </c>
    </row>
    <row r="2261" spans="13:14" x14ac:dyDescent="0.3">
      <c r="M2261" s="2">
        <v>2260</v>
      </c>
      <c r="N2261" s="2" t="s">
        <v>1285</v>
      </c>
    </row>
    <row r="2262" spans="13:14" x14ac:dyDescent="0.3">
      <c r="M2262" s="2">
        <v>2261</v>
      </c>
      <c r="N2262" s="2" t="s">
        <v>1285</v>
      </c>
    </row>
    <row r="2263" spans="13:14" x14ac:dyDescent="0.3">
      <c r="M2263" s="2">
        <v>2262</v>
      </c>
      <c r="N2263" s="2" t="s">
        <v>1285</v>
      </c>
    </row>
    <row r="2264" spans="13:14" x14ac:dyDescent="0.3">
      <c r="M2264" s="2">
        <v>2263</v>
      </c>
    </row>
    <row r="2265" spans="13:14" x14ac:dyDescent="0.3">
      <c r="M2265" s="2">
        <v>2264</v>
      </c>
    </row>
    <row r="2266" spans="13:14" x14ac:dyDescent="0.3">
      <c r="M2266" s="2">
        <v>2265</v>
      </c>
      <c r="N2266" s="2" t="s">
        <v>1285</v>
      </c>
    </row>
    <row r="2267" spans="13:14" x14ac:dyDescent="0.3">
      <c r="M2267" s="2">
        <v>2266</v>
      </c>
      <c r="N2267" s="2" t="s">
        <v>1285</v>
      </c>
    </row>
    <row r="2268" spans="13:14" x14ac:dyDescent="0.3">
      <c r="M2268" s="2">
        <v>2267</v>
      </c>
      <c r="N2268" s="2" t="s">
        <v>1285</v>
      </c>
    </row>
    <row r="2269" spans="13:14" x14ac:dyDescent="0.3">
      <c r="M2269" s="2">
        <v>2268</v>
      </c>
    </row>
    <row r="2270" spans="13:14" x14ac:dyDescent="0.3">
      <c r="M2270" s="2">
        <v>2269</v>
      </c>
    </row>
    <row r="2271" spans="13:14" x14ac:dyDescent="0.3">
      <c r="M2271" s="2">
        <v>2270</v>
      </c>
    </row>
    <row r="2272" spans="13:14" x14ac:dyDescent="0.3">
      <c r="M2272" s="2">
        <v>2271</v>
      </c>
    </row>
    <row r="2273" spans="13:14" x14ac:dyDescent="0.3">
      <c r="M2273" s="2">
        <v>2272</v>
      </c>
      <c r="N2273" s="2" t="s">
        <v>1285</v>
      </c>
    </row>
    <row r="2274" spans="13:14" x14ac:dyDescent="0.3">
      <c r="M2274" s="2">
        <v>2273</v>
      </c>
      <c r="N2274" s="2" t="s">
        <v>1286</v>
      </c>
    </row>
    <row r="2275" spans="13:14" x14ac:dyDescent="0.3">
      <c r="M2275" s="2">
        <v>2274</v>
      </c>
    </row>
    <row r="2276" spans="13:14" x14ac:dyDescent="0.3">
      <c r="M2276" s="2">
        <v>2275</v>
      </c>
      <c r="N2276" s="2" t="s">
        <v>1285</v>
      </c>
    </row>
    <row r="2277" spans="13:14" x14ac:dyDescent="0.3">
      <c r="M2277" s="2">
        <v>2276</v>
      </c>
      <c r="N2277" s="2" t="s">
        <v>1286</v>
      </c>
    </row>
    <row r="2278" spans="13:14" x14ac:dyDescent="0.3">
      <c r="M2278" s="2">
        <v>2277</v>
      </c>
    </row>
    <row r="2279" spans="13:14" x14ac:dyDescent="0.3">
      <c r="M2279" s="2">
        <v>2278</v>
      </c>
    </row>
    <row r="2280" spans="13:14" x14ac:dyDescent="0.3">
      <c r="M2280" s="2">
        <v>2279</v>
      </c>
    </row>
    <row r="2281" spans="13:14" x14ac:dyDescent="0.3">
      <c r="M2281" s="2">
        <v>2280</v>
      </c>
      <c r="N2281" s="2" t="s">
        <v>1285</v>
      </c>
    </row>
    <row r="2282" spans="13:14" x14ac:dyDescent="0.3">
      <c r="M2282" s="2">
        <v>2281</v>
      </c>
    </row>
    <row r="2283" spans="13:14" x14ac:dyDescent="0.3">
      <c r="M2283" s="2">
        <v>2282</v>
      </c>
    </row>
    <row r="2284" spans="13:14" x14ac:dyDescent="0.3">
      <c r="M2284" s="2">
        <v>2283</v>
      </c>
    </row>
    <row r="2285" spans="13:14" x14ac:dyDescent="0.3">
      <c r="M2285" s="2">
        <v>2284</v>
      </c>
    </row>
    <row r="2286" spans="13:14" x14ac:dyDescent="0.3">
      <c r="M2286" s="2">
        <v>2285</v>
      </c>
    </row>
    <row r="2287" spans="13:14" x14ac:dyDescent="0.3">
      <c r="M2287" s="2">
        <v>2286</v>
      </c>
      <c r="N2287" s="2" t="s">
        <v>1286</v>
      </c>
    </row>
    <row r="2288" spans="13:14" x14ac:dyDescent="0.3">
      <c r="M2288" s="2">
        <v>2287</v>
      </c>
    </row>
    <row r="2289" spans="13:14" x14ac:dyDescent="0.3">
      <c r="M2289" s="2">
        <v>2288</v>
      </c>
    </row>
    <row r="2290" spans="13:14" x14ac:dyDescent="0.3">
      <c r="M2290" s="2">
        <v>2289</v>
      </c>
      <c r="N2290" s="2" t="s">
        <v>1285</v>
      </c>
    </row>
    <row r="2291" spans="13:14" x14ac:dyDescent="0.3">
      <c r="M2291" s="2">
        <v>2290</v>
      </c>
    </row>
    <row r="2292" spans="13:14" x14ac:dyDescent="0.3">
      <c r="M2292" s="2">
        <v>2291</v>
      </c>
    </row>
    <row r="2293" spans="13:14" x14ac:dyDescent="0.3">
      <c r="M2293" s="2">
        <v>2292</v>
      </c>
    </row>
    <row r="2294" spans="13:14" x14ac:dyDescent="0.3">
      <c r="M2294" s="2">
        <v>2293</v>
      </c>
    </row>
    <row r="2295" spans="13:14" x14ac:dyDescent="0.3">
      <c r="M2295" s="2">
        <v>2294</v>
      </c>
      <c r="N2295" s="2" t="s">
        <v>1285</v>
      </c>
    </row>
    <row r="2296" spans="13:14" x14ac:dyDescent="0.3">
      <c r="M2296" s="2">
        <v>2295</v>
      </c>
      <c r="N2296" s="2" t="s">
        <v>1285</v>
      </c>
    </row>
    <row r="2297" spans="13:14" x14ac:dyDescent="0.3">
      <c r="M2297" s="2">
        <v>2296</v>
      </c>
    </row>
    <row r="2298" spans="13:14" x14ac:dyDescent="0.3">
      <c r="M2298" s="2">
        <v>2297</v>
      </c>
    </row>
    <row r="2299" spans="13:14" x14ac:dyDescent="0.3">
      <c r="M2299" s="2">
        <v>2298</v>
      </c>
    </row>
    <row r="2300" spans="13:14" x14ac:dyDescent="0.3">
      <c r="M2300" s="2">
        <v>2299</v>
      </c>
      <c r="N2300" s="2" t="s">
        <v>1285</v>
      </c>
    </row>
    <row r="2301" spans="13:14" x14ac:dyDescent="0.3">
      <c r="M2301" s="2">
        <v>2300</v>
      </c>
      <c r="N2301" s="2" t="s">
        <v>1285</v>
      </c>
    </row>
    <row r="2302" spans="13:14" x14ac:dyDescent="0.3">
      <c r="M2302" s="2">
        <v>2301</v>
      </c>
    </row>
    <row r="2303" spans="13:14" x14ac:dyDescent="0.3">
      <c r="M2303" s="2">
        <v>2302</v>
      </c>
    </row>
    <row r="2304" spans="13:14" x14ac:dyDescent="0.3">
      <c r="M2304" s="2">
        <v>2303</v>
      </c>
      <c r="N2304" s="2" t="s">
        <v>1285</v>
      </c>
    </row>
    <row r="2305" spans="13:14" x14ac:dyDescent="0.3">
      <c r="M2305" s="2">
        <v>2304</v>
      </c>
    </row>
    <row r="2306" spans="13:14" x14ac:dyDescent="0.3">
      <c r="M2306" s="2">
        <v>2305</v>
      </c>
      <c r="N2306" s="2" t="s">
        <v>1285</v>
      </c>
    </row>
    <row r="2307" spans="13:14" x14ac:dyDescent="0.3">
      <c r="M2307" s="2">
        <v>2306</v>
      </c>
    </row>
    <row r="2308" spans="13:14" x14ac:dyDescent="0.3">
      <c r="M2308" s="2">
        <v>2307</v>
      </c>
    </row>
    <row r="2309" spans="13:14" x14ac:dyDescent="0.3">
      <c r="M2309" s="2">
        <v>2308</v>
      </c>
      <c r="N2309" s="2" t="s">
        <v>1285</v>
      </c>
    </row>
    <row r="2310" spans="13:14" x14ac:dyDescent="0.3">
      <c r="M2310" s="2">
        <v>2309</v>
      </c>
    </row>
    <row r="2311" spans="13:14" x14ac:dyDescent="0.3">
      <c r="M2311" s="2">
        <v>2310</v>
      </c>
    </row>
    <row r="2312" spans="13:14" x14ac:dyDescent="0.3">
      <c r="M2312" s="2">
        <v>2311</v>
      </c>
    </row>
    <row r="2313" spans="13:14" x14ac:dyDescent="0.3">
      <c r="M2313" s="2">
        <v>2312</v>
      </c>
    </row>
    <row r="2314" spans="13:14" x14ac:dyDescent="0.3">
      <c r="M2314" s="2">
        <v>2313</v>
      </c>
    </row>
    <row r="2315" spans="13:14" x14ac:dyDescent="0.3">
      <c r="M2315" s="2">
        <v>2314</v>
      </c>
    </row>
    <row r="2316" spans="13:14" x14ac:dyDescent="0.3">
      <c r="M2316" s="2">
        <v>2315</v>
      </c>
    </row>
    <row r="2317" spans="13:14" x14ac:dyDescent="0.3">
      <c r="M2317" s="2">
        <v>2316</v>
      </c>
    </row>
    <row r="2318" spans="13:14" x14ac:dyDescent="0.3">
      <c r="M2318" s="2">
        <v>2317</v>
      </c>
    </row>
    <row r="2319" spans="13:14" x14ac:dyDescent="0.3">
      <c r="M2319" s="2">
        <v>2318</v>
      </c>
    </row>
    <row r="2320" spans="13:14" x14ac:dyDescent="0.3">
      <c r="M2320" s="2">
        <v>2319</v>
      </c>
    </row>
    <row r="2321" spans="13:14" x14ac:dyDescent="0.3">
      <c r="M2321" s="2">
        <v>2320</v>
      </c>
    </row>
    <row r="2322" spans="13:14" x14ac:dyDescent="0.3">
      <c r="M2322" s="2">
        <v>2321</v>
      </c>
    </row>
    <row r="2323" spans="13:14" x14ac:dyDescent="0.3">
      <c r="M2323" s="2">
        <v>2322</v>
      </c>
    </row>
    <row r="2324" spans="13:14" x14ac:dyDescent="0.3">
      <c r="M2324" s="2">
        <v>2323</v>
      </c>
    </row>
    <row r="2325" spans="13:14" x14ac:dyDescent="0.3">
      <c r="M2325" s="2">
        <v>2324</v>
      </c>
    </row>
    <row r="2326" spans="13:14" x14ac:dyDescent="0.3">
      <c r="M2326" s="2">
        <v>2325</v>
      </c>
      <c r="N2326" s="2" t="s">
        <v>1285</v>
      </c>
    </row>
    <row r="2327" spans="13:14" x14ac:dyDescent="0.3">
      <c r="M2327" s="2">
        <v>2326</v>
      </c>
      <c r="N2327" s="2" t="s">
        <v>1285</v>
      </c>
    </row>
    <row r="2328" spans="13:14" x14ac:dyDescent="0.3">
      <c r="M2328" s="2">
        <v>2327</v>
      </c>
    </row>
    <row r="2329" spans="13:14" x14ac:dyDescent="0.3">
      <c r="M2329" s="2">
        <v>2328</v>
      </c>
    </row>
    <row r="2330" spans="13:14" x14ac:dyDescent="0.3">
      <c r="M2330" s="2">
        <v>2329</v>
      </c>
      <c r="N2330" s="2" t="s">
        <v>1286</v>
      </c>
    </row>
    <row r="2331" spans="13:14" x14ac:dyDescent="0.3">
      <c r="M2331" s="2">
        <v>2330</v>
      </c>
    </row>
    <row r="2332" spans="13:14" x14ac:dyDescent="0.3">
      <c r="M2332" s="2">
        <v>2331</v>
      </c>
    </row>
    <row r="2333" spans="13:14" x14ac:dyDescent="0.3">
      <c r="M2333" s="2">
        <v>2332</v>
      </c>
    </row>
    <row r="2334" spans="13:14" x14ac:dyDescent="0.3">
      <c r="M2334" s="2">
        <v>2333</v>
      </c>
    </row>
    <row r="2335" spans="13:14" x14ac:dyDescent="0.3">
      <c r="M2335" s="2">
        <v>2334</v>
      </c>
      <c r="N2335" s="2" t="s">
        <v>1285</v>
      </c>
    </row>
    <row r="2336" spans="13:14" x14ac:dyDescent="0.3">
      <c r="M2336" s="2">
        <v>2335</v>
      </c>
      <c r="N2336" s="2" t="s">
        <v>1285</v>
      </c>
    </row>
    <row r="2337" spans="13:14" x14ac:dyDescent="0.3">
      <c r="M2337" s="2">
        <v>2336</v>
      </c>
    </row>
    <row r="2338" spans="13:14" x14ac:dyDescent="0.3">
      <c r="M2338" s="2">
        <v>2337</v>
      </c>
      <c r="N2338" s="2" t="s">
        <v>1286</v>
      </c>
    </row>
    <row r="2339" spans="13:14" x14ac:dyDescent="0.3">
      <c r="M2339" s="2">
        <v>2338</v>
      </c>
      <c r="N2339" s="2" t="s">
        <v>1285</v>
      </c>
    </row>
    <row r="2340" spans="13:14" x14ac:dyDescent="0.3">
      <c r="M2340" s="2">
        <v>2339</v>
      </c>
    </row>
    <row r="2341" spans="13:14" x14ac:dyDescent="0.3">
      <c r="M2341" s="2">
        <v>2340</v>
      </c>
    </row>
    <row r="2342" spans="13:14" x14ac:dyDescent="0.3">
      <c r="M2342" s="2">
        <v>2341</v>
      </c>
      <c r="N2342" s="2" t="s">
        <v>1286</v>
      </c>
    </row>
    <row r="2343" spans="13:14" x14ac:dyDescent="0.3">
      <c r="M2343" s="2">
        <v>2342</v>
      </c>
      <c r="N2343" s="2" t="s">
        <v>1285</v>
      </c>
    </row>
    <row r="2344" spans="13:14" x14ac:dyDescent="0.3">
      <c r="M2344" s="2">
        <v>2343</v>
      </c>
      <c r="N2344" s="2" t="s">
        <v>1285</v>
      </c>
    </row>
    <row r="2345" spans="13:14" x14ac:dyDescent="0.3">
      <c r="M2345" s="2">
        <v>2344</v>
      </c>
    </row>
    <row r="2346" spans="13:14" x14ac:dyDescent="0.3">
      <c r="M2346" s="2">
        <v>2345</v>
      </c>
    </row>
    <row r="2347" spans="13:14" x14ac:dyDescent="0.3">
      <c r="M2347" s="2">
        <v>2346</v>
      </c>
      <c r="N2347" s="2" t="s">
        <v>1285</v>
      </c>
    </row>
    <row r="2348" spans="13:14" x14ac:dyDescent="0.3">
      <c r="M2348" s="2">
        <v>2347</v>
      </c>
    </row>
    <row r="2349" spans="13:14" x14ac:dyDescent="0.3">
      <c r="M2349" s="2">
        <v>2348</v>
      </c>
    </row>
    <row r="2350" spans="13:14" x14ac:dyDescent="0.3">
      <c r="M2350" s="2">
        <v>2349</v>
      </c>
    </row>
    <row r="2351" spans="13:14" x14ac:dyDescent="0.3">
      <c r="M2351" s="2">
        <v>2350</v>
      </c>
    </row>
    <row r="2352" spans="13:14" x14ac:dyDescent="0.3">
      <c r="M2352" s="2">
        <v>2351</v>
      </c>
      <c r="N2352" s="2" t="s">
        <v>1285</v>
      </c>
    </row>
    <row r="2353" spans="13:14" x14ac:dyDescent="0.3">
      <c r="M2353" s="2">
        <v>2352</v>
      </c>
      <c r="N2353" s="2" t="s">
        <v>1285</v>
      </c>
    </row>
    <row r="2354" spans="13:14" x14ac:dyDescent="0.3">
      <c r="M2354" s="2">
        <v>2353</v>
      </c>
    </row>
    <row r="2355" spans="13:14" x14ac:dyDescent="0.3">
      <c r="M2355" s="2">
        <v>2354</v>
      </c>
      <c r="N2355" s="2" t="s">
        <v>1285</v>
      </c>
    </row>
    <row r="2356" spans="13:14" x14ac:dyDescent="0.3">
      <c r="M2356" s="2">
        <v>2355</v>
      </c>
      <c r="N2356" s="2" t="s">
        <v>1285</v>
      </c>
    </row>
    <row r="2357" spans="13:14" x14ac:dyDescent="0.3">
      <c r="M2357" s="2">
        <v>2356</v>
      </c>
    </row>
    <row r="2358" spans="13:14" x14ac:dyDescent="0.3">
      <c r="M2358" s="2">
        <v>2357</v>
      </c>
      <c r="N2358" s="2" t="s">
        <v>1285</v>
      </c>
    </row>
    <row r="2359" spans="13:14" x14ac:dyDescent="0.3">
      <c r="M2359" s="2">
        <v>2358</v>
      </c>
    </row>
    <row r="2360" spans="13:14" x14ac:dyDescent="0.3">
      <c r="M2360" s="2">
        <v>2359</v>
      </c>
    </row>
    <row r="2361" spans="13:14" x14ac:dyDescent="0.3">
      <c r="M2361" s="2">
        <v>2360</v>
      </c>
    </row>
    <row r="2362" spans="13:14" x14ac:dyDescent="0.3">
      <c r="M2362" s="2">
        <v>2361</v>
      </c>
    </row>
    <row r="2363" spans="13:14" x14ac:dyDescent="0.3">
      <c r="M2363" s="2">
        <v>2362</v>
      </c>
    </row>
    <row r="2364" spans="13:14" x14ac:dyDescent="0.3">
      <c r="M2364" s="2">
        <v>2363</v>
      </c>
    </row>
    <row r="2365" spans="13:14" x14ac:dyDescent="0.3">
      <c r="M2365" s="2">
        <v>2364</v>
      </c>
    </row>
    <row r="2366" spans="13:14" x14ac:dyDescent="0.3">
      <c r="M2366" s="2">
        <v>2365</v>
      </c>
    </row>
    <row r="2367" spans="13:14" x14ac:dyDescent="0.3">
      <c r="M2367" s="2">
        <v>2366</v>
      </c>
    </row>
    <row r="2368" spans="13:14" x14ac:dyDescent="0.3">
      <c r="M2368" s="2">
        <v>2367</v>
      </c>
    </row>
    <row r="2369" spans="13:14" x14ac:dyDescent="0.3">
      <c r="M2369" s="2">
        <v>2368</v>
      </c>
    </row>
    <row r="2370" spans="13:14" x14ac:dyDescent="0.3">
      <c r="M2370" s="2">
        <v>2369</v>
      </c>
    </row>
    <row r="2371" spans="13:14" x14ac:dyDescent="0.3">
      <c r="M2371" s="2">
        <v>2370</v>
      </c>
    </row>
    <row r="2372" spans="13:14" x14ac:dyDescent="0.3">
      <c r="M2372" s="2">
        <v>2371</v>
      </c>
    </row>
    <row r="2373" spans="13:14" x14ac:dyDescent="0.3">
      <c r="M2373" s="2">
        <v>2372</v>
      </c>
    </row>
    <row r="2374" spans="13:14" x14ac:dyDescent="0.3">
      <c r="M2374" s="2">
        <v>2373</v>
      </c>
    </row>
    <row r="2375" spans="13:14" x14ac:dyDescent="0.3">
      <c r="M2375" s="2">
        <v>2374</v>
      </c>
    </row>
    <row r="2376" spans="13:14" x14ac:dyDescent="0.3">
      <c r="M2376" s="2">
        <v>2375</v>
      </c>
    </row>
    <row r="2377" spans="13:14" x14ac:dyDescent="0.3">
      <c r="M2377" s="2">
        <v>2376</v>
      </c>
      <c r="N2377" s="2" t="s">
        <v>1285</v>
      </c>
    </row>
    <row r="2378" spans="13:14" x14ac:dyDescent="0.3">
      <c r="M2378" s="2">
        <v>2377</v>
      </c>
    </row>
    <row r="2379" spans="13:14" x14ac:dyDescent="0.3">
      <c r="M2379" s="2">
        <v>2378</v>
      </c>
    </row>
    <row r="2380" spans="13:14" x14ac:dyDescent="0.3">
      <c r="M2380" s="2">
        <v>2379</v>
      </c>
    </row>
    <row r="2381" spans="13:14" x14ac:dyDescent="0.3">
      <c r="M2381" s="2">
        <v>2380</v>
      </c>
    </row>
    <row r="2382" spans="13:14" x14ac:dyDescent="0.3">
      <c r="M2382" s="2">
        <v>2381</v>
      </c>
    </row>
    <row r="2383" spans="13:14" x14ac:dyDescent="0.3">
      <c r="M2383" s="2">
        <v>2382</v>
      </c>
    </row>
    <row r="2384" spans="13:14" x14ac:dyDescent="0.3">
      <c r="M2384" s="2">
        <v>2383</v>
      </c>
    </row>
    <row r="2385" spans="13:13" x14ac:dyDescent="0.3">
      <c r="M2385" s="2">
        <v>2384</v>
      </c>
    </row>
    <row r="2386" spans="13:13" x14ac:dyDescent="0.3">
      <c r="M2386" s="2">
        <v>2385</v>
      </c>
    </row>
    <row r="2387" spans="13:13" x14ac:dyDescent="0.3">
      <c r="M2387" s="2">
        <v>2386</v>
      </c>
    </row>
    <row r="2388" spans="13:13" x14ac:dyDescent="0.3">
      <c r="M2388" s="2">
        <v>2387</v>
      </c>
    </row>
    <row r="2389" spans="13:13" x14ac:dyDescent="0.3">
      <c r="M2389" s="2">
        <v>2388</v>
      </c>
    </row>
    <row r="2390" spans="13:13" x14ac:dyDescent="0.3">
      <c r="M2390" s="2">
        <v>2389</v>
      </c>
    </row>
    <row r="2391" spans="13:13" x14ac:dyDescent="0.3">
      <c r="M2391" s="2">
        <v>2390</v>
      </c>
    </row>
    <row r="2392" spans="13:13" x14ac:dyDescent="0.3">
      <c r="M2392" s="2">
        <v>2391</v>
      </c>
    </row>
    <row r="2393" spans="13:13" x14ac:dyDescent="0.3">
      <c r="M2393" s="2">
        <v>2392</v>
      </c>
    </row>
    <row r="2394" spans="13:13" x14ac:dyDescent="0.3">
      <c r="M2394" s="2">
        <v>2393</v>
      </c>
    </row>
    <row r="2395" spans="13:13" x14ac:dyDescent="0.3">
      <c r="M2395" s="2">
        <v>2394</v>
      </c>
    </row>
    <row r="2396" spans="13:13" x14ac:dyDescent="0.3">
      <c r="M2396" s="2">
        <v>2395</v>
      </c>
    </row>
    <row r="2397" spans="13:13" x14ac:dyDescent="0.3">
      <c r="M2397" s="2">
        <v>2396</v>
      </c>
    </row>
    <row r="2398" spans="13:13" x14ac:dyDescent="0.3">
      <c r="M2398" s="2">
        <v>2397</v>
      </c>
    </row>
    <row r="2399" spans="13:13" x14ac:dyDescent="0.3">
      <c r="M2399" s="2">
        <v>2398</v>
      </c>
    </row>
    <row r="2400" spans="13:13" x14ac:dyDescent="0.3">
      <c r="M2400" s="2">
        <v>2399</v>
      </c>
    </row>
    <row r="2401" spans="13:14" x14ac:dyDescent="0.3">
      <c r="M2401" s="2">
        <v>2400</v>
      </c>
    </row>
    <row r="2402" spans="13:14" x14ac:dyDescent="0.3">
      <c r="M2402" s="2">
        <v>2401</v>
      </c>
    </row>
    <row r="2403" spans="13:14" x14ac:dyDescent="0.3">
      <c r="M2403" s="2">
        <v>2402</v>
      </c>
    </row>
    <row r="2404" spans="13:14" x14ac:dyDescent="0.3">
      <c r="M2404" s="2">
        <v>2403</v>
      </c>
    </row>
    <row r="2405" spans="13:14" x14ac:dyDescent="0.3">
      <c r="M2405" s="2">
        <v>2404</v>
      </c>
    </row>
    <row r="2406" spans="13:14" x14ac:dyDescent="0.3">
      <c r="M2406" s="2">
        <v>2405</v>
      </c>
    </row>
    <row r="2407" spans="13:14" x14ac:dyDescent="0.3">
      <c r="M2407" s="2">
        <v>2406</v>
      </c>
    </row>
    <row r="2408" spans="13:14" x14ac:dyDescent="0.3">
      <c r="M2408" s="2">
        <v>2407</v>
      </c>
    </row>
    <row r="2409" spans="13:14" x14ac:dyDescent="0.3">
      <c r="M2409" s="2">
        <v>2408</v>
      </c>
    </row>
    <row r="2410" spans="13:14" x14ac:dyDescent="0.3">
      <c r="M2410" s="2">
        <v>2409</v>
      </c>
      <c r="N2410" s="2" t="s">
        <v>1285</v>
      </c>
    </row>
    <row r="2411" spans="13:14" x14ac:dyDescent="0.3">
      <c r="M2411" s="2">
        <v>2410</v>
      </c>
    </row>
    <row r="2412" spans="13:14" x14ac:dyDescent="0.3">
      <c r="M2412" s="2">
        <v>2411</v>
      </c>
    </row>
    <row r="2413" spans="13:14" x14ac:dyDescent="0.3">
      <c r="M2413" s="2">
        <v>2412</v>
      </c>
    </row>
    <row r="2414" spans="13:14" x14ac:dyDescent="0.3">
      <c r="M2414" s="2">
        <v>2413</v>
      </c>
    </row>
    <row r="2415" spans="13:14" x14ac:dyDescent="0.3">
      <c r="M2415" s="2">
        <v>2414</v>
      </c>
    </row>
    <row r="2416" spans="13:14" x14ac:dyDescent="0.3">
      <c r="M2416" s="2">
        <v>2415</v>
      </c>
    </row>
    <row r="2417" spans="13:14" x14ac:dyDescent="0.3">
      <c r="M2417" s="2">
        <v>2416</v>
      </c>
    </row>
    <row r="2418" spans="13:14" x14ac:dyDescent="0.3">
      <c r="M2418" s="2">
        <v>2417</v>
      </c>
    </row>
    <row r="2419" spans="13:14" x14ac:dyDescent="0.3">
      <c r="M2419" s="2">
        <v>2418</v>
      </c>
    </row>
    <row r="2420" spans="13:14" x14ac:dyDescent="0.3">
      <c r="M2420" s="2">
        <v>2419</v>
      </c>
    </row>
    <row r="2421" spans="13:14" x14ac:dyDescent="0.3">
      <c r="M2421" s="2">
        <v>2420</v>
      </c>
      <c r="N2421" s="2" t="s">
        <v>1285</v>
      </c>
    </row>
    <row r="2422" spans="13:14" x14ac:dyDescent="0.3">
      <c r="M2422" s="2">
        <v>2421</v>
      </c>
    </row>
    <row r="2423" spans="13:14" x14ac:dyDescent="0.3">
      <c r="M2423" s="2">
        <v>2422</v>
      </c>
    </row>
    <row r="2424" spans="13:14" x14ac:dyDescent="0.3">
      <c r="M2424" s="2">
        <v>2423</v>
      </c>
    </row>
    <row r="2425" spans="13:14" x14ac:dyDescent="0.3">
      <c r="M2425" s="2">
        <v>2424</v>
      </c>
    </row>
    <row r="2426" spans="13:14" x14ac:dyDescent="0.3">
      <c r="M2426" s="2">
        <v>2425</v>
      </c>
      <c r="N2426" s="2" t="s">
        <v>1285</v>
      </c>
    </row>
    <row r="2427" spans="13:14" x14ac:dyDescent="0.3">
      <c r="M2427" s="2">
        <v>2426</v>
      </c>
    </row>
    <row r="2428" spans="13:14" x14ac:dyDescent="0.3">
      <c r="M2428" s="2">
        <v>2427</v>
      </c>
      <c r="N2428" s="2" t="s">
        <v>1285</v>
      </c>
    </row>
    <row r="2429" spans="13:14" x14ac:dyDescent="0.3">
      <c r="M2429" s="2">
        <v>2428</v>
      </c>
    </row>
    <row r="2430" spans="13:14" x14ac:dyDescent="0.3">
      <c r="M2430" s="2">
        <v>2429</v>
      </c>
      <c r="N2430" s="2" t="s">
        <v>1285</v>
      </c>
    </row>
    <row r="2431" spans="13:14" x14ac:dyDescent="0.3">
      <c r="M2431" s="2">
        <v>2430</v>
      </c>
    </row>
    <row r="2432" spans="13:14" x14ac:dyDescent="0.3">
      <c r="M2432" s="2">
        <v>2431</v>
      </c>
      <c r="N2432" s="2" t="s">
        <v>1285</v>
      </c>
    </row>
    <row r="2433" spans="13:13" x14ac:dyDescent="0.3">
      <c r="M2433" s="2">
        <v>2432</v>
      </c>
    </row>
    <row r="2434" spans="13:13" x14ac:dyDescent="0.3">
      <c r="M2434" s="2">
        <v>2433</v>
      </c>
    </row>
    <row r="2435" spans="13:13" x14ac:dyDescent="0.3">
      <c r="M2435" s="2">
        <v>2434</v>
      </c>
    </row>
    <row r="2436" spans="13:13" x14ac:dyDescent="0.3">
      <c r="M2436" s="2">
        <v>2435</v>
      </c>
    </row>
    <row r="2437" spans="13:13" x14ac:dyDescent="0.3">
      <c r="M2437" s="2">
        <v>2436</v>
      </c>
    </row>
    <row r="2438" spans="13:13" x14ac:dyDescent="0.3">
      <c r="M2438" s="2">
        <v>2437</v>
      </c>
    </row>
    <row r="2439" spans="13:13" x14ac:dyDescent="0.3">
      <c r="M2439" s="2">
        <v>2438</v>
      </c>
    </row>
    <row r="2440" spans="13:13" x14ac:dyDescent="0.3">
      <c r="M2440" s="2">
        <v>2439</v>
      </c>
    </row>
    <row r="2441" spans="13:13" x14ac:dyDescent="0.3">
      <c r="M2441" s="2">
        <v>2440</v>
      </c>
    </row>
    <row r="2442" spans="13:13" x14ac:dyDescent="0.3">
      <c r="M2442" s="2">
        <v>2441</v>
      </c>
    </row>
    <row r="2443" spans="13:13" x14ac:dyDescent="0.3">
      <c r="M2443" s="2">
        <v>2442</v>
      </c>
    </row>
    <row r="2444" spans="13:13" x14ac:dyDescent="0.3">
      <c r="M2444" s="2">
        <v>2443</v>
      </c>
    </row>
    <row r="2445" spans="13:13" x14ac:dyDescent="0.3">
      <c r="M2445" s="2">
        <v>2444</v>
      </c>
    </row>
    <row r="2446" spans="13:13" x14ac:dyDescent="0.3">
      <c r="M2446" s="2">
        <v>2445</v>
      </c>
    </row>
    <row r="2447" spans="13:13" x14ac:dyDescent="0.3">
      <c r="M2447" s="2">
        <v>2446</v>
      </c>
    </row>
    <row r="2448" spans="13:13" x14ac:dyDescent="0.3">
      <c r="M2448" s="2">
        <v>2447</v>
      </c>
    </row>
    <row r="2449" spans="13:13" x14ac:dyDescent="0.3">
      <c r="M2449" s="2">
        <v>2448</v>
      </c>
    </row>
    <row r="2450" spans="13:13" x14ac:dyDescent="0.3">
      <c r="M2450" s="2">
        <v>2449</v>
      </c>
    </row>
    <row r="2451" spans="13:13" x14ac:dyDescent="0.3">
      <c r="M2451" s="2">
        <v>2450</v>
      </c>
    </row>
    <row r="2452" spans="13:13" x14ac:dyDescent="0.3">
      <c r="M2452" s="2">
        <v>2451</v>
      </c>
    </row>
    <row r="2453" spans="13:13" x14ac:dyDescent="0.3">
      <c r="M2453" s="2">
        <v>2452</v>
      </c>
    </row>
    <row r="2454" spans="13:13" x14ac:dyDescent="0.3">
      <c r="M2454" s="2">
        <v>2453</v>
      </c>
    </row>
    <row r="2455" spans="13:13" x14ac:dyDescent="0.3">
      <c r="M2455" s="2">
        <v>2454</v>
      </c>
    </row>
    <row r="2456" spans="13:13" x14ac:dyDescent="0.3">
      <c r="M2456" s="2">
        <v>2455</v>
      </c>
    </row>
    <row r="2457" spans="13:13" x14ac:dyDescent="0.3">
      <c r="M2457" s="2">
        <v>2456</v>
      </c>
    </row>
    <row r="2458" spans="13:13" x14ac:dyDescent="0.3">
      <c r="M2458" s="2">
        <v>2457</v>
      </c>
    </row>
    <row r="2459" spans="13:13" x14ac:dyDescent="0.3">
      <c r="M2459" s="2">
        <v>2458</v>
      </c>
    </row>
    <row r="2460" spans="13:13" x14ac:dyDescent="0.3">
      <c r="M2460" s="2">
        <v>2459</v>
      </c>
    </row>
    <row r="2461" spans="13:13" x14ac:dyDescent="0.3">
      <c r="M2461" s="2">
        <v>2460</v>
      </c>
    </row>
    <row r="2462" spans="13:13" x14ac:dyDescent="0.3">
      <c r="M2462" s="2">
        <v>2461</v>
      </c>
    </row>
    <row r="2463" spans="13:13" x14ac:dyDescent="0.3">
      <c r="M2463" s="2">
        <v>2462</v>
      </c>
    </row>
    <row r="2464" spans="13:13" x14ac:dyDescent="0.3">
      <c r="M2464" s="2">
        <v>2463</v>
      </c>
    </row>
    <row r="2465" spans="13:14" x14ac:dyDescent="0.3">
      <c r="M2465" s="2">
        <v>2464</v>
      </c>
    </row>
    <row r="2466" spans="13:14" x14ac:dyDescent="0.3">
      <c r="M2466" s="2">
        <v>2465</v>
      </c>
    </row>
    <row r="2467" spans="13:14" x14ac:dyDescent="0.3">
      <c r="M2467" s="2">
        <v>2466</v>
      </c>
    </row>
    <row r="2468" spans="13:14" x14ac:dyDescent="0.3">
      <c r="M2468" s="2">
        <v>2467</v>
      </c>
    </row>
    <row r="2469" spans="13:14" x14ac:dyDescent="0.3">
      <c r="M2469" s="2">
        <v>2468</v>
      </c>
    </row>
    <row r="2470" spans="13:14" x14ac:dyDescent="0.3">
      <c r="M2470" s="2">
        <v>2469</v>
      </c>
    </row>
    <row r="2471" spans="13:14" x14ac:dyDescent="0.3">
      <c r="M2471" s="2">
        <v>2470</v>
      </c>
    </row>
    <row r="2472" spans="13:14" x14ac:dyDescent="0.3">
      <c r="M2472" s="2">
        <v>2471</v>
      </c>
      <c r="N2472" s="2" t="s">
        <v>1286</v>
      </c>
    </row>
    <row r="2473" spans="13:14" x14ac:dyDescent="0.3">
      <c r="M2473" s="2">
        <v>2472</v>
      </c>
    </row>
    <row r="2474" spans="13:14" x14ac:dyDescent="0.3">
      <c r="M2474" s="2">
        <v>2473</v>
      </c>
    </row>
    <row r="2475" spans="13:14" x14ac:dyDescent="0.3">
      <c r="M2475" s="2">
        <v>2474</v>
      </c>
    </row>
    <row r="2476" spans="13:14" x14ac:dyDescent="0.3">
      <c r="M2476" s="2">
        <v>2475</v>
      </c>
    </row>
    <row r="2477" spans="13:14" x14ac:dyDescent="0.3">
      <c r="M2477" s="2">
        <v>2476</v>
      </c>
    </row>
    <row r="2478" spans="13:14" x14ac:dyDescent="0.3">
      <c r="M2478" s="2">
        <v>2477</v>
      </c>
    </row>
    <row r="2479" spans="13:14" x14ac:dyDescent="0.3">
      <c r="M2479" s="2">
        <v>2478</v>
      </c>
    </row>
    <row r="2480" spans="13:14" x14ac:dyDescent="0.3">
      <c r="M2480" s="2">
        <v>2479</v>
      </c>
    </row>
    <row r="2481" spans="13:14" x14ac:dyDescent="0.3">
      <c r="M2481" s="2">
        <v>2480</v>
      </c>
    </row>
    <row r="2482" spans="13:14" x14ac:dyDescent="0.3">
      <c r="M2482" s="2">
        <v>2481</v>
      </c>
    </row>
    <row r="2483" spans="13:14" x14ac:dyDescent="0.3">
      <c r="M2483" s="2">
        <v>2482</v>
      </c>
      <c r="N2483" s="2" t="s">
        <v>1285</v>
      </c>
    </row>
    <row r="2484" spans="13:14" x14ac:dyDescent="0.3">
      <c r="M2484" s="2">
        <v>2483</v>
      </c>
    </row>
    <row r="2485" spans="13:14" x14ac:dyDescent="0.3">
      <c r="M2485" s="2">
        <v>2484</v>
      </c>
    </row>
    <row r="2486" spans="13:14" x14ac:dyDescent="0.3">
      <c r="M2486" s="2">
        <v>2485</v>
      </c>
    </row>
    <row r="2487" spans="13:14" x14ac:dyDescent="0.3">
      <c r="M2487" s="2">
        <v>2486</v>
      </c>
    </row>
    <row r="2488" spans="13:14" x14ac:dyDescent="0.3">
      <c r="M2488" s="2">
        <v>2487</v>
      </c>
    </row>
    <row r="2489" spans="13:14" x14ac:dyDescent="0.3">
      <c r="M2489" s="2">
        <v>2488</v>
      </c>
    </row>
    <row r="2490" spans="13:14" x14ac:dyDescent="0.3">
      <c r="M2490" s="2">
        <v>2489</v>
      </c>
    </row>
    <row r="2491" spans="13:14" x14ac:dyDescent="0.3">
      <c r="M2491" s="2">
        <v>2490</v>
      </c>
    </row>
    <row r="2492" spans="13:14" x14ac:dyDescent="0.3">
      <c r="M2492" s="2">
        <v>2491</v>
      </c>
    </row>
    <row r="2493" spans="13:14" x14ac:dyDescent="0.3">
      <c r="M2493" s="2">
        <v>2492</v>
      </c>
    </row>
    <row r="2494" spans="13:14" x14ac:dyDescent="0.3">
      <c r="M2494" s="2">
        <v>2493</v>
      </c>
    </row>
    <row r="2495" spans="13:14" x14ac:dyDescent="0.3">
      <c r="M2495" s="2">
        <v>2494</v>
      </c>
    </row>
    <row r="2496" spans="13:14" x14ac:dyDescent="0.3">
      <c r="M2496" s="2">
        <v>2495</v>
      </c>
    </row>
    <row r="2497" spans="13:14" x14ac:dyDescent="0.3">
      <c r="M2497" s="2">
        <v>2496</v>
      </c>
    </row>
    <row r="2498" spans="13:14" x14ac:dyDescent="0.3">
      <c r="M2498" s="2">
        <v>2497</v>
      </c>
    </row>
    <row r="2499" spans="13:14" x14ac:dyDescent="0.3">
      <c r="M2499" s="2">
        <v>2498</v>
      </c>
    </row>
    <row r="2500" spans="13:14" x14ac:dyDescent="0.3">
      <c r="M2500" s="2">
        <v>2499</v>
      </c>
    </row>
    <row r="2501" spans="13:14" x14ac:dyDescent="0.3">
      <c r="M2501" s="2">
        <v>2500</v>
      </c>
      <c r="N2501" s="2" t="s">
        <v>1285</v>
      </c>
    </row>
    <row r="2502" spans="13:14" x14ac:dyDescent="0.3">
      <c r="M2502" s="2">
        <v>2501</v>
      </c>
    </row>
    <row r="2503" spans="13:14" x14ac:dyDescent="0.3">
      <c r="M2503" s="2">
        <v>2502</v>
      </c>
    </row>
    <row r="2504" spans="13:14" x14ac:dyDescent="0.3">
      <c r="M2504" s="2">
        <v>2503</v>
      </c>
    </row>
    <row r="2505" spans="13:14" x14ac:dyDescent="0.3">
      <c r="M2505" s="2">
        <v>2504</v>
      </c>
    </row>
    <row r="2506" spans="13:14" x14ac:dyDescent="0.3">
      <c r="M2506" s="2">
        <v>2505</v>
      </c>
    </row>
    <row r="2507" spans="13:14" x14ac:dyDescent="0.3">
      <c r="M2507" s="2">
        <v>2506</v>
      </c>
      <c r="N2507" s="2" t="s">
        <v>1285</v>
      </c>
    </row>
    <row r="2508" spans="13:14" x14ac:dyDescent="0.3">
      <c r="M2508" s="2">
        <v>2507</v>
      </c>
    </row>
    <row r="2509" spans="13:14" x14ac:dyDescent="0.3">
      <c r="M2509" s="2">
        <v>2508</v>
      </c>
    </row>
    <row r="2510" spans="13:14" x14ac:dyDescent="0.3">
      <c r="M2510" s="2">
        <v>2509</v>
      </c>
    </row>
    <row r="2511" spans="13:14" x14ac:dyDescent="0.3">
      <c r="M2511" s="2">
        <v>2510</v>
      </c>
    </row>
    <row r="2512" spans="13:14" x14ac:dyDescent="0.3">
      <c r="M2512" s="2">
        <v>2511</v>
      </c>
    </row>
    <row r="2513" spans="13:14" x14ac:dyDescent="0.3">
      <c r="M2513" s="2">
        <v>2512</v>
      </c>
    </row>
    <row r="2514" spans="13:14" x14ac:dyDescent="0.3">
      <c r="M2514" s="2">
        <v>2513</v>
      </c>
    </row>
    <row r="2515" spans="13:14" x14ac:dyDescent="0.3">
      <c r="M2515" s="2">
        <v>2514</v>
      </c>
      <c r="N2515" s="2" t="s">
        <v>1285</v>
      </c>
    </row>
    <row r="2516" spans="13:14" x14ac:dyDescent="0.3">
      <c r="M2516" s="2">
        <v>2515</v>
      </c>
    </row>
    <row r="2517" spans="13:14" x14ac:dyDescent="0.3">
      <c r="M2517" s="2">
        <v>2516</v>
      </c>
    </row>
    <row r="2518" spans="13:14" x14ac:dyDescent="0.3">
      <c r="M2518" s="2">
        <v>2517</v>
      </c>
    </row>
    <row r="2519" spans="13:14" x14ac:dyDescent="0.3">
      <c r="M2519" s="2">
        <v>2518</v>
      </c>
    </row>
    <row r="2520" spans="13:14" x14ac:dyDescent="0.3">
      <c r="M2520" s="2">
        <v>2519</v>
      </c>
    </row>
    <row r="2521" spans="13:14" x14ac:dyDescent="0.3">
      <c r="M2521" s="2">
        <v>2520</v>
      </c>
    </row>
    <row r="2522" spans="13:14" x14ac:dyDescent="0.3">
      <c r="M2522" s="2">
        <v>2521</v>
      </c>
    </row>
    <row r="2523" spans="13:14" x14ac:dyDescent="0.3">
      <c r="M2523" s="2">
        <v>2522</v>
      </c>
    </row>
    <row r="2524" spans="13:14" x14ac:dyDescent="0.3">
      <c r="M2524" s="2">
        <v>2523</v>
      </c>
    </row>
    <row r="2525" spans="13:14" x14ac:dyDescent="0.3">
      <c r="M2525" s="2">
        <v>2524</v>
      </c>
      <c r="N2525" s="2" t="s">
        <v>1285</v>
      </c>
    </row>
    <row r="2526" spans="13:14" x14ac:dyDescent="0.3">
      <c r="M2526" s="2">
        <v>2525</v>
      </c>
    </row>
    <row r="2527" spans="13:14" x14ac:dyDescent="0.3">
      <c r="M2527" s="2">
        <v>2526</v>
      </c>
    </row>
    <row r="2528" spans="13:14" x14ac:dyDescent="0.3">
      <c r="M2528" s="2">
        <v>2527</v>
      </c>
    </row>
    <row r="2529" spans="13:14" x14ac:dyDescent="0.3">
      <c r="M2529" s="2">
        <v>2528</v>
      </c>
    </row>
    <row r="2530" spans="13:14" x14ac:dyDescent="0.3">
      <c r="M2530" s="2">
        <v>2529</v>
      </c>
    </row>
    <row r="2531" spans="13:14" x14ac:dyDescent="0.3">
      <c r="M2531" s="2">
        <v>2530</v>
      </c>
    </row>
    <row r="2532" spans="13:14" x14ac:dyDescent="0.3">
      <c r="M2532" s="2">
        <v>2531</v>
      </c>
    </row>
    <row r="2533" spans="13:14" x14ac:dyDescent="0.3">
      <c r="M2533" s="2">
        <v>2532</v>
      </c>
      <c r="N2533" s="2" t="s">
        <v>1286</v>
      </c>
    </row>
    <row r="2534" spans="13:14" x14ac:dyDescent="0.3">
      <c r="M2534" s="2">
        <v>2533</v>
      </c>
    </row>
    <row r="2535" spans="13:14" x14ac:dyDescent="0.3">
      <c r="M2535" s="2">
        <v>2534</v>
      </c>
    </row>
    <row r="2536" spans="13:14" x14ac:dyDescent="0.3">
      <c r="M2536" s="2">
        <v>2535</v>
      </c>
    </row>
    <row r="2537" spans="13:14" x14ac:dyDescent="0.3">
      <c r="M2537" s="2">
        <v>2536</v>
      </c>
      <c r="N2537" s="2" t="s">
        <v>1286</v>
      </c>
    </row>
    <row r="2538" spans="13:14" x14ac:dyDescent="0.3">
      <c r="M2538" s="2">
        <v>2537</v>
      </c>
    </row>
    <row r="2539" spans="13:14" x14ac:dyDescent="0.3">
      <c r="M2539" s="2">
        <v>2538</v>
      </c>
      <c r="N2539" s="2" t="s">
        <v>1285</v>
      </c>
    </row>
    <row r="2540" spans="13:14" x14ac:dyDescent="0.3">
      <c r="M2540" s="2">
        <v>2539</v>
      </c>
      <c r="N2540" s="2" t="s">
        <v>1285</v>
      </c>
    </row>
    <row r="2541" spans="13:14" x14ac:dyDescent="0.3">
      <c r="M2541" s="2">
        <v>2540</v>
      </c>
    </row>
    <row r="2542" spans="13:14" x14ac:dyDescent="0.3">
      <c r="M2542" s="2">
        <v>2541</v>
      </c>
    </row>
    <row r="2543" spans="13:14" x14ac:dyDescent="0.3">
      <c r="M2543" s="2">
        <v>2542</v>
      </c>
    </row>
    <row r="2544" spans="13:14" x14ac:dyDescent="0.3">
      <c r="M2544" s="2">
        <v>2543</v>
      </c>
    </row>
    <row r="2545" spans="13:14" x14ac:dyDescent="0.3">
      <c r="M2545" s="2">
        <v>2544</v>
      </c>
    </row>
    <row r="2546" spans="13:14" x14ac:dyDescent="0.3">
      <c r="M2546" s="2">
        <v>2545</v>
      </c>
    </row>
    <row r="2547" spans="13:14" x14ac:dyDescent="0.3">
      <c r="M2547" s="2">
        <v>2546</v>
      </c>
    </row>
    <row r="2548" spans="13:14" x14ac:dyDescent="0.3">
      <c r="M2548" s="2">
        <v>2547</v>
      </c>
    </row>
    <row r="2549" spans="13:14" x14ac:dyDescent="0.3">
      <c r="M2549" s="2">
        <v>2548</v>
      </c>
    </row>
    <row r="2550" spans="13:14" x14ac:dyDescent="0.3">
      <c r="M2550" s="2">
        <v>2549</v>
      </c>
    </row>
    <row r="2551" spans="13:14" x14ac:dyDescent="0.3">
      <c r="M2551" s="2">
        <v>2550</v>
      </c>
    </row>
    <row r="2552" spans="13:14" x14ac:dyDescent="0.3">
      <c r="M2552" s="2">
        <v>2551</v>
      </c>
    </row>
    <row r="2553" spans="13:14" x14ac:dyDescent="0.3">
      <c r="M2553" s="2">
        <v>2552</v>
      </c>
    </row>
    <row r="2554" spans="13:14" x14ac:dyDescent="0.3">
      <c r="M2554" s="2">
        <v>2553</v>
      </c>
    </row>
    <row r="2555" spans="13:14" x14ac:dyDescent="0.3">
      <c r="M2555" s="2">
        <v>2554</v>
      </c>
    </row>
    <row r="2556" spans="13:14" x14ac:dyDescent="0.3">
      <c r="M2556" s="2">
        <v>2555</v>
      </c>
    </row>
    <row r="2557" spans="13:14" x14ac:dyDescent="0.3">
      <c r="M2557" s="2">
        <v>2556</v>
      </c>
    </row>
    <row r="2558" spans="13:14" x14ac:dyDescent="0.3">
      <c r="M2558" s="2">
        <v>2557</v>
      </c>
      <c r="N2558" s="2" t="s">
        <v>1285</v>
      </c>
    </row>
    <row r="2559" spans="13:14" x14ac:dyDescent="0.3">
      <c r="M2559" s="2">
        <v>2558</v>
      </c>
    </row>
    <row r="2560" spans="13:14" x14ac:dyDescent="0.3">
      <c r="M2560" s="2">
        <v>2559</v>
      </c>
    </row>
    <row r="2561" spans="13:13" x14ac:dyDescent="0.3">
      <c r="M2561" s="2">
        <v>2560</v>
      </c>
    </row>
    <row r="2562" spans="13:13" x14ac:dyDescent="0.3">
      <c r="M2562" s="2">
        <v>2561</v>
      </c>
    </row>
    <row r="2563" spans="13:13" x14ac:dyDescent="0.3">
      <c r="M2563" s="2">
        <v>2562</v>
      </c>
    </row>
    <row r="2564" spans="13:13" x14ac:dyDescent="0.3">
      <c r="M2564" s="2">
        <v>2563</v>
      </c>
    </row>
    <row r="2565" spans="13:13" x14ac:dyDescent="0.3">
      <c r="M2565" s="2">
        <v>2564</v>
      </c>
    </row>
    <row r="2566" spans="13:13" x14ac:dyDescent="0.3">
      <c r="M2566" s="2">
        <v>2565</v>
      </c>
    </row>
    <row r="2567" spans="13:13" x14ac:dyDescent="0.3">
      <c r="M2567" s="2">
        <v>2566</v>
      </c>
    </row>
    <row r="2568" spans="13:13" x14ac:dyDescent="0.3">
      <c r="M2568" s="2">
        <v>2567</v>
      </c>
    </row>
    <row r="2569" spans="13:13" x14ac:dyDescent="0.3">
      <c r="M2569" s="2">
        <v>2568</v>
      </c>
    </row>
    <row r="2570" spans="13:13" x14ac:dyDescent="0.3">
      <c r="M2570" s="2">
        <v>2569</v>
      </c>
    </row>
    <row r="2571" spans="13:13" x14ac:dyDescent="0.3">
      <c r="M2571" s="2">
        <v>2570</v>
      </c>
    </row>
    <row r="2572" spans="13:13" x14ac:dyDescent="0.3">
      <c r="M2572" s="2">
        <v>2571</v>
      </c>
    </row>
    <row r="2573" spans="13:13" x14ac:dyDescent="0.3">
      <c r="M2573" s="2">
        <v>2572</v>
      </c>
    </row>
    <row r="2574" spans="13:13" x14ac:dyDescent="0.3">
      <c r="M2574" s="2">
        <v>2573</v>
      </c>
    </row>
    <row r="2575" spans="13:13" x14ac:dyDescent="0.3">
      <c r="M2575" s="2">
        <v>2574</v>
      </c>
    </row>
    <row r="2576" spans="13:13" x14ac:dyDescent="0.3">
      <c r="M2576" s="2">
        <v>2575</v>
      </c>
    </row>
    <row r="2577" spans="13:14" x14ac:dyDescent="0.3">
      <c r="M2577" s="2">
        <v>2576</v>
      </c>
    </row>
    <row r="2578" spans="13:14" x14ac:dyDescent="0.3">
      <c r="M2578" s="2">
        <v>2577</v>
      </c>
    </row>
    <row r="2579" spans="13:14" x14ac:dyDescent="0.3">
      <c r="M2579" s="2">
        <v>2578</v>
      </c>
    </row>
    <row r="2580" spans="13:14" x14ac:dyDescent="0.3">
      <c r="M2580" s="2">
        <v>2579</v>
      </c>
    </row>
    <row r="2581" spans="13:14" x14ac:dyDescent="0.3">
      <c r="M2581" s="2">
        <v>2580</v>
      </c>
    </row>
    <row r="2582" spans="13:14" x14ac:dyDescent="0.3">
      <c r="M2582" s="2">
        <v>2581</v>
      </c>
    </row>
    <row r="2583" spans="13:14" x14ac:dyDescent="0.3">
      <c r="M2583" s="2">
        <v>2582</v>
      </c>
      <c r="N2583" s="2" t="s">
        <v>1285</v>
      </c>
    </row>
    <row r="2584" spans="13:14" x14ac:dyDescent="0.3">
      <c r="M2584" s="2">
        <v>2583</v>
      </c>
      <c r="N2584" s="2" t="s">
        <v>1286</v>
      </c>
    </row>
    <row r="2585" spans="13:14" x14ac:dyDescent="0.3">
      <c r="M2585" s="2">
        <v>2584</v>
      </c>
    </row>
    <row r="2586" spans="13:14" x14ac:dyDescent="0.3">
      <c r="M2586" s="2">
        <v>2585</v>
      </c>
    </row>
    <row r="2587" spans="13:14" x14ac:dyDescent="0.3">
      <c r="M2587" s="2">
        <v>2586</v>
      </c>
    </row>
    <row r="2588" spans="13:14" x14ac:dyDescent="0.3">
      <c r="M2588" s="2">
        <v>2587</v>
      </c>
    </row>
    <row r="2589" spans="13:14" x14ac:dyDescent="0.3">
      <c r="M2589" s="2">
        <v>2588</v>
      </c>
    </row>
    <row r="2590" spans="13:14" x14ac:dyDescent="0.3">
      <c r="M2590" s="2">
        <v>2589</v>
      </c>
    </row>
    <row r="2591" spans="13:14" x14ac:dyDescent="0.3">
      <c r="M2591" s="2">
        <v>2590</v>
      </c>
    </row>
    <row r="2592" spans="13:14" x14ac:dyDescent="0.3">
      <c r="M2592" s="2">
        <v>2591</v>
      </c>
    </row>
    <row r="2593" spans="13:14" x14ac:dyDescent="0.3">
      <c r="M2593" s="2">
        <v>2592</v>
      </c>
    </row>
    <row r="2594" spans="13:14" x14ac:dyDescent="0.3">
      <c r="M2594" s="2">
        <v>2593</v>
      </c>
      <c r="N2594" s="2" t="s">
        <v>1285</v>
      </c>
    </row>
    <row r="2595" spans="13:14" x14ac:dyDescent="0.3">
      <c r="M2595" s="2">
        <v>2594</v>
      </c>
    </row>
    <row r="2596" spans="13:14" x14ac:dyDescent="0.3">
      <c r="M2596" s="2">
        <v>2595</v>
      </c>
      <c r="N2596" s="2" t="s">
        <v>1286</v>
      </c>
    </row>
    <row r="2597" spans="13:14" x14ac:dyDescent="0.3">
      <c r="M2597" s="2">
        <v>2596</v>
      </c>
    </row>
    <row r="2598" spans="13:14" x14ac:dyDescent="0.3">
      <c r="M2598" s="2">
        <v>2597</v>
      </c>
    </row>
    <row r="2599" spans="13:14" x14ac:dyDescent="0.3">
      <c r="M2599" s="2">
        <v>2598</v>
      </c>
    </row>
    <row r="2600" spans="13:14" x14ac:dyDescent="0.3">
      <c r="M2600" s="2">
        <v>2599</v>
      </c>
    </row>
    <row r="2601" spans="13:14" x14ac:dyDescent="0.3">
      <c r="M2601" s="2">
        <v>2600</v>
      </c>
    </row>
    <row r="2602" spans="13:14" x14ac:dyDescent="0.3">
      <c r="M2602" s="2">
        <v>2601</v>
      </c>
    </row>
    <row r="2603" spans="13:14" x14ac:dyDescent="0.3">
      <c r="M2603" s="2">
        <v>2602</v>
      </c>
      <c r="N2603" s="2" t="s">
        <v>1286</v>
      </c>
    </row>
    <row r="2604" spans="13:14" x14ac:dyDescent="0.3">
      <c r="M2604" s="2">
        <v>2603</v>
      </c>
    </row>
    <row r="2605" spans="13:14" x14ac:dyDescent="0.3">
      <c r="M2605" s="2">
        <v>2604</v>
      </c>
    </row>
    <row r="2606" spans="13:14" x14ac:dyDescent="0.3">
      <c r="M2606" s="2">
        <v>2605</v>
      </c>
    </row>
    <row r="2607" spans="13:14" x14ac:dyDescent="0.3">
      <c r="M2607" s="2">
        <v>2606</v>
      </c>
    </row>
    <row r="2608" spans="13:14" x14ac:dyDescent="0.3">
      <c r="M2608" s="2">
        <v>2607</v>
      </c>
    </row>
    <row r="2609" spans="13:14" x14ac:dyDescent="0.3">
      <c r="M2609" s="2">
        <v>2608</v>
      </c>
    </row>
    <row r="2610" spans="13:14" x14ac:dyDescent="0.3">
      <c r="M2610" s="2">
        <v>2609</v>
      </c>
    </row>
    <row r="2611" spans="13:14" x14ac:dyDescent="0.3">
      <c r="M2611" s="2">
        <v>2610</v>
      </c>
    </row>
    <row r="2612" spans="13:14" x14ac:dyDescent="0.3">
      <c r="M2612" s="2">
        <v>2611</v>
      </c>
    </row>
    <row r="2613" spans="13:14" x14ac:dyDescent="0.3">
      <c r="M2613" s="2">
        <v>2612</v>
      </c>
      <c r="N2613" s="2" t="s">
        <v>1285</v>
      </c>
    </row>
    <row r="2614" spans="13:14" x14ac:dyDescent="0.3">
      <c r="M2614" s="2">
        <v>2613</v>
      </c>
    </row>
    <row r="2615" spans="13:14" x14ac:dyDescent="0.3">
      <c r="M2615" s="2">
        <v>2614</v>
      </c>
      <c r="N2615" s="2" t="s">
        <v>1286</v>
      </c>
    </row>
    <row r="2616" spans="13:14" x14ac:dyDescent="0.3">
      <c r="M2616" s="2">
        <v>2615</v>
      </c>
    </row>
    <row r="2617" spans="13:14" x14ac:dyDescent="0.3">
      <c r="M2617" s="2">
        <v>2616</v>
      </c>
    </row>
    <row r="2618" spans="13:14" x14ac:dyDescent="0.3">
      <c r="M2618" s="2">
        <v>2617</v>
      </c>
    </row>
    <row r="2619" spans="13:14" x14ac:dyDescent="0.3">
      <c r="M2619" s="2">
        <v>2618</v>
      </c>
    </row>
    <row r="2620" spans="13:14" x14ac:dyDescent="0.3">
      <c r="M2620" s="2">
        <v>2619</v>
      </c>
    </row>
    <row r="2621" spans="13:14" x14ac:dyDescent="0.3">
      <c r="M2621" s="2">
        <v>2620</v>
      </c>
    </row>
    <row r="2622" spans="13:14" x14ac:dyDescent="0.3">
      <c r="M2622" s="2">
        <v>2621</v>
      </c>
    </row>
    <row r="2623" spans="13:14" x14ac:dyDescent="0.3">
      <c r="M2623" s="2">
        <v>2622</v>
      </c>
    </row>
    <row r="2624" spans="13:14" x14ac:dyDescent="0.3">
      <c r="M2624" s="2">
        <v>2623</v>
      </c>
    </row>
    <row r="2625" spans="13:14" x14ac:dyDescent="0.3">
      <c r="M2625" s="2">
        <v>2624</v>
      </c>
      <c r="N2625" s="2" t="s">
        <v>1286</v>
      </c>
    </row>
    <row r="2626" spans="13:14" x14ac:dyDescent="0.3">
      <c r="M2626" s="2">
        <v>2625</v>
      </c>
    </row>
    <row r="2627" spans="13:14" x14ac:dyDescent="0.3">
      <c r="M2627" s="2">
        <v>2626</v>
      </c>
    </row>
    <row r="2628" spans="13:14" x14ac:dyDescent="0.3">
      <c r="M2628" s="2">
        <v>2627</v>
      </c>
    </row>
    <row r="2629" spans="13:14" x14ac:dyDescent="0.3">
      <c r="M2629" s="2">
        <v>2628</v>
      </c>
    </row>
    <row r="2630" spans="13:14" x14ac:dyDescent="0.3">
      <c r="M2630" s="2">
        <v>2629</v>
      </c>
      <c r="N2630" s="2" t="s">
        <v>1286</v>
      </c>
    </row>
    <row r="2631" spans="13:14" x14ac:dyDescent="0.3">
      <c r="M2631" s="2">
        <v>2630</v>
      </c>
    </row>
    <row r="2632" spans="13:14" x14ac:dyDescent="0.3">
      <c r="M2632" s="2">
        <v>2631</v>
      </c>
    </row>
    <row r="2633" spans="13:14" x14ac:dyDescent="0.3">
      <c r="M2633" s="2">
        <v>2632</v>
      </c>
    </row>
    <row r="2634" spans="13:14" x14ac:dyDescent="0.3">
      <c r="M2634" s="2">
        <v>2633</v>
      </c>
    </row>
    <row r="2635" spans="13:14" x14ac:dyDescent="0.3">
      <c r="M2635" s="2">
        <v>2634</v>
      </c>
      <c r="N2635" s="2" t="s">
        <v>1285</v>
      </c>
    </row>
    <row r="2636" spans="13:14" x14ac:dyDescent="0.3">
      <c r="M2636" s="2">
        <v>2635</v>
      </c>
      <c r="N2636" s="2" t="s">
        <v>1285</v>
      </c>
    </row>
    <row r="2637" spans="13:14" x14ac:dyDescent="0.3">
      <c r="M2637" s="2">
        <v>2636</v>
      </c>
    </row>
    <row r="2638" spans="13:14" x14ac:dyDescent="0.3">
      <c r="M2638" s="2">
        <v>2637</v>
      </c>
    </row>
    <row r="2639" spans="13:14" x14ac:dyDescent="0.3">
      <c r="M2639" s="2">
        <v>2638</v>
      </c>
    </row>
    <row r="2640" spans="13:14" x14ac:dyDescent="0.3">
      <c r="M2640" s="2">
        <v>2639</v>
      </c>
    </row>
    <row r="2641" spans="13:14" x14ac:dyDescent="0.3">
      <c r="M2641" s="2">
        <v>2640</v>
      </c>
    </row>
    <row r="2642" spans="13:14" x14ac:dyDescent="0.3">
      <c r="M2642" s="2">
        <v>2641</v>
      </c>
    </row>
    <row r="2643" spans="13:14" x14ac:dyDescent="0.3">
      <c r="M2643" s="2">
        <v>2642</v>
      </c>
    </row>
    <row r="2644" spans="13:14" x14ac:dyDescent="0.3">
      <c r="M2644" s="2">
        <v>2643</v>
      </c>
    </row>
    <row r="2645" spans="13:14" x14ac:dyDescent="0.3">
      <c r="M2645" s="2">
        <v>2644</v>
      </c>
    </row>
    <row r="2646" spans="13:14" x14ac:dyDescent="0.3">
      <c r="M2646" s="2">
        <v>2645</v>
      </c>
    </row>
    <row r="2647" spans="13:14" x14ac:dyDescent="0.3">
      <c r="M2647" s="2">
        <v>2646</v>
      </c>
    </row>
    <row r="2648" spans="13:14" x14ac:dyDescent="0.3">
      <c r="M2648" s="2">
        <v>2647</v>
      </c>
    </row>
    <row r="2649" spans="13:14" x14ac:dyDescent="0.3">
      <c r="M2649" s="2">
        <v>2648</v>
      </c>
    </row>
    <row r="2650" spans="13:14" x14ac:dyDescent="0.3">
      <c r="M2650" s="2">
        <v>2649</v>
      </c>
      <c r="N2650" s="2" t="s">
        <v>1285</v>
      </c>
    </row>
    <row r="2651" spans="13:14" x14ac:dyDescent="0.3">
      <c r="M2651" s="2">
        <v>2650</v>
      </c>
    </row>
    <row r="2652" spans="13:14" x14ac:dyDescent="0.3">
      <c r="M2652" s="2">
        <v>2651</v>
      </c>
    </row>
    <row r="2653" spans="13:14" x14ac:dyDescent="0.3">
      <c r="M2653" s="2">
        <v>2652</v>
      </c>
      <c r="N2653" s="2" t="s">
        <v>1285</v>
      </c>
    </row>
    <row r="2654" spans="13:14" x14ac:dyDescent="0.3">
      <c r="M2654" s="2">
        <v>2653</v>
      </c>
      <c r="N2654" s="2" t="s">
        <v>1285</v>
      </c>
    </row>
    <row r="2655" spans="13:14" x14ac:dyDescent="0.3">
      <c r="M2655" s="2">
        <v>2654</v>
      </c>
      <c r="N2655" s="2" t="s">
        <v>1286</v>
      </c>
    </row>
    <row r="2656" spans="13:14" x14ac:dyDescent="0.3">
      <c r="M2656" s="2">
        <v>2655</v>
      </c>
    </row>
    <row r="2657" spans="13:14" x14ac:dyDescent="0.3">
      <c r="M2657" s="2">
        <v>2656</v>
      </c>
    </row>
    <row r="2658" spans="13:14" x14ac:dyDescent="0.3">
      <c r="M2658" s="2">
        <v>2657</v>
      </c>
      <c r="N2658" s="2" t="s">
        <v>1285</v>
      </c>
    </row>
    <row r="2659" spans="13:14" x14ac:dyDescent="0.3">
      <c r="M2659" s="2">
        <v>2658</v>
      </c>
    </row>
    <row r="2660" spans="13:14" x14ac:dyDescent="0.3">
      <c r="M2660" s="2">
        <v>2659</v>
      </c>
      <c r="N2660" s="2" t="s">
        <v>1286</v>
      </c>
    </row>
    <row r="2661" spans="13:14" x14ac:dyDescent="0.3">
      <c r="M2661" s="2">
        <v>2660</v>
      </c>
    </row>
    <row r="2662" spans="13:14" x14ac:dyDescent="0.3">
      <c r="M2662" s="2">
        <v>2661</v>
      </c>
      <c r="N2662" s="2" t="s">
        <v>1285</v>
      </c>
    </row>
    <row r="2663" spans="13:14" x14ac:dyDescent="0.3">
      <c r="M2663" s="2">
        <v>2662</v>
      </c>
      <c r="N2663" s="2" t="s">
        <v>1286</v>
      </c>
    </row>
    <row r="2664" spans="13:14" x14ac:dyDescent="0.3">
      <c r="M2664" s="2">
        <v>2663</v>
      </c>
    </row>
    <row r="2665" spans="13:14" x14ac:dyDescent="0.3">
      <c r="M2665" s="2">
        <v>2664</v>
      </c>
      <c r="N2665" s="2" t="s">
        <v>1285</v>
      </c>
    </row>
    <row r="2666" spans="13:14" x14ac:dyDescent="0.3">
      <c r="M2666" s="2">
        <v>2665</v>
      </c>
    </row>
    <row r="2667" spans="13:14" x14ac:dyDescent="0.3">
      <c r="M2667" s="2">
        <v>2666</v>
      </c>
      <c r="N2667" s="2" t="s">
        <v>1285</v>
      </c>
    </row>
    <row r="2668" spans="13:14" x14ac:dyDescent="0.3">
      <c r="M2668" s="2">
        <v>2667</v>
      </c>
    </row>
    <row r="2669" spans="13:14" x14ac:dyDescent="0.3">
      <c r="M2669" s="2">
        <v>2668</v>
      </c>
      <c r="N2669" s="2" t="s">
        <v>1285</v>
      </c>
    </row>
    <row r="2670" spans="13:14" x14ac:dyDescent="0.3">
      <c r="M2670" s="2">
        <v>2669</v>
      </c>
      <c r="N2670" s="2" t="s">
        <v>1285</v>
      </c>
    </row>
    <row r="2671" spans="13:14" x14ac:dyDescent="0.3">
      <c r="M2671" s="2">
        <v>2670</v>
      </c>
      <c r="N2671" s="2" t="s">
        <v>1285</v>
      </c>
    </row>
    <row r="2672" spans="13:14" x14ac:dyDescent="0.3">
      <c r="M2672" s="2">
        <v>2671</v>
      </c>
    </row>
    <row r="2673" spans="13:14" x14ac:dyDescent="0.3">
      <c r="M2673" s="2">
        <v>2672</v>
      </c>
      <c r="N2673" s="2" t="s">
        <v>1285</v>
      </c>
    </row>
    <row r="2674" spans="13:14" x14ac:dyDescent="0.3">
      <c r="M2674" s="2">
        <v>2673</v>
      </c>
      <c r="N2674" s="2" t="s">
        <v>1285</v>
      </c>
    </row>
    <row r="2675" spans="13:14" x14ac:dyDescent="0.3">
      <c r="M2675" s="2">
        <v>2674</v>
      </c>
      <c r="N2675" s="2" t="s">
        <v>1285</v>
      </c>
    </row>
    <row r="2676" spans="13:14" x14ac:dyDescent="0.3">
      <c r="M2676" s="2">
        <v>2675</v>
      </c>
    </row>
    <row r="2677" spans="13:14" x14ac:dyDescent="0.3">
      <c r="M2677" s="2">
        <v>2676</v>
      </c>
      <c r="N2677" s="2" t="s">
        <v>1285</v>
      </c>
    </row>
    <row r="2678" spans="13:14" x14ac:dyDescent="0.3">
      <c r="M2678" s="2">
        <v>2677</v>
      </c>
      <c r="N2678" s="2" t="s">
        <v>1285</v>
      </c>
    </row>
    <row r="2679" spans="13:14" x14ac:dyDescent="0.3">
      <c r="M2679" s="2">
        <v>2678</v>
      </c>
      <c r="N2679" s="2" t="s">
        <v>1285</v>
      </c>
    </row>
    <row r="2680" spans="13:14" x14ac:dyDescent="0.3">
      <c r="M2680" s="2">
        <v>2679</v>
      </c>
      <c r="N2680" s="2" t="s">
        <v>1285</v>
      </c>
    </row>
    <row r="2681" spans="13:14" x14ac:dyDescent="0.3">
      <c r="M2681" s="2">
        <v>2680</v>
      </c>
      <c r="N2681" s="2" t="s">
        <v>1285</v>
      </c>
    </row>
    <row r="2682" spans="13:14" x14ac:dyDescent="0.3">
      <c r="M2682" s="2">
        <v>2681</v>
      </c>
      <c r="N2682" s="2" t="s">
        <v>1285</v>
      </c>
    </row>
    <row r="2683" spans="13:14" x14ac:dyDescent="0.3">
      <c r="M2683" s="2">
        <v>2682</v>
      </c>
      <c r="N2683" s="2" t="s">
        <v>1285</v>
      </c>
    </row>
    <row r="2684" spans="13:14" x14ac:dyDescent="0.3">
      <c r="M2684" s="2">
        <v>2683</v>
      </c>
      <c r="N2684" s="2" t="s">
        <v>1285</v>
      </c>
    </row>
    <row r="2685" spans="13:14" x14ac:dyDescent="0.3">
      <c r="M2685" s="2">
        <v>2684</v>
      </c>
      <c r="N2685" s="2" t="s">
        <v>1285</v>
      </c>
    </row>
    <row r="2686" spans="13:14" x14ac:dyDescent="0.3">
      <c r="M2686" s="2">
        <v>2685</v>
      </c>
    </row>
    <row r="2687" spans="13:14" x14ac:dyDescent="0.3">
      <c r="M2687" s="2">
        <v>2686</v>
      </c>
      <c r="N2687" s="2" t="s">
        <v>1285</v>
      </c>
    </row>
    <row r="2688" spans="13:14" x14ac:dyDescent="0.3">
      <c r="M2688" s="2">
        <v>2687</v>
      </c>
      <c r="N2688" s="2" t="s">
        <v>1285</v>
      </c>
    </row>
    <row r="2689" spans="13:14" x14ac:dyDescent="0.3">
      <c r="M2689" s="2">
        <v>2688</v>
      </c>
    </row>
    <row r="2690" spans="13:14" x14ac:dyDescent="0.3">
      <c r="M2690" s="2">
        <v>2689</v>
      </c>
    </row>
    <row r="2691" spans="13:14" x14ac:dyDescent="0.3">
      <c r="M2691" s="2">
        <v>2690</v>
      </c>
    </row>
    <row r="2692" spans="13:14" x14ac:dyDescent="0.3">
      <c r="M2692" s="2">
        <v>2691</v>
      </c>
    </row>
    <row r="2693" spans="13:14" x14ac:dyDescent="0.3">
      <c r="M2693" s="2">
        <v>2692</v>
      </c>
    </row>
    <row r="2694" spans="13:14" x14ac:dyDescent="0.3">
      <c r="M2694" s="2">
        <v>2693</v>
      </c>
    </row>
    <row r="2695" spans="13:14" x14ac:dyDescent="0.3">
      <c r="M2695" s="2">
        <v>2694</v>
      </c>
    </row>
    <row r="2696" spans="13:14" x14ac:dyDescent="0.3">
      <c r="M2696" s="2">
        <v>2695</v>
      </c>
    </row>
    <row r="2697" spans="13:14" x14ac:dyDescent="0.3">
      <c r="M2697" s="2">
        <v>2696</v>
      </c>
    </row>
    <row r="2698" spans="13:14" x14ac:dyDescent="0.3">
      <c r="M2698" s="2">
        <v>2697</v>
      </c>
    </row>
    <row r="2699" spans="13:14" x14ac:dyDescent="0.3">
      <c r="M2699" s="2">
        <v>2698</v>
      </c>
    </row>
    <row r="2700" spans="13:14" x14ac:dyDescent="0.3">
      <c r="M2700" s="2">
        <v>2699</v>
      </c>
      <c r="N2700" s="2" t="s">
        <v>1286</v>
      </c>
    </row>
    <row r="2701" spans="13:14" x14ac:dyDescent="0.3">
      <c r="M2701" s="2">
        <v>2700</v>
      </c>
    </row>
    <row r="2702" spans="13:14" x14ac:dyDescent="0.3">
      <c r="M2702" s="2">
        <v>2701</v>
      </c>
    </row>
    <row r="2703" spans="13:14" x14ac:dyDescent="0.3">
      <c r="M2703" s="2">
        <v>2702</v>
      </c>
      <c r="N2703" s="2" t="s">
        <v>1285</v>
      </c>
    </row>
    <row r="2704" spans="13:14" x14ac:dyDescent="0.3">
      <c r="M2704" s="2">
        <v>2703</v>
      </c>
      <c r="N2704" s="2" t="s">
        <v>1285</v>
      </c>
    </row>
    <row r="2705" spans="13:14" x14ac:dyDescent="0.3">
      <c r="M2705" s="2">
        <v>2704</v>
      </c>
      <c r="N2705" s="2" t="s">
        <v>1285</v>
      </c>
    </row>
    <row r="2706" spans="13:14" x14ac:dyDescent="0.3">
      <c r="M2706" s="2">
        <v>2705</v>
      </c>
      <c r="N2706" s="2" t="s">
        <v>1285</v>
      </c>
    </row>
    <row r="2707" spans="13:14" x14ac:dyDescent="0.3">
      <c r="M2707" s="2">
        <v>2706</v>
      </c>
    </row>
    <row r="2708" spans="13:14" x14ac:dyDescent="0.3">
      <c r="M2708" s="2">
        <v>2707</v>
      </c>
      <c r="N2708" s="2" t="s">
        <v>1285</v>
      </c>
    </row>
    <row r="2709" spans="13:14" x14ac:dyDescent="0.3">
      <c r="M2709" s="2">
        <v>2708</v>
      </c>
      <c r="N2709" s="2" t="s">
        <v>1285</v>
      </c>
    </row>
    <row r="2710" spans="13:14" x14ac:dyDescent="0.3">
      <c r="M2710" s="2">
        <v>2709</v>
      </c>
      <c r="N2710" s="2" t="s">
        <v>1285</v>
      </c>
    </row>
    <row r="2711" spans="13:14" x14ac:dyDescent="0.3">
      <c r="M2711" s="2">
        <v>2710</v>
      </c>
      <c r="N2711" s="2" t="s">
        <v>1285</v>
      </c>
    </row>
    <row r="2712" spans="13:14" x14ac:dyDescent="0.3">
      <c r="M2712" s="2">
        <v>2711</v>
      </c>
      <c r="N2712" s="2" t="s">
        <v>1285</v>
      </c>
    </row>
    <row r="2713" spans="13:14" x14ac:dyDescent="0.3">
      <c r="M2713" s="2">
        <v>2712</v>
      </c>
      <c r="N2713" s="2" t="s">
        <v>1285</v>
      </c>
    </row>
    <row r="2714" spans="13:14" x14ac:dyDescent="0.3">
      <c r="M2714" s="2">
        <v>2713</v>
      </c>
      <c r="N2714" s="2" t="s">
        <v>1285</v>
      </c>
    </row>
    <row r="2715" spans="13:14" x14ac:dyDescent="0.3">
      <c r="M2715" s="2">
        <v>2714</v>
      </c>
      <c r="N2715" s="2" t="s">
        <v>1285</v>
      </c>
    </row>
    <row r="2716" spans="13:14" x14ac:dyDescent="0.3">
      <c r="M2716" s="2">
        <v>2715</v>
      </c>
      <c r="N2716" s="2" t="s">
        <v>1285</v>
      </c>
    </row>
    <row r="2717" spans="13:14" x14ac:dyDescent="0.3">
      <c r="M2717" s="2">
        <v>2716</v>
      </c>
      <c r="N2717" s="2" t="s">
        <v>1285</v>
      </c>
    </row>
    <row r="2718" spans="13:14" x14ac:dyDescent="0.3">
      <c r="M2718" s="2">
        <v>2717</v>
      </c>
    </row>
    <row r="2719" spans="13:14" x14ac:dyDescent="0.3">
      <c r="M2719" s="2">
        <v>2718</v>
      </c>
    </row>
    <row r="2720" spans="13:14" x14ac:dyDescent="0.3">
      <c r="M2720" s="2">
        <v>2719</v>
      </c>
      <c r="N2720" s="2" t="s">
        <v>1285</v>
      </c>
    </row>
    <row r="2721" spans="13:14" x14ac:dyDescent="0.3">
      <c r="M2721" s="2">
        <v>2720</v>
      </c>
    </row>
    <row r="2722" spans="13:14" x14ac:dyDescent="0.3">
      <c r="M2722" s="2">
        <v>2721</v>
      </c>
    </row>
    <row r="2723" spans="13:14" x14ac:dyDescent="0.3">
      <c r="M2723" s="2">
        <v>2722</v>
      </c>
    </row>
    <row r="2724" spans="13:14" x14ac:dyDescent="0.3">
      <c r="M2724" s="2">
        <v>2723</v>
      </c>
    </row>
    <row r="2725" spans="13:14" x14ac:dyDescent="0.3">
      <c r="M2725" s="2">
        <v>2724</v>
      </c>
    </row>
    <row r="2726" spans="13:14" x14ac:dyDescent="0.3">
      <c r="M2726" s="2">
        <v>2725</v>
      </c>
    </row>
    <row r="2727" spans="13:14" x14ac:dyDescent="0.3">
      <c r="M2727" s="2">
        <v>2726</v>
      </c>
    </row>
    <row r="2728" spans="13:14" x14ac:dyDescent="0.3">
      <c r="M2728" s="2">
        <v>2727</v>
      </c>
    </row>
    <row r="2729" spans="13:14" x14ac:dyDescent="0.3">
      <c r="M2729" s="2">
        <v>2728</v>
      </c>
      <c r="N2729" s="2" t="s">
        <v>1285</v>
      </c>
    </row>
    <row r="2730" spans="13:14" x14ac:dyDescent="0.3">
      <c r="M2730" s="2">
        <v>2729</v>
      </c>
      <c r="N2730" s="2" t="s">
        <v>1286</v>
      </c>
    </row>
    <row r="2731" spans="13:14" x14ac:dyDescent="0.3">
      <c r="M2731" s="2">
        <v>2730</v>
      </c>
      <c r="N2731" s="2" t="s">
        <v>1285</v>
      </c>
    </row>
    <row r="2732" spans="13:14" x14ac:dyDescent="0.3">
      <c r="M2732" s="2">
        <v>2731</v>
      </c>
      <c r="N2732" s="2" t="s">
        <v>1285</v>
      </c>
    </row>
    <row r="2733" spans="13:14" x14ac:dyDescent="0.3">
      <c r="M2733" s="2">
        <v>2732</v>
      </c>
    </row>
    <row r="2734" spans="13:14" x14ac:dyDescent="0.3">
      <c r="M2734" s="2">
        <v>2733</v>
      </c>
    </row>
    <row r="2735" spans="13:14" x14ac:dyDescent="0.3">
      <c r="M2735" s="2">
        <v>2734</v>
      </c>
    </row>
    <row r="2736" spans="13:14" x14ac:dyDescent="0.3">
      <c r="M2736" s="2">
        <v>2735</v>
      </c>
    </row>
    <row r="2737" spans="13:14" x14ac:dyDescent="0.3">
      <c r="M2737" s="2">
        <v>2736</v>
      </c>
    </row>
    <row r="2738" spans="13:14" x14ac:dyDescent="0.3">
      <c r="M2738" s="2">
        <v>2737</v>
      </c>
    </row>
    <row r="2739" spans="13:14" x14ac:dyDescent="0.3">
      <c r="M2739" s="2">
        <v>2738</v>
      </c>
    </row>
    <row r="2740" spans="13:14" x14ac:dyDescent="0.3">
      <c r="M2740" s="2">
        <v>2739</v>
      </c>
    </row>
    <row r="2741" spans="13:14" x14ac:dyDescent="0.3">
      <c r="M2741" s="2">
        <v>2740</v>
      </c>
    </row>
    <row r="2742" spans="13:14" x14ac:dyDescent="0.3">
      <c r="M2742" s="2">
        <v>2741</v>
      </c>
    </row>
    <row r="2743" spans="13:14" x14ac:dyDescent="0.3">
      <c r="M2743" s="2">
        <v>2742</v>
      </c>
    </row>
    <row r="2744" spans="13:14" x14ac:dyDescent="0.3">
      <c r="M2744" s="2">
        <v>2743</v>
      </c>
    </row>
    <row r="2745" spans="13:14" x14ac:dyDescent="0.3">
      <c r="M2745" s="2">
        <v>2744</v>
      </c>
    </row>
    <row r="2746" spans="13:14" x14ac:dyDescent="0.3">
      <c r="M2746" s="2">
        <v>2745</v>
      </c>
    </row>
    <row r="2747" spans="13:14" x14ac:dyDescent="0.3">
      <c r="M2747" s="2">
        <v>2746</v>
      </c>
    </row>
    <row r="2748" spans="13:14" x14ac:dyDescent="0.3">
      <c r="M2748" s="2">
        <v>2747</v>
      </c>
      <c r="N2748" s="2" t="s">
        <v>1285</v>
      </c>
    </row>
    <row r="2749" spans="13:14" x14ac:dyDescent="0.3">
      <c r="M2749" s="2">
        <v>2748</v>
      </c>
    </row>
    <row r="2750" spans="13:14" x14ac:dyDescent="0.3">
      <c r="M2750" s="2">
        <v>2749</v>
      </c>
    </row>
    <row r="2751" spans="13:14" x14ac:dyDescent="0.3">
      <c r="M2751" s="2">
        <v>2750</v>
      </c>
    </row>
    <row r="2752" spans="13:14" x14ac:dyDescent="0.3">
      <c r="M2752" s="2">
        <v>2751</v>
      </c>
      <c r="N2752" s="2" t="s">
        <v>1285</v>
      </c>
    </row>
    <row r="2753" spans="13:14" x14ac:dyDescent="0.3">
      <c r="M2753" s="2">
        <v>2752</v>
      </c>
    </row>
    <row r="2754" spans="13:14" x14ac:dyDescent="0.3">
      <c r="M2754" s="2">
        <v>2753</v>
      </c>
    </row>
    <row r="2755" spans="13:14" x14ac:dyDescent="0.3">
      <c r="M2755" s="2">
        <v>2754</v>
      </c>
    </row>
    <row r="2756" spans="13:14" x14ac:dyDescent="0.3">
      <c r="M2756" s="2">
        <v>2755</v>
      </c>
    </row>
    <row r="2757" spans="13:14" x14ac:dyDescent="0.3">
      <c r="M2757" s="2">
        <v>2756</v>
      </c>
    </row>
    <row r="2758" spans="13:14" x14ac:dyDescent="0.3">
      <c r="M2758" s="2">
        <v>2757</v>
      </c>
    </row>
    <row r="2759" spans="13:14" x14ac:dyDescent="0.3">
      <c r="M2759" s="2">
        <v>2758</v>
      </c>
    </row>
    <row r="2760" spans="13:14" x14ac:dyDescent="0.3">
      <c r="M2760" s="2">
        <v>2759</v>
      </c>
    </row>
    <row r="2761" spans="13:14" x14ac:dyDescent="0.3">
      <c r="M2761" s="2">
        <v>2760</v>
      </c>
      <c r="N2761" s="2" t="s">
        <v>1285</v>
      </c>
    </row>
    <row r="2762" spans="13:14" x14ac:dyDescent="0.3">
      <c r="M2762" s="2">
        <v>2761</v>
      </c>
    </row>
    <row r="2763" spans="13:14" x14ac:dyDescent="0.3">
      <c r="M2763" s="2">
        <v>2762</v>
      </c>
      <c r="N2763" s="2" t="s">
        <v>1285</v>
      </c>
    </row>
    <row r="2764" spans="13:14" x14ac:dyDescent="0.3">
      <c r="M2764" s="2">
        <v>2763</v>
      </c>
      <c r="N2764" s="2" t="s">
        <v>1285</v>
      </c>
    </row>
    <row r="2765" spans="13:14" x14ac:dyDescent="0.3">
      <c r="M2765" s="2">
        <v>2764</v>
      </c>
      <c r="N2765" s="2" t="s">
        <v>1285</v>
      </c>
    </row>
    <row r="2766" spans="13:14" x14ac:dyDescent="0.3">
      <c r="M2766" s="2">
        <v>2765</v>
      </c>
      <c r="N2766" s="2" t="s">
        <v>1285</v>
      </c>
    </row>
    <row r="2767" spans="13:14" x14ac:dyDescent="0.3">
      <c r="M2767" s="2">
        <v>2766</v>
      </c>
    </row>
    <row r="2768" spans="13:14" x14ac:dyDescent="0.3">
      <c r="M2768" s="2">
        <v>2767</v>
      </c>
    </row>
    <row r="2769" spans="13:14" x14ac:dyDescent="0.3">
      <c r="M2769" s="2">
        <v>2768</v>
      </c>
    </row>
    <row r="2770" spans="13:14" x14ac:dyDescent="0.3">
      <c r="M2770" s="2">
        <v>2769</v>
      </c>
    </row>
    <row r="2771" spans="13:14" x14ac:dyDescent="0.3">
      <c r="M2771" s="2">
        <v>2770</v>
      </c>
    </row>
    <row r="2772" spans="13:14" x14ac:dyDescent="0.3">
      <c r="M2772" s="2">
        <v>2771</v>
      </c>
    </row>
    <row r="2773" spans="13:14" x14ac:dyDescent="0.3">
      <c r="M2773" s="2">
        <v>2772</v>
      </c>
    </row>
    <row r="2774" spans="13:14" x14ac:dyDescent="0.3">
      <c r="M2774" s="2">
        <v>2773</v>
      </c>
    </row>
    <row r="2775" spans="13:14" x14ac:dyDescent="0.3">
      <c r="M2775" s="2">
        <v>2774</v>
      </c>
    </row>
    <row r="2776" spans="13:14" x14ac:dyDescent="0.3">
      <c r="M2776" s="2">
        <v>2775</v>
      </c>
    </row>
    <row r="2777" spans="13:14" x14ac:dyDescent="0.3">
      <c r="M2777" s="2">
        <v>2776</v>
      </c>
    </row>
    <row r="2778" spans="13:14" x14ac:dyDescent="0.3">
      <c r="M2778" s="2">
        <v>2777</v>
      </c>
    </row>
    <row r="2779" spans="13:14" x14ac:dyDescent="0.3">
      <c r="M2779" s="2">
        <v>2778</v>
      </c>
    </row>
    <row r="2780" spans="13:14" x14ac:dyDescent="0.3">
      <c r="M2780" s="2">
        <v>2779</v>
      </c>
      <c r="N2780" s="2" t="s">
        <v>1285</v>
      </c>
    </row>
    <row r="2781" spans="13:14" x14ac:dyDescent="0.3">
      <c r="M2781" s="2">
        <v>2780</v>
      </c>
    </row>
    <row r="2782" spans="13:14" x14ac:dyDescent="0.3">
      <c r="M2782" s="2">
        <v>2781</v>
      </c>
    </row>
    <row r="2783" spans="13:14" x14ac:dyDescent="0.3">
      <c r="M2783" s="2">
        <v>2782</v>
      </c>
    </row>
    <row r="2784" spans="13:14" x14ac:dyDescent="0.3">
      <c r="M2784" s="2">
        <v>2783</v>
      </c>
    </row>
    <row r="2785" spans="13:13" x14ac:dyDescent="0.3">
      <c r="M2785" s="2">
        <v>2784</v>
      </c>
    </row>
    <row r="2786" spans="13:13" x14ac:dyDescent="0.3">
      <c r="M2786" s="2">
        <v>2785</v>
      </c>
    </row>
    <row r="2787" spans="13:13" x14ac:dyDescent="0.3">
      <c r="M2787" s="2">
        <v>2786</v>
      </c>
    </row>
    <row r="2788" spans="13:13" x14ac:dyDescent="0.3">
      <c r="M2788" s="2">
        <v>2787</v>
      </c>
    </row>
    <row r="2789" spans="13:13" x14ac:dyDescent="0.3">
      <c r="M2789" s="2">
        <v>2788</v>
      </c>
    </row>
    <row r="2790" spans="13:13" x14ac:dyDescent="0.3">
      <c r="M2790" s="2">
        <v>2789</v>
      </c>
    </row>
    <row r="2791" spans="13:13" x14ac:dyDescent="0.3">
      <c r="M2791" s="2">
        <v>2790</v>
      </c>
    </row>
    <row r="2792" spans="13:13" x14ac:dyDescent="0.3">
      <c r="M2792" s="2">
        <v>2791</v>
      </c>
    </row>
    <row r="2793" spans="13:13" x14ac:dyDescent="0.3">
      <c r="M2793" s="2">
        <v>2792</v>
      </c>
    </row>
    <row r="2794" spans="13:13" x14ac:dyDescent="0.3">
      <c r="M2794" s="2">
        <v>2793</v>
      </c>
    </row>
    <row r="2795" spans="13:13" x14ac:dyDescent="0.3">
      <c r="M2795" s="2">
        <v>2794</v>
      </c>
    </row>
    <row r="2796" spans="13:13" x14ac:dyDescent="0.3">
      <c r="M2796" s="2">
        <v>2795</v>
      </c>
    </row>
    <row r="2797" spans="13:13" x14ac:dyDescent="0.3">
      <c r="M2797" s="2">
        <v>2796</v>
      </c>
    </row>
    <row r="2798" spans="13:13" x14ac:dyDescent="0.3">
      <c r="M2798" s="2">
        <v>2797</v>
      </c>
    </row>
    <row r="2799" spans="13:13" x14ac:dyDescent="0.3">
      <c r="M2799" s="2">
        <v>2798</v>
      </c>
    </row>
    <row r="2800" spans="13:13" x14ac:dyDescent="0.3">
      <c r="M2800" s="2">
        <v>2799</v>
      </c>
    </row>
    <row r="2801" spans="13:13" x14ac:dyDescent="0.3">
      <c r="M2801" s="2">
        <v>2800</v>
      </c>
    </row>
    <row r="2802" spans="13:13" x14ac:dyDescent="0.3">
      <c r="M2802" s="2">
        <v>2801</v>
      </c>
    </row>
    <row r="2803" spans="13:13" x14ac:dyDescent="0.3">
      <c r="M2803" s="2">
        <v>2802</v>
      </c>
    </row>
    <row r="2804" spans="13:13" x14ac:dyDescent="0.3">
      <c r="M2804" s="2">
        <v>2803</v>
      </c>
    </row>
    <row r="2805" spans="13:13" x14ac:dyDescent="0.3">
      <c r="M2805" s="2">
        <v>2804</v>
      </c>
    </row>
    <row r="2806" spans="13:13" x14ac:dyDescent="0.3">
      <c r="M2806" s="2">
        <v>2805</v>
      </c>
    </row>
    <row r="2807" spans="13:13" x14ac:dyDescent="0.3">
      <c r="M2807" s="2">
        <v>2806</v>
      </c>
    </row>
    <row r="2808" spans="13:13" x14ac:dyDescent="0.3">
      <c r="M2808" s="2">
        <v>2807</v>
      </c>
    </row>
    <row r="2809" spans="13:13" x14ac:dyDescent="0.3">
      <c r="M2809" s="2">
        <v>2808</v>
      </c>
    </row>
    <row r="2810" spans="13:13" x14ac:dyDescent="0.3">
      <c r="M2810" s="2">
        <v>2809</v>
      </c>
    </row>
    <row r="2811" spans="13:13" x14ac:dyDescent="0.3">
      <c r="M2811" s="2">
        <v>2810</v>
      </c>
    </row>
    <row r="2812" spans="13:13" x14ac:dyDescent="0.3">
      <c r="M2812" s="2">
        <v>2811</v>
      </c>
    </row>
    <row r="2813" spans="13:13" x14ac:dyDescent="0.3">
      <c r="M2813" s="2">
        <v>2812</v>
      </c>
    </row>
    <row r="2814" spans="13:13" x14ac:dyDescent="0.3">
      <c r="M2814" s="2">
        <v>2813</v>
      </c>
    </row>
    <row r="2815" spans="13:13" x14ac:dyDescent="0.3">
      <c r="M2815" s="2">
        <v>2814</v>
      </c>
    </row>
    <row r="2816" spans="13:13" x14ac:dyDescent="0.3">
      <c r="M2816" s="2">
        <v>2815</v>
      </c>
    </row>
    <row r="2817" spans="13:14" x14ac:dyDescent="0.3">
      <c r="M2817" s="2">
        <v>2816</v>
      </c>
    </row>
    <row r="2818" spans="13:14" x14ac:dyDescent="0.3">
      <c r="M2818" s="2">
        <v>2817</v>
      </c>
    </row>
    <row r="2819" spans="13:14" x14ac:dyDescent="0.3">
      <c r="M2819" s="2">
        <v>2818</v>
      </c>
    </row>
    <row r="2820" spans="13:14" x14ac:dyDescent="0.3">
      <c r="M2820" s="2">
        <v>2819</v>
      </c>
    </row>
    <row r="2821" spans="13:14" x14ac:dyDescent="0.3">
      <c r="M2821" s="2">
        <v>2820</v>
      </c>
    </row>
    <row r="2822" spans="13:14" x14ac:dyDescent="0.3">
      <c r="M2822" s="2">
        <v>2821</v>
      </c>
    </row>
    <row r="2823" spans="13:14" x14ac:dyDescent="0.3">
      <c r="M2823" s="2">
        <v>2822</v>
      </c>
    </row>
    <row r="2824" spans="13:14" x14ac:dyDescent="0.3">
      <c r="M2824" s="2">
        <v>2823</v>
      </c>
    </row>
    <row r="2825" spans="13:14" x14ac:dyDescent="0.3">
      <c r="M2825" s="2">
        <v>2824</v>
      </c>
    </row>
    <row r="2826" spans="13:14" x14ac:dyDescent="0.3">
      <c r="M2826" s="2">
        <v>2825</v>
      </c>
    </row>
    <row r="2827" spans="13:14" x14ac:dyDescent="0.3">
      <c r="M2827" s="2">
        <v>2826</v>
      </c>
      <c r="N2827" s="2" t="s">
        <v>1286</v>
      </c>
    </row>
    <row r="2828" spans="13:14" x14ac:dyDescent="0.3">
      <c r="M2828" s="2">
        <v>2827</v>
      </c>
    </row>
    <row r="2829" spans="13:14" x14ac:dyDescent="0.3">
      <c r="M2829" s="2">
        <v>2828</v>
      </c>
    </row>
    <row r="2830" spans="13:14" x14ac:dyDescent="0.3">
      <c r="M2830" s="2">
        <v>2829</v>
      </c>
    </row>
    <row r="2831" spans="13:14" x14ac:dyDescent="0.3">
      <c r="M2831" s="2">
        <v>2830</v>
      </c>
    </row>
    <row r="2832" spans="13:14" x14ac:dyDescent="0.3">
      <c r="M2832" s="2">
        <v>2831</v>
      </c>
    </row>
    <row r="2833" spans="13:14" x14ac:dyDescent="0.3">
      <c r="M2833" s="2">
        <v>2832</v>
      </c>
    </row>
    <row r="2834" spans="13:14" x14ac:dyDescent="0.3">
      <c r="M2834" s="2">
        <v>2833</v>
      </c>
    </row>
    <row r="2835" spans="13:14" x14ac:dyDescent="0.3">
      <c r="M2835" s="2">
        <v>2834</v>
      </c>
    </row>
    <row r="2836" spans="13:14" x14ac:dyDescent="0.3">
      <c r="M2836" s="2">
        <v>2835</v>
      </c>
    </row>
    <row r="2837" spans="13:14" x14ac:dyDescent="0.3">
      <c r="M2837" s="2">
        <v>2836</v>
      </c>
    </row>
    <row r="2838" spans="13:14" x14ac:dyDescent="0.3">
      <c r="M2838" s="2">
        <v>2837</v>
      </c>
      <c r="N2838" s="2" t="s">
        <v>1285</v>
      </c>
    </row>
    <row r="2839" spans="13:14" x14ac:dyDescent="0.3">
      <c r="M2839" s="2">
        <v>2838</v>
      </c>
    </row>
    <row r="2840" spans="13:14" x14ac:dyDescent="0.3">
      <c r="M2840" s="2">
        <v>2839</v>
      </c>
    </row>
    <row r="2841" spans="13:14" x14ac:dyDescent="0.3">
      <c r="M2841" s="2">
        <v>2840</v>
      </c>
    </row>
    <row r="2842" spans="13:14" x14ac:dyDescent="0.3">
      <c r="M2842" s="2">
        <v>2841</v>
      </c>
    </row>
    <row r="2843" spans="13:14" x14ac:dyDescent="0.3">
      <c r="M2843" s="2">
        <v>2842</v>
      </c>
    </row>
    <row r="2844" spans="13:14" x14ac:dyDescent="0.3">
      <c r="M2844" s="2">
        <v>2843</v>
      </c>
    </row>
    <row r="2845" spans="13:14" x14ac:dyDescent="0.3">
      <c r="M2845" s="2">
        <v>2844</v>
      </c>
    </row>
    <row r="2846" spans="13:14" x14ac:dyDescent="0.3">
      <c r="M2846" s="2">
        <v>2845</v>
      </c>
    </row>
    <row r="2847" spans="13:14" x14ac:dyDescent="0.3">
      <c r="M2847" s="2">
        <v>2846</v>
      </c>
    </row>
    <row r="2848" spans="13:14" x14ac:dyDescent="0.3">
      <c r="M2848" s="2">
        <v>2847</v>
      </c>
    </row>
    <row r="2849" spans="13:13" x14ac:dyDescent="0.3">
      <c r="M2849" s="2">
        <v>2848</v>
      </c>
    </row>
    <row r="2850" spans="13:13" x14ac:dyDescent="0.3">
      <c r="M2850" s="2">
        <v>2849</v>
      </c>
    </row>
    <row r="2851" spans="13:13" x14ac:dyDescent="0.3">
      <c r="M2851" s="2">
        <v>2850</v>
      </c>
    </row>
    <row r="2852" spans="13:13" x14ac:dyDescent="0.3">
      <c r="M2852" s="2">
        <v>2851</v>
      </c>
    </row>
    <row r="2853" spans="13:13" x14ac:dyDescent="0.3">
      <c r="M2853" s="2">
        <v>2852</v>
      </c>
    </row>
    <row r="2854" spans="13:13" x14ac:dyDescent="0.3">
      <c r="M2854" s="2">
        <v>2853</v>
      </c>
    </row>
    <row r="2855" spans="13:13" x14ac:dyDescent="0.3">
      <c r="M2855" s="2">
        <v>2854</v>
      </c>
    </row>
    <row r="2856" spans="13:13" x14ac:dyDescent="0.3">
      <c r="M2856" s="2">
        <v>2855</v>
      </c>
    </row>
    <row r="2857" spans="13:13" x14ac:dyDescent="0.3">
      <c r="M2857" s="2">
        <v>2856</v>
      </c>
    </row>
    <row r="2858" spans="13:13" x14ac:dyDescent="0.3">
      <c r="M2858" s="2">
        <v>2857</v>
      </c>
    </row>
    <row r="2859" spans="13:13" x14ac:dyDescent="0.3">
      <c r="M2859" s="2">
        <v>2858</v>
      </c>
    </row>
    <row r="2860" spans="13:13" x14ac:dyDescent="0.3">
      <c r="M2860" s="2">
        <v>2859</v>
      </c>
    </row>
    <row r="2861" spans="13:13" x14ac:dyDescent="0.3">
      <c r="M2861" s="2">
        <v>2860</v>
      </c>
    </row>
    <row r="2862" spans="13:13" x14ac:dyDescent="0.3">
      <c r="M2862" s="2">
        <v>2861</v>
      </c>
    </row>
    <row r="2863" spans="13:13" x14ac:dyDescent="0.3">
      <c r="M2863" s="2">
        <v>2862</v>
      </c>
    </row>
    <row r="2864" spans="13:13" x14ac:dyDescent="0.3">
      <c r="M2864" s="2">
        <v>2863</v>
      </c>
    </row>
    <row r="2865" spans="13:14" x14ac:dyDescent="0.3">
      <c r="M2865" s="2">
        <v>2864</v>
      </c>
    </row>
    <row r="2866" spans="13:14" x14ac:dyDescent="0.3">
      <c r="M2866" s="2">
        <v>2865</v>
      </c>
    </row>
    <row r="2867" spans="13:14" x14ac:dyDescent="0.3">
      <c r="M2867" s="2">
        <v>2866</v>
      </c>
    </row>
    <row r="2868" spans="13:14" x14ac:dyDescent="0.3">
      <c r="M2868" s="2">
        <v>2867</v>
      </c>
    </row>
    <row r="2869" spans="13:14" x14ac:dyDescent="0.3">
      <c r="M2869" s="2">
        <v>2868</v>
      </c>
    </row>
    <row r="2870" spans="13:14" x14ac:dyDescent="0.3">
      <c r="M2870" s="2">
        <v>2869</v>
      </c>
    </row>
    <row r="2871" spans="13:14" x14ac:dyDescent="0.3">
      <c r="M2871" s="2">
        <v>2870</v>
      </c>
    </row>
    <row r="2872" spans="13:14" x14ac:dyDescent="0.3">
      <c r="M2872" s="2">
        <v>2871</v>
      </c>
    </row>
    <row r="2873" spans="13:14" x14ac:dyDescent="0.3">
      <c r="M2873" s="2">
        <v>2872</v>
      </c>
    </row>
    <row r="2874" spans="13:14" x14ac:dyDescent="0.3">
      <c r="M2874" s="2">
        <v>2873</v>
      </c>
    </row>
    <row r="2875" spans="13:14" x14ac:dyDescent="0.3">
      <c r="M2875" s="2">
        <v>2874</v>
      </c>
      <c r="N2875" s="2" t="s">
        <v>1286</v>
      </c>
    </row>
    <row r="2876" spans="13:14" x14ac:dyDescent="0.3">
      <c r="M2876" s="2">
        <v>2875</v>
      </c>
      <c r="N2876" s="2" t="s">
        <v>1285</v>
      </c>
    </row>
    <row r="2877" spans="13:14" x14ac:dyDescent="0.3">
      <c r="M2877" s="2">
        <v>2876</v>
      </c>
      <c r="N2877" s="2" t="s">
        <v>1285</v>
      </c>
    </row>
    <row r="2878" spans="13:14" x14ac:dyDescent="0.3">
      <c r="M2878" s="2">
        <v>2877</v>
      </c>
    </row>
    <row r="2879" spans="13:14" x14ac:dyDescent="0.3">
      <c r="M2879" s="2">
        <v>2878</v>
      </c>
      <c r="N2879" s="2" t="s">
        <v>1285</v>
      </c>
    </row>
    <row r="2880" spans="13:14" x14ac:dyDescent="0.3">
      <c r="M2880" s="2">
        <v>2879</v>
      </c>
      <c r="N2880" s="2" t="s">
        <v>1286</v>
      </c>
    </row>
    <row r="2881" spans="13:14" x14ac:dyDescent="0.3">
      <c r="M2881" s="2">
        <v>2880</v>
      </c>
      <c r="N2881" s="2" t="s">
        <v>1285</v>
      </c>
    </row>
    <row r="2882" spans="13:14" x14ac:dyDescent="0.3">
      <c r="M2882" s="2">
        <v>2881</v>
      </c>
    </row>
    <row r="2883" spans="13:14" x14ac:dyDescent="0.3">
      <c r="M2883" s="2">
        <v>2882</v>
      </c>
    </row>
    <row r="2884" spans="13:14" x14ac:dyDescent="0.3">
      <c r="M2884" s="2">
        <v>2883</v>
      </c>
    </row>
    <row r="2885" spans="13:14" x14ac:dyDescent="0.3">
      <c r="M2885" s="2">
        <v>2884</v>
      </c>
    </row>
    <row r="2886" spans="13:14" x14ac:dyDescent="0.3">
      <c r="M2886" s="2">
        <v>2885</v>
      </c>
    </row>
    <row r="2887" spans="13:14" x14ac:dyDescent="0.3">
      <c r="M2887" s="2">
        <v>2886</v>
      </c>
    </row>
    <row r="2888" spans="13:14" x14ac:dyDescent="0.3">
      <c r="M2888" s="2">
        <v>2887</v>
      </c>
    </row>
    <row r="2889" spans="13:14" x14ac:dyDescent="0.3">
      <c r="M2889" s="2">
        <v>2888</v>
      </c>
    </row>
    <row r="2890" spans="13:14" x14ac:dyDescent="0.3">
      <c r="M2890" s="2">
        <v>2889</v>
      </c>
    </row>
    <row r="2891" spans="13:14" x14ac:dyDescent="0.3">
      <c r="M2891" s="2">
        <v>2890</v>
      </c>
    </row>
    <row r="2892" spans="13:14" x14ac:dyDescent="0.3">
      <c r="M2892" s="2">
        <v>2891</v>
      </c>
    </row>
    <row r="2893" spans="13:14" x14ac:dyDescent="0.3">
      <c r="M2893" s="2">
        <v>2892</v>
      </c>
    </row>
    <row r="2894" spans="13:14" x14ac:dyDescent="0.3">
      <c r="M2894" s="2">
        <v>2893</v>
      </c>
    </row>
    <row r="2895" spans="13:14" x14ac:dyDescent="0.3">
      <c r="M2895" s="2">
        <v>2894</v>
      </c>
    </row>
    <row r="2896" spans="13:14" x14ac:dyDescent="0.3">
      <c r="M2896" s="2">
        <v>2895</v>
      </c>
    </row>
    <row r="2897" spans="13:13" x14ac:dyDescent="0.3">
      <c r="M2897" s="2">
        <v>2896</v>
      </c>
    </row>
    <row r="2898" spans="13:13" x14ac:dyDescent="0.3">
      <c r="M2898" s="2">
        <v>2897</v>
      </c>
    </row>
    <row r="2899" spans="13:13" x14ac:dyDescent="0.3">
      <c r="M2899" s="2">
        <v>2898</v>
      </c>
    </row>
    <row r="2900" spans="13:13" x14ac:dyDescent="0.3">
      <c r="M2900" s="2">
        <v>2899</v>
      </c>
    </row>
    <row r="2901" spans="13:13" x14ac:dyDescent="0.3">
      <c r="M2901" s="2">
        <v>2900</v>
      </c>
    </row>
    <row r="2902" spans="13:13" x14ac:dyDescent="0.3">
      <c r="M2902" s="2">
        <v>2901</v>
      </c>
    </row>
    <row r="2903" spans="13:13" x14ac:dyDescent="0.3">
      <c r="M2903" s="2">
        <v>2902</v>
      </c>
    </row>
    <row r="2904" spans="13:13" x14ac:dyDescent="0.3">
      <c r="M2904" s="2">
        <v>2903</v>
      </c>
    </row>
    <row r="2905" spans="13:13" x14ac:dyDescent="0.3">
      <c r="M2905" s="2">
        <v>2904</v>
      </c>
    </row>
    <row r="2906" spans="13:13" x14ac:dyDescent="0.3">
      <c r="M2906" s="2">
        <v>2905</v>
      </c>
    </row>
    <row r="2907" spans="13:13" x14ac:dyDescent="0.3">
      <c r="M2907" s="2">
        <v>2906</v>
      </c>
    </row>
    <row r="2908" spans="13:13" x14ac:dyDescent="0.3">
      <c r="M2908" s="2">
        <v>2907</v>
      </c>
    </row>
    <row r="2909" spans="13:13" x14ac:dyDescent="0.3">
      <c r="M2909" s="2">
        <v>2908</v>
      </c>
    </row>
    <row r="2910" spans="13:13" x14ac:dyDescent="0.3">
      <c r="M2910" s="2">
        <v>2909</v>
      </c>
    </row>
    <row r="2911" spans="13:13" x14ac:dyDescent="0.3">
      <c r="M2911" s="2">
        <v>2910</v>
      </c>
    </row>
    <row r="2912" spans="13:13" x14ac:dyDescent="0.3">
      <c r="M2912" s="2">
        <v>2911</v>
      </c>
    </row>
    <row r="2913" spans="13:13" x14ac:dyDescent="0.3">
      <c r="M2913" s="2">
        <v>2912</v>
      </c>
    </row>
    <row r="2914" spans="13:13" x14ac:dyDescent="0.3">
      <c r="M2914" s="2">
        <v>2913</v>
      </c>
    </row>
    <row r="2915" spans="13:13" x14ac:dyDescent="0.3">
      <c r="M2915" s="2">
        <v>2914</v>
      </c>
    </row>
    <row r="2916" spans="13:13" x14ac:dyDescent="0.3">
      <c r="M2916" s="2">
        <v>2915</v>
      </c>
    </row>
    <row r="2917" spans="13:13" x14ac:dyDescent="0.3">
      <c r="M2917" s="2">
        <v>2916</v>
      </c>
    </row>
    <row r="2918" spans="13:13" x14ac:dyDescent="0.3">
      <c r="M2918" s="2">
        <v>2917</v>
      </c>
    </row>
    <row r="2919" spans="13:13" x14ac:dyDescent="0.3">
      <c r="M2919" s="2">
        <v>2918</v>
      </c>
    </row>
    <row r="2920" spans="13:13" x14ac:dyDescent="0.3">
      <c r="M2920" s="2">
        <v>2919</v>
      </c>
    </row>
    <row r="2921" spans="13:13" x14ac:dyDescent="0.3">
      <c r="M2921" s="2">
        <v>2920</v>
      </c>
    </row>
    <row r="2922" spans="13:13" x14ac:dyDescent="0.3">
      <c r="M2922" s="2">
        <v>2921</v>
      </c>
    </row>
    <row r="2923" spans="13:13" x14ac:dyDescent="0.3">
      <c r="M2923" s="2">
        <v>2922</v>
      </c>
    </row>
    <row r="2924" spans="13:13" x14ac:dyDescent="0.3">
      <c r="M2924" s="2">
        <v>2923</v>
      </c>
    </row>
    <row r="2925" spans="13:13" x14ac:dyDescent="0.3">
      <c r="M2925" s="2">
        <v>2924</v>
      </c>
    </row>
    <row r="2926" spans="13:13" x14ac:dyDescent="0.3">
      <c r="M2926" s="2">
        <v>2925</v>
      </c>
    </row>
    <row r="2927" spans="13:13" x14ac:dyDescent="0.3">
      <c r="M2927" s="2">
        <v>2926</v>
      </c>
    </row>
    <row r="2928" spans="13:13" x14ac:dyDescent="0.3">
      <c r="M2928" s="2">
        <v>2927</v>
      </c>
    </row>
    <row r="2929" spans="13:13" x14ac:dyDescent="0.3">
      <c r="M2929" s="2">
        <v>2928</v>
      </c>
    </row>
    <row r="2930" spans="13:13" x14ac:dyDescent="0.3">
      <c r="M2930" s="2">
        <v>2929</v>
      </c>
    </row>
    <row r="2931" spans="13:13" x14ac:dyDescent="0.3">
      <c r="M2931" s="2">
        <v>2930</v>
      </c>
    </row>
    <row r="2932" spans="13:13" x14ac:dyDescent="0.3">
      <c r="M2932" s="2">
        <v>2931</v>
      </c>
    </row>
    <row r="2933" spans="13:13" x14ac:dyDescent="0.3">
      <c r="M2933" s="2">
        <v>2932</v>
      </c>
    </row>
    <row r="2934" spans="13:13" x14ac:dyDescent="0.3">
      <c r="M2934" s="2">
        <v>2933</v>
      </c>
    </row>
    <row r="2935" spans="13:13" x14ac:dyDescent="0.3">
      <c r="M2935" s="2">
        <v>2934</v>
      </c>
    </row>
    <row r="2936" spans="13:13" x14ac:dyDescent="0.3">
      <c r="M2936" s="2">
        <v>2935</v>
      </c>
    </row>
    <row r="2937" spans="13:13" x14ac:dyDescent="0.3">
      <c r="M2937" s="2">
        <v>2936</v>
      </c>
    </row>
    <row r="2938" spans="13:13" x14ac:dyDescent="0.3">
      <c r="M2938" s="2">
        <v>2937</v>
      </c>
    </row>
    <row r="2939" spans="13:13" x14ac:dyDescent="0.3">
      <c r="M2939" s="2">
        <v>2938</v>
      </c>
    </row>
    <row r="2940" spans="13:13" x14ac:dyDescent="0.3">
      <c r="M2940" s="2">
        <v>2939</v>
      </c>
    </row>
    <row r="2941" spans="13:13" x14ac:dyDescent="0.3">
      <c r="M2941" s="2">
        <v>2940</v>
      </c>
    </row>
    <row r="2942" spans="13:13" x14ac:dyDescent="0.3">
      <c r="M2942" s="2">
        <v>2941</v>
      </c>
    </row>
    <row r="2943" spans="13:13" x14ac:dyDescent="0.3">
      <c r="M2943" s="2">
        <v>2942</v>
      </c>
    </row>
    <row r="2944" spans="13:13" x14ac:dyDescent="0.3">
      <c r="M2944" s="2">
        <v>2943</v>
      </c>
    </row>
    <row r="2945" spans="13:14" x14ac:dyDescent="0.3">
      <c r="M2945" s="2">
        <v>2944</v>
      </c>
      <c r="N2945" s="2" t="s">
        <v>1286</v>
      </c>
    </row>
    <row r="2946" spans="13:14" x14ac:dyDescent="0.3">
      <c r="M2946" s="2">
        <v>2945</v>
      </c>
    </row>
    <row r="2947" spans="13:14" x14ac:dyDescent="0.3">
      <c r="M2947" s="2">
        <v>2946</v>
      </c>
    </row>
    <row r="2948" spans="13:14" x14ac:dyDescent="0.3">
      <c r="M2948" s="2">
        <v>2947</v>
      </c>
    </row>
    <row r="2949" spans="13:14" x14ac:dyDescent="0.3">
      <c r="M2949" s="2">
        <v>2948</v>
      </c>
    </row>
    <row r="2950" spans="13:14" x14ac:dyDescent="0.3">
      <c r="M2950" s="2">
        <v>2949</v>
      </c>
    </row>
    <row r="2951" spans="13:14" x14ac:dyDescent="0.3">
      <c r="M2951" s="2">
        <v>2950</v>
      </c>
    </row>
    <row r="2952" spans="13:14" x14ac:dyDescent="0.3">
      <c r="M2952" s="2">
        <v>2951</v>
      </c>
    </row>
    <row r="2953" spans="13:14" x14ac:dyDescent="0.3">
      <c r="M2953" s="2">
        <v>2952</v>
      </c>
    </row>
    <row r="2954" spans="13:14" x14ac:dyDescent="0.3">
      <c r="M2954" s="2">
        <v>2953</v>
      </c>
    </row>
    <row r="2955" spans="13:14" x14ac:dyDescent="0.3">
      <c r="M2955" s="2">
        <v>2954</v>
      </c>
    </row>
    <row r="2956" spans="13:14" x14ac:dyDescent="0.3">
      <c r="M2956" s="2">
        <v>2955</v>
      </c>
    </row>
    <row r="2957" spans="13:14" x14ac:dyDescent="0.3">
      <c r="M2957" s="2">
        <v>2956</v>
      </c>
    </row>
    <row r="2958" spans="13:14" x14ac:dyDescent="0.3">
      <c r="M2958" s="2">
        <v>2957</v>
      </c>
    </row>
    <row r="2959" spans="13:14" x14ac:dyDescent="0.3">
      <c r="M2959" s="2">
        <v>2958</v>
      </c>
    </row>
    <row r="2960" spans="13:14" x14ac:dyDescent="0.3">
      <c r="M2960" s="2">
        <v>2959</v>
      </c>
    </row>
    <row r="2961" spans="13:14" x14ac:dyDescent="0.3">
      <c r="M2961" s="2">
        <v>2960</v>
      </c>
    </row>
    <row r="2962" spans="13:14" x14ac:dyDescent="0.3">
      <c r="M2962" s="2">
        <v>2961</v>
      </c>
    </row>
    <row r="2963" spans="13:14" x14ac:dyDescent="0.3">
      <c r="M2963" s="2">
        <v>2962</v>
      </c>
    </row>
    <row r="2964" spans="13:14" x14ac:dyDescent="0.3">
      <c r="M2964" s="2">
        <v>2963</v>
      </c>
    </row>
    <row r="2965" spans="13:14" x14ac:dyDescent="0.3">
      <c r="M2965" s="2">
        <v>2964</v>
      </c>
    </row>
    <row r="2966" spans="13:14" x14ac:dyDescent="0.3">
      <c r="M2966" s="2">
        <v>2965</v>
      </c>
    </row>
    <row r="2967" spans="13:14" x14ac:dyDescent="0.3">
      <c r="M2967" s="2">
        <v>2966</v>
      </c>
    </row>
    <row r="2968" spans="13:14" x14ac:dyDescent="0.3">
      <c r="M2968" s="2">
        <v>2967</v>
      </c>
    </row>
    <row r="2969" spans="13:14" x14ac:dyDescent="0.3">
      <c r="M2969" s="2">
        <v>2968</v>
      </c>
    </row>
    <row r="2970" spans="13:14" x14ac:dyDescent="0.3">
      <c r="M2970" s="2">
        <v>2969</v>
      </c>
    </row>
    <row r="2971" spans="13:14" x14ac:dyDescent="0.3">
      <c r="M2971" s="2">
        <v>2970</v>
      </c>
      <c r="N2971" s="2" t="s">
        <v>1286</v>
      </c>
    </row>
    <row r="2972" spans="13:14" x14ac:dyDescent="0.3">
      <c r="M2972" s="2">
        <v>2971</v>
      </c>
      <c r="N2972" s="2" t="s">
        <v>1285</v>
      </c>
    </row>
    <row r="2973" spans="13:14" x14ac:dyDescent="0.3">
      <c r="M2973" s="2">
        <v>2972</v>
      </c>
      <c r="N2973" s="2" t="s">
        <v>1285</v>
      </c>
    </row>
    <row r="2974" spans="13:14" x14ac:dyDescent="0.3">
      <c r="M2974" s="2">
        <v>2973</v>
      </c>
    </row>
    <row r="2975" spans="13:14" x14ac:dyDescent="0.3">
      <c r="M2975" s="2">
        <v>2974</v>
      </c>
    </row>
    <row r="2976" spans="13:14" x14ac:dyDescent="0.3">
      <c r="M2976" s="2">
        <v>2975</v>
      </c>
    </row>
    <row r="2977" spans="13:13" x14ac:dyDescent="0.3">
      <c r="M2977" s="2">
        <v>2976</v>
      </c>
    </row>
    <row r="2978" spans="13:13" x14ac:dyDescent="0.3">
      <c r="M2978" s="2">
        <v>2977</v>
      </c>
    </row>
    <row r="2979" spans="13:13" x14ac:dyDescent="0.3">
      <c r="M2979" s="2">
        <v>2978</v>
      </c>
    </row>
    <row r="2980" spans="13:13" x14ac:dyDescent="0.3">
      <c r="M2980" s="2">
        <v>2979</v>
      </c>
    </row>
    <row r="2981" spans="13:13" x14ac:dyDescent="0.3">
      <c r="M2981" s="2">
        <v>2980</v>
      </c>
    </row>
    <row r="2982" spans="13:13" x14ac:dyDescent="0.3">
      <c r="M2982" s="2">
        <v>2981</v>
      </c>
    </row>
    <row r="2983" spans="13:13" x14ac:dyDescent="0.3">
      <c r="M2983" s="2">
        <v>2982</v>
      </c>
    </row>
    <row r="2984" spans="13:13" x14ac:dyDescent="0.3">
      <c r="M2984" s="2">
        <v>2983</v>
      </c>
    </row>
    <row r="2985" spans="13:13" x14ac:dyDescent="0.3">
      <c r="M2985" s="2">
        <v>2984</v>
      </c>
    </row>
    <row r="2986" spans="13:13" x14ac:dyDescent="0.3">
      <c r="M2986" s="2">
        <v>2985</v>
      </c>
    </row>
    <row r="2987" spans="13:13" x14ac:dyDescent="0.3">
      <c r="M2987" s="2">
        <v>2986</v>
      </c>
    </row>
    <row r="2988" spans="13:13" x14ac:dyDescent="0.3">
      <c r="M2988" s="2">
        <v>2987</v>
      </c>
    </row>
    <row r="2989" spans="13:13" x14ac:dyDescent="0.3">
      <c r="M2989" s="2">
        <v>2988</v>
      </c>
    </row>
    <row r="2990" spans="13:13" x14ac:dyDescent="0.3">
      <c r="M2990" s="2">
        <v>2989</v>
      </c>
    </row>
    <row r="2991" spans="13:13" x14ac:dyDescent="0.3">
      <c r="M2991" s="2">
        <v>2990</v>
      </c>
    </row>
    <row r="2992" spans="13:13" x14ac:dyDescent="0.3">
      <c r="M2992" s="2">
        <v>2991</v>
      </c>
    </row>
    <row r="2993" spans="13:13" x14ac:dyDescent="0.3">
      <c r="M2993" s="2">
        <v>2992</v>
      </c>
    </row>
    <row r="2994" spans="13:13" x14ac:dyDescent="0.3">
      <c r="M2994" s="2">
        <v>2993</v>
      </c>
    </row>
    <row r="2995" spans="13:13" x14ac:dyDescent="0.3">
      <c r="M2995" s="2">
        <v>2994</v>
      </c>
    </row>
    <row r="2996" spans="13:13" x14ac:dyDescent="0.3">
      <c r="M2996" s="2">
        <v>2995</v>
      </c>
    </row>
    <row r="2997" spans="13:13" x14ac:dyDescent="0.3">
      <c r="M2997" s="2">
        <v>2996</v>
      </c>
    </row>
    <row r="2998" spans="13:13" x14ac:dyDescent="0.3">
      <c r="M2998" s="2">
        <v>2997</v>
      </c>
    </row>
    <row r="2999" spans="13:13" x14ac:dyDescent="0.3">
      <c r="M2999" s="2">
        <v>2998</v>
      </c>
    </row>
    <row r="3000" spans="13:13" x14ac:dyDescent="0.3">
      <c r="M3000" s="2">
        <v>2999</v>
      </c>
    </row>
    <row r="3001" spans="13:13" x14ac:dyDescent="0.3">
      <c r="M3001" s="2">
        <v>3000</v>
      </c>
    </row>
    <row r="3002" spans="13:13" x14ac:dyDescent="0.3">
      <c r="M3002" s="2">
        <v>3001</v>
      </c>
    </row>
    <row r="3003" spans="13:13" x14ac:dyDescent="0.3">
      <c r="M3003" s="2">
        <v>3002</v>
      </c>
    </row>
    <row r="3004" spans="13:13" x14ac:dyDescent="0.3">
      <c r="M3004" s="2">
        <v>3003</v>
      </c>
    </row>
    <row r="3005" spans="13:13" x14ac:dyDescent="0.3">
      <c r="M3005" s="2">
        <v>3004</v>
      </c>
    </row>
    <row r="3006" spans="13:13" x14ac:dyDescent="0.3">
      <c r="M3006" s="2">
        <v>3005</v>
      </c>
    </row>
    <row r="3007" spans="13:13" x14ac:dyDescent="0.3">
      <c r="M3007" s="2">
        <v>3006</v>
      </c>
    </row>
    <row r="3008" spans="13:13" x14ac:dyDescent="0.3">
      <c r="M3008" s="2">
        <v>3007</v>
      </c>
    </row>
    <row r="3009" spans="13:13" x14ac:dyDescent="0.3">
      <c r="M3009" s="2">
        <v>3008</v>
      </c>
    </row>
    <row r="3010" spans="13:13" x14ac:dyDescent="0.3">
      <c r="M3010" s="2">
        <v>3009</v>
      </c>
    </row>
    <row r="3011" spans="13:13" x14ac:dyDescent="0.3">
      <c r="M3011" s="2">
        <v>3010</v>
      </c>
    </row>
    <row r="3012" spans="13:13" x14ac:dyDescent="0.3">
      <c r="M3012" s="2">
        <v>3011</v>
      </c>
    </row>
    <row r="3013" spans="13:13" x14ac:dyDescent="0.3">
      <c r="M3013" s="2">
        <v>3012</v>
      </c>
    </row>
    <row r="3014" spans="13:13" x14ac:dyDescent="0.3">
      <c r="M3014" s="2">
        <v>3013</v>
      </c>
    </row>
    <row r="3015" spans="13:13" x14ac:dyDescent="0.3">
      <c r="M3015" s="2">
        <v>3014</v>
      </c>
    </row>
    <row r="3016" spans="13:13" x14ac:dyDescent="0.3">
      <c r="M3016" s="2">
        <v>3015</v>
      </c>
    </row>
    <row r="3017" spans="13:13" x14ac:dyDescent="0.3">
      <c r="M3017" s="2">
        <v>3016</v>
      </c>
    </row>
    <row r="3018" spans="13:13" x14ac:dyDescent="0.3">
      <c r="M3018" s="2">
        <v>3017</v>
      </c>
    </row>
    <row r="3019" spans="13:13" x14ac:dyDescent="0.3">
      <c r="M3019" s="2">
        <v>3018</v>
      </c>
    </row>
    <row r="3020" spans="13:13" x14ac:dyDescent="0.3">
      <c r="M3020" s="2">
        <v>3019</v>
      </c>
    </row>
    <row r="3021" spans="13:13" x14ac:dyDescent="0.3">
      <c r="M3021" s="2">
        <v>3020</v>
      </c>
    </row>
    <row r="3022" spans="13:13" x14ac:dyDescent="0.3">
      <c r="M3022" s="2">
        <v>3021</v>
      </c>
    </row>
    <row r="3023" spans="13:13" x14ac:dyDescent="0.3">
      <c r="M3023" s="2">
        <v>3022</v>
      </c>
    </row>
    <row r="3024" spans="13:13" x14ac:dyDescent="0.3">
      <c r="M3024" s="2">
        <v>3023</v>
      </c>
    </row>
    <row r="3025" spans="13:13" x14ac:dyDescent="0.3">
      <c r="M3025" s="2">
        <v>3024</v>
      </c>
    </row>
    <row r="3026" spans="13:13" x14ac:dyDescent="0.3">
      <c r="M3026" s="2">
        <v>3025</v>
      </c>
    </row>
    <row r="3027" spans="13:13" x14ac:dyDescent="0.3">
      <c r="M3027" s="2">
        <v>3026</v>
      </c>
    </row>
    <row r="3028" spans="13:13" x14ac:dyDescent="0.3">
      <c r="M3028" s="2">
        <v>3027</v>
      </c>
    </row>
    <row r="3029" spans="13:13" x14ac:dyDescent="0.3">
      <c r="M3029" s="2">
        <v>3028</v>
      </c>
    </row>
    <row r="3030" spans="13:13" x14ac:dyDescent="0.3">
      <c r="M3030" s="2">
        <v>3029</v>
      </c>
    </row>
    <row r="3031" spans="13:13" x14ac:dyDescent="0.3">
      <c r="M3031" s="2">
        <v>3030</v>
      </c>
    </row>
    <row r="3032" spans="13:13" x14ac:dyDescent="0.3">
      <c r="M3032" s="2">
        <v>3031</v>
      </c>
    </row>
    <row r="3033" spans="13:13" x14ac:dyDescent="0.3">
      <c r="M3033" s="2">
        <v>3032</v>
      </c>
    </row>
    <row r="3034" spans="13:13" x14ac:dyDescent="0.3">
      <c r="M3034" s="2">
        <v>3033</v>
      </c>
    </row>
    <row r="3035" spans="13:13" x14ac:dyDescent="0.3">
      <c r="M3035" s="2">
        <v>3034</v>
      </c>
    </row>
    <row r="3036" spans="13:13" x14ac:dyDescent="0.3">
      <c r="M3036" s="2">
        <v>3035</v>
      </c>
    </row>
    <row r="3037" spans="13:13" x14ac:dyDescent="0.3">
      <c r="M3037" s="2">
        <v>3036</v>
      </c>
    </row>
    <row r="3038" spans="13:13" x14ac:dyDescent="0.3">
      <c r="M3038" s="2">
        <v>3037</v>
      </c>
    </row>
    <row r="3039" spans="13:13" x14ac:dyDescent="0.3">
      <c r="M3039" s="2">
        <v>3038</v>
      </c>
    </row>
    <row r="3040" spans="13:13" x14ac:dyDescent="0.3">
      <c r="M3040" s="2">
        <v>3039</v>
      </c>
    </row>
    <row r="3041" spans="13:14" x14ac:dyDescent="0.3">
      <c r="M3041" s="2">
        <v>3040</v>
      </c>
    </row>
    <row r="3042" spans="13:14" x14ac:dyDescent="0.3">
      <c r="M3042" s="2">
        <v>3041</v>
      </c>
    </row>
    <row r="3043" spans="13:14" x14ac:dyDescent="0.3">
      <c r="M3043" s="2">
        <v>3042</v>
      </c>
    </row>
    <row r="3044" spans="13:14" x14ac:dyDescent="0.3">
      <c r="M3044" s="2">
        <v>3043</v>
      </c>
    </row>
    <row r="3045" spans="13:14" x14ac:dyDescent="0.3">
      <c r="M3045" s="2">
        <v>3044</v>
      </c>
    </row>
    <row r="3046" spans="13:14" x14ac:dyDescent="0.3">
      <c r="M3046" s="2">
        <v>3045</v>
      </c>
    </row>
    <row r="3047" spans="13:14" x14ac:dyDescent="0.3">
      <c r="M3047" s="2">
        <v>3046</v>
      </c>
      <c r="N3047" s="2" t="s">
        <v>1285</v>
      </c>
    </row>
    <row r="3048" spans="13:14" x14ac:dyDescent="0.3">
      <c r="M3048" s="2">
        <v>3047</v>
      </c>
    </row>
    <row r="3049" spans="13:14" x14ac:dyDescent="0.3">
      <c r="M3049" s="2">
        <v>3048</v>
      </c>
    </row>
    <row r="3050" spans="13:14" x14ac:dyDescent="0.3">
      <c r="M3050" s="2">
        <v>3049</v>
      </c>
    </row>
    <row r="3051" spans="13:14" x14ac:dyDescent="0.3">
      <c r="M3051" s="2">
        <v>3050</v>
      </c>
    </row>
    <row r="3052" spans="13:14" x14ac:dyDescent="0.3">
      <c r="M3052" s="2">
        <v>3051</v>
      </c>
    </row>
    <row r="3053" spans="13:14" x14ac:dyDescent="0.3">
      <c r="M3053" s="2">
        <v>3052</v>
      </c>
    </row>
    <row r="3054" spans="13:14" x14ac:dyDescent="0.3">
      <c r="M3054" s="2">
        <v>3053</v>
      </c>
    </row>
    <row r="3055" spans="13:14" x14ac:dyDescent="0.3">
      <c r="M3055" s="2">
        <v>3054</v>
      </c>
    </row>
    <row r="3056" spans="13:14" x14ac:dyDescent="0.3">
      <c r="M3056" s="2">
        <v>3055</v>
      </c>
    </row>
    <row r="3057" spans="13:13" x14ac:dyDescent="0.3">
      <c r="M3057" s="2">
        <v>3056</v>
      </c>
    </row>
    <row r="3058" spans="13:13" x14ac:dyDescent="0.3">
      <c r="M3058" s="2">
        <v>3057</v>
      </c>
    </row>
    <row r="3059" spans="13:13" x14ac:dyDescent="0.3">
      <c r="M3059" s="2">
        <v>3058</v>
      </c>
    </row>
    <row r="3060" spans="13:13" x14ac:dyDescent="0.3">
      <c r="M3060" s="2">
        <v>3059</v>
      </c>
    </row>
    <row r="3061" spans="13:13" x14ac:dyDescent="0.3">
      <c r="M3061" s="2">
        <v>3060</v>
      </c>
    </row>
    <row r="3062" spans="13:13" x14ac:dyDescent="0.3">
      <c r="M3062" s="2">
        <v>3061</v>
      </c>
    </row>
    <row r="3063" spans="13:13" x14ac:dyDescent="0.3">
      <c r="M3063" s="2">
        <v>3062</v>
      </c>
    </row>
    <row r="3064" spans="13:13" x14ac:dyDescent="0.3">
      <c r="M3064" s="2">
        <v>3063</v>
      </c>
    </row>
    <row r="3065" spans="13:13" x14ac:dyDescent="0.3">
      <c r="M3065" s="2">
        <v>3064</v>
      </c>
    </row>
    <row r="3066" spans="13:13" x14ac:dyDescent="0.3">
      <c r="M3066" s="2">
        <v>3065</v>
      </c>
    </row>
    <row r="3067" spans="13:13" x14ac:dyDescent="0.3">
      <c r="M3067" s="2">
        <v>3066</v>
      </c>
    </row>
    <row r="3068" spans="13:13" x14ac:dyDescent="0.3">
      <c r="M3068" s="2">
        <v>3067</v>
      </c>
    </row>
    <row r="3069" spans="13:13" x14ac:dyDescent="0.3">
      <c r="M3069" s="2">
        <v>3068</v>
      </c>
    </row>
    <row r="3070" spans="13:13" x14ac:dyDescent="0.3">
      <c r="M3070" s="2">
        <v>3069</v>
      </c>
    </row>
    <row r="3071" spans="13:13" x14ac:dyDescent="0.3">
      <c r="M3071" s="2">
        <v>3070</v>
      </c>
    </row>
    <row r="3072" spans="13:13" x14ac:dyDescent="0.3">
      <c r="M3072" s="2">
        <v>3071</v>
      </c>
    </row>
    <row r="3073" spans="13:13" x14ac:dyDescent="0.3">
      <c r="M3073" s="2">
        <v>3072</v>
      </c>
    </row>
    <row r="3074" spans="13:13" x14ac:dyDescent="0.3">
      <c r="M3074" s="2">
        <v>3073</v>
      </c>
    </row>
    <row r="3075" spans="13:13" x14ac:dyDescent="0.3">
      <c r="M3075" s="2">
        <v>3074</v>
      </c>
    </row>
    <row r="3076" spans="13:13" x14ac:dyDescent="0.3">
      <c r="M3076" s="2">
        <v>3075</v>
      </c>
    </row>
    <row r="3077" spans="13:13" x14ac:dyDescent="0.3">
      <c r="M3077" s="2">
        <v>3076</v>
      </c>
    </row>
    <row r="3078" spans="13:13" x14ac:dyDescent="0.3">
      <c r="M3078" s="2">
        <v>3077</v>
      </c>
    </row>
    <row r="3079" spans="13:13" x14ac:dyDescent="0.3">
      <c r="M3079" s="2">
        <v>3078</v>
      </c>
    </row>
    <row r="3080" spans="13:13" x14ac:dyDescent="0.3">
      <c r="M3080" s="2">
        <v>3079</v>
      </c>
    </row>
    <row r="3081" spans="13:13" x14ac:dyDescent="0.3">
      <c r="M3081" s="2">
        <v>3080</v>
      </c>
    </row>
    <row r="3082" spans="13:13" x14ac:dyDescent="0.3">
      <c r="M3082" s="2">
        <v>3081</v>
      </c>
    </row>
    <row r="3083" spans="13:13" x14ac:dyDescent="0.3">
      <c r="M3083" s="2">
        <v>3082</v>
      </c>
    </row>
    <row r="3084" spans="13:13" x14ac:dyDescent="0.3">
      <c r="M3084" s="2">
        <v>3083</v>
      </c>
    </row>
    <row r="3085" spans="13:13" x14ac:dyDescent="0.3">
      <c r="M3085" s="2">
        <v>3084</v>
      </c>
    </row>
    <row r="3086" spans="13:13" x14ac:dyDescent="0.3">
      <c r="M3086" s="2">
        <v>3085</v>
      </c>
    </row>
    <row r="3087" spans="13:13" x14ac:dyDescent="0.3">
      <c r="M3087" s="2">
        <v>3086</v>
      </c>
    </row>
    <row r="3088" spans="13:13" x14ac:dyDescent="0.3">
      <c r="M3088" s="2">
        <v>3087</v>
      </c>
    </row>
    <row r="3089" spans="13:13" x14ac:dyDescent="0.3">
      <c r="M3089" s="2">
        <v>3088</v>
      </c>
    </row>
    <row r="3090" spans="13:13" x14ac:dyDescent="0.3">
      <c r="M3090" s="2">
        <v>3089</v>
      </c>
    </row>
    <row r="3091" spans="13:13" x14ac:dyDescent="0.3">
      <c r="M3091" s="2">
        <v>3090</v>
      </c>
    </row>
    <row r="3092" spans="13:13" x14ac:dyDescent="0.3">
      <c r="M3092" s="2">
        <v>3091</v>
      </c>
    </row>
    <row r="3093" spans="13:13" x14ac:dyDescent="0.3">
      <c r="M3093" s="2">
        <v>3092</v>
      </c>
    </row>
    <row r="3094" spans="13:13" x14ac:dyDescent="0.3">
      <c r="M3094" s="2">
        <v>3093</v>
      </c>
    </row>
    <row r="3095" spans="13:13" x14ac:dyDescent="0.3">
      <c r="M3095" s="2">
        <v>3094</v>
      </c>
    </row>
    <row r="3096" spans="13:13" x14ac:dyDescent="0.3">
      <c r="M3096" s="2">
        <v>3095</v>
      </c>
    </row>
    <row r="3097" spans="13:13" x14ac:dyDescent="0.3">
      <c r="M3097" s="2">
        <v>3096</v>
      </c>
    </row>
    <row r="3098" spans="13:13" x14ac:dyDescent="0.3">
      <c r="M3098" s="2">
        <v>3097</v>
      </c>
    </row>
    <row r="3099" spans="13:13" x14ac:dyDescent="0.3">
      <c r="M3099" s="2">
        <v>3098</v>
      </c>
    </row>
    <row r="3100" spans="13:13" x14ac:dyDescent="0.3">
      <c r="M3100" s="2">
        <v>3099</v>
      </c>
    </row>
    <row r="3101" spans="13:13" x14ac:dyDescent="0.3">
      <c r="M3101" s="2">
        <v>3100</v>
      </c>
    </row>
    <row r="3102" spans="13:13" x14ac:dyDescent="0.3">
      <c r="M3102" s="2">
        <v>3101</v>
      </c>
    </row>
    <row r="3103" spans="13:13" x14ac:dyDescent="0.3">
      <c r="M3103" s="2">
        <v>3102</v>
      </c>
    </row>
    <row r="3104" spans="13:13" x14ac:dyDescent="0.3">
      <c r="M3104" s="2">
        <v>3103</v>
      </c>
    </row>
    <row r="3105" spans="13:13" x14ac:dyDescent="0.3">
      <c r="M3105" s="2">
        <v>3104</v>
      </c>
    </row>
    <row r="3106" spans="13:13" x14ac:dyDescent="0.3">
      <c r="M3106" s="2">
        <v>3105</v>
      </c>
    </row>
    <row r="3107" spans="13:13" x14ac:dyDescent="0.3">
      <c r="M3107" s="2">
        <v>3106</v>
      </c>
    </row>
    <row r="3108" spans="13:13" x14ac:dyDescent="0.3">
      <c r="M3108" s="2">
        <v>3107</v>
      </c>
    </row>
    <row r="3109" spans="13:13" x14ac:dyDescent="0.3">
      <c r="M3109" s="2">
        <v>3108</v>
      </c>
    </row>
    <row r="3110" spans="13:13" x14ac:dyDescent="0.3">
      <c r="M3110" s="2">
        <v>3109</v>
      </c>
    </row>
    <row r="3111" spans="13:13" x14ac:dyDescent="0.3">
      <c r="M3111" s="2">
        <v>3110</v>
      </c>
    </row>
    <row r="3112" spans="13:13" x14ac:dyDescent="0.3">
      <c r="M3112" s="2">
        <v>3111</v>
      </c>
    </row>
    <row r="3113" spans="13:13" x14ac:dyDescent="0.3">
      <c r="M3113" s="2">
        <v>3112</v>
      </c>
    </row>
    <row r="3114" spans="13:13" x14ac:dyDescent="0.3">
      <c r="M3114" s="2">
        <v>3113</v>
      </c>
    </row>
    <row r="3115" spans="13:13" x14ac:dyDescent="0.3">
      <c r="M3115" s="2">
        <v>3114</v>
      </c>
    </row>
    <row r="3116" spans="13:13" x14ac:dyDescent="0.3">
      <c r="M3116" s="2">
        <v>3115</v>
      </c>
    </row>
    <row r="3117" spans="13:13" x14ac:dyDescent="0.3">
      <c r="M3117" s="2">
        <v>3116</v>
      </c>
    </row>
    <row r="3118" spans="13:13" x14ac:dyDescent="0.3">
      <c r="M3118" s="2">
        <v>3117</v>
      </c>
    </row>
    <row r="3119" spans="13:13" x14ac:dyDescent="0.3">
      <c r="M3119" s="2">
        <v>3118</v>
      </c>
    </row>
    <row r="3120" spans="13:13" x14ac:dyDescent="0.3">
      <c r="M3120" s="2">
        <v>3119</v>
      </c>
    </row>
    <row r="3121" spans="13:13" x14ac:dyDescent="0.3">
      <c r="M3121" s="2">
        <v>3120</v>
      </c>
    </row>
    <row r="3122" spans="13:13" x14ac:dyDescent="0.3">
      <c r="M3122" s="2">
        <v>3121</v>
      </c>
    </row>
    <row r="3123" spans="13:13" x14ac:dyDescent="0.3">
      <c r="M3123" s="2">
        <v>3122</v>
      </c>
    </row>
    <row r="3124" spans="13:13" x14ac:dyDescent="0.3">
      <c r="M3124" s="2">
        <v>3123</v>
      </c>
    </row>
    <row r="3125" spans="13:13" x14ac:dyDescent="0.3">
      <c r="M3125" s="2">
        <v>3124</v>
      </c>
    </row>
    <row r="3126" spans="13:13" x14ac:dyDescent="0.3">
      <c r="M3126" s="2">
        <v>3125</v>
      </c>
    </row>
    <row r="3127" spans="13:13" x14ac:dyDescent="0.3">
      <c r="M3127" s="2">
        <v>3126</v>
      </c>
    </row>
    <row r="3128" spans="13:13" x14ac:dyDescent="0.3">
      <c r="M3128" s="2">
        <v>3127</v>
      </c>
    </row>
    <row r="3129" spans="13:13" x14ac:dyDescent="0.3">
      <c r="M3129" s="2">
        <v>3128</v>
      </c>
    </row>
    <row r="3130" spans="13:13" x14ac:dyDescent="0.3">
      <c r="M3130" s="2">
        <v>3129</v>
      </c>
    </row>
    <row r="3131" spans="13:13" x14ac:dyDescent="0.3">
      <c r="M3131" s="2">
        <v>3130</v>
      </c>
    </row>
    <row r="3132" spans="13:13" x14ac:dyDescent="0.3">
      <c r="M3132" s="2">
        <v>3131</v>
      </c>
    </row>
    <row r="3133" spans="13:13" x14ac:dyDescent="0.3">
      <c r="M3133" s="2">
        <v>3132</v>
      </c>
    </row>
    <row r="3134" spans="13:13" x14ac:dyDescent="0.3">
      <c r="M3134" s="2">
        <v>3133</v>
      </c>
    </row>
    <row r="3135" spans="13:13" x14ac:dyDescent="0.3">
      <c r="M3135" s="2">
        <v>3134</v>
      </c>
    </row>
    <row r="3136" spans="13:13" x14ac:dyDescent="0.3">
      <c r="M3136" s="2">
        <v>3135</v>
      </c>
    </row>
    <row r="3137" spans="13:13" x14ac:dyDescent="0.3">
      <c r="M3137" s="2">
        <v>3136</v>
      </c>
    </row>
    <row r="3138" spans="13:13" x14ac:dyDescent="0.3">
      <c r="M3138" s="2">
        <v>3137</v>
      </c>
    </row>
    <row r="3139" spans="13:13" x14ac:dyDescent="0.3">
      <c r="M3139" s="2">
        <v>3138</v>
      </c>
    </row>
    <row r="3140" spans="13:13" x14ac:dyDescent="0.3">
      <c r="M3140" s="2">
        <v>3139</v>
      </c>
    </row>
    <row r="3141" spans="13:13" x14ac:dyDescent="0.3">
      <c r="M3141" s="2">
        <v>3140</v>
      </c>
    </row>
    <row r="3142" spans="13:13" x14ac:dyDescent="0.3">
      <c r="M3142" s="2">
        <v>3141</v>
      </c>
    </row>
    <row r="3143" spans="13:13" x14ac:dyDescent="0.3">
      <c r="M3143" s="2">
        <v>3142</v>
      </c>
    </row>
    <row r="3144" spans="13:13" x14ac:dyDescent="0.3">
      <c r="M3144" s="2">
        <v>3143</v>
      </c>
    </row>
    <row r="3145" spans="13:13" x14ac:dyDescent="0.3">
      <c r="M3145" s="2">
        <v>3144</v>
      </c>
    </row>
    <row r="3146" spans="13:13" x14ac:dyDescent="0.3">
      <c r="M3146" s="2">
        <v>3145</v>
      </c>
    </row>
    <row r="3147" spans="13:13" x14ac:dyDescent="0.3">
      <c r="M3147" s="2">
        <v>3146</v>
      </c>
    </row>
    <row r="3148" spans="13:13" x14ac:dyDescent="0.3">
      <c r="M3148" s="2">
        <v>3147</v>
      </c>
    </row>
    <row r="3149" spans="13:13" x14ac:dyDescent="0.3">
      <c r="M3149" s="2">
        <v>3148</v>
      </c>
    </row>
    <row r="3150" spans="13:13" x14ac:dyDescent="0.3">
      <c r="M3150" s="2">
        <v>3149</v>
      </c>
    </row>
    <row r="3151" spans="13:13" x14ac:dyDescent="0.3">
      <c r="M3151" s="2">
        <v>3150</v>
      </c>
    </row>
    <row r="3152" spans="13:13" x14ac:dyDescent="0.3">
      <c r="M3152" s="2">
        <v>3151</v>
      </c>
    </row>
    <row r="3153" spans="13:13" x14ac:dyDescent="0.3">
      <c r="M3153" s="2">
        <v>3152</v>
      </c>
    </row>
    <row r="3154" spans="13:13" x14ac:dyDescent="0.3">
      <c r="M3154" s="2">
        <v>3153</v>
      </c>
    </row>
    <row r="3155" spans="13:13" x14ac:dyDescent="0.3">
      <c r="M3155" s="2">
        <v>3154</v>
      </c>
    </row>
    <row r="3156" spans="13:13" x14ac:dyDescent="0.3">
      <c r="M3156" s="2">
        <v>3155</v>
      </c>
    </row>
    <row r="3157" spans="13:13" x14ac:dyDescent="0.3">
      <c r="M3157" s="2">
        <v>3156</v>
      </c>
    </row>
    <row r="3158" spans="13:13" x14ac:dyDescent="0.3">
      <c r="M3158" s="2">
        <v>3157</v>
      </c>
    </row>
    <row r="3159" spans="13:13" x14ac:dyDescent="0.3">
      <c r="M3159" s="2">
        <v>3158</v>
      </c>
    </row>
    <row r="3160" spans="13:13" x14ac:dyDescent="0.3">
      <c r="M3160" s="2">
        <v>3159</v>
      </c>
    </row>
    <row r="3161" spans="13:13" x14ac:dyDescent="0.3">
      <c r="M3161" s="2">
        <v>3160</v>
      </c>
    </row>
    <row r="3162" spans="13:13" x14ac:dyDescent="0.3">
      <c r="M3162" s="2">
        <v>3161</v>
      </c>
    </row>
    <row r="3163" spans="13:13" x14ac:dyDescent="0.3">
      <c r="M3163" s="2">
        <v>3162</v>
      </c>
    </row>
    <row r="3164" spans="13:13" x14ac:dyDescent="0.3">
      <c r="M3164" s="2">
        <v>3163</v>
      </c>
    </row>
    <row r="3165" spans="13:13" x14ac:dyDescent="0.3">
      <c r="M3165" s="2">
        <v>3164</v>
      </c>
    </row>
    <row r="3166" spans="13:13" x14ac:dyDescent="0.3">
      <c r="M3166" s="2">
        <v>3165</v>
      </c>
    </row>
    <row r="3167" spans="13:13" x14ac:dyDescent="0.3">
      <c r="M3167" s="2">
        <v>3166</v>
      </c>
    </row>
    <row r="3168" spans="13:13" x14ac:dyDescent="0.3">
      <c r="M3168" s="2">
        <v>3167</v>
      </c>
    </row>
    <row r="3169" spans="13:13" x14ac:dyDescent="0.3">
      <c r="M3169" s="2">
        <v>3168</v>
      </c>
    </row>
    <row r="3170" spans="13:13" x14ac:dyDescent="0.3">
      <c r="M3170" s="2">
        <v>3169</v>
      </c>
    </row>
    <row r="3171" spans="13:13" x14ac:dyDescent="0.3">
      <c r="M3171" s="2">
        <v>3170</v>
      </c>
    </row>
    <row r="3172" spans="13:13" x14ac:dyDescent="0.3">
      <c r="M3172" s="2">
        <v>3171</v>
      </c>
    </row>
    <row r="3173" spans="13:13" x14ac:dyDescent="0.3">
      <c r="M3173" s="2">
        <v>3172</v>
      </c>
    </row>
    <row r="3174" spans="13:13" x14ac:dyDescent="0.3">
      <c r="M3174" s="2">
        <v>3173</v>
      </c>
    </row>
    <row r="3175" spans="13:13" x14ac:dyDescent="0.3">
      <c r="M3175" s="2">
        <v>3174</v>
      </c>
    </row>
    <row r="3176" spans="13:13" x14ac:dyDescent="0.3">
      <c r="M3176" s="2">
        <v>3175</v>
      </c>
    </row>
    <row r="3177" spans="13:13" x14ac:dyDescent="0.3">
      <c r="M3177" s="2">
        <v>3176</v>
      </c>
    </row>
    <row r="3178" spans="13:13" x14ac:dyDescent="0.3">
      <c r="M3178" s="2">
        <v>3177</v>
      </c>
    </row>
    <row r="3179" spans="13:13" x14ac:dyDescent="0.3">
      <c r="M3179" s="2">
        <v>3178</v>
      </c>
    </row>
    <row r="3180" spans="13:13" x14ac:dyDescent="0.3">
      <c r="M3180" s="2">
        <v>3179</v>
      </c>
    </row>
    <row r="3181" spans="13:13" x14ac:dyDescent="0.3">
      <c r="M3181" s="2">
        <v>3180</v>
      </c>
    </row>
    <row r="3182" spans="13:13" x14ac:dyDescent="0.3">
      <c r="M3182" s="2">
        <v>3181</v>
      </c>
    </row>
    <row r="3183" spans="13:13" x14ac:dyDescent="0.3">
      <c r="M3183" s="2">
        <v>3182</v>
      </c>
    </row>
    <row r="3184" spans="13:13" x14ac:dyDescent="0.3">
      <c r="M3184" s="2">
        <v>3183</v>
      </c>
    </row>
    <row r="3185" spans="13:14" x14ac:dyDescent="0.3">
      <c r="M3185" s="2">
        <v>3184</v>
      </c>
    </row>
    <row r="3186" spans="13:14" x14ac:dyDescent="0.3">
      <c r="M3186" s="2">
        <v>3185</v>
      </c>
    </row>
    <row r="3187" spans="13:14" x14ac:dyDescent="0.3">
      <c r="M3187" s="2">
        <v>3186</v>
      </c>
    </row>
    <row r="3188" spans="13:14" x14ac:dyDescent="0.3">
      <c r="M3188" s="2">
        <v>3187</v>
      </c>
    </row>
    <row r="3189" spans="13:14" x14ac:dyDescent="0.3">
      <c r="M3189" s="2">
        <v>3188</v>
      </c>
    </row>
    <row r="3190" spans="13:14" x14ac:dyDescent="0.3">
      <c r="M3190" s="2">
        <v>3189</v>
      </c>
    </row>
    <row r="3191" spans="13:14" x14ac:dyDescent="0.3">
      <c r="M3191" s="2">
        <v>3190</v>
      </c>
    </row>
    <row r="3192" spans="13:14" x14ac:dyDescent="0.3">
      <c r="M3192" s="2">
        <v>3191</v>
      </c>
    </row>
    <row r="3193" spans="13:14" x14ac:dyDescent="0.3">
      <c r="M3193" s="2">
        <v>3192</v>
      </c>
    </row>
    <row r="3194" spans="13:14" x14ac:dyDescent="0.3">
      <c r="M3194" s="2">
        <v>3193</v>
      </c>
    </row>
    <row r="3195" spans="13:14" x14ac:dyDescent="0.3">
      <c r="M3195" s="2">
        <v>3194</v>
      </c>
    </row>
    <row r="3196" spans="13:14" x14ac:dyDescent="0.3">
      <c r="M3196" s="2">
        <v>3195</v>
      </c>
    </row>
    <row r="3197" spans="13:14" x14ac:dyDescent="0.3">
      <c r="M3197" s="2">
        <v>3196</v>
      </c>
    </row>
    <row r="3198" spans="13:14" x14ac:dyDescent="0.3">
      <c r="M3198" s="2">
        <v>3197</v>
      </c>
    </row>
    <row r="3199" spans="13:14" x14ac:dyDescent="0.3">
      <c r="M3199" s="2">
        <v>3198</v>
      </c>
    </row>
    <row r="3200" spans="13:14" x14ac:dyDescent="0.3">
      <c r="M3200" s="2">
        <v>3199</v>
      </c>
      <c r="N3200" s="2" t="s">
        <v>1286</v>
      </c>
    </row>
    <row r="3201" spans="13:14" x14ac:dyDescent="0.3">
      <c r="M3201" s="2">
        <v>3200</v>
      </c>
      <c r="N3201" s="2" t="s">
        <v>1286</v>
      </c>
    </row>
    <row r="3202" spans="13:14" x14ac:dyDescent="0.3">
      <c r="M3202" s="2">
        <v>3201</v>
      </c>
    </row>
    <row r="3203" spans="13:14" x14ac:dyDescent="0.3">
      <c r="M3203" s="2">
        <v>3202</v>
      </c>
    </row>
    <row r="3204" spans="13:14" x14ac:dyDescent="0.3">
      <c r="M3204" s="2">
        <v>3203</v>
      </c>
      <c r="N3204" s="2" t="s">
        <v>1285</v>
      </c>
    </row>
    <row r="3205" spans="13:14" x14ac:dyDescent="0.3">
      <c r="M3205" s="2">
        <v>3204</v>
      </c>
      <c r="N3205" s="2" t="s">
        <v>1285</v>
      </c>
    </row>
    <row r="3206" spans="13:14" x14ac:dyDescent="0.3">
      <c r="M3206" s="2">
        <v>3205</v>
      </c>
      <c r="N3206" s="2" t="s">
        <v>1286</v>
      </c>
    </row>
    <row r="3207" spans="13:14" x14ac:dyDescent="0.3">
      <c r="M3207" s="2">
        <v>3206</v>
      </c>
    </row>
    <row r="3208" spans="13:14" x14ac:dyDescent="0.3">
      <c r="M3208" s="2">
        <v>3207</v>
      </c>
      <c r="N3208" s="2" t="s">
        <v>1286</v>
      </c>
    </row>
    <row r="3209" spans="13:14" x14ac:dyDescent="0.3">
      <c r="M3209" s="2">
        <v>3208</v>
      </c>
      <c r="N3209" s="2" t="s">
        <v>1286</v>
      </c>
    </row>
    <row r="3210" spans="13:14" x14ac:dyDescent="0.3">
      <c r="M3210" s="2">
        <v>3209</v>
      </c>
    </row>
    <row r="3211" spans="13:14" x14ac:dyDescent="0.3">
      <c r="M3211" s="2">
        <v>3210</v>
      </c>
      <c r="N3211" s="2" t="s">
        <v>1285</v>
      </c>
    </row>
    <row r="3212" spans="13:14" x14ac:dyDescent="0.3">
      <c r="M3212" s="2">
        <v>3211</v>
      </c>
    </row>
    <row r="3213" spans="13:14" x14ac:dyDescent="0.3">
      <c r="M3213" s="2">
        <v>3212</v>
      </c>
      <c r="N3213" s="2" t="s">
        <v>1286</v>
      </c>
    </row>
    <row r="3214" spans="13:14" x14ac:dyDescent="0.3">
      <c r="M3214" s="2">
        <v>3213</v>
      </c>
    </row>
    <row r="3215" spans="13:14" x14ac:dyDescent="0.3">
      <c r="M3215" s="2">
        <v>3214</v>
      </c>
    </row>
    <row r="3216" spans="13:14" x14ac:dyDescent="0.3">
      <c r="M3216" s="2">
        <v>3215</v>
      </c>
      <c r="N3216" s="2" t="s">
        <v>1286</v>
      </c>
    </row>
    <row r="3217" spans="13:14" x14ac:dyDescent="0.3">
      <c r="M3217" s="2">
        <v>3216</v>
      </c>
      <c r="N3217" s="2" t="s">
        <v>1285</v>
      </c>
    </row>
    <row r="3218" spans="13:14" x14ac:dyDescent="0.3">
      <c r="M3218" s="2">
        <v>3217</v>
      </c>
    </row>
    <row r="3219" spans="13:14" x14ac:dyDescent="0.3">
      <c r="M3219" s="2">
        <v>3218</v>
      </c>
      <c r="N3219" s="2" t="s">
        <v>1285</v>
      </c>
    </row>
    <row r="3220" spans="13:14" x14ac:dyDescent="0.3">
      <c r="M3220" s="2">
        <v>3219</v>
      </c>
      <c r="N3220" s="2" t="s">
        <v>1285</v>
      </c>
    </row>
    <row r="3221" spans="13:14" x14ac:dyDescent="0.3">
      <c r="M3221" s="2">
        <v>3220</v>
      </c>
    </row>
    <row r="3222" spans="13:14" x14ac:dyDescent="0.3">
      <c r="M3222" s="2">
        <v>3221</v>
      </c>
      <c r="N3222" s="2" t="s">
        <v>1285</v>
      </c>
    </row>
    <row r="3223" spans="13:14" x14ac:dyDescent="0.3">
      <c r="M3223" s="2">
        <v>3222</v>
      </c>
    </row>
    <row r="3224" spans="13:14" x14ac:dyDescent="0.3">
      <c r="M3224" s="2">
        <v>3223</v>
      </c>
    </row>
    <row r="3225" spans="13:14" x14ac:dyDescent="0.3">
      <c r="M3225" s="2">
        <v>3224</v>
      </c>
      <c r="N3225" s="2" t="s">
        <v>1285</v>
      </c>
    </row>
    <row r="3226" spans="13:14" x14ac:dyDescent="0.3">
      <c r="M3226" s="2">
        <v>3225</v>
      </c>
    </row>
    <row r="3227" spans="13:14" x14ac:dyDescent="0.3">
      <c r="M3227" s="2">
        <v>3226</v>
      </c>
    </row>
    <row r="3228" spans="13:14" x14ac:dyDescent="0.3">
      <c r="M3228" s="2">
        <v>3227</v>
      </c>
    </row>
    <row r="3229" spans="13:14" x14ac:dyDescent="0.3">
      <c r="M3229" s="2">
        <v>3228</v>
      </c>
    </row>
    <row r="3230" spans="13:14" x14ac:dyDescent="0.3">
      <c r="M3230" s="2">
        <v>3229</v>
      </c>
    </row>
    <row r="3231" spans="13:14" x14ac:dyDescent="0.3">
      <c r="M3231" s="2">
        <v>3230</v>
      </c>
    </row>
    <row r="3232" spans="13:14" x14ac:dyDescent="0.3">
      <c r="M3232" s="2">
        <v>3231</v>
      </c>
    </row>
    <row r="3233" spans="13:14" x14ac:dyDescent="0.3">
      <c r="M3233" s="2">
        <v>3232</v>
      </c>
    </row>
    <row r="3234" spans="13:14" x14ac:dyDescent="0.3">
      <c r="M3234" s="2">
        <v>3233</v>
      </c>
    </row>
    <row r="3235" spans="13:14" x14ac:dyDescent="0.3">
      <c r="M3235" s="2">
        <v>3234</v>
      </c>
      <c r="N3235" s="2" t="s">
        <v>1285</v>
      </c>
    </row>
    <row r="3236" spans="13:14" x14ac:dyDescent="0.3">
      <c r="M3236" s="2">
        <v>3235</v>
      </c>
    </row>
    <row r="3237" spans="13:14" x14ac:dyDescent="0.3">
      <c r="M3237" s="2">
        <v>3236</v>
      </c>
    </row>
    <row r="3238" spans="13:14" x14ac:dyDescent="0.3">
      <c r="M3238" s="2">
        <v>3237</v>
      </c>
      <c r="N3238" s="2" t="s">
        <v>1285</v>
      </c>
    </row>
    <row r="3239" spans="13:14" x14ac:dyDescent="0.3">
      <c r="M3239" s="2">
        <v>3238</v>
      </c>
    </row>
    <row r="3240" spans="13:14" x14ac:dyDescent="0.3">
      <c r="M3240" s="2">
        <v>3239</v>
      </c>
    </row>
    <row r="3241" spans="13:14" x14ac:dyDescent="0.3">
      <c r="M3241" s="2">
        <v>3240</v>
      </c>
    </row>
    <row r="3242" spans="13:14" x14ac:dyDescent="0.3">
      <c r="M3242" s="2">
        <v>3241</v>
      </c>
    </row>
    <row r="3243" spans="13:14" x14ac:dyDescent="0.3">
      <c r="M3243" s="2">
        <v>3242</v>
      </c>
    </row>
    <row r="3244" spans="13:14" x14ac:dyDescent="0.3">
      <c r="M3244" s="2">
        <v>3243</v>
      </c>
    </row>
    <row r="3245" spans="13:14" x14ac:dyDescent="0.3">
      <c r="M3245" s="2">
        <v>3244</v>
      </c>
    </row>
    <row r="3246" spans="13:14" x14ac:dyDescent="0.3">
      <c r="M3246" s="2">
        <v>3245</v>
      </c>
    </row>
    <row r="3247" spans="13:14" x14ac:dyDescent="0.3">
      <c r="M3247" s="2">
        <v>3246</v>
      </c>
    </row>
    <row r="3248" spans="13:14" x14ac:dyDescent="0.3">
      <c r="M3248" s="2">
        <v>3247</v>
      </c>
    </row>
    <row r="3249" spans="13:13" x14ac:dyDescent="0.3">
      <c r="M3249" s="2">
        <v>3248</v>
      </c>
    </row>
    <row r="3250" spans="13:13" x14ac:dyDescent="0.3">
      <c r="M3250" s="2">
        <v>3249</v>
      </c>
    </row>
    <row r="3251" spans="13:13" x14ac:dyDescent="0.3">
      <c r="M3251" s="2">
        <v>3250</v>
      </c>
    </row>
    <row r="3252" spans="13:13" x14ac:dyDescent="0.3">
      <c r="M3252" s="2">
        <v>3251</v>
      </c>
    </row>
    <row r="3253" spans="13:13" x14ac:dyDescent="0.3">
      <c r="M3253" s="2">
        <v>3252</v>
      </c>
    </row>
    <row r="3254" spans="13:13" x14ac:dyDescent="0.3">
      <c r="M3254" s="2">
        <v>3253</v>
      </c>
    </row>
    <row r="3255" spans="13:13" x14ac:dyDescent="0.3">
      <c r="M3255" s="2">
        <v>3254</v>
      </c>
    </row>
    <row r="3256" spans="13:13" x14ac:dyDescent="0.3">
      <c r="M3256" s="2">
        <v>3255</v>
      </c>
    </row>
    <row r="3257" spans="13:13" x14ac:dyDescent="0.3">
      <c r="M3257" s="2">
        <v>3256</v>
      </c>
    </row>
    <row r="3258" spans="13:13" x14ac:dyDescent="0.3">
      <c r="M3258" s="2">
        <v>3257</v>
      </c>
    </row>
    <row r="3259" spans="13:13" x14ac:dyDescent="0.3">
      <c r="M3259" s="2">
        <v>3258</v>
      </c>
    </row>
    <row r="3260" spans="13:13" x14ac:dyDescent="0.3">
      <c r="M3260" s="2">
        <v>3259</v>
      </c>
    </row>
    <row r="3261" spans="13:13" x14ac:dyDescent="0.3">
      <c r="M3261" s="2">
        <v>3260</v>
      </c>
    </row>
    <row r="3262" spans="13:13" x14ac:dyDescent="0.3">
      <c r="M3262" s="2">
        <v>3261</v>
      </c>
    </row>
    <row r="3263" spans="13:13" x14ac:dyDescent="0.3">
      <c r="M3263" s="2">
        <v>3262</v>
      </c>
    </row>
    <row r="3264" spans="13:13" x14ac:dyDescent="0.3">
      <c r="M3264" s="2">
        <v>3263</v>
      </c>
    </row>
    <row r="3265" spans="13:13" x14ac:dyDescent="0.3">
      <c r="M3265" s="2">
        <v>3264</v>
      </c>
    </row>
    <row r="3266" spans="13:13" x14ac:dyDescent="0.3">
      <c r="M3266" s="2">
        <v>3265</v>
      </c>
    </row>
    <row r="3267" spans="13:13" x14ac:dyDescent="0.3">
      <c r="M3267" s="2">
        <v>3266</v>
      </c>
    </row>
    <row r="3268" spans="13:13" x14ac:dyDescent="0.3">
      <c r="M3268" s="2">
        <v>3267</v>
      </c>
    </row>
    <row r="3269" spans="13:13" x14ac:dyDescent="0.3">
      <c r="M3269" s="2">
        <v>3268</v>
      </c>
    </row>
    <row r="3270" spans="13:13" x14ac:dyDescent="0.3">
      <c r="M3270" s="2">
        <v>3269</v>
      </c>
    </row>
    <row r="3271" spans="13:13" x14ac:dyDescent="0.3">
      <c r="M3271" s="2">
        <v>3270</v>
      </c>
    </row>
    <row r="3272" spans="13:13" x14ac:dyDescent="0.3">
      <c r="M3272" s="2">
        <v>3271</v>
      </c>
    </row>
    <row r="3273" spans="13:13" x14ac:dyDescent="0.3">
      <c r="M3273" s="2">
        <v>3272</v>
      </c>
    </row>
    <row r="3274" spans="13:13" x14ac:dyDescent="0.3">
      <c r="M3274" s="2">
        <v>3273</v>
      </c>
    </row>
    <row r="3275" spans="13:13" x14ac:dyDescent="0.3">
      <c r="M3275" s="2">
        <v>3274</v>
      </c>
    </row>
    <row r="3276" spans="13:13" x14ac:dyDescent="0.3">
      <c r="M3276" s="2">
        <v>3275</v>
      </c>
    </row>
    <row r="3277" spans="13:13" x14ac:dyDescent="0.3">
      <c r="M3277" s="2">
        <v>3276</v>
      </c>
    </row>
    <row r="3278" spans="13:13" x14ac:dyDescent="0.3">
      <c r="M3278" s="2">
        <v>3277</v>
      </c>
    </row>
    <row r="3279" spans="13:13" x14ac:dyDescent="0.3">
      <c r="M3279" s="2">
        <v>3278</v>
      </c>
    </row>
    <row r="3280" spans="13:13" x14ac:dyDescent="0.3">
      <c r="M3280" s="2">
        <v>3279</v>
      </c>
    </row>
    <row r="3281" spans="13:14" x14ac:dyDescent="0.3">
      <c r="M3281" s="2">
        <v>3280</v>
      </c>
    </row>
    <row r="3282" spans="13:14" x14ac:dyDescent="0.3">
      <c r="M3282" s="2">
        <v>3281</v>
      </c>
    </row>
    <row r="3283" spans="13:14" x14ac:dyDescent="0.3">
      <c r="M3283" s="2">
        <v>3282</v>
      </c>
    </row>
    <row r="3284" spans="13:14" x14ac:dyDescent="0.3">
      <c r="M3284" s="2">
        <v>3283</v>
      </c>
    </row>
    <row r="3285" spans="13:14" x14ac:dyDescent="0.3">
      <c r="M3285" s="2">
        <v>3284</v>
      </c>
    </row>
    <row r="3286" spans="13:14" x14ac:dyDescent="0.3">
      <c r="M3286" s="2">
        <v>3285</v>
      </c>
    </row>
    <row r="3287" spans="13:14" x14ac:dyDescent="0.3">
      <c r="M3287" s="2">
        <v>3286</v>
      </c>
      <c r="N3287" s="2" t="s">
        <v>1285</v>
      </c>
    </row>
    <row r="3288" spans="13:14" x14ac:dyDescent="0.3">
      <c r="M3288" s="2">
        <v>3287</v>
      </c>
    </row>
    <row r="3289" spans="13:14" x14ac:dyDescent="0.3">
      <c r="M3289" s="2">
        <v>3288</v>
      </c>
      <c r="N3289" s="2" t="s">
        <v>1286</v>
      </c>
    </row>
    <row r="3290" spans="13:14" x14ac:dyDescent="0.3">
      <c r="M3290" s="2">
        <v>3289</v>
      </c>
      <c r="N3290" s="2" t="s">
        <v>1286</v>
      </c>
    </row>
    <row r="3291" spans="13:14" x14ac:dyDescent="0.3">
      <c r="M3291" s="2">
        <v>3290</v>
      </c>
      <c r="N3291" s="2" t="s">
        <v>1286</v>
      </c>
    </row>
    <row r="3292" spans="13:14" x14ac:dyDescent="0.3">
      <c r="M3292" s="2">
        <v>3291</v>
      </c>
      <c r="N3292" s="2" t="s">
        <v>1285</v>
      </c>
    </row>
    <row r="3293" spans="13:14" x14ac:dyDescent="0.3">
      <c r="M3293" s="2">
        <v>3292</v>
      </c>
      <c r="N3293" s="2" t="s">
        <v>1285</v>
      </c>
    </row>
    <row r="3294" spans="13:14" x14ac:dyDescent="0.3">
      <c r="M3294" s="2">
        <v>3293</v>
      </c>
    </row>
    <row r="3295" spans="13:14" x14ac:dyDescent="0.3">
      <c r="M3295" s="2">
        <v>3294</v>
      </c>
      <c r="N3295" s="2" t="s">
        <v>1285</v>
      </c>
    </row>
    <row r="3296" spans="13:14" x14ac:dyDescent="0.3">
      <c r="M3296" s="2">
        <v>3295</v>
      </c>
    </row>
    <row r="3297" spans="13:14" x14ac:dyDescent="0.3">
      <c r="M3297" s="2">
        <v>3296</v>
      </c>
    </row>
    <row r="3298" spans="13:14" x14ac:dyDescent="0.3">
      <c r="M3298" s="2">
        <v>3297</v>
      </c>
      <c r="N3298" s="2" t="s">
        <v>1285</v>
      </c>
    </row>
    <row r="3299" spans="13:14" x14ac:dyDescent="0.3">
      <c r="M3299" s="2">
        <v>3298</v>
      </c>
      <c r="N3299" s="2" t="s">
        <v>1285</v>
      </c>
    </row>
    <row r="3300" spans="13:14" x14ac:dyDescent="0.3">
      <c r="M3300" s="2">
        <v>3299</v>
      </c>
    </row>
    <row r="3301" spans="13:14" x14ac:dyDescent="0.3">
      <c r="M3301" s="2">
        <v>3300</v>
      </c>
    </row>
    <row r="3302" spans="13:14" x14ac:dyDescent="0.3">
      <c r="M3302" s="2">
        <v>3301</v>
      </c>
    </row>
    <row r="3303" spans="13:14" x14ac:dyDescent="0.3">
      <c r="M3303" s="2">
        <v>3302</v>
      </c>
      <c r="N3303" s="2" t="s">
        <v>1286</v>
      </c>
    </row>
    <row r="3304" spans="13:14" x14ac:dyDescent="0.3">
      <c r="M3304" s="2">
        <v>3303</v>
      </c>
      <c r="N3304" s="2" t="s">
        <v>1285</v>
      </c>
    </row>
    <row r="3305" spans="13:14" x14ac:dyDescent="0.3">
      <c r="M3305" s="2">
        <v>3304</v>
      </c>
      <c r="N3305" s="2" t="s">
        <v>1285</v>
      </c>
    </row>
    <row r="3306" spans="13:14" x14ac:dyDescent="0.3">
      <c r="M3306" s="2">
        <v>3305</v>
      </c>
    </row>
    <row r="3307" spans="13:14" x14ac:dyDescent="0.3">
      <c r="M3307" s="2">
        <v>3306</v>
      </c>
    </row>
    <row r="3308" spans="13:14" x14ac:dyDescent="0.3">
      <c r="M3308" s="2">
        <v>3307</v>
      </c>
    </row>
    <row r="3309" spans="13:14" x14ac:dyDescent="0.3">
      <c r="M3309" s="2">
        <v>3308</v>
      </c>
    </row>
    <row r="3310" spans="13:14" x14ac:dyDescent="0.3">
      <c r="M3310" s="2">
        <v>3309</v>
      </c>
    </row>
    <row r="3311" spans="13:14" x14ac:dyDescent="0.3">
      <c r="M3311" s="2">
        <v>3310</v>
      </c>
    </row>
    <row r="3312" spans="13:14" x14ac:dyDescent="0.3">
      <c r="M3312" s="2">
        <v>3311</v>
      </c>
    </row>
    <row r="3313" spans="13:13" x14ac:dyDescent="0.3">
      <c r="M3313" s="2">
        <v>3312</v>
      </c>
    </row>
    <row r="3314" spans="13:13" x14ac:dyDescent="0.3">
      <c r="M3314" s="2">
        <v>3313</v>
      </c>
    </row>
    <row r="3315" spans="13:13" x14ac:dyDescent="0.3">
      <c r="M3315" s="2">
        <v>3314</v>
      </c>
    </row>
    <row r="3316" spans="13:13" x14ac:dyDescent="0.3">
      <c r="M3316" s="2">
        <v>3315</v>
      </c>
    </row>
    <row r="3317" spans="13:13" x14ac:dyDescent="0.3">
      <c r="M3317" s="2">
        <v>3316</v>
      </c>
    </row>
    <row r="3318" spans="13:13" x14ac:dyDescent="0.3">
      <c r="M3318" s="2">
        <v>3317</v>
      </c>
    </row>
    <row r="3319" spans="13:13" x14ac:dyDescent="0.3">
      <c r="M3319" s="2">
        <v>3318</v>
      </c>
    </row>
    <row r="3320" spans="13:13" x14ac:dyDescent="0.3">
      <c r="M3320" s="2">
        <v>3319</v>
      </c>
    </row>
    <row r="3321" spans="13:13" x14ac:dyDescent="0.3">
      <c r="M3321" s="2">
        <v>3320</v>
      </c>
    </row>
    <row r="3322" spans="13:13" x14ac:dyDescent="0.3">
      <c r="M3322" s="2">
        <v>3321</v>
      </c>
    </row>
    <row r="3323" spans="13:13" x14ac:dyDescent="0.3">
      <c r="M3323" s="2">
        <v>3322</v>
      </c>
    </row>
    <row r="3324" spans="13:13" x14ac:dyDescent="0.3">
      <c r="M3324" s="2">
        <v>3323</v>
      </c>
    </row>
    <row r="3325" spans="13:13" x14ac:dyDescent="0.3">
      <c r="M3325" s="2">
        <v>3324</v>
      </c>
    </row>
    <row r="3326" spans="13:13" x14ac:dyDescent="0.3">
      <c r="M3326" s="2">
        <v>3325</v>
      </c>
    </row>
    <row r="3327" spans="13:13" x14ac:dyDescent="0.3">
      <c r="M3327" s="2">
        <v>3326</v>
      </c>
    </row>
    <row r="3328" spans="13:13" x14ac:dyDescent="0.3">
      <c r="M3328" s="2">
        <v>3327</v>
      </c>
    </row>
    <row r="3329" spans="13:14" x14ac:dyDescent="0.3">
      <c r="M3329" s="2">
        <v>3328</v>
      </c>
    </row>
    <row r="3330" spans="13:14" x14ac:dyDescent="0.3">
      <c r="M3330" s="2">
        <v>3329</v>
      </c>
    </row>
    <row r="3331" spans="13:14" x14ac:dyDescent="0.3">
      <c r="M3331" s="2">
        <v>3330</v>
      </c>
    </row>
    <row r="3332" spans="13:14" x14ac:dyDescent="0.3">
      <c r="M3332" s="2">
        <v>3331</v>
      </c>
    </row>
    <row r="3333" spans="13:14" x14ac:dyDescent="0.3">
      <c r="M3333" s="2">
        <v>3332</v>
      </c>
    </row>
    <row r="3334" spans="13:14" x14ac:dyDescent="0.3">
      <c r="M3334" s="2">
        <v>3333</v>
      </c>
    </row>
    <row r="3335" spans="13:14" x14ac:dyDescent="0.3">
      <c r="M3335" s="2">
        <v>3334</v>
      </c>
    </row>
    <row r="3336" spans="13:14" x14ac:dyDescent="0.3">
      <c r="M3336" s="2">
        <v>3335</v>
      </c>
    </row>
    <row r="3337" spans="13:14" x14ac:dyDescent="0.3">
      <c r="M3337" s="2">
        <v>3336</v>
      </c>
    </row>
    <row r="3338" spans="13:14" x14ac:dyDescent="0.3">
      <c r="M3338" s="2">
        <v>3337</v>
      </c>
    </row>
    <row r="3339" spans="13:14" x14ac:dyDescent="0.3">
      <c r="M3339" s="2">
        <v>3338</v>
      </c>
    </row>
    <row r="3340" spans="13:14" x14ac:dyDescent="0.3">
      <c r="M3340" s="2">
        <v>3339</v>
      </c>
      <c r="N3340" s="2" t="s">
        <v>1286</v>
      </c>
    </row>
    <row r="3341" spans="13:14" x14ac:dyDescent="0.3">
      <c r="M3341" s="2">
        <v>3340</v>
      </c>
      <c r="N3341" s="2" t="s">
        <v>1285</v>
      </c>
    </row>
    <row r="3342" spans="13:14" x14ac:dyDescent="0.3">
      <c r="M3342" s="2">
        <v>3341</v>
      </c>
      <c r="N3342" s="2" t="s">
        <v>1286</v>
      </c>
    </row>
    <row r="3343" spans="13:14" x14ac:dyDescent="0.3">
      <c r="M3343" s="2">
        <v>3342</v>
      </c>
      <c r="N3343" s="2" t="s">
        <v>1285</v>
      </c>
    </row>
    <row r="3344" spans="13:14" x14ac:dyDescent="0.3">
      <c r="M3344" s="2">
        <v>3343</v>
      </c>
      <c r="N3344" s="2" t="s">
        <v>1286</v>
      </c>
    </row>
    <row r="3345" spans="13:14" x14ac:dyDescent="0.3">
      <c r="M3345" s="2">
        <v>3344</v>
      </c>
      <c r="N3345" s="2" t="s">
        <v>1285</v>
      </c>
    </row>
    <row r="3346" spans="13:14" x14ac:dyDescent="0.3">
      <c r="M3346" s="2">
        <v>3345</v>
      </c>
      <c r="N3346" s="2" t="s">
        <v>1286</v>
      </c>
    </row>
    <row r="3347" spans="13:14" x14ac:dyDescent="0.3">
      <c r="M3347" s="2">
        <v>3346</v>
      </c>
    </row>
    <row r="3348" spans="13:14" x14ac:dyDescent="0.3">
      <c r="M3348" s="2">
        <v>3347</v>
      </c>
    </row>
    <row r="3349" spans="13:14" x14ac:dyDescent="0.3">
      <c r="M3349" s="2">
        <v>3348</v>
      </c>
    </row>
    <row r="3350" spans="13:14" x14ac:dyDescent="0.3">
      <c r="M3350" s="2">
        <v>3349</v>
      </c>
    </row>
    <row r="3351" spans="13:14" x14ac:dyDescent="0.3">
      <c r="M3351" s="2">
        <v>3350</v>
      </c>
    </row>
    <row r="3352" spans="13:14" x14ac:dyDescent="0.3">
      <c r="M3352" s="2">
        <v>3351</v>
      </c>
    </row>
    <row r="3353" spans="13:14" x14ac:dyDescent="0.3">
      <c r="M3353" s="2">
        <v>3352</v>
      </c>
    </row>
    <row r="3354" spans="13:14" x14ac:dyDescent="0.3">
      <c r="M3354" s="2">
        <v>3353</v>
      </c>
      <c r="N3354" s="2" t="s">
        <v>1285</v>
      </c>
    </row>
    <row r="3355" spans="13:14" x14ac:dyDescent="0.3">
      <c r="M3355" s="2">
        <v>3354</v>
      </c>
      <c r="N3355" s="2" t="s">
        <v>1285</v>
      </c>
    </row>
    <row r="3356" spans="13:14" x14ac:dyDescent="0.3">
      <c r="M3356" s="2">
        <v>3355</v>
      </c>
      <c r="N3356" s="2" t="s">
        <v>1286</v>
      </c>
    </row>
    <row r="3357" spans="13:14" x14ac:dyDescent="0.3">
      <c r="M3357" s="2">
        <v>3356</v>
      </c>
    </row>
    <row r="3358" spans="13:14" x14ac:dyDescent="0.3">
      <c r="M3358" s="2">
        <v>3357</v>
      </c>
    </row>
    <row r="3359" spans="13:14" x14ac:dyDescent="0.3">
      <c r="M3359" s="2">
        <v>3358</v>
      </c>
    </row>
    <row r="3360" spans="13:14" x14ac:dyDescent="0.3">
      <c r="M3360" s="2">
        <v>3359</v>
      </c>
    </row>
    <row r="3361" spans="13:14" x14ac:dyDescent="0.3">
      <c r="M3361" s="2">
        <v>3360</v>
      </c>
    </row>
    <row r="3362" spans="13:14" x14ac:dyDescent="0.3">
      <c r="M3362" s="2">
        <v>3361</v>
      </c>
    </row>
    <row r="3363" spans="13:14" x14ac:dyDescent="0.3">
      <c r="M3363" s="2">
        <v>3362</v>
      </c>
    </row>
    <row r="3364" spans="13:14" x14ac:dyDescent="0.3">
      <c r="M3364" s="2">
        <v>3363</v>
      </c>
    </row>
    <row r="3365" spans="13:14" x14ac:dyDescent="0.3">
      <c r="M3365" s="2">
        <v>3364</v>
      </c>
    </row>
    <row r="3366" spans="13:14" x14ac:dyDescent="0.3">
      <c r="M3366" s="2">
        <v>3365</v>
      </c>
    </row>
    <row r="3367" spans="13:14" x14ac:dyDescent="0.3">
      <c r="M3367" s="2">
        <v>3366</v>
      </c>
    </row>
    <row r="3368" spans="13:14" x14ac:dyDescent="0.3">
      <c r="M3368" s="2">
        <v>3367</v>
      </c>
    </row>
    <row r="3369" spans="13:14" x14ac:dyDescent="0.3">
      <c r="M3369" s="2">
        <v>3368</v>
      </c>
    </row>
    <row r="3370" spans="13:14" x14ac:dyDescent="0.3">
      <c r="M3370" s="2">
        <v>3369</v>
      </c>
    </row>
    <row r="3371" spans="13:14" x14ac:dyDescent="0.3">
      <c r="M3371" s="2">
        <v>3370</v>
      </c>
    </row>
    <row r="3372" spans="13:14" x14ac:dyDescent="0.3">
      <c r="M3372" s="2">
        <v>3371</v>
      </c>
    </row>
    <row r="3373" spans="13:14" x14ac:dyDescent="0.3">
      <c r="M3373" s="2">
        <v>3372</v>
      </c>
    </row>
    <row r="3374" spans="13:14" x14ac:dyDescent="0.3">
      <c r="M3374" s="2">
        <v>3373</v>
      </c>
      <c r="N3374" s="2" t="s">
        <v>1285</v>
      </c>
    </row>
    <row r="3375" spans="13:14" x14ac:dyDescent="0.3">
      <c r="M3375" s="2">
        <v>3374</v>
      </c>
      <c r="N3375" s="2" t="s">
        <v>1285</v>
      </c>
    </row>
    <row r="3376" spans="13:14" x14ac:dyDescent="0.3">
      <c r="M3376" s="2">
        <v>3375</v>
      </c>
    </row>
    <row r="3377" spans="13:14" x14ac:dyDescent="0.3">
      <c r="M3377" s="2">
        <v>3376</v>
      </c>
    </row>
    <row r="3378" spans="13:14" x14ac:dyDescent="0.3">
      <c r="M3378" s="2">
        <v>3377</v>
      </c>
      <c r="N3378" s="2" t="s">
        <v>1285</v>
      </c>
    </row>
    <row r="3379" spans="13:14" x14ac:dyDescent="0.3">
      <c r="M3379" s="2">
        <v>3378</v>
      </c>
    </row>
    <row r="3380" spans="13:14" x14ac:dyDescent="0.3">
      <c r="M3380" s="2">
        <v>3379</v>
      </c>
      <c r="N3380" s="2" t="s">
        <v>1286</v>
      </c>
    </row>
    <row r="3381" spans="13:14" x14ac:dyDescent="0.3">
      <c r="M3381" s="2">
        <v>3380</v>
      </c>
      <c r="N3381" s="2" t="s">
        <v>1285</v>
      </c>
    </row>
    <row r="3382" spans="13:14" x14ac:dyDescent="0.3">
      <c r="M3382" s="2">
        <v>3381</v>
      </c>
      <c r="N3382" s="2" t="s">
        <v>1285</v>
      </c>
    </row>
    <row r="3383" spans="13:14" x14ac:dyDescent="0.3">
      <c r="M3383" s="2">
        <v>3382</v>
      </c>
    </row>
    <row r="3384" spans="13:14" x14ac:dyDescent="0.3">
      <c r="M3384" s="2">
        <v>3383</v>
      </c>
      <c r="N3384" s="2" t="s">
        <v>1286</v>
      </c>
    </row>
    <row r="3385" spans="13:14" x14ac:dyDescent="0.3">
      <c r="M3385" s="2">
        <v>3384</v>
      </c>
      <c r="N3385" s="2" t="s">
        <v>1286</v>
      </c>
    </row>
    <row r="3386" spans="13:14" x14ac:dyDescent="0.3">
      <c r="M3386" s="2">
        <v>3385</v>
      </c>
      <c r="N3386" s="2" t="s">
        <v>1285</v>
      </c>
    </row>
    <row r="3387" spans="13:14" x14ac:dyDescent="0.3">
      <c r="M3387" s="2">
        <v>3386</v>
      </c>
      <c r="N3387" s="2" t="s">
        <v>1285</v>
      </c>
    </row>
    <row r="3388" spans="13:14" x14ac:dyDescent="0.3">
      <c r="M3388" s="2">
        <v>3387</v>
      </c>
      <c r="N3388" s="2" t="s">
        <v>1285</v>
      </c>
    </row>
    <row r="3389" spans="13:14" x14ac:dyDescent="0.3">
      <c r="M3389" s="2">
        <v>3388</v>
      </c>
      <c r="N3389" s="2" t="s">
        <v>1285</v>
      </c>
    </row>
    <row r="3390" spans="13:14" x14ac:dyDescent="0.3">
      <c r="M3390" s="2">
        <v>3389</v>
      </c>
      <c r="N3390" s="2" t="s">
        <v>1285</v>
      </c>
    </row>
    <row r="3391" spans="13:14" x14ac:dyDescent="0.3">
      <c r="M3391" s="2">
        <v>3390</v>
      </c>
      <c r="N3391" s="2" t="s">
        <v>1285</v>
      </c>
    </row>
    <row r="3392" spans="13:14" x14ac:dyDescent="0.3">
      <c r="M3392" s="2">
        <v>3391</v>
      </c>
      <c r="N3392" s="2" t="s">
        <v>1285</v>
      </c>
    </row>
    <row r="3393" spans="13:14" x14ac:dyDescent="0.3">
      <c r="M3393" s="2">
        <v>3392</v>
      </c>
    </row>
    <row r="3394" spans="13:14" x14ac:dyDescent="0.3">
      <c r="M3394" s="2">
        <v>3393</v>
      </c>
    </row>
    <row r="3395" spans="13:14" x14ac:dyDescent="0.3">
      <c r="M3395" s="2">
        <v>3394</v>
      </c>
    </row>
    <row r="3396" spans="13:14" x14ac:dyDescent="0.3">
      <c r="M3396" s="2">
        <v>3395</v>
      </c>
    </row>
    <row r="3397" spans="13:14" x14ac:dyDescent="0.3">
      <c r="M3397" s="2">
        <v>3396</v>
      </c>
    </row>
    <row r="3398" spans="13:14" x14ac:dyDescent="0.3">
      <c r="M3398" s="2">
        <v>3397</v>
      </c>
    </row>
    <row r="3399" spans="13:14" x14ac:dyDescent="0.3">
      <c r="M3399" s="2">
        <v>3398</v>
      </c>
    </row>
    <row r="3400" spans="13:14" x14ac:dyDescent="0.3">
      <c r="M3400" s="2">
        <v>3399</v>
      </c>
    </row>
    <row r="3401" spans="13:14" x14ac:dyDescent="0.3">
      <c r="M3401" s="2">
        <v>3400</v>
      </c>
    </row>
    <row r="3402" spans="13:14" x14ac:dyDescent="0.3">
      <c r="M3402" s="2">
        <v>3401</v>
      </c>
      <c r="N3402" s="2" t="s">
        <v>1285</v>
      </c>
    </row>
    <row r="3403" spans="13:14" x14ac:dyDescent="0.3">
      <c r="M3403" s="2">
        <v>3402</v>
      </c>
    </row>
    <row r="3404" spans="13:14" x14ac:dyDescent="0.3">
      <c r="M3404" s="2">
        <v>3403</v>
      </c>
    </row>
    <row r="3405" spans="13:14" x14ac:dyDescent="0.3">
      <c r="M3405" s="2">
        <v>3404</v>
      </c>
    </row>
    <row r="3406" spans="13:14" x14ac:dyDescent="0.3">
      <c r="M3406" s="2">
        <v>3405</v>
      </c>
    </row>
    <row r="3407" spans="13:14" x14ac:dyDescent="0.3">
      <c r="M3407" s="2">
        <v>3406</v>
      </c>
      <c r="N3407" s="2" t="s">
        <v>1285</v>
      </c>
    </row>
    <row r="3408" spans="13:14" x14ac:dyDescent="0.3">
      <c r="M3408" s="2">
        <v>3407</v>
      </c>
    </row>
    <row r="3409" spans="13:14" x14ac:dyDescent="0.3">
      <c r="M3409" s="2">
        <v>3408</v>
      </c>
    </row>
    <row r="3410" spans="13:14" x14ac:dyDescent="0.3">
      <c r="M3410" s="2">
        <v>3409</v>
      </c>
    </row>
    <row r="3411" spans="13:14" x14ac:dyDescent="0.3">
      <c r="M3411" s="2">
        <v>3410</v>
      </c>
    </row>
    <row r="3412" spans="13:14" x14ac:dyDescent="0.3">
      <c r="M3412" s="2">
        <v>3411</v>
      </c>
    </row>
    <row r="3413" spans="13:14" x14ac:dyDescent="0.3">
      <c r="M3413" s="2">
        <v>3412</v>
      </c>
      <c r="N3413" s="2" t="s">
        <v>1285</v>
      </c>
    </row>
    <row r="3414" spans="13:14" x14ac:dyDescent="0.3">
      <c r="M3414" s="2">
        <v>3413</v>
      </c>
    </row>
    <row r="3415" spans="13:14" x14ac:dyDescent="0.3">
      <c r="M3415" s="2">
        <v>3414</v>
      </c>
    </row>
    <row r="3416" spans="13:14" x14ac:dyDescent="0.3">
      <c r="M3416" s="2">
        <v>3415</v>
      </c>
    </row>
    <row r="3417" spans="13:14" x14ac:dyDescent="0.3">
      <c r="M3417" s="2">
        <v>3416</v>
      </c>
    </row>
    <row r="3418" spans="13:14" x14ac:dyDescent="0.3">
      <c r="M3418" s="2">
        <v>3417</v>
      </c>
    </row>
    <row r="3419" spans="13:14" x14ac:dyDescent="0.3">
      <c r="M3419" s="2">
        <v>3418</v>
      </c>
      <c r="N3419" s="2" t="s">
        <v>1285</v>
      </c>
    </row>
    <row r="3420" spans="13:14" x14ac:dyDescent="0.3">
      <c r="M3420" s="2">
        <v>3419</v>
      </c>
    </row>
    <row r="3421" spans="13:14" x14ac:dyDescent="0.3">
      <c r="M3421" s="2">
        <v>3420</v>
      </c>
    </row>
    <row r="3422" spans="13:14" x14ac:dyDescent="0.3">
      <c r="M3422" s="2">
        <v>3421</v>
      </c>
    </row>
    <row r="3423" spans="13:14" x14ac:dyDescent="0.3">
      <c r="M3423" s="2">
        <v>3422</v>
      </c>
    </row>
    <row r="3424" spans="13:14" x14ac:dyDescent="0.3">
      <c r="M3424" s="2">
        <v>3423</v>
      </c>
    </row>
    <row r="3425" spans="13:14" x14ac:dyDescent="0.3">
      <c r="M3425" s="2">
        <v>3424</v>
      </c>
    </row>
    <row r="3426" spans="13:14" x14ac:dyDescent="0.3">
      <c r="M3426" s="2">
        <v>3425</v>
      </c>
      <c r="N3426" s="2" t="s">
        <v>1285</v>
      </c>
    </row>
    <row r="3427" spans="13:14" x14ac:dyDescent="0.3">
      <c r="M3427" s="2">
        <v>3426</v>
      </c>
      <c r="N3427" s="2" t="s">
        <v>1285</v>
      </c>
    </row>
    <row r="3428" spans="13:14" x14ac:dyDescent="0.3">
      <c r="M3428" s="2">
        <v>3427</v>
      </c>
      <c r="N3428" s="2" t="s">
        <v>1285</v>
      </c>
    </row>
    <row r="3429" spans="13:14" x14ac:dyDescent="0.3">
      <c r="M3429" s="2">
        <v>3428</v>
      </c>
    </row>
    <row r="3430" spans="13:14" x14ac:dyDescent="0.3">
      <c r="M3430" s="2">
        <v>3429</v>
      </c>
    </row>
    <row r="3431" spans="13:14" x14ac:dyDescent="0.3">
      <c r="M3431" s="2">
        <v>3430</v>
      </c>
    </row>
    <row r="3432" spans="13:14" x14ac:dyDescent="0.3">
      <c r="M3432" s="2">
        <v>3431</v>
      </c>
    </row>
    <row r="3433" spans="13:14" x14ac:dyDescent="0.3">
      <c r="M3433" s="2">
        <v>3432</v>
      </c>
    </row>
    <row r="3434" spans="13:14" x14ac:dyDescent="0.3">
      <c r="M3434" s="2">
        <v>3433</v>
      </c>
    </row>
    <row r="3435" spans="13:14" x14ac:dyDescent="0.3">
      <c r="M3435" s="2">
        <v>3434</v>
      </c>
    </row>
    <row r="3436" spans="13:14" x14ac:dyDescent="0.3">
      <c r="M3436" s="2">
        <v>3435</v>
      </c>
    </row>
    <row r="3437" spans="13:14" x14ac:dyDescent="0.3">
      <c r="M3437" s="2">
        <v>3436</v>
      </c>
    </row>
    <row r="3438" spans="13:14" x14ac:dyDescent="0.3">
      <c r="M3438" s="2">
        <v>3437</v>
      </c>
    </row>
    <row r="3439" spans="13:14" x14ac:dyDescent="0.3">
      <c r="M3439" s="2">
        <v>3438</v>
      </c>
    </row>
    <row r="3440" spans="13:14" x14ac:dyDescent="0.3">
      <c r="M3440" s="2">
        <v>3439</v>
      </c>
    </row>
    <row r="3441" spans="13:14" x14ac:dyDescent="0.3">
      <c r="M3441" s="2">
        <v>3440</v>
      </c>
    </row>
    <row r="3442" spans="13:14" x14ac:dyDescent="0.3">
      <c r="M3442" s="2">
        <v>3441</v>
      </c>
    </row>
    <row r="3443" spans="13:14" x14ac:dyDescent="0.3">
      <c r="M3443" s="2">
        <v>3442</v>
      </c>
    </row>
    <row r="3444" spans="13:14" x14ac:dyDescent="0.3">
      <c r="M3444" s="2">
        <v>3443</v>
      </c>
    </row>
    <row r="3445" spans="13:14" x14ac:dyDescent="0.3">
      <c r="M3445" s="2">
        <v>3444</v>
      </c>
    </row>
    <row r="3446" spans="13:14" x14ac:dyDescent="0.3">
      <c r="M3446" s="2">
        <v>3445</v>
      </c>
      <c r="N3446" s="2" t="s">
        <v>1285</v>
      </c>
    </row>
    <row r="3447" spans="13:14" x14ac:dyDescent="0.3">
      <c r="M3447" s="2">
        <v>3446</v>
      </c>
    </row>
    <row r="3448" spans="13:14" x14ac:dyDescent="0.3">
      <c r="M3448" s="2">
        <v>3447</v>
      </c>
    </row>
    <row r="3449" spans="13:14" x14ac:dyDescent="0.3">
      <c r="M3449" s="2">
        <v>3448</v>
      </c>
    </row>
    <row r="3450" spans="13:14" x14ac:dyDescent="0.3">
      <c r="M3450" s="2">
        <v>3449</v>
      </c>
    </row>
    <row r="3451" spans="13:14" x14ac:dyDescent="0.3">
      <c r="M3451" s="2">
        <v>3450</v>
      </c>
    </row>
    <row r="3452" spans="13:14" x14ac:dyDescent="0.3">
      <c r="M3452" s="2">
        <v>3451</v>
      </c>
    </row>
    <row r="3453" spans="13:14" x14ac:dyDescent="0.3">
      <c r="M3453" s="2">
        <v>3452</v>
      </c>
    </row>
    <row r="3454" spans="13:14" x14ac:dyDescent="0.3">
      <c r="M3454" s="2">
        <v>3453</v>
      </c>
    </row>
    <row r="3455" spans="13:14" x14ac:dyDescent="0.3">
      <c r="M3455" s="2">
        <v>3454</v>
      </c>
    </row>
    <row r="3456" spans="13:14" x14ac:dyDescent="0.3">
      <c r="M3456" s="2">
        <v>3455</v>
      </c>
    </row>
    <row r="3457" spans="13:14" x14ac:dyDescent="0.3">
      <c r="M3457" s="2">
        <v>3456</v>
      </c>
    </row>
    <row r="3458" spans="13:14" x14ac:dyDescent="0.3">
      <c r="M3458" s="2">
        <v>3457</v>
      </c>
    </row>
    <row r="3459" spans="13:14" x14ac:dyDescent="0.3">
      <c r="M3459" s="2">
        <v>3458</v>
      </c>
    </row>
    <row r="3460" spans="13:14" x14ac:dyDescent="0.3">
      <c r="M3460" s="2">
        <v>3459</v>
      </c>
    </row>
    <row r="3461" spans="13:14" x14ac:dyDescent="0.3">
      <c r="M3461" s="2">
        <v>3460</v>
      </c>
    </row>
    <row r="3462" spans="13:14" x14ac:dyDescent="0.3">
      <c r="M3462" s="2">
        <v>3461</v>
      </c>
    </row>
    <row r="3463" spans="13:14" x14ac:dyDescent="0.3">
      <c r="M3463" s="2">
        <v>3462</v>
      </c>
    </row>
    <row r="3464" spans="13:14" x14ac:dyDescent="0.3">
      <c r="M3464" s="2">
        <v>3463</v>
      </c>
      <c r="N3464" s="2" t="s">
        <v>1285</v>
      </c>
    </row>
    <row r="3465" spans="13:14" x14ac:dyDescent="0.3">
      <c r="M3465" s="2">
        <v>3464</v>
      </c>
    </row>
    <row r="3466" spans="13:14" x14ac:dyDescent="0.3">
      <c r="M3466" s="2">
        <v>3465</v>
      </c>
    </row>
    <row r="3467" spans="13:14" x14ac:dyDescent="0.3">
      <c r="M3467" s="2">
        <v>3466</v>
      </c>
    </row>
    <row r="3468" spans="13:14" x14ac:dyDescent="0.3">
      <c r="M3468" s="2">
        <v>3467</v>
      </c>
    </row>
    <row r="3469" spans="13:14" x14ac:dyDescent="0.3">
      <c r="M3469" s="2">
        <v>3468</v>
      </c>
    </row>
    <row r="3470" spans="13:14" x14ac:dyDescent="0.3">
      <c r="M3470" s="2">
        <v>3469</v>
      </c>
    </row>
    <row r="3471" spans="13:14" x14ac:dyDescent="0.3">
      <c r="M3471" s="2">
        <v>3470</v>
      </c>
    </row>
    <row r="3472" spans="13:14" x14ac:dyDescent="0.3">
      <c r="M3472" s="2">
        <v>3471</v>
      </c>
    </row>
    <row r="3473" spans="13:14" x14ac:dyDescent="0.3">
      <c r="M3473" s="2">
        <v>3472</v>
      </c>
    </row>
    <row r="3474" spans="13:14" x14ac:dyDescent="0.3">
      <c r="M3474" s="2">
        <v>3473</v>
      </c>
      <c r="N3474" s="2" t="s">
        <v>1286</v>
      </c>
    </row>
    <row r="3475" spans="13:14" x14ac:dyDescent="0.3">
      <c r="M3475" s="2">
        <v>3474</v>
      </c>
    </row>
    <row r="3476" spans="13:14" x14ac:dyDescent="0.3">
      <c r="M3476" s="2">
        <v>3475</v>
      </c>
    </row>
    <row r="3477" spans="13:14" x14ac:dyDescent="0.3">
      <c r="M3477" s="2">
        <v>3476</v>
      </c>
    </row>
    <row r="3478" spans="13:14" x14ac:dyDescent="0.3">
      <c r="M3478" s="2">
        <v>3477</v>
      </c>
    </row>
    <row r="3479" spans="13:14" x14ac:dyDescent="0.3">
      <c r="M3479" s="2">
        <v>3478</v>
      </c>
    </row>
    <row r="3480" spans="13:14" x14ac:dyDescent="0.3">
      <c r="M3480" s="2">
        <v>3479</v>
      </c>
    </row>
    <row r="3481" spans="13:14" x14ac:dyDescent="0.3">
      <c r="M3481" s="2">
        <v>3480</v>
      </c>
    </row>
    <row r="3482" spans="13:14" x14ac:dyDescent="0.3">
      <c r="M3482" s="2">
        <v>3481</v>
      </c>
      <c r="N3482" s="2" t="s">
        <v>1285</v>
      </c>
    </row>
    <row r="3483" spans="13:14" x14ac:dyDescent="0.3">
      <c r="M3483" s="2">
        <v>3482</v>
      </c>
      <c r="N3483" s="2" t="s">
        <v>1285</v>
      </c>
    </row>
    <row r="3484" spans="13:14" x14ac:dyDescent="0.3">
      <c r="M3484" s="2">
        <v>3483</v>
      </c>
    </row>
    <row r="3485" spans="13:14" x14ac:dyDescent="0.3">
      <c r="M3485" s="2">
        <v>3484</v>
      </c>
      <c r="N3485" s="2" t="s">
        <v>1286</v>
      </c>
    </row>
    <row r="3486" spans="13:14" x14ac:dyDescent="0.3">
      <c r="M3486" s="2">
        <v>3485</v>
      </c>
    </row>
    <row r="3487" spans="13:14" x14ac:dyDescent="0.3">
      <c r="M3487" s="2">
        <v>3486</v>
      </c>
    </row>
    <row r="3488" spans="13:14" x14ac:dyDescent="0.3">
      <c r="M3488" s="2">
        <v>3487</v>
      </c>
    </row>
    <row r="3489" spans="13:14" x14ac:dyDescent="0.3">
      <c r="M3489" s="2">
        <v>3488</v>
      </c>
    </row>
    <row r="3490" spans="13:14" x14ac:dyDescent="0.3">
      <c r="M3490" s="2">
        <v>3489</v>
      </c>
      <c r="N3490" s="2" t="s">
        <v>1285</v>
      </c>
    </row>
    <row r="3491" spans="13:14" x14ac:dyDescent="0.3">
      <c r="M3491" s="2">
        <v>3490</v>
      </c>
      <c r="N3491" s="2" t="s">
        <v>1286</v>
      </c>
    </row>
    <row r="3492" spans="13:14" x14ac:dyDescent="0.3">
      <c r="M3492" s="2">
        <v>3491</v>
      </c>
      <c r="N3492" s="2" t="s">
        <v>1286</v>
      </c>
    </row>
    <row r="3493" spans="13:14" x14ac:dyDescent="0.3">
      <c r="M3493" s="2">
        <v>3492</v>
      </c>
      <c r="N3493" s="2" t="s">
        <v>1285</v>
      </c>
    </row>
    <row r="3494" spans="13:14" x14ac:dyDescent="0.3">
      <c r="M3494" s="2">
        <v>3493</v>
      </c>
    </row>
    <row r="3495" spans="13:14" x14ac:dyDescent="0.3">
      <c r="M3495" s="2">
        <v>3494</v>
      </c>
      <c r="N3495" s="2" t="s">
        <v>1285</v>
      </c>
    </row>
    <row r="3496" spans="13:14" x14ac:dyDescent="0.3">
      <c r="M3496" s="2">
        <v>3495</v>
      </c>
      <c r="N3496" s="2" t="s">
        <v>1286</v>
      </c>
    </row>
    <row r="3497" spans="13:14" x14ac:dyDescent="0.3">
      <c r="M3497" s="2">
        <v>3496</v>
      </c>
      <c r="N3497" s="2" t="s">
        <v>1285</v>
      </c>
    </row>
    <row r="3498" spans="13:14" x14ac:dyDescent="0.3">
      <c r="M3498" s="2">
        <v>3497</v>
      </c>
      <c r="N3498" s="2" t="s">
        <v>1285</v>
      </c>
    </row>
    <row r="3499" spans="13:14" x14ac:dyDescent="0.3">
      <c r="M3499" s="2">
        <v>3498</v>
      </c>
      <c r="N3499" s="2" t="s">
        <v>1285</v>
      </c>
    </row>
    <row r="3500" spans="13:14" x14ac:dyDescent="0.3">
      <c r="M3500" s="2">
        <v>3499</v>
      </c>
      <c r="N3500" s="2" t="s">
        <v>1285</v>
      </c>
    </row>
    <row r="3501" spans="13:14" x14ac:dyDescent="0.3">
      <c r="M3501" s="2">
        <v>3500</v>
      </c>
      <c r="N3501" s="2" t="s">
        <v>1286</v>
      </c>
    </row>
    <row r="3502" spans="13:14" x14ac:dyDescent="0.3">
      <c r="M3502" s="2">
        <v>3501</v>
      </c>
      <c r="N3502" s="2" t="s">
        <v>1285</v>
      </c>
    </row>
    <row r="3503" spans="13:14" x14ac:dyDescent="0.3">
      <c r="M3503" s="2">
        <v>3502</v>
      </c>
      <c r="N3503" s="2" t="s">
        <v>1285</v>
      </c>
    </row>
    <row r="3504" spans="13:14" x14ac:dyDescent="0.3">
      <c r="M3504" s="2">
        <v>3503</v>
      </c>
      <c r="N3504" s="2" t="s">
        <v>1285</v>
      </c>
    </row>
    <row r="3505" spans="13:14" x14ac:dyDescent="0.3">
      <c r="M3505" s="2">
        <v>3504</v>
      </c>
      <c r="N3505" s="2" t="s">
        <v>1285</v>
      </c>
    </row>
    <row r="3506" spans="13:14" x14ac:dyDescent="0.3">
      <c r="M3506" s="2">
        <v>3505</v>
      </c>
      <c r="N3506" s="2" t="s">
        <v>1285</v>
      </c>
    </row>
    <row r="3507" spans="13:14" x14ac:dyDescent="0.3">
      <c r="M3507" s="2">
        <v>3506</v>
      </c>
      <c r="N3507" s="2" t="s">
        <v>1285</v>
      </c>
    </row>
    <row r="3508" spans="13:14" x14ac:dyDescent="0.3">
      <c r="M3508" s="2">
        <v>3507</v>
      </c>
      <c r="N3508" s="2" t="s">
        <v>1285</v>
      </c>
    </row>
    <row r="3509" spans="13:14" x14ac:dyDescent="0.3">
      <c r="M3509" s="2">
        <v>3508</v>
      </c>
      <c r="N3509" s="2" t="s">
        <v>1285</v>
      </c>
    </row>
    <row r="3510" spans="13:14" x14ac:dyDescent="0.3">
      <c r="M3510" s="2">
        <v>3509</v>
      </c>
      <c r="N3510" s="2" t="s">
        <v>1285</v>
      </c>
    </row>
    <row r="3511" spans="13:14" x14ac:dyDescent="0.3">
      <c r="M3511" s="2">
        <v>3510</v>
      </c>
      <c r="N3511" s="2" t="s">
        <v>1285</v>
      </c>
    </row>
    <row r="3512" spans="13:14" x14ac:dyDescent="0.3">
      <c r="M3512" s="2">
        <v>3511</v>
      </c>
      <c r="N3512" s="2" t="s">
        <v>1285</v>
      </c>
    </row>
    <row r="3513" spans="13:14" x14ac:dyDescent="0.3">
      <c r="M3513" s="2">
        <v>3512</v>
      </c>
      <c r="N3513" s="2" t="s">
        <v>1286</v>
      </c>
    </row>
    <row r="3514" spans="13:14" x14ac:dyDescent="0.3">
      <c r="M3514" s="2">
        <v>3513</v>
      </c>
    </row>
    <row r="3515" spans="13:14" x14ac:dyDescent="0.3">
      <c r="M3515" s="2">
        <v>3514</v>
      </c>
      <c r="N3515" s="2" t="s">
        <v>1285</v>
      </c>
    </row>
    <row r="3516" spans="13:14" x14ac:dyDescent="0.3">
      <c r="M3516" s="2">
        <v>3515</v>
      </c>
    </row>
    <row r="3517" spans="13:14" x14ac:dyDescent="0.3">
      <c r="M3517" s="2">
        <v>3516</v>
      </c>
    </row>
    <row r="3518" spans="13:14" x14ac:dyDescent="0.3">
      <c r="M3518" s="2">
        <v>3517</v>
      </c>
    </row>
    <row r="3519" spans="13:14" x14ac:dyDescent="0.3">
      <c r="M3519" s="2">
        <v>3518</v>
      </c>
    </row>
    <row r="3520" spans="13:14" x14ac:dyDescent="0.3">
      <c r="M3520" s="2">
        <v>3519</v>
      </c>
    </row>
    <row r="3521" spans="13:14" x14ac:dyDescent="0.3">
      <c r="M3521" s="2">
        <v>3520</v>
      </c>
    </row>
    <row r="3522" spans="13:14" x14ac:dyDescent="0.3">
      <c r="M3522" s="2">
        <v>3521</v>
      </c>
    </row>
    <row r="3523" spans="13:14" x14ac:dyDescent="0.3">
      <c r="M3523" s="2">
        <v>3522</v>
      </c>
      <c r="N3523" s="2" t="s">
        <v>1285</v>
      </c>
    </row>
    <row r="3524" spans="13:14" x14ac:dyDescent="0.3">
      <c r="M3524" s="2">
        <v>3523</v>
      </c>
    </row>
    <row r="3525" spans="13:14" x14ac:dyDescent="0.3">
      <c r="M3525" s="2">
        <v>3524</v>
      </c>
    </row>
    <row r="3526" spans="13:14" x14ac:dyDescent="0.3">
      <c r="M3526" s="2">
        <v>3525</v>
      </c>
      <c r="N3526" s="2" t="s">
        <v>1285</v>
      </c>
    </row>
    <row r="3527" spans="13:14" x14ac:dyDescent="0.3">
      <c r="M3527" s="2">
        <v>3526</v>
      </c>
    </row>
    <row r="3528" spans="13:14" x14ac:dyDescent="0.3">
      <c r="M3528" s="2">
        <v>3527</v>
      </c>
    </row>
    <row r="3529" spans="13:14" x14ac:dyDescent="0.3">
      <c r="M3529" s="2">
        <v>3528</v>
      </c>
    </row>
    <row r="3530" spans="13:14" x14ac:dyDescent="0.3">
      <c r="M3530" s="2">
        <v>3529</v>
      </c>
    </row>
    <row r="3531" spans="13:14" x14ac:dyDescent="0.3">
      <c r="M3531" s="2">
        <v>3530</v>
      </c>
    </row>
    <row r="3532" spans="13:14" x14ac:dyDescent="0.3">
      <c r="M3532" s="2">
        <v>3531</v>
      </c>
    </row>
    <row r="3533" spans="13:14" x14ac:dyDescent="0.3">
      <c r="M3533" s="2">
        <v>3532</v>
      </c>
    </row>
    <row r="3534" spans="13:14" x14ac:dyDescent="0.3">
      <c r="M3534" s="2">
        <v>3533</v>
      </c>
    </row>
    <row r="3535" spans="13:14" x14ac:dyDescent="0.3">
      <c r="M3535" s="2">
        <v>3534</v>
      </c>
    </row>
    <row r="3536" spans="13:14" x14ac:dyDescent="0.3">
      <c r="M3536" s="2">
        <v>3535</v>
      </c>
    </row>
    <row r="3537" spans="13:14" x14ac:dyDescent="0.3">
      <c r="M3537" s="2">
        <v>3536</v>
      </c>
    </row>
    <row r="3538" spans="13:14" x14ac:dyDescent="0.3">
      <c r="M3538" s="2">
        <v>3537</v>
      </c>
    </row>
    <row r="3539" spans="13:14" x14ac:dyDescent="0.3">
      <c r="M3539" s="2">
        <v>3538</v>
      </c>
    </row>
    <row r="3540" spans="13:14" x14ac:dyDescent="0.3">
      <c r="M3540" s="2">
        <v>3539</v>
      </c>
    </row>
    <row r="3541" spans="13:14" x14ac:dyDescent="0.3">
      <c r="M3541" s="2">
        <v>3540</v>
      </c>
    </row>
    <row r="3542" spans="13:14" x14ac:dyDescent="0.3">
      <c r="M3542" s="2">
        <v>3541</v>
      </c>
      <c r="N3542" s="2" t="s">
        <v>1286</v>
      </c>
    </row>
    <row r="3543" spans="13:14" x14ac:dyDescent="0.3">
      <c r="M3543" s="2">
        <v>3542</v>
      </c>
      <c r="N3543" s="2" t="s">
        <v>1285</v>
      </c>
    </row>
    <row r="3544" spans="13:14" x14ac:dyDescent="0.3">
      <c r="M3544" s="2">
        <v>3543</v>
      </c>
      <c r="N3544" s="2" t="s">
        <v>1285</v>
      </c>
    </row>
    <row r="3545" spans="13:14" x14ac:dyDescent="0.3">
      <c r="M3545" s="2">
        <v>3544</v>
      </c>
      <c r="N3545" s="2" t="s">
        <v>1285</v>
      </c>
    </row>
    <row r="3546" spans="13:14" x14ac:dyDescent="0.3">
      <c r="M3546" s="2">
        <v>3545</v>
      </c>
      <c r="N3546" s="2" t="s">
        <v>1285</v>
      </c>
    </row>
    <row r="3547" spans="13:14" x14ac:dyDescent="0.3">
      <c r="M3547" s="2">
        <v>3546</v>
      </c>
      <c r="N3547" s="2" t="s">
        <v>1285</v>
      </c>
    </row>
    <row r="3548" spans="13:14" x14ac:dyDescent="0.3">
      <c r="M3548" s="2">
        <v>3547</v>
      </c>
      <c r="N3548" s="2" t="s">
        <v>1285</v>
      </c>
    </row>
    <row r="3549" spans="13:14" x14ac:dyDescent="0.3">
      <c r="M3549" s="2">
        <v>3548</v>
      </c>
      <c r="N3549" s="2" t="s">
        <v>1286</v>
      </c>
    </row>
    <row r="3550" spans="13:14" x14ac:dyDescent="0.3">
      <c r="M3550" s="2">
        <v>3549</v>
      </c>
    </row>
    <row r="3551" spans="13:14" x14ac:dyDescent="0.3">
      <c r="M3551" s="2">
        <v>3550</v>
      </c>
    </row>
    <row r="3552" spans="13:14" x14ac:dyDescent="0.3">
      <c r="M3552" s="2">
        <v>3551</v>
      </c>
    </row>
    <row r="3553" spans="13:14" x14ac:dyDescent="0.3">
      <c r="M3553" s="2">
        <v>3552</v>
      </c>
    </row>
    <row r="3554" spans="13:14" x14ac:dyDescent="0.3">
      <c r="M3554" s="2">
        <v>3553</v>
      </c>
    </row>
    <row r="3555" spans="13:14" x14ac:dyDescent="0.3">
      <c r="M3555" s="2">
        <v>3554</v>
      </c>
      <c r="N3555" s="2" t="s">
        <v>1286</v>
      </c>
    </row>
    <row r="3556" spans="13:14" x14ac:dyDescent="0.3">
      <c r="M3556" s="2">
        <v>3555</v>
      </c>
      <c r="N3556" s="2" t="s">
        <v>1285</v>
      </c>
    </row>
    <row r="3557" spans="13:14" x14ac:dyDescent="0.3">
      <c r="M3557" s="2">
        <v>3556</v>
      </c>
      <c r="N3557" s="2" t="s">
        <v>1285</v>
      </c>
    </row>
    <row r="3558" spans="13:14" x14ac:dyDescent="0.3">
      <c r="M3558" s="2">
        <v>3557</v>
      </c>
    </row>
    <row r="3559" spans="13:14" x14ac:dyDescent="0.3">
      <c r="M3559" s="2">
        <v>3558</v>
      </c>
      <c r="N3559" s="2" t="s">
        <v>1285</v>
      </c>
    </row>
    <row r="3560" spans="13:14" x14ac:dyDescent="0.3">
      <c r="M3560" s="2">
        <v>3559</v>
      </c>
      <c r="N3560" s="2" t="s">
        <v>1285</v>
      </c>
    </row>
    <row r="3561" spans="13:14" x14ac:dyDescent="0.3">
      <c r="M3561" s="2">
        <v>3560</v>
      </c>
      <c r="N3561" s="2" t="s">
        <v>1285</v>
      </c>
    </row>
    <row r="3562" spans="13:14" x14ac:dyDescent="0.3">
      <c r="M3562" s="2">
        <v>3561</v>
      </c>
      <c r="N3562" s="2" t="s">
        <v>1285</v>
      </c>
    </row>
    <row r="3563" spans="13:14" x14ac:dyDescent="0.3">
      <c r="M3563" s="2">
        <v>3562</v>
      </c>
      <c r="N3563" s="2" t="s">
        <v>1285</v>
      </c>
    </row>
    <row r="3564" spans="13:14" x14ac:dyDescent="0.3">
      <c r="M3564" s="2">
        <v>3563</v>
      </c>
      <c r="N3564" s="2" t="s">
        <v>1285</v>
      </c>
    </row>
    <row r="3565" spans="13:14" x14ac:dyDescent="0.3">
      <c r="M3565" s="2">
        <v>3564</v>
      </c>
      <c r="N3565" s="2" t="s">
        <v>1285</v>
      </c>
    </row>
    <row r="3566" spans="13:14" x14ac:dyDescent="0.3">
      <c r="M3566" s="2">
        <v>3565</v>
      </c>
      <c r="N3566" s="2" t="s">
        <v>1285</v>
      </c>
    </row>
    <row r="3567" spans="13:14" x14ac:dyDescent="0.3">
      <c r="M3567" s="2">
        <v>3566</v>
      </c>
      <c r="N3567" s="2" t="s">
        <v>1285</v>
      </c>
    </row>
    <row r="3568" spans="13:14" x14ac:dyDescent="0.3">
      <c r="M3568" s="2">
        <v>3567</v>
      </c>
      <c r="N3568" s="2" t="s">
        <v>1285</v>
      </c>
    </row>
    <row r="3569" spans="13:14" x14ac:dyDescent="0.3">
      <c r="M3569" s="2">
        <v>3568</v>
      </c>
      <c r="N3569" s="2" t="s">
        <v>1285</v>
      </c>
    </row>
    <row r="3570" spans="13:14" x14ac:dyDescent="0.3">
      <c r="M3570" s="2">
        <v>3569</v>
      </c>
    </row>
    <row r="3571" spans="13:14" x14ac:dyDescent="0.3">
      <c r="M3571" s="2">
        <v>3570</v>
      </c>
      <c r="N3571" s="2" t="s">
        <v>1285</v>
      </c>
    </row>
    <row r="3572" spans="13:14" x14ac:dyDescent="0.3">
      <c r="M3572" s="2">
        <v>3571</v>
      </c>
      <c r="N3572" s="2" t="s">
        <v>1285</v>
      </c>
    </row>
    <row r="3573" spans="13:14" x14ac:dyDescent="0.3">
      <c r="M3573" s="2">
        <v>3572</v>
      </c>
    </row>
    <row r="3574" spans="13:14" x14ac:dyDescent="0.3">
      <c r="M3574" s="2">
        <v>3573</v>
      </c>
    </row>
    <row r="3575" spans="13:14" x14ac:dyDescent="0.3">
      <c r="M3575" s="2">
        <v>3574</v>
      </c>
    </row>
    <row r="3576" spans="13:14" x14ac:dyDescent="0.3">
      <c r="M3576" s="2">
        <v>3575</v>
      </c>
      <c r="N3576" s="2" t="s">
        <v>1285</v>
      </c>
    </row>
    <row r="3577" spans="13:14" x14ac:dyDescent="0.3">
      <c r="M3577" s="2">
        <v>3576</v>
      </c>
    </row>
    <row r="3578" spans="13:14" x14ac:dyDescent="0.3">
      <c r="M3578" s="2">
        <v>3577</v>
      </c>
      <c r="N3578" s="2" t="s">
        <v>1285</v>
      </c>
    </row>
    <row r="3579" spans="13:14" x14ac:dyDescent="0.3">
      <c r="M3579" s="2">
        <v>3578</v>
      </c>
    </row>
    <row r="3580" spans="13:14" x14ac:dyDescent="0.3">
      <c r="M3580" s="2">
        <v>3579</v>
      </c>
      <c r="N3580" s="2" t="s">
        <v>1285</v>
      </c>
    </row>
    <row r="3581" spans="13:14" x14ac:dyDescent="0.3">
      <c r="M3581" s="2">
        <v>3580</v>
      </c>
    </row>
    <row r="3582" spans="13:14" x14ac:dyDescent="0.3">
      <c r="M3582" s="2">
        <v>3581</v>
      </c>
    </row>
    <row r="3583" spans="13:14" x14ac:dyDescent="0.3">
      <c r="M3583" s="2">
        <v>3582</v>
      </c>
    </row>
    <row r="3584" spans="13:14" x14ac:dyDescent="0.3">
      <c r="M3584" s="2">
        <v>3583</v>
      </c>
    </row>
    <row r="3585" spans="13:14" x14ac:dyDescent="0.3">
      <c r="M3585" s="2">
        <v>3584</v>
      </c>
    </row>
    <row r="3586" spans="13:14" x14ac:dyDescent="0.3">
      <c r="M3586" s="2">
        <v>3585</v>
      </c>
      <c r="N3586" s="2" t="s">
        <v>1285</v>
      </c>
    </row>
    <row r="3587" spans="13:14" x14ac:dyDescent="0.3">
      <c r="M3587" s="2">
        <v>3586</v>
      </c>
    </row>
    <row r="3588" spans="13:14" x14ac:dyDescent="0.3">
      <c r="M3588" s="2">
        <v>3587</v>
      </c>
      <c r="N3588" s="2" t="s">
        <v>1285</v>
      </c>
    </row>
    <row r="3589" spans="13:14" x14ac:dyDescent="0.3">
      <c r="M3589" s="2">
        <v>3588</v>
      </c>
    </row>
    <row r="3590" spans="13:14" x14ac:dyDescent="0.3">
      <c r="M3590" s="2">
        <v>3589</v>
      </c>
    </row>
    <row r="3591" spans="13:14" x14ac:dyDescent="0.3">
      <c r="M3591" s="2">
        <v>3590</v>
      </c>
    </row>
    <row r="3592" spans="13:14" x14ac:dyDescent="0.3">
      <c r="M3592" s="2">
        <v>3591</v>
      </c>
    </row>
    <row r="3593" spans="13:14" x14ac:dyDescent="0.3">
      <c r="M3593" s="2">
        <v>3592</v>
      </c>
    </row>
    <row r="3594" spans="13:14" x14ac:dyDescent="0.3">
      <c r="M3594" s="2">
        <v>3593</v>
      </c>
    </row>
    <row r="3595" spans="13:14" x14ac:dyDescent="0.3">
      <c r="M3595" s="2">
        <v>3594</v>
      </c>
    </row>
    <row r="3596" spans="13:14" x14ac:dyDescent="0.3">
      <c r="M3596" s="2">
        <v>3595</v>
      </c>
    </row>
    <row r="3597" spans="13:14" x14ac:dyDescent="0.3">
      <c r="M3597" s="2">
        <v>3596</v>
      </c>
      <c r="N3597" s="2" t="s">
        <v>1286</v>
      </c>
    </row>
    <row r="3598" spans="13:14" x14ac:dyDescent="0.3">
      <c r="M3598" s="2">
        <v>3597</v>
      </c>
      <c r="N3598" s="2" t="s">
        <v>1285</v>
      </c>
    </row>
    <row r="3599" spans="13:14" x14ac:dyDescent="0.3">
      <c r="M3599" s="2">
        <v>3598</v>
      </c>
      <c r="N3599" s="2" t="s">
        <v>1285</v>
      </c>
    </row>
    <row r="3600" spans="13:14" x14ac:dyDescent="0.3">
      <c r="M3600" s="2">
        <v>3599</v>
      </c>
      <c r="N3600" s="2" t="s">
        <v>1285</v>
      </c>
    </row>
    <row r="3601" spans="13:14" x14ac:dyDescent="0.3">
      <c r="M3601" s="2">
        <v>3600</v>
      </c>
      <c r="N3601" s="2" t="s">
        <v>1285</v>
      </c>
    </row>
    <row r="3602" spans="13:14" x14ac:dyDescent="0.3">
      <c r="M3602" s="2">
        <v>3601</v>
      </c>
      <c r="N3602" s="2" t="s">
        <v>1285</v>
      </c>
    </row>
    <row r="3603" spans="13:14" x14ac:dyDescent="0.3">
      <c r="M3603" s="2">
        <v>3602</v>
      </c>
    </row>
    <row r="3604" spans="13:14" x14ac:dyDescent="0.3">
      <c r="M3604" s="2">
        <v>3603</v>
      </c>
    </row>
    <row r="3605" spans="13:14" x14ac:dyDescent="0.3">
      <c r="M3605" s="2">
        <v>3604</v>
      </c>
      <c r="N3605" s="2" t="s">
        <v>1285</v>
      </c>
    </row>
    <row r="3606" spans="13:14" x14ac:dyDescent="0.3">
      <c r="M3606" s="2">
        <v>3605</v>
      </c>
      <c r="N3606" s="2" t="s">
        <v>1285</v>
      </c>
    </row>
    <row r="3607" spans="13:14" x14ac:dyDescent="0.3">
      <c r="M3607" s="2">
        <v>3606</v>
      </c>
      <c r="N3607" s="2" t="s">
        <v>1285</v>
      </c>
    </row>
    <row r="3608" spans="13:14" x14ac:dyDescent="0.3">
      <c r="M3608" s="2">
        <v>3607</v>
      </c>
      <c r="N3608" s="2" t="s">
        <v>1285</v>
      </c>
    </row>
    <row r="3609" spans="13:14" x14ac:dyDescent="0.3">
      <c r="M3609" s="2">
        <v>3608</v>
      </c>
      <c r="N3609" s="2" t="s">
        <v>1285</v>
      </c>
    </row>
    <row r="3610" spans="13:14" x14ac:dyDescent="0.3">
      <c r="M3610" s="2">
        <v>3609</v>
      </c>
      <c r="N3610" s="2" t="s">
        <v>1285</v>
      </c>
    </row>
    <row r="3611" spans="13:14" x14ac:dyDescent="0.3">
      <c r="M3611" s="2">
        <v>3610</v>
      </c>
      <c r="N3611" s="2" t="s">
        <v>1285</v>
      </c>
    </row>
    <row r="3612" spans="13:14" x14ac:dyDescent="0.3">
      <c r="M3612" s="2">
        <v>3611</v>
      </c>
      <c r="N3612" s="2" t="s">
        <v>1285</v>
      </c>
    </row>
    <row r="3613" spans="13:14" x14ac:dyDescent="0.3">
      <c r="M3613" s="2">
        <v>3612</v>
      </c>
    </row>
    <row r="3614" spans="13:14" x14ac:dyDescent="0.3">
      <c r="M3614" s="2">
        <v>3613</v>
      </c>
    </row>
    <row r="3615" spans="13:14" x14ac:dyDescent="0.3">
      <c r="M3615" s="2">
        <v>3614</v>
      </c>
    </row>
    <row r="3616" spans="13:14" x14ac:dyDescent="0.3">
      <c r="M3616" s="2">
        <v>3615</v>
      </c>
    </row>
    <row r="3617" spans="13:14" x14ac:dyDescent="0.3">
      <c r="M3617" s="2">
        <v>3616</v>
      </c>
    </row>
    <row r="3618" spans="13:14" x14ac:dyDescent="0.3">
      <c r="M3618" s="2">
        <v>3617</v>
      </c>
    </row>
    <row r="3619" spans="13:14" x14ac:dyDescent="0.3">
      <c r="M3619" s="2">
        <v>3618</v>
      </c>
    </row>
    <row r="3620" spans="13:14" x14ac:dyDescent="0.3">
      <c r="M3620" s="2">
        <v>3619</v>
      </c>
      <c r="N3620" s="2" t="s">
        <v>1285</v>
      </c>
    </row>
    <row r="3621" spans="13:14" x14ac:dyDescent="0.3">
      <c r="M3621" s="2">
        <v>3620</v>
      </c>
      <c r="N3621" s="2" t="s">
        <v>1285</v>
      </c>
    </row>
    <row r="3622" spans="13:14" x14ac:dyDescent="0.3">
      <c r="M3622" s="2">
        <v>3621</v>
      </c>
      <c r="N3622" s="2" t="s">
        <v>1285</v>
      </c>
    </row>
    <row r="3623" spans="13:14" x14ac:dyDescent="0.3">
      <c r="M3623" s="2">
        <v>3622</v>
      </c>
      <c r="N3623" s="2" t="s">
        <v>1285</v>
      </c>
    </row>
    <row r="3624" spans="13:14" x14ac:dyDescent="0.3">
      <c r="M3624" s="2">
        <v>3623</v>
      </c>
    </row>
    <row r="3625" spans="13:14" x14ac:dyDescent="0.3">
      <c r="M3625" s="2">
        <v>3624</v>
      </c>
    </row>
    <row r="3626" spans="13:14" x14ac:dyDescent="0.3">
      <c r="M3626" s="2">
        <v>3625</v>
      </c>
      <c r="N3626" s="2" t="s">
        <v>1285</v>
      </c>
    </row>
    <row r="3627" spans="13:14" x14ac:dyDescent="0.3">
      <c r="M3627" s="2">
        <v>3626</v>
      </c>
    </row>
    <row r="3628" spans="13:14" x14ac:dyDescent="0.3">
      <c r="M3628" s="2">
        <v>3627</v>
      </c>
    </row>
    <row r="3629" spans="13:14" x14ac:dyDescent="0.3">
      <c r="M3629" s="2">
        <v>3628</v>
      </c>
    </row>
    <row r="3630" spans="13:14" x14ac:dyDescent="0.3">
      <c r="M3630" s="2">
        <v>3629</v>
      </c>
    </row>
    <row r="3631" spans="13:14" x14ac:dyDescent="0.3">
      <c r="M3631" s="2">
        <v>3630</v>
      </c>
    </row>
    <row r="3632" spans="13:14" x14ac:dyDescent="0.3">
      <c r="M3632" s="2">
        <v>3631</v>
      </c>
    </row>
    <row r="3633" spans="13:14" x14ac:dyDescent="0.3">
      <c r="M3633" s="2">
        <v>3632</v>
      </c>
      <c r="N3633" s="2" t="s">
        <v>1285</v>
      </c>
    </row>
    <row r="3634" spans="13:14" x14ac:dyDescent="0.3">
      <c r="M3634" s="2">
        <v>3633</v>
      </c>
      <c r="N3634" s="2" t="s">
        <v>1285</v>
      </c>
    </row>
    <row r="3635" spans="13:14" x14ac:dyDescent="0.3">
      <c r="M3635" s="2">
        <v>3634</v>
      </c>
    </row>
    <row r="3636" spans="13:14" x14ac:dyDescent="0.3">
      <c r="M3636" s="2">
        <v>3635</v>
      </c>
      <c r="N3636" s="2" t="s">
        <v>1285</v>
      </c>
    </row>
    <row r="3637" spans="13:14" x14ac:dyDescent="0.3">
      <c r="M3637" s="2">
        <v>3636</v>
      </c>
      <c r="N3637" s="2" t="s">
        <v>1285</v>
      </c>
    </row>
    <row r="3638" spans="13:14" x14ac:dyDescent="0.3">
      <c r="M3638" s="2">
        <v>3637</v>
      </c>
      <c r="N3638" s="2" t="s">
        <v>1285</v>
      </c>
    </row>
    <row r="3639" spans="13:14" x14ac:dyDescent="0.3">
      <c r="M3639" s="2">
        <v>3638</v>
      </c>
      <c r="N3639" s="2" t="s">
        <v>1285</v>
      </c>
    </row>
    <row r="3640" spans="13:14" x14ac:dyDescent="0.3">
      <c r="M3640" s="2">
        <v>3639</v>
      </c>
      <c r="N3640" s="2" t="s">
        <v>1285</v>
      </c>
    </row>
    <row r="3641" spans="13:14" x14ac:dyDescent="0.3">
      <c r="M3641" s="2">
        <v>3640</v>
      </c>
    </row>
    <row r="3642" spans="13:14" x14ac:dyDescent="0.3">
      <c r="M3642" s="2">
        <v>3641</v>
      </c>
    </row>
    <row r="3643" spans="13:14" x14ac:dyDescent="0.3">
      <c r="M3643" s="2">
        <v>3642</v>
      </c>
    </row>
    <row r="3644" spans="13:14" x14ac:dyDescent="0.3">
      <c r="M3644" s="2">
        <v>3643</v>
      </c>
    </row>
    <row r="3645" spans="13:14" x14ac:dyDescent="0.3">
      <c r="M3645" s="2">
        <v>3644</v>
      </c>
    </row>
    <row r="3646" spans="13:14" x14ac:dyDescent="0.3">
      <c r="M3646" s="2">
        <v>3645</v>
      </c>
    </row>
    <row r="3647" spans="13:14" x14ac:dyDescent="0.3">
      <c r="M3647" s="2">
        <v>3646</v>
      </c>
    </row>
    <row r="3648" spans="13:14" x14ac:dyDescent="0.3">
      <c r="M3648" s="2">
        <v>3647</v>
      </c>
      <c r="N3648" s="2" t="s">
        <v>1285</v>
      </c>
    </row>
    <row r="3649" spans="13:14" x14ac:dyDescent="0.3">
      <c r="M3649" s="2">
        <v>3648</v>
      </c>
    </row>
    <row r="3650" spans="13:14" x14ac:dyDescent="0.3">
      <c r="M3650" s="2">
        <v>3649</v>
      </c>
      <c r="N3650" s="2" t="s">
        <v>1286</v>
      </c>
    </row>
    <row r="3651" spans="13:14" x14ac:dyDescent="0.3">
      <c r="M3651" s="2">
        <v>3650</v>
      </c>
      <c r="N3651" s="2" t="s">
        <v>1286</v>
      </c>
    </row>
    <row r="3652" spans="13:14" x14ac:dyDescent="0.3">
      <c r="M3652" s="2">
        <v>3651</v>
      </c>
      <c r="N3652" s="2" t="s">
        <v>1286</v>
      </c>
    </row>
    <row r="3653" spans="13:14" x14ac:dyDescent="0.3">
      <c r="M3653" s="2">
        <v>3652</v>
      </c>
      <c r="N3653" s="2" t="s">
        <v>1286</v>
      </c>
    </row>
    <row r="3654" spans="13:14" x14ac:dyDescent="0.3">
      <c r="M3654" s="2">
        <v>3653</v>
      </c>
      <c r="N3654" s="2" t="s">
        <v>1286</v>
      </c>
    </row>
    <row r="3655" spans="13:14" x14ac:dyDescent="0.3">
      <c r="M3655" s="2">
        <v>3654</v>
      </c>
      <c r="N3655" s="2" t="s">
        <v>1285</v>
      </c>
    </row>
    <row r="3656" spans="13:14" x14ac:dyDescent="0.3">
      <c r="M3656" s="2">
        <v>3655</v>
      </c>
      <c r="N3656" s="2" t="s">
        <v>1286</v>
      </c>
    </row>
    <row r="3657" spans="13:14" x14ac:dyDescent="0.3">
      <c r="M3657" s="2">
        <v>3656</v>
      </c>
      <c r="N3657" s="2" t="s">
        <v>1285</v>
      </c>
    </row>
    <row r="3658" spans="13:14" x14ac:dyDescent="0.3">
      <c r="M3658" s="2">
        <v>3657</v>
      </c>
      <c r="N3658" s="2" t="s">
        <v>1285</v>
      </c>
    </row>
    <row r="3659" spans="13:14" x14ac:dyDescent="0.3">
      <c r="M3659" s="2">
        <v>3658</v>
      </c>
      <c r="N3659" s="2" t="s">
        <v>1286</v>
      </c>
    </row>
    <row r="3660" spans="13:14" x14ac:dyDescent="0.3">
      <c r="M3660" s="2">
        <v>3659</v>
      </c>
      <c r="N3660" s="2" t="s">
        <v>1286</v>
      </c>
    </row>
    <row r="3661" spans="13:14" x14ac:dyDescent="0.3">
      <c r="M3661" s="2">
        <v>3660</v>
      </c>
    </row>
    <row r="3662" spans="13:14" x14ac:dyDescent="0.3">
      <c r="M3662" s="2">
        <v>3661</v>
      </c>
    </row>
    <row r="3663" spans="13:14" x14ac:dyDescent="0.3">
      <c r="M3663" s="2">
        <v>3662</v>
      </c>
    </row>
    <row r="3664" spans="13:14" x14ac:dyDescent="0.3">
      <c r="M3664" s="2">
        <v>3663</v>
      </c>
    </row>
    <row r="3665" spans="13:14" x14ac:dyDescent="0.3">
      <c r="M3665" s="2">
        <v>3664</v>
      </c>
    </row>
    <row r="3666" spans="13:14" x14ac:dyDescent="0.3">
      <c r="M3666" s="2">
        <v>3665</v>
      </c>
    </row>
    <row r="3667" spans="13:14" x14ac:dyDescent="0.3">
      <c r="M3667" s="2">
        <v>3666</v>
      </c>
    </row>
    <row r="3668" spans="13:14" x14ac:dyDescent="0.3">
      <c r="M3668" s="2">
        <v>3667</v>
      </c>
    </row>
    <row r="3669" spans="13:14" x14ac:dyDescent="0.3">
      <c r="M3669" s="2">
        <v>3668</v>
      </c>
    </row>
    <row r="3670" spans="13:14" x14ac:dyDescent="0.3">
      <c r="M3670" s="2">
        <v>3669</v>
      </c>
    </row>
    <row r="3671" spans="13:14" x14ac:dyDescent="0.3">
      <c r="M3671" s="2">
        <v>3670</v>
      </c>
      <c r="N3671" s="2" t="s">
        <v>1285</v>
      </c>
    </row>
    <row r="3672" spans="13:14" x14ac:dyDescent="0.3">
      <c r="M3672" s="2">
        <v>3671</v>
      </c>
      <c r="N3672" s="2" t="s">
        <v>1286</v>
      </c>
    </row>
    <row r="3673" spans="13:14" x14ac:dyDescent="0.3">
      <c r="M3673" s="2">
        <v>3672</v>
      </c>
      <c r="N3673" s="2" t="s">
        <v>1286</v>
      </c>
    </row>
    <row r="3674" spans="13:14" x14ac:dyDescent="0.3">
      <c r="M3674" s="2">
        <v>3673</v>
      </c>
      <c r="N3674" s="2" t="s">
        <v>1286</v>
      </c>
    </row>
    <row r="3675" spans="13:14" x14ac:dyDescent="0.3">
      <c r="M3675" s="2">
        <v>3674</v>
      </c>
      <c r="N3675" s="2" t="s">
        <v>1286</v>
      </c>
    </row>
    <row r="3676" spans="13:14" x14ac:dyDescent="0.3">
      <c r="M3676" s="2">
        <v>3675</v>
      </c>
      <c r="N3676" s="2" t="s">
        <v>1286</v>
      </c>
    </row>
    <row r="3677" spans="13:14" x14ac:dyDescent="0.3">
      <c r="M3677" s="2">
        <v>3676</v>
      </c>
      <c r="N3677" s="2" t="s">
        <v>1286</v>
      </c>
    </row>
    <row r="3678" spans="13:14" x14ac:dyDescent="0.3">
      <c r="M3678" s="2">
        <v>3677</v>
      </c>
      <c r="N3678" s="2" t="s">
        <v>1286</v>
      </c>
    </row>
    <row r="3679" spans="13:14" x14ac:dyDescent="0.3">
      <c r="M3679" s="2">
        <v>3678</v>
      </c>
      <c r="N3679" s="2" t="s">
        <v>1286</v>
      </c>
    </row>
    <row r="3680" spans="13:14" x14ac:dyDescent="0.3">
      <c r="M3680" s="2">
        <v>3679</v>
      </c>
      <c r="N3680" s="2" t="s">
        <v>1285</v>
      </c>
    </row>
    <row r="3681" spans="13:14" x14ac:dyDescent="0.3">
      <c r="M3681" s="2">
        <v>3680</v>
      </c>
      <c r="N3681" s="2" t="s">
        <v>1286</v>
      </c>
    </row>
    <row r="3682" spans="13:14" x14ac:dyDescent="0.3">
      <c r="M3682" s="2">
        <v>3681</v>
      </c>
      <c r="N3682" s="2" t="s">
        <v>1286</v>
      </c>
    </row>
    <row r="3683" spans="13:14" x14ac:dyDescent="0.3">
      <c r="M3683" s="2">
        <v>3682</v>
      </c>
      <c r="N3683" s="2" t="s">
        <v>1285</v>
      </c>
    </row>
    <row r="3684" spans="13:14" x14ac:dyDescent="0.3">
      <c r="M3684" s="2">
        <v>3683</v>
      </c>
      <c r="N3684" s="2" t="s">
        <v>1286</v>
      </c>
    </row>
    <row r="3685" spans="13:14" x14ac:dyDescent="0.3">
      <c r="M3685" s="2">
        <v>3684</v>
      </c>
    </row>
    <row r="3686" spans="13:14" x14ac:dyDescent="0.3">
      <c r="M3686" s="2">
        <v>3685</v>
      </c>
    </row>
    <row r="3687" spans="13:14" x14ac:dyDescent="0.3">
      <c r="M3687" s="2">
        <v>3686</v>
      </c>
    </row>
    <row r="3688" spans="13:14" x14ac:dyDescent="0.3">
      <c r="M3688" s="2">
        <v>3687</v>
      </c>
      <c r="N3688" s="2" t="s">
        <v>1285</v>
      </c>
    </row>
    <row r="3689" spans="13:14" x14ac:dyDescent="0.3">
      <c r="M3689" s="2">
        <v>3688</v>
      </c>
    </row>
    <row r="3690" spans="13:14" x14ac:dyDescent="0.3">
      <c r="M3690" s="2">
        <v>3689</v>
      </c>
      <c r="N3690" s="2" t="s">
        <v>1286</v>
      </c>
    </row>
    <row r="3691" spans="13:14" x14ac:dyDescent="0.3">
      <c r="M3691" s="2">
        <v>3690</v>
      </c>
    </row>
    <row r="3692" spans="13:14" x14ac:dyDescent="0.3">
      <c r="M3692" s="2">
        <v>3691</v>
      </c>
    </row>
    <row r="3693" spans="13:14" x14ac:dyDescent="0.3">
      <c r="M3693" s="2">
        <v>3692</v>
      </c>
      <c r="N3693" s="2" t="s">
        <v>1286</v>
      </c>
    </row>
    <row r="3694" spans="13:14" x14ac:dyDescent="0.3">
      <c r="M3694" s="2">
        <v>3693</v>
      </c>
      <c r="N3694" s="2" t="s">
        <v>1285</v>
      </c>
    </row>
    <row r="3695" spans="13:14" x14ac:dyDescent="0.3">
      <c r="M3695" s="2">
        <v>3694</v>
      </c>
    </row>
    <row r="3696" spans="13:14" x14ac:dyDescent="0.3">
      <c r="M3696" s="2">
        <v>3695</v>
      </c>
    </row>
    <row r="3697" spans="13:14" x14ac:dyDescent="0.3">
      <c r="M3697" s="2">
        <v>3696</v>
      </c>
      <c r="N3697" s="2" t="s">
        <v>1285</v>
      </c>
    </row>
    <row r="3698" spans="13:14" x14ac:dyDescent="0.3">
      <c r="M3698" s="2">
        <v>3697</v>
      </c>
    </row>
    <row r="3699" spans="13:14" x14ac:dyDescent="0.3">
      <c r="M3699" s="2">
        <v>3698</v>
      </c>
    </row>
    <row r="3700" spans="13:14" x14ac:dyDescent="0.3">
      <c r="M3700" s="2">
        <v>3699</v>
      </c>
      <c r="N3700" s="2" t="s">
        <v>1285</v>
      </c>
    </row>
    <row r="3701" spans="13:14" x14ac:dyDescent="0.3">
      <c r="M3701" s="2">
        <v>3700</v>
      </c>
    </row>
    <row r="3702" spans="13:14" x14ac:dyDescent="0.3">
      <c r="M3702" s="2">
        <v>3701</v>
      </c>
      <c r="N3702" s="2" t="s">
        <v>1285</v>
      </c>
    </row>
    <row r="3703" spans="13:14" x14ac:dyDescent="0.3">
      <c r="M3703" s="2">
        <v>3702</v>
      </c>
      <c r="N3703" s="2" t="s">
        <v>1285</v>
      </c>
    </row>
    <row r="3704" spans="13:14" x14ac:dyDescent="0.3">
      <c r="M3704" s="2">
        <v>3703</v>
      </c>
    </row>
    <row r="3705" spans="13:14" x14ac:dyDescent="0.3">
      <c r="M3705" s="2">
        <v>3704</v>
      </c>
    </row>
    <row r="3706" spans="13:14" x14ac:dyDescent="0.3">
      <c r="M3706" s="2">
        <v>3705</v>
      </c>
      <c r="N3706" s="2" t="s">
        <v>1285</v>
      </c>
    </row>
    <row r="3707" spans="13:14" x14ac:dyDescent="0.3">
      <c r="M3707" s="2">
        <v>3706</v>
      </c>
    </row>
    <row r="3708" spans="13:14" x14ac:dyDescent="0.3">
      <c r="M3708" s="2">
        <v>3707</v>
      </c>
      <c r="N3708" s="2" t="s">
        <v>1285</v>
      </c>
    </row>
    <row r="3709" spans="13:14" x14ac:dyDescent="0.3">
      <c r="M3709" s="2">
        <v>3708</v>
      </c>
    </row>
    <row r="3710" spans="13:14" x14ac:dyDescent="0.3">
      <c r="M3710" s="2">
        <v>3709</v>
      </c>
    </row>
    <row r="3711" spans="13:14" x14ac:dyDescent="0.3">
      <c r="M3711" s="2">
        <v>3710</v>
      </c>
      <c r="N3711" s="2" t="s">
        <v>1285</v>
      </c>
    </row>
    <row r="3712" spans="13:14" x14ac:dyDescent="0.3">
      <c r="M3712" s="2">
        <v>3711</v>
      </c>
      <c r="N3712" s="2" t="s">
        <v>1285</v>
      </c>
    </row>
    <row r="3713" spans="13:14" x14ac:dyDescent="0.3">
      <c r="M3713" s="2">
        <v>3712</v>
      </c>
    </row>
    <row r="3714" spans="13:14" x14ac:dyDescent="0.3">
      <c r="M3714" s="2">
        <v>3713</v>
      </c>
      <c r="N3714" s="2" t="s">
        <v>1285</v>
      </c>
    </row>
    <row r="3715" spans="13:14" x14ac:dyDescent="0.3">
      <c r="M3715" s="2">
        <v>3714</v>
      </c>
    </row>
    <row r="3716" spans="13:14" x14ac:dyDescent="0.3">
      <c r="M3716" s="2">
        <v>3715</v>
      </c>
    </row>
    <row r="3717" spans="13:14" x14ac:dyDescent="0.3">
      <c r="M3717" s="2">
        <v>3716</v>
      </c>
      <c r="N3717" s="2" t="s">
        <v>1286</v>
      </c>
    </row>
    <row r="3718" spans="13:14" x14ac:dyDescent="0.3">
      <c r="M3718" s="2">
        <v>3717</v>
      </c>
      <c r="N3718" s="2" t="s">
        <v>1286</v>
      </c>
    </row>
    <row r="3719" spans="13:14" x14ac:dyDescent="0.3">
      <c r="M3719" s="2">
        <v>3718</v>
      </c>
    </row>
    <row r="3720" spans="13:14" x14ac:dyDescent="0.3">
      <c r="M3720" s="2">
        <v>3719</v>
      </c>
    </row>
    <row r="3721" spans="13:14" x14ac:dyDescent="0.3">
      <c r="M3721" s="2">
        <v>3720</v>
      </c>
    </row>
    <row r="3722" spans="13:14" x14ac:dyDescent="0.3">
      <c r="M3722" s="2">
        <v>3721</v>
      </c>
      <c r="N3722" s="2" t="s">
        <v>1285</v>
      </c>
    </row>
    <row r="3723" spans="13:14" x14ac:dyDescent="0.3">
      <c r="M3723" s="2">
        <v>3722</v>
      </c>
    </row>
    <row r="3724" spans="13:14" x14ac:dyDescent="0.3">
      <c r="M3724" s="2">
        <v>3723</v>
      </c>
    </row>
    <row r="3725" spans="13:14" x14ac:dyDescent="0.3">
      <c r="M3725" s="2">
        <v>3724</v>
      </c>
    </row>
    <row r="3726" spans="13:14" x14ac:dyDescent="0.3">
      <c r="M3726" s="2">
        <v>3725</v>
      </c>
      <c r="N3726" s="2" t="s">
        <v>1286</v>
      </c>
    </row>
    <row r="3727" spans="13:14" x14ac:dyDescent="0.3">
      <c r="M3727" s="2">
        <v>3726</v>
      </c>
    </row>
    <row r="3728" spans="13:14" x14ac:dyDescent="0.3">
      <c r="M3728" s="2">
        <v>3727</v>
      </c>
    </row>
    <row r="3729" spans="13:14" x14ac:dyDescent="0.3">
      <c r="M3729" s="2">
        <v>3728</v>
      </c>
    </row>
    <row r="3730" spans="13:14" x14ac:dyDescent="0.3">
      <c r="M3730" s="2">
        <v>3729</v>
      </c>
      <c r="N3730" s="2" t="s">
        <v>1285</v>
      </c>
    </row>
    <row r="3731" spans="13:14" x14ac:dyDescent="0.3">
      <c r="M3731" s="2">
        <v>3730</v>
      </c>
    </row>
    <row r="3732" spans="13:14" x14ac:dyDescent="0.3">
      <c r="M3732" s="2">
        <v>3731</v>
      </c>
      <c r="N3732" s="2" t="s">
        <v>1285</v>
      </c>
    </row>
    <row r="3733" spans="13:14" x14ac:dyDescent="0.3">
      <c r="M3733" s="2">
        <v>3732</v>
      </c>
    </row>
    <row r="3734" spans="13:14" x14ac:dyDescent="0.3">
      <c r="M3734" s="2">
        <v>3733</v>
      </c>
      <c r="N3734" s="2" t="s">
        <v>1285</v>
      </c>
    </row>
    <row r="3735" spans="13:14" x14ac:dyDescent="0.3">
      <c r="M3735" s="2">
        <v>3734</v>
      </c>
      <c r="N3735" s="2" t="s">
        <v>1285</v>
      </c>
    </row>
    <row r="3736" spans="13:14" x14ac:dyDescent="0.3">
      <c r="M3736" s="2">
        <v>3735</v>
      </c>
    </row>
    <row r="3737" spans="13:14" x14ac:dyDescent="0.3">
      <c r="M3737" s="2">
        <v>3736</v>
      </c>
    </row>
    <row r="3738" spans="13:14" x14ac:dyDescent="0.3">
      <c r="M3738" s="2">
        <v>3737</v>
      </c>
    </row>
    <row r="3739" spans="13:14" x14ac:dyDescent="0.3">
      <c r="M3739" s="2">
        <v>3738</v>
      </c>
    </row>
    <row r="3740" spans="13:14" x14ac:dyDescent="0.3">
      <c r="M3740" s="2">
        <v>3739</v>
      </c>
    </row>
    <row r="3741" spans="13:14" x14ac:dyDescent="0.3">
      <c r="M3741" s="2">
        <v>3740</v>
      </c>
    </row>
    <row r="3742" spans="13:14" x14ac:dyDescent="0.3">
      <c r="M3742" s="2">
        <v>3741</v>
      </c>
    </row>
    <row r="3743" spans="13:14" x14ac:dyDescent="0.3">
      <c r="M3743" s="2">
        <v>3742</v>
      </c>
    </row>
    <row r="3744" spans="13:14" x14ac:dyDescent="0.3">
      <c r="M3744" s="2">
        <v>3743</v>
      </c>
    </row>
    <row r="3745" spans="13:13" x14ac:dyDescent="0.3">
      <c r="M3745" s="2">
        <v>3744</v>
      </c>
    </row>
    <row r="3746" spans="13:13" x14ac:dyDescent="0.3">
      <c r="M3746" s="2">
        <v>3745</v>
      </c>
    </row>
    <row r="3747" spans="13:13" x14ac:dyDescent="0.3">
      <c r="M3747" s="2">
        <v>3746</v>
      </c>
    </row>
    <row r="3748" spans="13:13" x14ac:dyDescent="0.3">
      <c r="M3748" s="2">
        <v>3747</v>
      </c>
    </row>
    <row r="3749" spans="13:13" x14ac:dyDescent="0.3">
      <c r="M3749" s="2">
        <v>3748</v>
      </c>
    </row>
    <row r="3750" spans="13:13" x14ac:dyDescent="0.3">
      <c r="M3750" s="2">
        <v>3749</v>
      </c>
    </row>
    <row r="3751" spans="13:13" x14ac:dyDescent="0.3">
      <c r="M3751" s="2">
        <v>3750</v>
      </c>
    </row>
    <row r="3752" spans="13:13" x14ac:dyDescent="0.3">
      <c r="M3752" s="2">
        <v>3751</v>
      </c>
    </row>
    <row r="3753" spans="13:13" x14ac:dyDescent="0.3">
      <c r="M3753" s="2">
        <v>3752</v>
      </c>
    </row>
    <row r="3754" spans="13:13" x14ac:dyDescent="0.3">
      <c r="M3754" s="2">
        <v>3753</v>
      </c>
    </row>
    <row r="3755" spans="13:13" x14ac:dyDescent="0.3">
      <c r="M3755" s="2">
        <v>3754</v>
      </c>
    </row>
    <row r="3756" spans="13:13" x14ac:dyDescent="0.3">
      <c r="M3756" s="2">
        <v>3755</v>
      </c>
    </row>
    <row r="3757" spans="13:13" x14ac:dyDescent="0.3">
      <c r="M3757" s="2">
        <v>3756</v>
      </c>
    </row>
    <row r="3758" spans="13:13" x14ac:dyDescent="0.3">
      <c r="M3758" s="2">
        <v>3757</v>
      </c>
    </row>
    <row r="3759" spans="13:13" x14ac:dyDescent="0.3">
      <c r="M3759" s="2">
        <v>3758</v>
      </c>
    </row>
    <row r="3760" spans="13:13" x14ac:dyDescent="0.3">
      <c r="M3760" s="2">
        <v>3759</v>
      </c>
    </row>
    <row r="3761" spans="13:14" x14ac:dyDescent="0.3">
      <c r="M3761" s="2">
        <v>3760</v>
      </c>
    </row>
    <row r="3762" spans="13:14" x14ac:dyDescent="0.3">
      <c r="M3762" s="2">
        <v>3761</v>
      </c>
    </row>
    <row r="3763" spans="13:14" x14ac:dyDescent="0.3">
      <c r="M3763" s="2">
        <v>3762</v>
      </c>
      <c r="N3763" s="2" t="s">
        <v>1285</v>
      </c>
    </row>
    <row r="3764" spans="13:14" x14ac:dyDescent="0.3">
      <c r="M3764" s="2">
        <v>3763</v>
      </c>
    </row>
    <row r="3765" spans="13:14" x14ac:dyDescent="0.3">
      <c r="M3765" s="2">
        <v>3764</v>
      </c>
      <c r="N3765" s="2" t="s">
        <v>1285</v>
      </c>
    </row>
    <row r="3766" spans="13:14" x14ac:dyDescent="0.3">
      <c r="M3766" s="2">
        <v>3765</v>
      </c>
      <c r="N3766" s="2" t="s">
        <v>1286</v>
      </c>
    </row>
    <row r="3767" spans="13:14" x14ac:dyDescent="0.3">
      <c r="M3767" s="2">
        <v>3766</v>
      </c>
    </row>
    <row r="3768" spans="13:14" x14ac:dyDescent="0.3">
      <c r="M3768" s="2">
        <v>3767</v>
      </c>
    </row>
    <row r="3769" spans="13:14" x14ac:dyDescent="0.3">
      <c r="M3769" s="2">
        <v>3768</v>
      </c>
    </row>
    <row r="3770" spans="13:14" x14ac:dyDescent="0.3">
      <c r="M3770" s="2">
        <v>3769</v>
      </c>
    </row>
    <row r="3771" spans="13:14" x14ac:dyDescent="0.3">
      <c r="M3771" s="2">
        <v>3770</v>
      </c>
    </row>
    <row r="3772" spans="13:14" x14ac:dyDescent="0.3">
      <c r="M3772" s="2">
        <v>3771</v>
      </c>
    </row>
    <row r="3773" spans="13:14" x14ac:dyDescent="0.3">
      <c r="M3773" s="2">
        <v>3772</v>
      </c>
    </row>
    <row r="3774" spans="13:14" x14ac:dyDescent="0.3">
      <c r="M3774" s="2">
        <v>3773</v>
      </c>
      <c r="N3774" s="2" t="s">
        <v>1285</v>
      </c>
    </row>
    <row r="3775" spans="13:14" x14ac:dyDescent="0.3">
      <c r="M3775" s="2">
        <v>3774</v>
      </c>
      <c r="N3775" s="2" t="s">
        <v>1285</v>
      </c>
    </row>
    <row r="3776" spans="13:14" x14ac:dyDescent="0.3">
      <c r="M3776" s="2">
        <v>3775</v>
      </c>
      <c r="N3776" s="2" t="s">
        <v>1285</v>
      </c>
    </row>
    <row r="3777" spans="13:14" x14ac:dyDescent="0.3">
      <c r="M3777" s="2">
        <v>3776</v>
      </c>
    </row>
    <row r="3778" spans="13:14" x14ac:dyDescent="0.3">
      <c r="M3778" s="2">
        <v>3777</v>
      </c>
    </row>
    <row r="3779" spans="13:14" x14ac:dyDescent="0.3">
      <c r="M3779" s="2">
        <v>3778</v>
      </c>
      <c r="N3779" s="2" t="s">
        <v>1285</v>
      </c>
    </row>
    <row r="3780" spans="13:14" x14ac:dyDescent="0.3">
      <c r="M3780" s="2">
        <v>3779</v>
      </c>
      <c r="N3780" s="2" t="s">
        <v>1286</v>
      </c>
    </row>
    <row r="3781" spans="13:14" x14ac:dyDescent="0.3">
      <c r="M3781" s="2">
        <v>3780</v>
      </c>
      <c r="N3781" s="2" t="s">
        <v>1285</v>
      </c>
    </row>
    <row r="3782" spans="13:14" x14ac:dyDescent="0.3">
      <c r="M3782" s="2">
        <v>3781</v>
      </c>
      <c r="N3782" s="2" t="s">
        <v>1285</v>
      </c>
    </row>
    <row r="3783" spans="13:14" x14ac:dyDescent="0.3">
      <c r="M3783" s="2">
        <v>3782</v>
      </c>
      <c r="N3783" s="2" t="s">
        <v>1285</v>
      </c>
    </row>
    <row r="3784" spans="13:14" x14ac:dyDescent="0.3">
      <c r="M3784" s="2">
        <v>3783</v>
      </c>
      <c r="N3784" s="2" t="s">
        <v>1285</v>
      </c>
    </row>
    <row r="3785" spans="13:14" x14ac:dyDescent="0.3">
      <c r="M3785" s="2">
        <v>3784</v>
      </c>
      <c r="N3785" s="2" t="s">
        <v>1285</v>
      </c>
    </row>
    <row r="3786" spans="13:14" x14ac:dyDescent="0.3">
      <c r="M3786" s="2">
        <v>3785</v>
      </c>
      <c r="N3786" s="2" t="s">
        <v>1285</v>
      </c>
    </row>
    <row r="3787" spans="13:14" x14ac:dyDescent="0.3">
      <c r="M3787" s="2">
        <v>3786</v>
      </c>
      <c r="N3787" s="2" t="s">
        <v>1285</v>
      </c>
    </row>
    <row r="3788" spans="13:14" x14ac:dyDescent="0.3">
      <c r="M3788" s="2">
        <v>3787</v>
      </c>
      <c r="N3788" s="2" t="s">
        <v>1285</v>
      </c>
    </row>
    <row r="3789" spans="13:14" x14ac:dyDescent="0.3">
      <c r="M3789" s="2">
        <v>3788</v>
      </c>
      <c r="N3789" s="2" t="s">
        <v>1285</v>
      </c>
    </row>
    <row r="3790" spans="13:14" x14ac:dyDescent="0.3">
      <c r="M3790" s="2">
        <v>3789</v>
      </c>
      <c r="N3790" s="2" t="s">
        <v>1285</v>
      </c>
    </row>
    <row r="3791" spans="13:14" x14ac:dyDescent="0.3">
      <c r="M3791" s="2">
        <v>3790</v>
      </c>
    </row>
    <row r="3792" spans="13:14" x14ac:dyDescent="0.3">
      <c r="M3792" s="2">
        <v>3791</v>
      </c>
    </row>
    <row r="3793" spans="13:13" x14ac:dyDescent="0.3">
      <c r="M3793" s="2">
        <v>3792</v>
      </c>
    </row>
    <row r="3794" spans="13:13" x14ac:dyDescent="0.3">
      <c r="M3794" s="2">
        <v>3793</v>
      </c>
    </row>
    <row r="3795" spans="13:13" x14ac:dyDescent="0.3">
      <c r="M3795" s="2">
        <v>3794</v>
      </c>
    </row>
    <row r="3796" spans="13:13" x14ac:dyDescent="0.3">
      <c r="M3796" s="2">
        <v>3795</v>
      </c>
    </row>
    <row r="3797" spans="13:13" x14ac:dyDescent="0.3">
      <c r="M3797" s="2">
        <v>3796</v>
      </c>
    </row>
    <row r="3798" spans="13:13" x14ac:dyDescent="0.3">
      <c r="M3798" s="2">
        <v>3797</v>
      </c>
    </row>
    <row r="3799" spans="13:13" x14ac:dyDescent="0.3">
      <c r="M3799" s="2">
        <v>3798</v>
      </c>
    </row>
    <row r="3800" spans="13:13" x14ac:dyDescent="0.3">
      <c r="M3800" s="2">
        <v>3799</v>
      </c>
    </row>
    <row r="3801" spans="13:13" x14ac:dyDescent="0.3">
      <c r="M3801" s="2">
        <v>3800</v>
      </c>
    </row>
    <row r="3802" spans="13:13" x14ac:dyDescent="0.3">
      <c r="M3802" s="2">
        <v>3801</v>
      </c>
    </row>
    <row r="3803" spans="13:13" x14ac:dyDescent="0.3">
      <c r="M3803" s="2">
        <v>3802</v>
      </c>
    </row>
    <row r="3804" spans="13:13" x14ac:dyDescent="0.3">
      <c r="M3804" s="2">
        <v>3803</v>
      </c>
    </row>
    <row r="3805" spans="13:13" x14ac:dyDescent="0.3">
      <c r="M3805" s="2">
        <v>3804</v>
      </c>
    </row>
    <row r="3806" spans="13:13" x14ac:dyDescent="0.3">
      <c r="M3806" s="2">
        <v>3805</v>
      </c>
    </row>
    <row r="3807" spans="13:13" x14ac:dyDescent="0.3">
      <c r="M3807" s="2">
        <v>3806</v>
      </c>
    </row>
    <row r="3808" spans="13:13" x14ac:dyDescent="0.3">
      <c r="M3808" s="2">
        <v>3807</v>
      </c>
    </row>
    <row r="3809" spans="13:14" x14ac:dyDescent="0.3">
      <c r="M3809" s="2">
        <v>3808</v>
      </c>
    </row>
    <row r="3810" spans="13:14" x14ac:dyDescent="0.3">
      <c r="M3810" s="2">
        <v>3809</v>
      </c>
    </row>
    <row r="3811" spans="13:14" x14ac:dyDescent="0.3">
      <c r="M3811" s="2">
        <v>3810</v>
      </c>
    </row>
    <row r="3812" spans="13:14" x14ac:dyDescent="0.3">
      <c r="M3812" s="2">
        <v>3811</v>
      </c>
    </row>
    <row r="3813" spans="13:14" x14ac:dyDescent="0.3">
      <c r="M3813" s="2">
        <v>3812</v>
      </c>
    </row>
    <row r="3814" spans="13:14" x14ac:dyDescent="0.3">
      <c r="M3814" s="2">
        <v>3813</v>
      </c>
    </row>
    <row r="3815" spans="13:14" x14ac:dyDescent="0.3">
      <c r="M3815" s="2">
        <v>3814</v>
      </c>
    </row>
    <row r="3816" spans="13:14" x14ac:dyDescent="0.3">
      <c r="M3816" s="2">
        <v>3815</v>
      </c>
    </row>
    <row r="3817" spans="13:14" x14ac:dyDescent="0.3">
      <c r="M3817" s="2">
        <v>3816</v>
      </c>
    </row>
    <row r="3818" spans="13:14" x14ac:dyDescent="0.3">
      <c r="M3818" s="2">
        <v>3817</v>
      </c>
    </row>
    <row r="3819" spans="13:14" x14ac:dyDescent="0.3">
      <c r="M3819" s="2">
        <v>3818</v>
      </c>
    </row>
    <row r="3820" spans="13:14" x14ac:dyDescent="0.3">
      <c r="M3820" s="2">
        <v>3819</v>
      </c>
    </row>
    <row r="3821" spans="13:14" x14ac:dyDescent="0.3">
      <c r="M3821" s="2">
        <v>3820</v>
      </c>
    </row>
    <row r="3822" spans="13:14" x14ac:dyDescent="0.3">
      <c r="M3822" s="2">
        <v>3821</v>
      </c>
    </row>
    <row r="3823" spans="13:14" x14ac:dyDescent="0.3">
      <c r="M3823" s="2">
        <v>3822</v>
      </c>
    </row>
    <row r="3824" spans="13:14" x14ac:dyDescent="0.3">
      <c r="M3824" s="2">
        <v>3823</v>
      </c>
      <c r="N3824" s="2" t="s">
        <v>1285</v>
      </c>
    </row>
    <row r="3825" spans="13:14" x14ac:dyDescent="0.3">
      <c r="M3825" s="2">
        <v>3824</v>
      </c>
      <c r="N3825" s="2" t="s">
        <v>1285</v>
      </c>
    </row>
    <row r="3826" spans="13:14" x14ac:dyDescent="0.3">
      <c r="M3826" s="2">
        <v>3825</v>
      </c>
      <c r="N3826" s="2" t="s">
        <v>1285</v>
      </c>
    </row>
    <row r="3827" spans="13:14" x14ac:dyDescent="0.3">
      <c r="M3827" s="2">
        <v>3826</v>
      </c>
      <c r="N3827" s="2" t="s">
        <v>1286</v>
      </c>
    </row>
    <row r="3828" spans="13:14" x14ac:dyDescent="0.3">
      <c r="M3828" s="2">
        <v>3827</v>
      </c>
    </row>
    <row r="3829" spans="13:14" x14ac:dyDescent="0.3">
      <c r="M3829" s="2">
        <v>3828</v>
      </c>
    </row>
    <row r="3830" spans="13:14" x14ac:dyDescent="0.3">
      <c r="M3830" s="2">
        <v>3829</v>
      </c>
      <c r="N3830" s="2" t="s">
        <v>1285</v>
      </c>
    </row>
    <row r="3831" spans="13:14" x14ac:dyDescent="0.3">
      <c r="M3831" s="2">
        <v>3830</v>
      </c>
    </row>
    <row r="3832" spans="13:14" x14ac:dyDescent="0.3">
      <c r="M3832" s="2">
        <v>3831</v>
      </c>
    </row>
    <row r="3833" spans="13:14" x14ac:dyDescent="0.3">
      <c r="M3833" s="2">
        <v>3832</v>
      </c>
    </row>
    <row r="3834" spans="13:14" x14ac:dyDescent="0.3">
      <c r="M3834" s="2">
        <v>3833</v>
      </c>
    </row>
    <row r="3835" spans="13:14" x14ac:dyDescent="0.3">
      <c r="M3835" s="2">
        <v>3834</v>
      </c>
    </row>
    <row r="3836" spans="13:14" x14ac:dyDescent="0.3">
      <c r="M3836" s="2">
        <v>3835</v>
      </c>
    </row>
    <row r="3837" spans="13:14" x14ac:dyDescent="0.3">
      <c r="M3837" s="2">
        <v>3836</v>
      </c>
    </row>
    <row r="3838" spans="13:14" x14ac:dyDescent="0.3">
      <c r="M3838" s="2">
        <v>3837</v>
      </c>
    </row>
    <row r="3839" spans="13:14" x14ac:dyDescent="0.3">
      <c r="M3839" s="2">
        <v>3838</v>
      </c>
    </row>
    <row r="3840" spans="13:14" x14ac:dyDescent="0.3">
      <c r="M3840" s="2">
        <v>3839</v>
      </c>
    </row>
    <row r="3841" spans="13:13" x14ac:dyDescent="0.3">
      <c r="M3841" s="2">
        <v>3840</v>
      </c>
    </row>
    <row r="3842" spans="13:13" x14ac:dyDescent="0.3">
      <c r="M3842" s="2">
        <v>3841</v>
      </c>
    </row>
    <row r="3843" spans="13:13" x14ac:dyDescent="0.3">
      <c r="M3843" s="2">
        <v>3842</v>
      </c>
    </row>
    <row r="3844" spans="13:13" x14ac:dyDescent="0.3">
      <c r="M3844" s="2">
        <v>3843</v>
      </c>
    </row>
    <row r="3845" spans="13:13" x14ac:dyDescent="0.3">
      <c r="M3845" s="2">
        <v>3844</v>
      </c>
    </row>
    <row r="3846" spans="13:13" x14ac:dyDescent="0.3">
      <c r="M3846" s="2">
        <v>3845</v>
      </c>
    </row>
    <row r="3847" spans="13:13" x14ac:dyDescent="0.3">
      <c r="M3847" s="2">
        <v>3846</v>
      </c>
    </row>
    <row r="3848" spans="13:13" x14ac:dyDescent="0.3">
      <c r="M3848" s="2">
        <v>3847</v>
      </c>
    </row>
    <row r="3849" spans="13:13" x14ac:dyDescent="0.3">
      <c r="M3849" s="2">
        <v>3848</v>
      </c>
    </row>
    <row r="3850" spans="13:13" x14ac:dyDescent="0.3">
      <c r="M3850" s="2">
        <v>3849</v>
      </c>
    </row>
    <row r="3851" spans="13:13" x14ac:dyDescent="0.3">
      <c r="M3851" s="2">
        <v>3850</v>
      </c>
    </row>
    <row r="3852" spans="13:13" x14ac:dyDescent="0.3">
      <c r="M3852" s="2">
        <v>3851</v>
      </c>
    </row>
    <row r="3853" spans="13:13" x14ac:dyDescent="0.3">
      <c r="M3853" s="2">
        <v>3852</v>
      </c>
    </row>
    <row r="3854" spans="13:13" x14ac:dyDescent="0.3">
      <c r="M3854" s="2">
        <v>3853</v>
      </c>
    </row>
    <row r="3855" spans="13:13" x14ac:dyDescent="0.3">
      <c r="M3855" s="2">
        <v>3854</v>
      </c>
    </row>
    <row r="3856" spans="13:13" x14ac:dyDescent="0.3">
      <c r="M3856" s="2">
        <v>3855</v>
      </c>
    </row>
    <row r="3857" spans="13:14" x14ac:dyDescent="0.3">
      <c r="M3857" s="2">
        <v>3856</v>
      </c>
    </row>
    <row r="3858" spans="13:14" x14ac:dyDescent="0.3">
      <c r="M3858" s="2">
        <v>3857</v>
      </c>
    </row>
    <row r="3859" spans="13:14" x14ac:dyDescent="0.3">
      <c r="M3859" s="2">
        <v>3858</v>
      </c>
    </row>
    <row r="3860" spans="13:14" x14ac:dyDescent="0.3">
      <c r="M3860" s="2">
        <v>3859</v>
      </c>
    </row>
    <row r="3861" spans="13:14" x14ac:dyDescent="0.3">
      <c r="M3861" s="2">
        <v>3860</v>
      </c>
      <c r="N3861" s="2" t="s">
        <v>1285</v>
      </c>
    </row>
    <row r="3862" spans="13:14" x14ac:dyDescent="0.3">
      <c r="M3862" s="2">
        <v>3861</v>
      </c>
      <c r="N3862" s="2" t="s">
        <v>1285</v>
      </c>
    </row>
    <row r="3863" spans="13:14" x14ac:dyDescent="0.3">
      <c r="M3863" s="2">
        <v>3862</v>
      </c>
    </row>
    <row r="3864" spans="13:14" x14ac:dyDescent="0.3">
      <c r="M3864" s="2">
        <v>3863</v>
      </c>
    </row>
    <row r="3865" spans="13:14" x14ac:dyDescent="0.3">
      <c r="M3865" s="2">
        <v>3864</v>
      </c>
    </row>
    <row r="3866" spans="13:14" x14ac:dyDescent="0.3">
      <c r="M3866" s="2">
        <v>3865</v>
      </c>
    </row>
    <row r="3867" spans="13:14" x14ac:dyDescent="0.3">
      <c r="M3867" s="2">
        <v>3866</v>
      </c>
    </row>
    <row r="3868" spans="13:14" x14ac:dyDescent="0.3">
      <c r="M3868" s="2">
        <v>3867</v>
      </c>
    </row>
    <row r="3869" spans="13:14" x14ac:dyDescent="0.3">
      <c r="M3869" s="2">
        <v>3868</v>
      </c>
    </row>
    <row r="3870" spans="13:14" x14ac:dyDescent="0.3">
      <c r="M3870" s="2">
        <v>3869</v>
      </c>
    </row>
    <row r="3871" spans="13:14" x14ac:dyDescent="0.3">
      <c r="M3871" s="2">
        <v>3870</v>
      </c>
    </row>
    <row r="3872" spans="13:14" x14ac:dyDescent="0.3">
      <c r="M3872" s="2">
        <v>3871</v>
      </c>
    </row>
    <row r="3873" spans="13:14" x14ac:dyDescent="0.3">
      <c r="M3873" s="2">
        <v>3872</v>
      </c>
    </row>
    <row r="3874" spans="13:14" x14ac:dyDescent="0.3">
      <c r="M3874" s="2">
        <v>3873</v>
      </c>
    </row>
    <row r="3875" spans="13:14" x14ac:dyDescent="0.3">
      <c r="M3875" s="2">
        <v>3874</v>
      </c>
    </row>
    <row r="3876" spans="13:14" x14ac:dyDescent="0.3">
      <c r="M3876" s="2">
        <v>3875</v>
      </c>
    </row>
    <row r="3877" spans="13:14" x14ac:dyDescent="0.3">
      <c r="M3877" s="2">
        <v>3876</v>
      </c>
    </row>
    <row r="3878" spans="13:14" x14ac:dyDescent="0.3">
      <c r="M3878" s="2">
        <v>3877</v>
      </c>
    </row>
    <row r="3879" spans="13:14" x14ac:dyDescent="0.3">
      <c r="M3879" s="2">
        <v>3878</v>
      </c>
    </row>
    <row r="3880" spans="13:14" x14ac:dyDescent="0.3">
      <c r="M3880" s="2">
        <v>3879</v>
      </c>
    </row>
    <row r="3881" spans="13:14" x14ac:dyDescent="0.3">
      <c r="M3881" s="2">
        <v>3880</v>
      </c>
    </row>
    <row r="3882" spans="13:14" x14ac:dyDescent="0.3">
      <c r="M3882" s="2">
        <v>3881</v>
      </c>
    </row>
    <row r="3883" spans="13:14" x14ac:dyDescent="0.3">
      <c r="M3883" s="2">
        <v>3882</v>
      </c>
    </row>
    <row r="3884" spans="13:14" x14ac:dyDescent="0.3">
      <c r="M3884" s="2">
        <v>3883</v>
      </c>
    </row>
    <row r="3885" spans="13:14" x14ac:dyDescent="0.3">
      <c r="M3885" s="2">
        <v>3884</v>
      </c>
    </row>
    <row r="3886" spans="13:14" x14ac:dyDescent="0.3">
      <c r="M3886" s="2">
        <v>3885</v>
      </c>
    </row>
    <row r="3887" spans="13:14" x14ac:dyDescent="0.3">
      <c r="M3887" s="2">
        <v>3886</v>
      </c>
    </row>
    <row r="3888" spans="13:14" x14ac:dyDescent="0.3">
      <c r="M3888" s="2">
        <v>3887</v>
      </c>
      <c r="N3888" s="2" t="s">
        <v>1286</v>
      </c>
    </row>
    <row r="3889" spans="13:14" x14ac:dyDescent="0.3">
      <c r="M3889" s="2">
        <v>3888</v>
      </c>
      <c r="N3889" s="2" t="s">
        <v>1285</v>
      </c>
    </row>
    <row r="3890" spans="13:14" x14ac:dyDescent="0.3">
      <c r="M3890" s="2">
        <v>3889</v>
      </c>
      <c r="N3890" s="2" t="s">
        <v>1285</v>
      </c>
    </row>
    <row r="3891" spans="13:14" x14ac:dyDescent="0.3">
      <c r="M3891" s="2">
        <v>3890</v>
      </c>
    </row>
    <row r="3892" spans="13:14" x14ac:dyDescent="0.3">
      <c r="M3892" s="2">
        <v>3891</v>
      </c>
    </row>
    <row r="3893" spans="13:14" x14ac:dyDescent="0.3">
      <c r="M3893" s="2">
        <v>3892</v>
      </c>
      <c r="N3893" s="2" t="s">
        <v>1285</v>
      </c>
    </row>
    <row r="3894" spans="13:14" x14ac:dyDescent="0.3">
      <c r="M3894" s="2">
        <v>3893</v>
      </c>
      <c r="N3894" s="2" t="s">
        <v>1285</v>
      </c>
    </row>
    <row r="3895" spans="13:14" x14ac:dyDescent="0.3">
      <c r="M3895" s="2">
        <v>3894</v>
      </c>
      <c r="N3895" s="2" t="s">
        <v>1285</v>
      </c>
    </row>
    <row r="3896" spans="13:14" x14ac:dyDescent="0.3">
      <c r="M3896" s="2">
        <v>3895</v>
      </c>
      <c r="N3896" s="2" t="s">
        <v>1285</v>
      </c>
    </row>
    <row r="3897" spans="13:14" x14ac:dyDescent="0.3">
      <c r="M3897" s="2">
        <v>3896</v>
      </c>
      <c r="N3897" s="2" t="s">
        <v>1285</v>
      </c>
    </row>
    <row r="3898" spans="13:14" x14ac:dyDescent="0.3">
      <c r="M3898" s="2">
        <v>3897</v>
      </c>
      <c r="N3898" s="2" t="s">
        <v>1285</v>
      </c>
    </row>
    <row r="3899" spans="13:14" x14ac:dyDescent="0.3">
      <c r="M3899" s="2">
        <v>3898</v>
      </c>
    </row>
    <row r="3900" spans="13:14" x14ac:dyDescent="0.3">
      <c r="M3900" s="2">
        <v>3899</v>
      </c>
    </row>
    <row r="3901" spans="13:14" x14ac:dyDescent="0.3">
      <c r="M3901" s="2">
        <v>3900</v>
      </c>
      <c r="N3901" s="2" t="s">
        <v>1285</v>
      </c>
    </row>
    <row r="3902" spans="13:14" x14ac:dyDescent="0.3">
      <c r="M3902" s="2">
        <v>3901</v>
      </c>
      <c r="N3902" s="2" t="s">
        <v>1285</v>
      </c>
    </row>
    <row r="3903" spans="13:14" x14ac:dyDescent="0.3">
      <c r="M3903" s="2">
        <v>3902</v>
      </c>
    </row>
    <row r="3904" spans="13:14" x14ac:dyDescent="0.3">
      <c r="M3904" s="2">
        <v>3903</v>
      </c>
      <c r="N3904" s="2" t="s">
        <v>1285</v>
      </c>
    </row>
    <row r="3905" spans="13:14" x14ac:dyDescent="0.3">
      <c r="M3905" s="2">
        <v>3904</v>
      </c>
      <c r="N3905" s="2" t="s">
        <v>1285</v>
      </c>
    </row>
    <row r="3906" spans="13:14" x14ac:dyDescent="0.3">
      <c r="M3906" s="2">
        <v>3905</v>
      </c>
      <c r="N3906" s="2" t="s">
        <v>1285</v>
      </c>
    </row>
    <row r="3907" spans="13:14" x14ac:dyDescent="0.3">
      <c r="M3907" s="2">
        <v>3906</v>
      </c>
      <c r="N3907" s="2" t="s">
        <v>1286</v>
      </c>
    </row>
    <row r="3908" spans="13:14" x14ac:dyDescent="0.3">
      <c r="M3908" s="2">
        <v>3907</v>
      </c>
      <c r="N3908" s="2" t="s">
        <v>1285</v>
      </c>
    </row>
    <row r="3909" spans="13:14" x14ac:dyDescent="0.3">
      <c r="M3909" s="2">
        <v>3908</v>
      </c>
    </row>
    <row r="3910" spans="13:14" x14ac:dyDescent="0.3">
      <c r="M3910" s="2">
        <v>3909</v>
      </c>
      <c r="N3910" s="2" t="s">
        <v>1285</v>
      </c>
    </row>
    <row r="3911" spans="13:14" x14ac:dyDescent="0.3">
      <c r="M3911" s="2">
        <v>3910</v>
      </c>
      <c r="N3911" s="2" t="s">
        <v>1285</v>
      </c>
    </row>
    <row r="3912" spans="13:14" x14ac:dyDescent="0.3">
      <c r="M3912" s="2">
        <v>3911</v>
      </c>
      <c r="N3912" s="2" t="s">
        <v>1285</v>
      </c>
    </row>
    <row r="3913" spans="13:14" x14ac:dyDescent="0.3">
      <c r="M3913" s="2">
        <v>3912</v>
      </c>
    </row>
    <row r="3914" spans="13:14" x14ac:dyDescent="0.3">
      <c r="M3914" s="2">
        <v>3913</v>
      </c>
      <c r="N3914" s="2" t="s">
        <v>1285</v>
      </c>
    </row>
    <row r="3915" spans="13:14" x14ac:dyDescent="0.3">
      <c r="M3915" s="2">
        <v>3914</v>
      </c>
      <c r="N3915" s="2" t="s">
        <v>1285</v>
      </c>
    </row>
    <row r="3916" spans="13:14" x14ac:dyDescent="0.3">
      <c r="M3916" s="2">
        <v>3915</v>
      </c>
    </row>
    <row r="3917" spans="13:14" x14ac:dyDescent="0.3">
      <c r="M3917" s="2">
        <v>3916</v>
      </c>
    </row>
    <row r="3918" spans="13:14" x14ac:dyDescent="0.3">
      <c r="M3918" s="2">
        <v>3917</v>
      </c>
    </row>
    <row r="3919" spans="13:14" x14ac:dyDescent="0.3">
      <c r="M3919" s="2">
        <v>3918</v>
      </c>
    </row>
    <row r="3920" spans="13:14" x14ac:dyDescent="0.3">
      <c r="M3920" s="2">
        <v>3919</v>
      </c>
    </row>
    <row r="3921" spans="13:14" x14ac:dyDescent="0.3">
      <c r="M3921" s="2">
        <v>3920</v>
      </c>
      <c r="N3921" s="2" t="s">
        <v>1285</v>
      </c>
    </row>
    <row r="3922" spans="13:14" x14ac:dyDescent="0.3">
      <c r="M3922" s="2">
        <v>3921</v>
      </c>
    </row>
    <row r="3923" spans="13:14" x14ac:dyDescent="0.3">
      <c r="M3923" s="2">
        <v>3922</v>
      </c>
    </row>
    <row r="3924" spans="13:14" x14ac:dyDescent="0.3">
      <c r="M3924" s="2">
        <v>3923</v>
      </c>
    </row>
    <row r="3925" spans="13:14" x14ac:dyDescent="0.3">
      <c r="M3925" s="2">
        <v>3924</v>
      </c>
    </row>
    <row r="3926" spans="13:14" x14ac:dyDescent="0.3">
      <c r="M3926" s="2">
        <v>3925</v>
      </c>
    </row>
    <row r="3927" spans="13:14" x14ac:dyDescent="0.3">
      <c r="M3927" s="2">
        <v>3926</v>
      </c>
    </row>
    <row r="3928" spans="13:14" x14ac:dyDescent="0.3">
      <c r="M3928" s="2">
        <v>3927</v>
      </c>
    </row>
    <row r="3929" spans="13:14" x14ac:dyDescent="0.3">
      <c r="M3929" s="2">
        <v>3928</v>
      </c>
    </row>
    <row r="3930" spans="13:14" x14ac:dyDescent="0.3">
      <c r="M3930" s="2">
        <v>3929</v>
      </c>
    </row>
    <row r="3931" spans="13:14" x14ac:dyDescent="0.3">
      <c r="M3931" s="2">
        <v>3930</v>
      </c>
    </row>
    <row r="3932" spans="13:14" x14ac:dyDescent="0.3">
      <c r="M3932" s="2">
        <v>3931</v>
      </c>
    </row>
    <row r="3933" spans="13:14" x14ac:dyDescent="0.3">
      <c r="M3933" s="2">
        <v>3932</v>
      </c>
    </row>
    <row r="3934" spans="13:14" x14ac:dyDescent="0.3">
      <c r="M3934" s="2">
        <v>3933</v>
      </c>
    </row>
    <row r="3935" spans="13:14" x14ac:dyDescent="0.3">
      <c r="M3935" s="2">
        <v>3934</v>
      </c>
    </row>
    <row r="3936" spans="13:14" x14ac:dyDescent="0.3">
      <c r="M3936" s="2">
        <v>3935</v>
      </c>
    </row>
    <row r="3937" spans="13:14" x14ac:dyDescent="0.3">
      <c r="M3937" s="2">
        <v>3936</v>
      </c>
      <c r="N3937" s="2" t="s">
        <v>1286</v>
      </c>
    </row>
    <row r="3938" spans="13:14" x14ac:dyDescent="0.3">
      <c r="M3938" s="2">
        <v>3937</v>
      </c>
    </row>
    <row r="3939" spans="13:14" x14ac:dyDescent="0.3">
      <c r="M3939" s="2">
        <v>3938</v>
      </c>
    </row>
    <row r="3940" spans="13:14" x14ac:dyDescent="0.3">
      <c r="M3940" s="2">
        <v>3939</v>
      </c>
    </row>
    <row r="3941" spans="13:14" x14ac:dyDescent="0.3">
      <c r="M3941" s="2">
        <v>3940</v>
      </c>
    </row>
    <row r="3942" spans="13:14" x14ac:dyDescent="0.3">
      <c r="M3942" s="2">
        <v>3941</v>
      </c>
    </row>
    <row r="3943" spans="13:14" x14ac:dyDescent="0.3">
      <c r="M3943" s="2">
        <v>3942</v>
      </c>
    </row>
    <row r="3944" spans="13:14" x14ac:dyDescent="0.3">
      <c r="M3944" s="2">
        <v>3943</v>
      </c>
      <c r="N3944" s="2" t="s">
        <v>1285</v>
      </c>
    </row>
    <row r="3945" spans="13:14" x14ac:dyDescent="0.3">
      <c r="M3945" s="2">
        <v>3944</v>
      </c>
      <c r="N3945" s="2" t="s">
        <v>1285</v>
      </c>
    </row>
    <row r="3946" spans="13:14" x14ac:dyDescent="0.3">
      <c r="M3946" s="2">
        <v>3945</v>
      </c>
      <c r="N3946" s="2" t="s">
        <v>1285</v>
      </c>
    </row>
    <row r="3947" spans="13:14" x14ac:dyDescent="0.3">
      <c r="M3947" s="2">
        <v>3946</v>
      </c>
      <c r="N3947" s="2" t="s">
        <v>1285</v>
      </c>
    </row>
    <row r="3948" spans="13:14" x14ac:dyDescent="0.3">
      <c r="M3948" s="2">
        <v>3947</v>
      </c>
      <c r="N3948" s="2" t="s">
        <v>1285</v>
      </c>
    </row>
    <row r="3949" spans="13:14" x14ac:dyDescent="0.3">
      <c r="M3949" s="2">
        <v>3948</v>
      </c>
      <c r="N3949" s="2" t="s">
        <v>1285</v>
      </c>
    </row>
    <row r="3950" spans="13:14" x14ac:dyDescent="0.3">
      <c r="M3950" s="2">
        <v>3949</v>
      </c>
      <c r="N3950" s="2" t="s">
        <v>1285</v>
      </c>
    </row>
    <row r="3951" spans="13:14" x14ac:dyDescent="0.3">
      <c r="M3951" s="2">
        <v>3950</v>
      </c>
      <c r="N3951" s="2" t="s">
        <v>1285</v>
      </c>
    </row>
    <row r="3952" spans="13:14" x14ac:dyDescent="0.3">
      <c r="M3952" s="2">
        <v>3951</v>
      </c>
    </row>
    <row r="3953" spans="13:14" x14ac:dyDescent="0.3">
      <c r="M3953" s="2">
        <v>3952</v>
      </c>
      <c r="N3953" s="2" t="s">
        <v>1285</v>
      </c>
    </row>
    <row r="3954" spans="13:14" x14ac:dyDescent="0.3">
      <c r="M3954" s="2">
        <v>3953</v>
      </c>
      <c r="N3954" s="2" t="s">
        <v>1285</v>
      </c>
    </row>
    <row r="3955" spans="13:14" x14ac:dyDescent="0.3">
      <c r="M3955" s="2">
        <v>3954</v>
      </c>
      <c r="N3955" s="2" t="s">
        <v>1285</v>
      </c>
    </row>
    <row r="3956" spans="13:14" x14ac:dyDescent="0.3">
      <c r="M3956" s="2">
        <v>3955</v>
      </c>
      <c r="N3956" s="2" t="s">
        <v>1285</v>
      </c>
    </row>
    <row r="3957" spans="13:14" x14ac:dyDescent="0.3">
      <c r="M3957" s="2">
        <v>3956</v>
      </c>
    </row>
    <row r="3958" spans="13:14" x14ac:dyDescent="0.3">
      <c r="M3958" s="2">
        <v>3957</v>
      </c>
      <c r="N3958" s="2" t="s">
        <v>1286</v>
      </c>
    </row>
    <row r="3959" spans="13:14" x14ac:dyDescent="0.3">
      <c r="M3959" s="2">
        <v>3958</v>
      </c>
      <c r="N3959" s="2" t="s">
        <v>1285</v>
      </c>
    </row>
    <row r="3960" spans="13:14" x14ac:dyDescent="0.3">
      <c r="M3960" s="2">
        <v>3959</v>
      </c>
      <c r="N3960" s="2" t="s">
        <v>1285</v>
      </c>
    </row>
    <row r="3961" spans="13:14" x14ac:dyDescent="0.3">
      <c r="M3961" s="2">
        <v>3960</v>
      </c>
      <c r="N3961" s="2" t="s">
        <v>1285</v>
      </c>
    </row>
    <row r="3962" spans="13:14" x14ac:dyDescent="0.3">
      <c r="M3962" s="2">
        <v>3961</v>
      </c>
    </row>
    <row r="3963" spans="13:14" x14ac:dyDescent="0.3">
      <c r="M3963" s="2">
        <v>3962</v>
      </c>
      <c r="N3963" s="2" t="s">
        <v>1286</v>
      </c>
    </row>
    <row r="3964" spans="13:14" x14ac:dyDescent="0.3">
      <c r="M3964" s="2">
        <v>3963</v>
      </c>
      <c r="N3964" s="2" t="s">
        <v>1285</v>
      </c>
    </row>
    <row r="3965" spans="13:14" x14ac:dyDescent="0.3">
      <c r="M3965" s="2">
        <v>3964</v>
      </c>
      <c r="N3965" s="2" t="s">
        <v>1285</v>
      </c>
    </row>
    <row r="3966" spans="13:14" x14ac:dyDescent="0.3">
      <c r="M3966" s="2">
        <v>3965</v>
      </c>
      <c r="N3966" s="2" t="s">
        <v>1285</v>
      </c>
    </row>
    <row r="3967" spans="13:14" x14ac:dyDescent="0.3">
      <c r="M3967" s="2">
        <v>3966</v>
      </c>
      <c r="N3967" s="2" t="s">
        <v>1285</v>
      </c>
    </row>
    <row r="3968" spans="13:14" x14ac:dyDescent="0.3">
      <c r="M3968" s="2">
        <v>3967</v>
      </c>
      <c r="N3968" s="2" t="s">
        <v>1285</v>
      </c>
    </row>
    <row r="3969" spans="13:14" x14ac:dyDescent="0.3">
      <c r="M3969" s="2">
        <v>3968</v>
      </c>
      <c r="N3969" s="2" t="s">
        <v>1286</v>
      </c>
    </row>
    <row r="3970" spans="13:14" x14ac:dyDescent="0.3">
      <c r="M3970" s="2">
        <v>3969</v>
      </c>
      <c r="N3970" s="2" t="s">
        <v>1285</v>
      </c>
    </row>
    <row r="3971" spans="13:14" x14ac:dyDescent="0.3">
      <c r="M3971" s="2">
        <v>3970</v>
      </c>
      <c r="N3971" s="2" t="s">
        <v>1285</v>
      </c>
    </row>
    <row r="3972" spans="13:14" x14ac:dyDescent="0.3">
      <c r="M3972" s="2">
        <v>3971</v>
      </c>
    </row>
    <row r="3973" spans="13:14" x14ac:dyDescent="0.3">
      <c r="M3973" s="2">
        <v>3972</v>
      </c>
    </row>
    <row r="3974" spans="13:14" x14ac:dyDescent="0.3">
      <c r="M3974" s="2">
        <v>3973</v>
      </c>
    </row>
    <row r="3975" spans="13:14" x14ac:dyDescent="0.3">
      <c r="M3975" s="2">
        <v>3974</v>
      </c>
    </row>
    <row r="3976" spans="13:14" x14ac:dyDescent="0.3">
      <c r="M3976" s="2">
        <v>3975</v>
      </c>
    </row>
    <row r="3977" spans="13:14" x14ac:dyDescent="0.3">
      <c r="M3977" s="2">
        <v>3976</v>
      </c>
    </row>
    <row r="3978" spans="13:14" x14ac:dyDescent="0.3">
      <c r="M3978" s="2">
        <v>3977</v>
      </c>
    </row>
    <row r="3979" spans="13:14" x14ac:dyDescent="0.3">
      <c r="M3979" s="2">
        <v>3978</v>
      </c>
    </row>
    <row r="3980" spans="13:14" x14ac:dyDescent="0.3">
      <c r="M3980" s="2">
        <v>3979</v>
      </c>
      <c r="N3980" s="2" t="s">
        <v>1286</v>
      </c>
    </row>
    <row r="3981" spans="13:14" x14ac:dyDescent="0.3">
      <c r="M3981" s="2">
        <v>3980</v>
      </c>
    </row>
    <row r="3982" spans="13:14" x14ac:dyDescent="0.3">
      <c r="M3982" s="2">
        <v>3981</v>
      </c>
    </row>
    <row r="3983" spans="13:14" x14ac:dyDescent="0.3">
      <c r="M3983" s="2">
        <v>3982</v>
      </c>
      <c r="N3983" s="2" t="s">
        <v>1285</v>
      </c>
    </row>
    <row r="3984" spans="13:14" x14ac:dyDescent="0.3">
      <c r="M3984" s="2">
        <v>3983</v>
      </c>
    </row>
    <row r="3985" spans="13:14" x14ac:dyDescent="0.3">
      <c r="M3985" s="2">
        <v>3984</v>
      </c>
    </row>
    <row r="3986" spans="13:14" x14ac:dyDescent="0.3">
      <c r="M3986" s="2">
        <v>3985</v>
      </c>
    </row>
    <row r="3987" spans="13:14" x14ac:dyDescent="0.3">
      <c r="M3987" s="2">
        <v>3986</v>
      </c>
      <c r="N3987" s="2" t="s">
        <v>1285</v>
      </c>
    </row>
    <row r="3988" spans="13:14" x14ac:dyDescent="0.3">
      <c r="M3988" s="2">
        <v>3987</v>
      </c>
      <c r="N3988" s="2" t="s">
        <v>1286</v>
      </c>
    </row>
    <row r="3989" spans="13:14" x14ac:dyDescent="0.3">
      <c r="M3989" s="2">
        <v>3988</v>
      </c>
    </row>
    <row r="3990" spans="13:14" x14ac:dyDescent="0.3">
      <c r="M3990" s="2">
        <v>3989</v>
      </c>
    </row>
    <row r="3991" spans="13:14" x14ac:dyDescent="0.3">
      <c r="M3991" s="2">
        <v>3990</v>
      </c>
      <c r="N3991" s="2" t="s">
        <v>1285</v>
      </c>
    </row>
    <row r="3992" spans="13:14" x14ac:dyDescent="0.3">
      <c r="M3992" s="2">
        <v>3991</v>
      </c>
      <c r="N3992" s="2" t="s">
        <v>1285</v>
      </c>
    </row>
    <row r="3993" spans="13:14" x14ac:dyDescent="0.3">
      <c r="M3993" s="2">
        <v>3992</v>
      </c>
    </row>
    <row r="3994" spans="13:14" x14ac:dyDescent="0.3">
      <c r="M3994" s="2">
        <v>3993</v>
      </c>
    </row>
    <row r="3995" spans="13:14" x14ac:dyDescent="0.3">
      <c r="M3995" s="2">
        <v>3994</v>
      </c>
    </row>
    <row r="3996" spans="13:14" x14ac:dyDescent="0.3">
      <c r="M3996" s="2">
        <v>3995</v>
      </c>
    </row>
    <row r="3997" spans="13:14" x14ac:dyDescent="0.3">
      <c r="M3997" s="2">
        <v>3996</v>
      </c>
    </row>
    <row r="3998" spans="13:14" x14ac:dyDescent="0.3">
      <c r="M3998" s="2">
        <v>3997</v>
      </c>
    </row>
    <row r="3999" spans="13:14" x14ac:dyDescent="0.3">
      <c r="M3999" s="2">
        <v>3998</v>
      </c>
    </row>
    <row r="4000" spans="13:14" x14ac:dyDescent="0.3">
      <c r="M4000" s="2">
        <v>3999</v>
      </c>
    </row>
    <row r="4001" spans="13:14" x14ac:dyDescent="0.3">
      <c r="M4001" s="2">
        <v>4000</v>
      </c>
    </row>
    <row r="4002" spans="13:14" x14ac:dyDescent="0.3">
      <c r="M4002" s="2">
        <v>4001</v>
      </c>
    </row>
    <row r="4003" spans="13:14" x14ac:dyDescent="0.3">
      <c r="M4003" s="2">
        <v>4002</v>
      </c>
    </row>
    <row r="4004" spans="13:14" x14ac:dyDescent="0.3">
      <c r="M4004" s="2">
        <v>4003</v>
      </c>
    </row>
    <row r="4005" spans="13:14" x14ac:dyDescent="0.3">
      <c r="M4005" s="2">
        <v>4004</v>
      </c>
    </row>
    <row r="4006" spans="13:14" x14ac:dyDescent="0.3">
      <c r="M4006" s="2">
        <v>4005</v>
      </c>
    </row>
    <row r="4007" spans="13:14" x14ac:dyDescent="0.3">
      <c r="M4007" s="2">
        <v>4006</v>
      </c>
    </row>
    <row r="4008" spans="13:14" x14ac:dyDescent="0.3">
      <c r="M4008" s="2">
        <v>4007</v>
      </c>
    </row>
    <row r="4009" spans="13:14" x14ac:dyDescent="0.3">
      <c r="M4009" s="2">
        <v>4008</v>
      </c>
    </row>
    <row r="4010" spans="13:14" x14ac:dyDescent="0.3">
      <c r="M4010" s="2">
        <v>4009</v>
      </c>
    </row>
    <row r="4011" spans="13:14" x14ac:dyDescent="0.3">
      <c r="M4011" s="2">
        <v>4010</v>
      </c>
    </row>
    <row r="4012" spans="13:14" x14ac:dyDescent="0.3">
      <c r="M4012" s="2">
        <v>4011</v>
      </c>
    </row>
    <row r="4013" spans="13:14" x14ac:dyDescent="0.3">
      <c r="M4013" s="2">
        <v>4012</v>
      </c>
    </row>
    <row r="4014" spans="13:14" x14ac:dyDescent="0.3">
      <c r="M4014" s="2">
        <v>4013</v>
      </c>
    </row>
    <row r="4015" spans="13:14" x14ac:dyDescent="0.3">
      <c r="M4015" s="2">
        <v>4014</v>
      </c>
      <c r="N4015" s="2" t="s">
        <v>1285</v>
      </c>
    </row>
    <row r="4016" spans="13:14" x14ac:dyDescent="0.3">
      <c r="M4016" s="2">
        <v>4015</v>
      </c>
    </row>
    <row r="4017" spans="13:14" x14ac:dyDescent="0.3">
      <c r="M4017" s="2">
        <v>4016</v>
      </c>
    </row>
    <row r="4018" spans="13:14" x14ac:dyDescent="0.3">
      <c r="M4018" s="2">
        <v>4017</v>
      </c>
    </row>
    <row r="4019" spans="13:14" x14ac:dyDescent="0.3">
      <c r="M4019" s="2">
        <v>4018</v>
      </c>
      <c r="N4019" s="2" t="s">
        <v>1285</v>
      </c>
    </row>
    <row r="4020" spans="13:14" x14ac:dyDescent="0.3">
      <c r="M4020" s="2">
        <v>4019</v>
      </c>
      <c r="N4020" s="2" t="s">
        <v>1285</v>
      </c>
    </row>
    <row r="4021" spans="13:14" x14ac:dyDescent="0.3">
      <c r="M4021" s="2">
        <v>4020</v>
      </c>
      <c r="N4021" s="2" t="s">
        <v>1285</v>
      </c>
    </row>
    <row r="4022" spans="13:14" x14ac:dyDescent="0.3">
      <c r="M4022" s="2">
        <v>4021</v>
      </c>
      <c r="N4022" s="2" t="s">
        <v>1285</v>
      </c>
    </row>
    <row r="4023" spans="13:14" x14ac:dyDescent="0.3">
      <c r="M4023" s="2">
        <v>4022</v>
      </c>
    </row>
    <row r="4024" spans="13:14" x14ac:dyDescent="0.3">
      <c r="M4024" s="2">
        <v>4023</v>
      </c>
      <c r="N4024" s="2" t="s">
        <v>1285</v>
      </c>
    </row>
    <row r="4025" spans="13:14" x14ac:dyDescent="0.3">
      <c r="M4025" s="2">
        <v>4024</v>
      </c>
    </row>
    <row r="4026" spans="13:14" x14ac:dyDescent="0.3">
      <c r="M4026" s="2">
        <v>4025</v>
      </c>
    </row>
    <row r="4027" spans="13:14" x14ac:dyDescent="0.3">
      <c r="M4027" s="2">
        <v>4026</v>
      </c>
      <c r="N4027" s="2" t="s">
        <v>1285</v>
      </c>
    </row>
    <row r="4028" spans="13:14" x14ac:dyDescent="0.3">
      <c r="M4028" s="2">
        <v>4027</v>
      </c>
      <c r="N4028" s="2" t="s">
        <v>1285</v>
      </c>
    </row>
    <row r="4029" spans="13:14" x14ac:dyDescent="0.3">
      <c r="M4029" s="2">
        <v>4028</v>
      </c>
      <c r="N4029" s="2" t="s">
        <v>1285</v>
      </c>
    </row>
    <row r="4030" spans="13:14" x14ac:dyDescent="0.3">
      <c r="M4030" s="2">
        <v>4029</v>
      </c>
    </row>
    <row r="4031" spans="13:14" x14ac:dyDescent="0.3">
      <c r="M4031" s="2">
        <v>4030</v>
      </c>
      <c r="N4031" s="2" t="s">
        <v>1285</v>
      </c>
    </row>
    <row r="4032" spans="13:14" x14ac:dyDescent="0.3">
      <c r="M4032" s="2">
        <v>4031</v>
      </c>
    </row>
    <row r="4033" spans="13:14" x14ac:dyDescent="0.3">
      <c r="M4033" s="2">
        <v>4032</v>
      </c>
    </row>
    <row r="4034" spans="13:14" x14ac:dyDescent="0.3">
      <c r="M4034" s="2">
        <v>4033</v>
      </c>
    </row>
    <row r="4035" spans="13:14" x14ac:dyDescent="0.3">
      <c r="M4035" s="2">
        <v>4034</v>
      </c>
      <c r="N4035" s="2" t="s">
        <v>1285</v>
      </c>
    </row>
    <row r="4036" spans="13:14" x14ac:dyDescent="0.3">
      <c r="M4036" s="2">
        <v>4035</v>
      </c>
      <c r="N4036" s="2" t="s">
        <v>1285</v>
      </c>
    </row>
    <row r="4037" spans="13:14" x14ac:dyDescent="0.3">
      <c r="M4037" s="2">
        <v>4036</v>
      </c>
      <c r="N4037" s="2" t="s">
        <v>1285</v>
      </c>
    </row>
    <row r="4038" spans="13:14" x14ac:dyDescent="0.3">
      <c r="M4038" s="2">
        <v>4037</v>
      </c>
      <c r="N4038" s="2" t="s">
        <v>1285</v>
      </c>
    </row>
    <row r="4039" spans="13:14" x14ac:dyDescent="0.3">
      <c r="M4039" s="2">
        <v>4038</v>
      </c>
      <c r="N4039" s="2" t="s">
        <v>1285</v>
      </c>
    </row>
    <row r="4040" spans="13:14" x14ac:dyDescent="0.3">
      <c r="M4040" s="2">
        <v>4039</v>
      </c>
      <c r="N4040" s="2" t="s">
        <v>1285</v>
      </c>
    </row>
    <row r="4041" spans="13:14" x14ac:dyDescent="0.3">
      <c r="M4041" s="2">
        <v>4040</v>
      </c>
      <c r="N4041" s="2" t="s">
        <v>1285</v>
      </c>
    </row>
    <row r="4042" spans="13:14" x14ac:dyDescent="0.3">
      <c r="M4042" s="2">
        <v>4041</v>
      </c>
      <c r="N4042" s="2" t="s">
        <v>1285</v>
      </c>
    </row>
    <row r="4043" spans="13:14" x14ac:dyDescent="0.3">
      <c r="M4043" s="2">
        <v>4042</v>
      </c>
      <c r="N4043" s="2" t="s">
        <v>1285</v>
      </c>
    </row>
    <row r="4044" spans="13:14" x14ac:dyDescent="0.3">
      <c r="M4044" s="2">
        <v>4043</v>
      </c>
    </row>
    <row r="4045" spans="13:14" x14ac:dyDescent="0.3">
      <c r="M4045" s="2">
        <v>4044</v>
      </c>
      <c r="N4045" s="2" t="s">
        <v>1285</v>
      </c>
    </row>
    <row r="4046" spans="13:14" x14ac:dyDescent="0.3">
      <c r="M4046" s="2">
        <v>4045</v>
      </c>
      <c r="N4046" s="2" t="s">
        <v>1285</v>
      </c>
    </row>
    <row r="4047" spans="13:14" x14ac:dyDescent="0.3">
      <c r="M4047" s="2">
        <v>4046</v>
      </c>
      <c r="N4047" s="2" t="s">
        <v>1285</v>
      </c>
    </row>
    <row r="4048" spans="13:14" x14ac:dyDescent="0.3">
      <c r="M4048" s="2">
        <v>4047</v>
      </c>
      <c r="N4048" s="2" t="s">
        <v>1285</v>
      </c>
    </row>
    <row r="4049" spans="13:14" x14ac:dyDescent="0.3">
      <c r="M4049" s="2">
        <v>4048</v>
      </c>
      <c r="N4049" s="2" t="s">
        <v>1285</v>
      </c>
    </row>
    <row r="4050" spans="13:14" x14ac:dyDescent="0.3">
      <c r="M4050" s="2">
        <v>4049</v>
      </c>
      <c r="N4050" s="2" t="s">
        <v>1286</v>
      </c>
    </row>
    <row r="4051" spans="13:14" x14ac:dyDescent="0.3">
      <c r="M4051" s="2">
        <v>4050</v>
      </c>
      <c r="N4051" s="2" t="s">
        <v>1285</v>
      </c>
    </row>
    <row r="4052" spans="13:14" x14ac:dyDescent="0.3">
      <c r="M4052" s="2">
        <v>4051</v>
      </c>
    </row>
    <row r="4053" spans="13:14" x14ac:dyDescent="0.3">
      <c r="M4053" s="2">
        <v>4052</v>
      </c>
      <c r="N4053" s="2" t="s">
        <v>1285</v>
      </c>
    </row>
    <row r="4054" spans="13:14" x14ac:dyDescent="0.3">
      <c r="M4054" s="2">
        <v>4053</v>
      </c>
      <c r="N4054" s="2" t="s">
        <v>1285</v>
      </c>
    </row>
    <row r="4055" spans="13:14" x14ac:dyDescent="0.3">
      <c r="M4055" s="2">
        <v>4054</v>
      </c>
      <c r="N4055" s="2" t="s">
        <v>1286</v>
      </c>
    </row>
    <row r="4056" spans="13:14" x14ac:dyDescent="0.3">
      <c r="M4056" s="2">
        <v>4055</v>
      </c>
      <c r="N4056" s="2" t="s">
        <v>1285</v>
      </c>
    </row>
    <row r="4057" spans="13:14" x14ac:dyDescent="0.3">
      <c r="M4057" s="2">
        <v>4056</v>
      </c>
      <c r="N4057" s="2" t="s">
        <v>1285</v>
      </c>
    </row>
    <row r="4058" spans="13:14" x14ac:dyDescent="0.3">
      <c r="M4058" s="2">
        <v>4057</v>
      </c>
      <c r="N4058" s="2" t="s">
        <v>1285</v>
      </c>
    </row>
    <row r="4059" spans="13:14" x14ac:dyDescent="0.3">
      <c r="M4059" s="2">
        <v>4058</v>
      </c>
      <c r="N4059" s="2" t="s">
        <v>1285</v>
      </c>
    </row>
    <row r="4060" spans="13:14" x14ac:dyDescent="0.3">
      <c r="M4060" s="2">
        <v>4059</v>
      </c>
      <c r="N4060" s="2" t="s">
        <v>1285</v>
      </c>
    </row>
    <row r="4061" spans="13:14" x14ac:dyDescent="0.3">
      <c r="M4061" s="2">
        <v>4060</v>
      </c>
      <c r="N4061" s="2" t="s">
        <v>1285</v>
      </c>
    </row>
    <row r="4062" spans="13:14" x14ac:dyDescent="0.3">
      <c r="M4062" s="2">
        <v>4061</v>
      </c>
      <c r="N4062" s="2" t="s">
        <v>1285</v>
      </c>
    </row>
    <row r="4063" spans="13:14" x14ac:dyDescent="0.3">
      <c r="M4063" s="2">
        <v>4062</v>
      </c>
      <c r="N4063" s="2" t="s">
        <v>1285</v>
      </c>
    </row>
    <row r="4064" spans="13:14" x14ac:dyDescent="0.3">
      <c r="M4064" s="2">
        <v>4063</v>
      </c>
      <c r="N4064" s="2" t="s">
        <v>1285</v>
      </c>
    </row>
    <row r="4065" spans="13:14" x14ac:dyDescent="0.3">
      <c r="M4065" s="2">
        <v>4064</v>
      </c>
      <c r="N4065" s="2" t="s">
        <v>1285</v>
      </c>
    </row>
    <row r="4066" spans="13:14" x14ac:dyDescent="0.3">
      <c r="M4066" s="2">
        <v>4065</v>
      </c>
      <c r="N4066" s="2" t="s">
        <v>1285</v>
      </c>
    </row>
    <row r="4067" spans="13:14" x14ac:dyDescent="0.3">
      <c r="M4067" s="2">
        <v>4066</v>
      </c>
      <c r="N4067" s="2" t="s">
        <v>1285</v>
      </c>
    </row>
    <row r="4068" spans="13:14" x14ac:dyDescent="0.3">
      <c r="M4068" s="2">
        <v>4067</v>
      </c>
      <c r="N4068" s="2" t="s">
        <v>1285</v>
      </c>
    </row>
    <row r="4069" spans="13:14" x14ac:dyDescent="0.3">
      <c r="M4069" s="2">
        <v>4068</v>
      </c>
      <c r="N4069" s="2" t="s">
        <v>1285</v>
      </c>
    </row>
    <row r="4070" spans="13:14" x14ac:dyDescent="0.3">
      <c r="M4070" s="2">
        <v>4069</v>
      </c>
      <c r="N4070" s="2" t="s">
        <v>1285</v>
      </c>
    </row>
    <row r="4071" spans="13:14" x14ac:dyDescent="0.3">
      <c r="M4071" s="2">
        <v>4070</v>
      </c>
      <c r="N4071" s="2" t="s">
        <v>1285</v>
      </c>
    </row>
    <row r="4072" spans="13:14" x14ac:dyDescent="0.3">
      <c r="M4072" s="2">
        <v>4071</v>
      </c>
      <c r="N4072" s="2" t="s">
        <v>1285</v>
      </c>
    </row>
    <row r="4073" spans="13:14" x14ac:dyDescent="0.3">
      <c r="M4073" s="2">
        <v>4072</v>
      </c>
      <c r="N4073" s="2" t="s">
        <v>1285</v>
      </c>
    </row>
    <row r="4074" spans="13:14" x14ac:dyDescent="0.3">
      <c r="M4074" s="2">
        <v>4073</v>
      </c>
      <c r="N4074" s="2" t="s">
        <v>1285</v>
      </c>
    </row>
    <row r="4075" spans="13:14" x14ac:dyDescent="0.3">
      <c r="M4075" s="2">
        <v>4074</v>
      </c>
      <c r="N4075" s="2" t="s">
        <v>1285</v>
      </c>
    </row>
    <row r="4076" spans="13:14" x14ac:dyDescent="0.3">
      <c r="M4076" s="2">
        <v>4075</v>
      </c>
    </row>
    <row r="4077" spans="13:14" x14ac:dyDescent="0.3">
      <c r="M4077" s="2">
        <v>4076</v>
      </c>
      <c r="N4077" s="2" t="s">
        <v>1285</v>
      </c>
    </row>
    <row r="4078" spans="13:14" x14ac:dyDescent="0.3">
      <c r="M4078" s="2">
        <v>4077</v>
      </c>
      <c r="N4078" s="2" t="s">
        <v>1285</v>
      </c>
    </row>
    <row r="4079" spans="13:14" x14ac:dyDescent="0.3">
      <c r="M4079" s="2">
        <v>4078</v>
      </c>
      <c r="N4079" s="2" t="s">
        <v>1286</v>
      </c>
    </row>
    <row r="4080" spans="13:14" x14ac:dyDescent="0.3">
      <c r="M4080" s="2">
        <v>4079</v>
      </c>
      <c r="N4080" s="2" t="s">
        <v>1285</v>
      </c>
    </row>
    <row r="4081" spans="13:14" x14ac:dyDescent="0.3">
      <c r="M4081" s="2">
        <v>4080</v>
      </c>
      <c r="N4081" s="2" t="s">
        <v>1285</v>
      </c>
    </row>
    <row r="4082" spans="13:14" x14ac:dyDescent="0.3">
      <c r="M4082" s="2">
        <v>4081</v>
      </c>
    </row>
    <row r="4083" spans="13:14" x14ac:dyDescent="0.3">
      <c r="M4083" s="2">
        <v>4082</v>
      </c>
      <c r="N4083" s="2" t="s">
        <v>1285</v>
      </c>
    </row>
    <row r="4084" spans="13:14" x14ac:dyDescent="0.3">
      <c r="M4084" s="2">
        <v>4083</v>
      </c>
      <c r="N4084" s="2" t="s">
        <v>1285</v>
      </c>
    </row>
    <row r="4085" spans="13:14" x14ac:dyDescent="0.3">
      <c r="M4085" s="2">
        <v>4084</v>
      </c>
      <c r="N4085" s="2" t="s">
        <v>1285</v>
      </c>
    </row>
    <row r="4086" spans="13:14" x14ac:dyDescent="0.3">
      <c r="M4086" s="2">
        <v>4085</v>
      </c>
      <c r="N4086" s="2" t="s">
        <v>1285</v>
      </c>
    </row>
    <row r="4087" spans="13:14" x14ac:dyDescent="0.3">
      <c r="M4087" s="2">
        <v>4086</v>
      </c>
      <c r="N4087" s="2" t="s">
        <v>1285</v>
      </c>
    </row>
    <row r="4088" spans="13:14" x14ac:dyDescent="0.3">
      <c r="M4088" s="2">
        <v>4087</v>
      </c>
      <c r="N4088" s="2" t="s">
        <v>1285</v>
      </c>
    </row>
    <row r="4089" spans="13:14" x14ac:dyDescent="0.3">
      <c r="M4089" s="2">
        <v>4088</v>
      </c>
      <c r="N4089" s="2" t="s">
        <v>1285</v>
      </c>
    </row>
    <row r="4090" spans="13:14" x14ac:dyDescent="0.3">
      <c r="M4090" s="2">
        <v>4089</v>
      </c>
      <c r="N4090" s="2" t="s">
        <v>1285</v>
      </c>
    </row>
    <row r="4091" spans="13:14" x14ac:dyDescent="0.3">
      <c r="M4091" s="2">
        <v>4090</v>
      </c>
      <c r="N4091" s="2" t="s">
        <v>1285</v>
      </c>
    </row>
    <row r="4092" spans="13:14" x14ac:dyDescent="0.3">
      <c r="M4092" s="2">
        <v>4091</v>
      </c>
      <c r="N4092" s="2" t="s">
        <v>1286</v>
      </c>
    </row>
    <row r="4093" spans="13:14" x14ac:dyDescent="0.3">
      <c r="M4093" s="2">
        <v>4092</v>
      </c>
      <c r="N4093" s="2" t="s">
        <v>1285</v>
      </c>
    </row>
    <row r="4094" spans="13:14" x14ac:dyDescent="0.3">
      <c r="M4094" s="2">
        <v>4093</v>
      </c>
      <c r="N4094" s="2" t="s">
        <v>1285</v>
      </c>
    </row>
    <row r="4095" spans="13:14" x14ac:dyDescent="0.3">
      <c r="M4095" s="2">
        <v>4094</v>
      </c>
      <c r="N4095" s="2" t="s">
        <v>1285</v>
      </c>
    </row>
    <row r="4096" spans="13:14" x14ac:dyDescent="0.3">
      <c r="M4096" s="2">
        <v>4095</v>
      </c>
      <c r="N4096" s="2" t="s">
        <v>1286</v>
      </c>
    </row>
    <row r="4097" spans="13:14" x14ac:dyDescent="0.3">
      <c r="M4097" s="2">
        <v>4096</v>
      </c>
      <c r="N4097" s="2" t="s">
        <v>1285</v>
      </c>
    </row>
    <row r="4098" spans="13:14" x14ac:dyDescent="0.3">
      <c r="M4098" s="2">
        <v>4097</v>
      </c>
      <c r="N4098" s="2" t="s">
        <v>1285</v>
      </c>
    </row>
    <row r="4099" spans="13:14" x14ac:dyDescent="0.3">
      <c r="M4099" s="2">
        <v>4098</v>
      </c>
      <c r="N4099" s="2" t="s">
        <v>1286</v>
      </c>
    </row>
    <row r="4100" spans="13:14" x14ac:dyDescent="0.3">
      <c r="M4100" s="2">
        <v>4099</v>
      </c>
      <c r="N4100" s="2" t="s">
        <v>1285</v>
      </c>
    </row>
    <row r="4101" spans="13:14" x14ac:dyDescent="0.3">
      <c r="M4101" s="2">
        <v>4100</v>
      </c>
      <c r="N4101" s="2" t="s">
        <v>1285</v>
      </c>
    </row>
    <row r="4102" spans="13:14" x14ac:dyDescent="0.3">
      <c r="M4102" s="2">
        <v>4101</v>
      </c>
      <c r="N4102" s="2" t="s">
        <v>1285</v>
      </c>
    </row>
    <row r="4103" spans="13:14" x14ac:dyDescent="0.3">
      <c r="M4103" s="2">
        <v>4102</v>
      </c>
      <c r="N4103" s="2" t="s">
        <v>1285</v>
      </c>
    </row>
    <row r="4104" spans="13:14" x14ac:dyDescent="0.3">
      <c r="M4104" s="2">
        <v>4103</v>
      </c>
    </row>
    <row r="4105" spans="13:14" x14ac:dyDescent="0.3">
      <c r="M4105" s="2">
        <v>4104</v>
      </c>
    </row>
    <row r="4106" spans="13:14" x14ac:dyDescent="0.3">
      <c r="M4106" s="2">
        <v>4105</v>
      </c>
    </row>
    <row r="4107" spans="13:14" x14ac:dyDescent="0.3">
      <c r="M4107" s="2">
        <v>4106</v>
      </c>
    </row>
    <row r="4108" spans="13:14" x14ac:dyDescent="0.3">
      <c r="M4108" s="2">
        <v>4107</v>
      </c>
    </row>
    <row r="4109" spans="13:14" x14ac:dyDescent="0.3">
      <c r="M4109" s="2">
        <v>4108</v>
      </c>
    </row>
    <row r="4110" spans="13:14" x14ac:dyDescent="0.3">
      <c r="M4110" s="2">
        <v>4109</v>
      </c>
    </row>
    <row r="4111" spans="13:14" x14ac:dyDescent="0.3">
      <c r="M4111" s="2">
        <v>4110</v>
      </c>
    </row>
    <row r="4112" spans="13:14" x14ac:dyDescent="0.3">
      <c r="M4112" s="2">
        <v>4111</v>
      </c>
      <c r="N4112" s="2" t="s">
        <v>1285</v>
      </c>
    </row>
    <row r="4113" spans="13:14" x14ac:dyDescent="0.3">
      <c r="M4113" s="2">
        <v>4112</v>
      </c>
    </row>
    <row r="4114" spans="13:14" x14ac:dyDescent="0.3">
      <c r="M4114" s="2">
        <v>4113</v>
      </c>
    </row>
    <row r="4115" spans="13:14" x14ac:dyDescent="0.3">
      <c r="M4115" s="2">
        <v>4114</v>
      </c>
    </row>
    <row r="4116" spans="13:14" x14ac:dyDescent="0.3">
      <c r="M4116" s="2">
        <v>4115</v>
      </c>
    </row>
    <row r="4117" spans="13:14" x14ac:dyDescent="0.3">
      <c r="M4117" s="2">
        <v>4116</v>
      </c>
      <c r="N4117" s="2" t="s">
        <v>1285</v>
      </c>
    </row>
    <row r="4118" spans="13:14" x14ac:dyDescent="0.3">
      <c r="M4118" s="2">
        <v>4117</v>
      </c>
    </row>
    <row r="4119" spans="13:14" x14ac:dyDescent="0.3">
      <c r="M4119" s="2">
        <v>4118</v>
      </c>
    </row>
    <row r="4120" spans="13:14" x14ac:dyDescent="0.3">
      <c r="M4120" s="2">
        <v>4119</v>
      </c>
      <c r="N4120" s="2" t="s">
        <v>1286</v>
      </c>
    </row>
    <row r="4121" spans="13:14" x14ac:dyDescent="0.3">
      <c r="M4121" s="2">
        <v>4120</v>
      </c>
      <c r="N4121" s="2" t="s">
        <v>1286</v>
      </c>
    </row>
    <row r="4122" spans="13:14" x14ac:dyDescent="0.3">
      <c r="M4122" s="2">
        <v>4121</v>
      </c>
      <c r="N4122" s="2" t="s">
        <v>1285</v>
      </c>
    </row>
    <row r="4123" spans="13:14" x14ac:dyDescent="0.3">
      <c r="M4123" s="2">
        <v>4122</v>
      </c>
      <c r="N4123" s="2" t="s">
        <v>1285</v>
      </c>
    </row>
    <row r="4124" spans="13:14" x14ac:dyDescent="0.3">
      <c r="M4124" s="2">
        <v>4123</v>
      </c>
      <c r="N4124" s="2" t="s">
        <v>1285</v>
      </c>
    </row>
    <row r="4125" spans="13:14" x14ac:dyDescent="0.3">
      <c r="M4125" s="2">
        <v>4124</v>
      </c>
      <c r="N4125" s="2" t="s">
        <v>1285</v>
      </c>
    </row>
    <row r="4126" spans="13:14" x14ac:dyDescent="0.3">
      <c r="M4126" s="2">
        <v>4125</v>
      </c>
      <c r="N4126" s="2" t="s">
        <v>1285</v>
      </c>
    </row>
    <row r="4127" spans="13:14" x14ac:dyDescent="0.3">
      <c r="M4127" s="2">
        <v>4126</v>
      </c>
    </row>
    <row r="4128" spans="13:14" x14ac:dyDescent="0.3">
      <c r="M4128" s="2">
        <v>4127</v>
      </c>
      <c r="N4128" s="2" t="s">
        <v>1285</v>
      </c>
    </row>
    <row r="4129" spans="13:14" x14ac:dyDescent="0.3">
      <c r="M4129" s="2">
        <v>4128</v>
      </c>
      <c r="N4129" s="2" t="s">
        <v>1285</v>
      </c>
    </row>
    <row r="4130" spans="13:14" x14ac:dyDescent="0.3">
      <c r="M4130" s="2">
        <v>4129</v>
      </c>
    </row>
    <row r="4131" spans="13:14" x14ac:dyDescent="0.3">
      <c r="M4131" s="2">
        <v>4130</v>
      </c>
    </row>
    <row r="4132" spans="13:14" x14ac:dyDescent="0.3">
      <c r="M4132" s="2">
        <v>4131</v>
      </c>
      <c r="N4132" s="2" t="s">
        <v>1285</v>
      </c>
    </row>
    <row r="4133" spans="13:14" x14ac:dyDescent="0.3">
      <c r="M4133" s="2">
        <v>4132</v>
      </c>
    </row>
    <row r="4134" spans="13:14" x14ac:dyDescent="0.3">
      <c r="M4134" s="2">
        <v>4133</v>
      </c>
      <c r="N4134" s="2" t="s">
        <v>1285</v>
      </c>
    </row>
    <row r="4135" spans="13:14" x14ac:dyDescent="0.3">
      <c r="M4135" s="2">
        <v>4134</v>
      </c>
      <c r="N4135" s="2" t="s">
        <v>1285</v>
      </c>
    </row>
    <row r="4136" spans="13:14" x14ac:dyDescent="0.3">
      <c r="M4136" s="2">
        <v>4135</v>
      </c>
      <c r="N4136" s="2" t="s">
        <v>1285</v>
      </c>
    </row>
    <row r="4137" spans="13:14" x14ac:dyDescent="0.3">
      <c r="M4137" s="2">
        <v>4136</v>
      </c>
      <c r="N4137" s="2" t="s">
        <v>1285</v>
      </c>
    </row>
    <row r="4138" spans="13:14" x14ac:dyDescent="0.3">
      <c r="M4138" s="2">
        <v>4137</v>
      </c>
      <c r="N4138" s="2" t="s">
        <v>1285</v>
      </c>
    </row>
    <row r="4139" spans="13:14" x14ac:dyDescent="0.3">
      <c r="M4139" s="2">
        <v>4138</v>
      </c>
      <c r="N4139" s="2" t="s">
        <v>1285</v>
      </c>
    </row>
    <row r="4140" spans="13:14" x14ac:dyDescent="0.3">
      <c r="M4140" s="2">
        <v>4139</v>
      </c>
    </row>
    <row r="4141" spans="13:14" x14ac:dyDescent="0.3">
      <c r="M4141" s="2">
        <v>4140</v>
      </c>
      <c r="N4141" s="2" t="s">
        <v>1285</v>
      </c>
    </row>
    <row r="4142" spans="13:14" x14ac:dyDescent="0.3">
      <c r="M4142" s="2">
        <v>4141</v>
      </c>
      <c r="N4142" s="2" t="s">
        <v>1285</v>
      </c>
    </row>
    <row r="4143" spans="13:14" x14ac:dyDescent="0.3">
      <c r="M4143" s="2">
        <v>4142</v>
      </c>
      <c r="N4143" s="2" t="s">
        <v>1285</v>
      </c>
    </row>
    <row r="4144" spans="13:14" x14ac:dyDescent="0.3">
      <c r="M4144" s="2">
        <v>4143</v>
      </c>
      <c r="N4144" s="2" t="s">
        <v>1285</v>
      </c>
    </row>
    <row r="4145" spans="13:14" x14ac:dyDescent="0.3">
      <c r="M4145" s="2">
        <v>4144</v>
      </c>
      <c r="N4145" s="2" t="s">
        <v>1285</v>
      </c>
    </row>
    <row r="4146" spans="13:14" x14ac:dyDescent="0.3">
      <c r="M4146" s="2">
        <v>4145</v>
      </c>
    </row>
    <row r="4147" spans="13:14" x14ac:dyDescent="0.3">
      <c r="M4147" s="2">
        <v>4146</v>
      </c>
      <c r="N4147" s="2" t="s">
        <v>1285</v>
      </c>
    </row>
    <row r="4148" spans="13:14" x14ac:dyDescent="0.3">
      <c r="M4148" s="2">
        <v>4147</v>
      </c>
      <c r="N4148" s="2" t="s">
        <v>1285</v>
      </c>
    </row>
    <row r="4149" spans="13:14" x14ac:dyDescent="0.3">
      <c r="M4149" s="2">
        <v>4148</v>
      </c>
    </row>
    <row r="4150" spans="13:14" x14ac:dyDescent="0.3">
      <c r="M4150" s="2">
        <v>4149</v>
      </c>
    </row>
    <row r="4151" spans="13:14" x14ac:dyDescent="0.3">
      <c r="M4151" s="2">
        <v>4150</v>
      </c>
      <c r="N4151" s="2" t="s">
        <v>1285</v>
      </c>
    </row>
    <row r="4152" spans="13:14" x14ac:dyDescent="0.3">
      <c r="M4152" s="2">
        <v>4151</v>
      </c>
    </row>
    <row r="4153" spans="13:14" x14ac:dyDescent="0.3">
      <c r="M4153" s="2">
        <v>4152</v>
      </c>
      <c r="N4153" s="2" t="s">
        <v>1285</v>
      </c>
    </row>
    <row r="4154" spans="13:14" x14ac:dyDescent="0.3">
      <c r="M4154" s="2">
        <v>4153</v>
      </c>
    </row>
    <row r="4155" spans="13:14" x14ac:dyDescent="0.3">
      <c r="M4155" s="2">
        <v>4154</v>
      </c>
      <c r="N4155" s="2" t="s">
        <v>1285</v>
      </c>
    </row>
    <row r="4156" spans="13:14" x14ac:dyDescent="0.3">
      <c r="M4156" s="2">
        <v>4155</v>
      </c>
      <c r="N4156" s="2" t="s">
        <v>1285</v>
      </c>
    </row>
    <row r="4157" spans="13:14" x14ac:dyDescent="0.3">
      <c r="M4157" s="2">
        <v>4156</v>
      </c>
    </row>
    <row r="4158" spans="13:14" x14ac:dyDescent="0.3">
      <c r="M4158" s="2">
        <v>4157</v>
      </c>
      <c r="N4158" s="2" t="s">
        <v>1285</v>
      </c>
    </row>
    <row r="4159" spans="13:14" x14ac:dyDescent="0.3">
      <c r="M4159" s="2">
        <v>4158</v>
      </c>
      <c r="N4159" s="2" t="s">
        <v>1285</v>
      </c>
    </row>
    <row r="4160" spans="13:14" x14ac:dyDescent="0.3">
      <c r="M4160" s="2">
        <v>4159</v>
      </c>
      <c r="N4160" s="2" t="s">
        <v>1285</v>
      </c>
    </row>
    <row r="4161" spans="13:14" x14ac:dyDescent="0.3">
      <c r="M4161" s="2">
        <v>4160</v>
      </c>
      <c r="N4161" s="2" t="s">
        <v>1285</v>
      </c>
    </row>
    <row r="4162" spans="13:14" x14ac:dyDescent="0.3">
      <c r="M4162" s="2">
        <v>4161</v>
      </c>
      <c r="N4162" s="2" t="s">
        <v>1285</v>
      </c>
    </row>
    <row r="4163" spans="13:14" x14ac:dyDescent="0.3">
      <c r="M4163" s="2">
        <v>4162</v>
      </c>
      <c r="N4163" s="2" t="s">
        <v>1285</v>
      </c>
    </row>
    <row r="4164" spans="13:14" x14ac:dyDescent="0.3">
      <c r="M4164" s="2">
        <v>4163</v>
      </c>
      <c r="N4164" s="2" t="s">
        <v>1285</v>
      </c>
    </row>
    <row r="4165" spans="13:14" x14ac:dyDescent="0.3">
      <c r="M4165" s="2">
        <v>4164</v>
      </c>
      <c r="N4165" s="2" t="s">
        <v>1285</v>
      </c>
    </row>
    <row r="4166" spans="13:14" x14ac:dyDescent="0.3">
      <c r="M4166" s="2">
        <v>4165</v>
      </c>
      <c r="N4166" s="2" t="s">
        <v>1285</v>
      </c>
    </row>
    <row r="4167" spans="13:14" x14ac:dyDescent="0.3">
      <c r="M4167" s="2">
        <v>4166</v>
      </c>
      <c r="N4167" s="2" t="s">
        <v>1285</v>
      </c>
    </row>
    <row r="4168" spans="13:14" x14ac:dyDescent="0.3">
      <c r="M4168" s="2">
        <v>4167</v>
      </c>
      <c r="N4168" s="2" t="s">
        <v>1285</v>
      </c>
    </row>
    <row r="4169" spans="13:14" x14ac:dyDescent="0.3">
      <c r="M4169" s="2">
        <v>4168</v>
      </c>
      <c r="N4169" s="2" t="s">
        <v>1285</v>
      </c>
    </row>
    <row r="4170" spans="13:14" x14ac:dyDescent="0.3">
      <c r="M4170" s="2">
        <v>4169</v>
      </c>
    </row>
    <row r="4171" spans="13:14" x14ac:dyDescent="0.3">
      <c r="M4171" s="2">
        <v>4170</v>
      </c>
      <c r="N4171" s="2" t="s">
        <v>1286</v>
      </c>
    </row>
    <row r="4172" spans="13:14" x14ac:dyDescent="0.3">
      <c r="M4172" s="2">
        <v>4171</v>
      </c>
      <c r="N4172" s="2" t="s">
        <v>1285</v>
      </c>
    </row>
    <row r="4173" spans="13:14" x14ac:dyDescent="0.3">
      <c r="M4173" s="2">
        <v>4172</v>
      </c>
      <c r="N4173" s="2" t="s">
        <v>1285</v>
      </c>
    </row>
    <row r="4174" spans="13:14" x14ac:dyDescent="0.3">
      <c r="M4174" s="2">
        <v>4173</v>
      </c>
      <c r="N4174" s="2" t="s">
        <v>1285</v>
      </c>
    </row>
    <row r="4175" spans="13:14" x14ac:dyDescent="0.3">
      <c r="M4175" s="2">
        <v>4174</v>
      </c>
      <c r="N4175" s="2" t="s">
        <v>1285</v>
      </c>
    </row>
    <row r="4176" spans="13:14" x14ac:dyDescent="0.3">
      <c r="M4176" s="2">
        <v>4175</v>
      </c>
      <c r="N4176" s="2" t="s">
        <v>1285</v>
      </c>
    </row>
    <row r="4177" spans="13:14" x14ac:dyDescent="0.3">
      <c r="M4177" s="2">
        <v>4176</v>
      </c>
    </row>
    <row r="4178" spans="13:14" x14ac:dyDescent="0.3">
      <c r="M4178" s="2">
        <v>4177</v>
      </c>
      <c r="N4178" s="2" t="s">
        <v>1285</v>
      </c>
    </row>
    <row r="4179" spans="13:14" x14ac:dyDescent="0.3">
      <c r="M4179" s="2">
        <v>4178</v>
      </c>
      <c r="N4179" s="2" t="s">
        <v>1285</v>
      </c>
    </row>
    <row r="4180" spans="13:14" x14ac:dyDescent="0.3">
      <c r="M4180" s="2">
        <v>4179</v>
      </c>
      <c r="N4180" s="2" t="s">
        <v>1285</v>
      </c>
    </row>
    <row r="4181" spans="13:14" x14ac:dyDescent="0.3">
      <c r="M4181" s="2">
        <v>4180</v>
      </c>
      <c r="N4181" s="2" t="s">
        <v>1285</v>
      </c>
    </row>
    <row r="4182" spans="13:14" x14ac:dyDescent="0.3">
      <c r="M4182" s="2">
        <v>4181</v>
      </c>
      <c r="N4182" s="2" t="s">
        <v>1285</v>
      </c>
    </row>
    <row r="4183" spans="13:14" x14ac:dyDescent="0.3">
      <c r="M4183" s="2">
        <v>4182</v>
      </c>
      <c r="N4183" s="2" t="s">
        <v>1285</v>
      </c>
    </row>
    <row r="4184" spans="13:14" x14ac:dyDescent="0.3">
      <c r="M4184" s="2">
        <v>4183</v>
      </c>
      <c r="N4184" s="2" t="s">
        <v>1286</v>
      </c>
    </row>
    <row r="4185" spans="13:14" x14ac:dyDescent="0.3">
      <c r="M4185" s="2">
        <v>4184</v>
      </c>
      <c r="N4185" s="2" t="s">
        <v>1285</v>
      </c>
    </row>
    <row r="4186" spans="13:14" x14ac:dyDescent="0.3">
      <c r="M4186" s="2">
        <v>4185</v>
      </c>
      <c r="N4186" s="2" t="s">
        <v>1286</v>
      </c>
    </row>
    <row r="4187" spans="13:14" x14ac:dyDescent="0.3">
      <c r="M4187" s="2">
        <v>4186</v>
      </c>
      <c r="N4187" s="2" t="s">
        <v>1286</v>
      </c>
    </row>
    <row r="4188" spans="13:14" x14ac:dyDescent="0.3">
      <c r="M4188" s="2">
        <v>4187</v>
      </c>
      <c r="N4188" s="2" t="s">
        <v>1285</v>
      </c>
    </row>
    <row r="4189" spans="13:14" x14ac:dyDescent="0.3">
      <c r="M4189" s="2">
        <v>4188</v>
      </c>
      <c r="N4189" s="2" t="s">
        <v>1285</v>
      </c>
    </row>
    <row r="4190" spans="13:14" x14ac:dyDescent="0.3">
      <c r="M4190" s="2">
        <v>4189</v>
      </c>
    </row>
    <row r="4191" spans="13:14" x14ac:dyDescent="0.3">
      <c r="M4191" s="2">
        <v>4190</v>
      </c>
    </row>
    <row r="4192" spans="13:14" x14ac:dyDescent="0.3">
      <c r="M4192" s="2">
        <v>4191</v>
      </c>
      <c r="N4192" s="2" t="s">
        <v>1286</v>
      </c>
    </row>
    <row r="4193" spans="13:14" x14ac:dyDescent="0.3">
      <c r="M4193" s="2">
        <v>4192</v>
      </c>
      <c r="N4193" s="2" t="s">
        <v>1285</v>
      </c>
    </row>
    <row r="4194" spans="13:14" x14ac:dyDescent="0.3">
      <c r="M4194" s="2">
        <v>4193</v>
      </c>
      <c r="N4194" s="2" t="s">
        <v>1285</v>
      </c>
    </row>
    <row r="4195" spans="13:14" x14ac:dyDescent="0.3">
      <c r="M4195" s="2">
        <v>4194</v>
      </c>
      <c r="N4195" s="2" t="s">
        <v>1285</v>
      </c>
    </row>
    <row r="4196" spans="13:14" x14ac:dyDescent="0.3">
      <c r="M4196" s="2">
        <v>4195</v>
      </c>
      <c r="N4196" s="2" t="s">
        <v>1285</v>
      </c>
    </row>
    <row r="4197" spans="13:14" x14ac:dyDescent="0.3">
      <c r="M4197" s="2">
        <v>4196</v>
      </c>
    </row>
    <row r="4198" spans="13:14" x14ac:dyDescent="0.3">
      <c r="M4198" s="2">
        <v>4197</v>
      </c>
    </row>
    <row r="4199" spans="13:14" x14ac:dyDescent="0.3">
      <c r="M4199" s="2">
        <v>4198</v>
      </c>
    </row>
    <row r="4200" spans="13:14" x14ac:dyDescent="0.3">
      <c r="M4200" s="2">
        <v>4199</v>
      </c>
      <c r="N4200" s="2" t="s">
        <v>1286</v>
      </c>
    </row>
    <row r="4201" spans="13:14" x14ac:dyDescent="0.3">
      <c r="M4201" s="2">
        <v>4200</v>
      </c>
      <c r="N4201" s="2" t="s">
        <v>1286</v>
      </c>
    </row>
    <row r="4202" spans="13:14" x14ac:dyDescent="0.3">
      <c r="M4202" s="2">
        <v>4201</v>
      </c>
      <c r="N4202" s="2" t="s">
        <v>1285</v>
      </c>
    </row>
    <row r="4203" spans="13:14" x14ac:dyDescent="0.3">
      <c r="M4203" s="2">
        <v>4202</v>
      </c>
    </row>
    <row r="4204" spans="13:14" x14ac:dyDescent="0.3">
      <c r="M4204" s="2">
        <v>4203</v>
      </c>
    </row>
    <row r="4205" spans="13:14" x14ac:dyDescent="0.3">
      <c r="M4205" s="2">
        <v>4204</v>
      </c>
    </row>
    <row r="4206" spans="13:14" x14ac:dyDescent="0.3">
      <c r="M4206" s="2">
        <v>4205</v>
      </c>
      <c r="N4206" s="2" t="s">
        <v>1285</v>
      </c>
    </row>
    <row r="4207" spans="13:14" x14ac:dyDescent="0.3">
      <c r="M4207" s="2">
        <v>4206</v>
      </c>
      <c r="N4207" s="2" t="s">
        <v>1286</v>
      </c>
    </row>
    <row r="4208" spans="13:14" x14ac:dyDescent="0.3">
      <c r="M4208" s="2">
        <v>4207</v>
      </c>
    </row>
    <row r="4209" spans="13:14" x14ac:dyDescent="0.3">
      <c r="M4209" s="2">
        <v>4208</v>
      </c>
      <c r="N4209" s="2" t="s">
        <v>1286</v>
      </c>
    </row>
    <row r="4210" spans="13:14" x14ac:dyDescent="0.3">
      <c r="M4210" s="2">
        <v>4209</v>
      </c>
      <c r="N4210" s="2" t="s">
        <v>1285</v>
      </c>
    </row>
    <row r="4211" spans="13:14" x14ac:dyDescent="0.3">
      <c r="M4211" s="2">
        <v>4210</v>
      </c>
    </row>
    <row r="4212" spans="13:14" x14ac:dyDescent="0.3">
      <c r="M4212" s="2">
        <v>4211</v>
      </c>
      <c r="N4212" s="2" t="s">
        <v>1285</v>
      </c>
    </row>
    <row r="4213" spans="13:14" x14ac:dyDescent="0.3">
      <c r="M4213" s="2">
        <v>4212</v>
      </c>
      <c r="N4213" s="2" t="s">
        <v>1285</v>
      </c>
    </row>
    <row r="4214" spans="13:14" x14ac:dyDescent="0.3">
      <c r="M4214" s="2">
        <v>4213</v>
      </c>
      <c r="N4214" s="2" t="s">
        <v>1285</v>
      </c>
    </row>
    <row r="4215" spans="13:14" x14ac:dyDescent="0.3">
      <c r="M4215" s="2">
        <v>4214</v>
      </c>
    </row>
    <row r="4216" spans="13:14" x14ac:dyDescent="0.3">
      <c r="M4216" s="2">
        <v>4215</v>
      </c>
    </row>
    <row r="4217" spans="13:14" x14ac:dyDescent="0.3">
      <c r="M4217" s="2">
        <v>4216</v>
      </c>
    </row>
    <row r="4218" spans="13:14" x14ac:dyDescent="0.3">
      <c r="M4218" s="2">
        <v>4217</v>
      </c>
    </row>
    <row r="4219" spans="13:14" x14ac:dyDescent="0.3">
      <c r="M4219" s="2">
        <v>4218</v>
      </c>
    </row>
    <row r="4220" spans="13:14" x14ac:dyDescent="0.3">
      <c r="M4220" s="2">
        <v>4219</v>
      </c>
      <c r="N4220" s="2" t="s">
        <v>1286</v>
      </c>
    </row>
    <row r="4221" spans="13:14" x14ac:dyDescent="0.3">
      <c r="M4221" s="2">
        <v>4220</v>
      </c>
    </row>
    <row r="4222" spans="13:14" x14ac:dyDescent="0.3">
      <c r="M4222" s="2">
        <v>4221</v>
      </c>
    </row>
    <row r="4223" spans="13:14" x14ac:dyDescent="0.3">
      <c r="M4223" s="2">
        <v>4222</v>
      </c>
      <c r="N4223" s="2" t="s">
        <v>1286</v>
      </c>
    </row>
    <row r="4224" spans="13:14" x14ac:dyDescent="0.3">
      <c r="M4224" s="2">
        <v>4223</v>
      </c>
      <c r="N4224" s="2" t="s">
        <v>1285</v>
      </c>
    </row>
    <row r="4225" spans="13:14" x14ac:dyDescent="0.3">
      <c r="M4225" s="2">
        <v>4224</v>
      </c>
      <c r="N4225" s="2" t="s">
        <v>1285</v>
      </c>
    </row>
    <row r="4226" spans="13:14" x14ac:dyDescent="0.3">
      <c r="M4226" s="2">
        <v>4225</v>
      </c>
      <c r="N4226" s="2" t="s">
        <v>1285</v>
      </c>
    </row>
    <row r="4227" spans="13:14" x14ac:dyDescent="0.3">
      <c r="M4227" s="2">
        <v>4226</v>
      </c>
    </row>
    <row r="4228" spans="13:14" x14ac:dyDescent="0.3">
      <c r="M4228" s="2">
        <v>4227</v>
      </c>
      <c r="N4228" s="2" t="s">
        <v>1286</v>
      </c>
    </row>
    <row r="4229" spans="13:14" x14ac:dyDescent="0.3">
      <c r="M4229" s="2">
        <v>4228</v>
      </c>
      <c r="N4229" s="2" t="s">
        <v>1285</v>
      </c>
    </row>
    <row r="4230" spans="13:14" x14ac:dyDescent="0.3">
      <c r="M4230" s="2">
        <v>4229</v>
      </c>
      <c r="N4230" s="2" t="s">
        <v>1285</v>
      </c>
    </row>
    <row r="4231" spans="13:14" x14ac:dyDescent="0.3">
      <c r="M4231" s="2">
        <v>4230</v>
      </c>
      <c r="N4231" s="2" t="s">
        <v>1286</v>
      </c>
    </row>
    <row r="4232" spans="13:14" x14ac:dyDescent="0.3">
      <c r="M4232" s="2">
        <v>4231</v>
      </c>
      <c r="N4232" s="2" t="s">
        <v>1285</v>
      </c>
    </row>
    <row r="4233" spans="13:14" x14ac:dyDescent="0.3">
      <c r="M4233" s="2">
        <v>4232</v>
      </c>
      <c r="N4233" s="2" t="s">
        <v>1285</v>
      </c>
    </row>
    <row r="4234" spans="13:14" x14ac:dyDescent="0.3">
      <c r="M4234" s="2">
        <v>4233</v>
      </c>
      <c r="N4234" s="2" t="s">
        <v>1286</v>
      </c>
    </row>
    <row r="4235" spans="13:14" x14ac:dyDescent="0.3">
      <c r="M4235" s="2">
        <v>4234</v>
      </c>
      <c r="N4235" s="2" t="s">
        <v>1286</v>
      </c>
    </row>
    <row r="4236" spans="13:14" x14ac:dyDescent="0.3">
      <c r="M4236" s="2">
        <v>4235</v>
      </c>
      <c r="N4236" s="2" t="s">
        <v>1286</v>
      </c>
    </row>
    <row r="4237" spans="13:14" x14ac:dyDescent="0.3">
      <c r="M4237" s="2">
        <v>4236</v>
      </c>
      <c r="N4237" s="2" t="s">
        <v>1286</v>
      </c>
    </row>
    <row r="4238" spans="13:14" x14ac:dyDescent="0.3">
      <c r="M4238" s="2">
        <v>4237</v>
      </c>
      <c r="N4238" s="2" t="s">
        <v>1285</v>
      </c>
    </row>
    <row r="4239" spans="13:14" x14ac:dyDescent="0.3">
      <c r="M4239" s="2">
        <v>4238</v>
      </c>
      <c r="N4239" s="2" t="s">
        <v>1285</v>
      </c>
    </row>
    <row r="4240" spans="13:14" x14ac:dyDescent="0.3">
      <c r="M4240" s="2">
        <v>4239</v>
      </c>
      <c r="N4240" s="2" t="s">
        <v>1285</v>
      </c>
    </row>
    <row r="4241" spans="13:14" x14ac:dyDescent="0.3">
      <c r="M4241" s="2">
        <v>4240</v>
      </c>
      <c r="N4241" s="2" t="s">
        <v>1286</v>
      </c>
    </row>
    <row r="4242" spans="13:14" x14ac:dyDescent="0.3">
      <c r="M4242" s="2">
        <v>4241</v>
      </c>
      <c r="N4242" s="2" t="s">
        <v>1286</v>
      </c>
    </row>
    <row r="4243" spans="13:14" x14ac:dyDescent="0.3">
      <c r="M4243" s="2">
        <v>4242</v>
      </c>
      <c r="N4243" s="2" t="s">
        <v>1285</v>
      </c>
    </row>
    <row r="4244" spans="13:14" x14ac:dyDescent="0.3">
      <c r="M4244" s="2">
        <v>4243</v>
      </c>
      <c r="N4244" s="2" t="s">
        <v>1285</v>
      </c>
    </row>
    <row r="4245" spans="13:14" x14ac:dyDescent="0.3">
      <c r="M4245" s="2">
        <v>4244</v>
      </c>
      <c r="N4245" s="2" t="s">
        <v>1285</v>
      </c>
    </row>
    <row r="4246" spans="13:14" x14ac:dyDescent="0.3">
      <c r="M4246" s="2">
        <v>4245</v>
      </c>
      <c r="N4246" s="2" t="s">
        <v>1285</v>
      </c>
    </row>
    <row r="4247" spans="13:14" x14ac:dyDescent="0.3">
      <c r="M4247" s="2">
        <v>4246</v>
      </c>
      <c r="N4247" s="2" t="s">
        <v>1285</v>
      </c>
    </row>
    <row r="4248" spans="13:14" x14ac:dyDescent="0.3">
      <c r="M4248" s="2">
        <v>4247</v>
      </c>
      <c r="N4248" s="2" t="s">
        <v>1285</v>
      </c>
    </row>
    <row r="4249" spans="13:14" x14ac:dyDescent="0.3">
      <c r="M4249" s="2">
        <v>4248</v>
      </c>
      <c r="N4249" s="2" t="s">
        <v>1286</v>
      </c>
    </row>
    <row r="4250" spans="13:14" x14ac:dyDescent="0.3">
      <c r="M4250" s="2">
        <v>4249</v>
      </c>
      <c r="N4250" s="2" t="s">
        <v>1285</v>
      </c>
    </row>
    <row r="4251" spans="13:14" x14ac:dyDescent="0.3">
      <c r="M4251" s="2">
        <v>4250</v>
      </c>
      <c r="N4251" s="2" t="s">
        <v>1285</v>
      </c>
    </row>
    <row r="4252" spans="13:14" x14ac:dyDescent="0.3">
      <c r="M4252" s="2">
        <v>4251</v>
      </c>
      <c r="N4252" s="2" t="s">
        <v>1285</v>
      </c>
    </row>
    <row r="4253" spans="13:14" x14ac:dyDescent="0.3">
      <c r="M4253" s="2">
        <v>4252</v>
      </c>
      <c r="N4253" s="2" t="s">
        <v>1285</v>
      </c>
    </row>
    <row r="4254" spans="13:14" x14ac:dyDescent="0.3">
      <c r="M4254" s="2">
        <v>4253</v>
      </c>
      <c r="N4254" s="2" t="s">
        <v>1285</v>
      </c>
    </row>
    <row r="4255" spans="13:14" x14ac:dyDescent="0.3">
      <c r="M4255" s="2">
        <v>4254</v>
      </c>
      <c r="N4255" s="2" t="s">
        <v>1286</v>
      </c>
    </row>
    <row r="4256" spans="13:14" x14ac:dyDescent="0.3">
      <c r="M4256" s="2">
        <v>4255</v>
      </c>
      <c r="N4256" s="2" t="s">
        <v>1286</v>
      </c>
    </row>
    <row r="4257" spans="13:14" x14ac:dyDescent="0.3">
      <c r="M4257" s="2">
        <v>4256</v>
      </c>
      <c r="N4257" s="2" t="s">
        <v>1285</v>
      </c>
    </row>
    <row r="4258" spans="13:14" x14ac:dyDescent="0.3">
      <c r="M4258" s="2">
        <v>4257</v>
      </c>
      <c r="N4258" s="2" t="s">
        <v>1285</v>
      </c>
    </row>
    <row r="4259" spans="13:14" x14ac:dyDescent="0.3">
      <c r="M4259" s="2">
        <v>4258</v>
      </c>
    </row>
    <row r="4260" spans="13:14" x14ac:dyDescent="0.3">
      <c r="M4260" s="2">
        <v>4259</v>
      </c>
      <c r="N4260" s="2" t="s">
        <v>1285</v>
      </c>
    </row>
    <row r="4261" spans="13:14" x14ac:dyDescent="0.3">
      <c r="M4261" s="2">
        <v>4260</v>
      </c>
      <c r="N4261" s="2" t="s">
        <v>1285</v>
      </c>
    </row>
    <row r="4262" spans="13:14" x14ac:dyDescent="0.3">
      <c r="M4262" s="2">
        <v>4261</v>
      </c>
      <c r="N4262" s="2" t="s">
        <v>1286</v>
      </c>
    </row>
    <row r="4263" spans="13:14" x14ac:dyDescent="0.3">
      <c r="M4263" s="2">
        <v>4262</v>
      </c>
      <c r="N4263" s="2" t="s">
        <v>1285</v>
      </c>
    </row>
    <row r="4264" spans="13:14" x14ac:dyDescent="0.3">
      <c r="M4264" s="2">
        <v>4263</v>
      </c>
    </row>
    <row r="4265" spans="13:14" x14ac:dyDescent="0.3">
      <c r="M4265" s="2">
        <v>4264</v>
      </c>
      <c r="N4265" s="2" t="s">
        <v>1285</v>
      </c>
    </row>
    <row r="4266" spans="13:14" x14ac:dyDescent="0.3">
      <c r="M4266" s="2">
        <v>4265</v>
      </c>
      <c r="N4266" s="2" t="s">
        <v>1285</v>
      </c>
    </row>
    <row r="4267" spans="13:14" x14ac:dyDescent="0.3">
      <c r="M4267" s="2">
        <v>4266</v>
      </c>
      <c r="N4267" s="2" t="s">
        <v>1285</v>
      </c>
    </row>
    <row r="4268" spans="13:14" x14ac:dyDescent="0.3">
      <c r="M4268" s="2">
        <v>4267</v>
      </c>
      <c r="N4268" s="2" t="s">
        <v>1285</v>
      </c>
    </row>
    <row r="4269" spans="13:14" x14ac:dyDescent="0.3">
      <c r="M4269" s="2">
        <v>4268</v>
      </c>
      <c r="N4269" s="2" t="s">
        <v>1285</v>
      </c>
    </row>
    <row r="4270" spans="13:14" x14ac:dyDescent="0.3">
      <c r="M4270" s="2">
        <v>4269</v>
      </c>
      <c r="N4270" s="2" t="s">
        <v>1285</v>
      </c>
    </row>
    <row r="4271" spans="13:14" x14ac:dyDescent="0.3">
      <c r="M4271" s="2">
        <v>4270</v>
      </c>
      <c r="N4271" s="2" t="s">
        <v>1285</v>
      </c>
    </row>
    <row r="4272" spans="13:14" x14ac:dyDescent="0.3">
      <c r="M4272" s="2">
        <v>4271</v>
      </c>
      <c r="N4272" s="2" t="s">
        <v>1285</v>
      </c>
    </row>
    <row r="4273" spans="13:14" x14ac:dyDescent="0.3">
      <c r="M4273" s="2">
        <v>4272</v>
      </c>
      <c r="N4273" s="2" t="s">
        <v>1285</v>
      </c>
    </row>
    <row r="4274" spans="13:14" x14ac:dyDescent="0.3">
      <c r="M4274" s="2">
        <v>4273</v>
      </c>
    </row>
    <row r="4275" spans="13:14" x14ac:dyDescent="0.3">
      <c r="M4275" s="2">
        <v>4274</v>
      </c>
    </row>
    <row r="4276" spans="13:14" x14ac:dyDescent="0.3">
      <c r="M4276" s="2">
        <v>4275</v>
      </c>
      <c r="N4276" s="2" t="s">
        <v>1286</v>
      </c>
    </row>
    <row r="4277" spans="13:14" x14ac:dyDescent="0.3">
      <c r="M4277" s="2">
        <v>4276</v>
      </c>
      <c r="N4277" s="2" t="s">
        <v>1285</v>
      </c>
    </row>
    <row r="4278" spans="13:14" x14ac:dyDescent="0.3">
      <c r="M4278" s="2">
        <v>4277</v>
      </c>
      <c r="N4278" s="2" t="s">
        <v>1285</v>
      </c>
    </row>
    <row r="4279" spans="13:14" x14ac:dyDescent="0.3">
      <c r="M4279" s="2">
        <v>4278</v>
      </c>
      <c r="N4279" s="2" t="s">
        <v>1285</v>
      </c>
    </row>
    <row r="4280" spans="13:14" x14ac:dyDescent="0.3">
      <c r="M4280" s="2">
        <v>4279</v>
      </c>
    </row>
    <row r="4281" spans="13:14" x14ac:dyDescent="0.3">
      <c r="M4281" s="2">
        <v>4280</v>
      </c>
    </row>
    <row r="4282" spans="13:14" x14ac:dyDescent="0.3">
      <c r="M4282" s="2">
        <v>4281</v>
      </c>
      <c r="N4282" s="2" t="s">
        <v>1285</v>
      </c>
    </row>
    <row r="4283" spans="13:14" x14ac:dyDescent="0.3">
      <c r="M4283" s="2">
        <v>4282</v>
      </c>
      <c r="N4283" s="2" t="s">
        <v>1285</v>
      </c>
    </row>
    <row r="4284" spans="13:14" x14ac:dyDescent="0.3">
      <c r="M4284" s="2">
        <v>4283</v>
      </c>
      <c r="N4284" s="2" t="s">
        <v>1285</v>
      </c>
    </row>
    <row r="4285" spans="13:14" x14ac:dyDescent="0.3">
      <c r="M4285" s="2">
        <v>4284</v>
      </c>
      <c r="N4285" s="2" t="s">
        <v>1285</v>
      </c>
    </row>
    <row r="4286" spans="13:14" x14ac:dyDescent="0.3">
      <c r="M4286" s="2">
        <v>4285</v>
      </c>
      <c r="N4286" s="2" t="s">
        <v>1285</v>
      </c>
    </row>
    <row r="4287" spans="13:14" x14ac:dyDescent="0.3">
      <c r="M4287" s="2">
        <v>4286</v>
      </c>
      <c r="N4287" s="2" t="s">
        <v>1286</v>
      </c>
    </row>
    <row r="4288" spans="13:14" x14ac:dyDescent="0.3">
      <c r="M4288" s="2">
        <v>4287</v>
      </c>
      <c r="N4288" s="2" t="s">
        <v>1286</v>
      </c>
    </row>
    <row r="4289" spans="13:14" x14ac:dyDescent="0.3">
      <c r="M4289" s="2">
        <v>4288</v>
      </c>
      <c r="N4289" s="2" t="s">
        <v>1286</v>
      </c>
    </row>
    <row r="4290" spans="13:14" x14ac:dyDescent="0.3">
      <c r="M4290" s="2">
        <v>4289</v>
      </c>
      <c r="N4290" s="2" t="s">
        <v>1286</v>
      </c>
    </row>
    <row r="4291" spans="13:14" x14ac:dyDescent="0.3">
      <c r="M4291" s="2">
        <v>4290</v>
      </c>
      <c r="N4291" s="2" t="s">
        <v>1286</v>
      </c>
    </row>
    <row r="4292" spans="13:14" x14ac:dyDescent="0.3">
      <c r="M4292" s="2">
        <v>4291</v>
      </c>
      <c r="N4292" s="2" t="s">
        <v>1286</v>
      </c>
    </row>
    <row r="4293" spans="13:14" x14ac:dyDescent="0.3">
      <c r="M4293" s="2">
        <v>4292</v>
      </c>
      <c r="N4293" s="2" t="s">
        <v>1286</v>
      </c>
    </row>
    <row r="4294" spans="13:14" x14ac:dyDescent="0.3">
      <c r="M4294" s="2">
        <v>4293</v>
      </c>
      <c r="N4294" s="2" t="s">
        <v>1286</v>
      </c>
    </row>
    <row r="4295" spans="13:14" x14ac:dyDescent="0.3">
      <c r="M4295" s="2">
        <v>4294</v>
      </c>
      <c r="N4295" s="2" t="s">
        <v>1285</v>
      </c>
    </row>
    <row r="4296" spans="13:14" x14ac:dyDescent="0.3">
      <c r="M4296" s="2">
        <v>4295</v>
      </c>
      <c r="N4296" s="2" t="s">
        <v>1285</v>
      </c>
    </row>
    <row r="4297" spans="13:14" x14ac:dyDescent="0.3">
      <c r="M4297" s="2">
        <v>4296</v>
      </c>
      <c r="N4297" s="2" t="s">
        <v>1285</v>
      </c>
    </row>
    <row r="4298" spans="13:14" x14ac:dyDescent="0.3">
      <c r="M4298" s="2">
        <v>4297</v>
      </c>
      <c r="N4298" s="2" t="s">
        <v>1285</v>
      </c>
    </row>
    <row r="4299" spans="13:14" x14ac:dyDescent="0.3">
      <c r="M4299" s="2">
        <v>4298</v>
      </c>
      <c r="N4299" s="2" t="s">
        <v>1285</v>
      </c>
    </row>
    <row r="4300" spans="13:14" x14ac:dyDescent="0.3">
      <c r="M4300" s="2">
        <v>4299</v>
      </c>
      <c r="N4300" s="2" t="s">
        <v>1286</v>
      </c>
    </row>
    <row r="4301" spans="13:14" x14ac:dyDescent="0.3">
      <c r="M4301" s="2">
        <v>4300</v>
      </c>
      <c r="N4301" s="2" t="s">
        <v>1285</v>
      </c>
    </row>
    <row r="4302" spans="13:14" x14ac:dyDescent="0.3">
      <c r="M4302" s="2">
        <v>4301</v>
      </c>
      <c r="N4302" s="2" t="s">
        <v>1285</v>
      </c>
    </row>
    <row r="4303" spans="13:14" x14ac:dyDescent="0.3">
      <c r="M4303" s="2">
        <v>4302</v>
      </c>
      <c r="N4303" s="2" t="s">
        <v>1285</v>
      </c>
    </row>
    <row r="4304" spans="13:14" x14ac:dyDescent="0.3">
      <c r="M4304" s="2">
        <v>4303</v>
      </c>
      <c r="N4304" s="2" t="s">
        <v>1285</v>
      </c>
    </row>
    <row r="4305" spans="13:14" x14ac:dyDescent="0.3">
      <c r="M4305" s="2">
        <v>4304</v>
      </c>
      <c r="N4305" s="2" t="s">
        <v>1285</v>
      </c>
    </row>
    <row r="4306" spans="13:14" x14ac:dyDescent="0.3">
      <c r="M4306" s="2">
        <v>4305</v>
      </c>
      <c r="N4306" s="2" t="s">
        <v>1286</v>
      </c>
    </row>
    <row r="4307" spans="13:14" x14ac:dyDescent="0.3">
      <c r="M4307" s="2">
        <v>4306</v>
      </c>
      <c r="N4307" s="2" t="s">
        <v>1285</v>
      </c>
    </row>
    <row r="4308" spans="13:14" x14ac:dyDescent="0.3">
      <c r="M4308" s="2">
        <v>4307</v>
      </c>
      <c r="N4308" s="2" t="s">
        <v>1285</v>
      </c>
    </row>
    <row r="4309" spans="13:14" x14ac:dyDescent="0.3">
      <c r="M4309" s="2">
        <v>4308</v>
      </c>
      <c r="N4309" s="2" t="s">
        <v>1285</v>
      </c>
    </row>
    <row r="4310" spans="13:14" x14ac:dyDescent="0.3">
      <c r="M4310" s="2">
        <v>4309</v>
      </c>
      <c r="N4310" s="2" t="s">
        <v>1285</v>
      </c>
    </row>
    <row r="4311" spans="13:14" x14ac:dyDescent="0.3">
      <c r="M4311" s="2">
        <v>4310</v>
      </c>
      <c r="N4311" s="2" t="s">
        <v>1285</v>
      </c>
    </row>
    <row r="4312" spans="13:14" x14ac:dyDescent="0.3">
      <c r="M4312" s="2">
        <v>4311</v>
      </c>
      <c r="N4312" s="2" t="s">
        <v>1285</v>
      </c>
    </row>
    <row r="4313" spans="13:14" x14ac:dyDescent="0.3">
      <c r="M4313" s="2">
        <v>4312</v>
      </c>
      <c r="N4313" s="2" t="s">
        <v>1285</v>
      </c>
    </row>
    <row r="4314" spans="13:14" x14ac:dyDescent="0.3">
      <c r="M4314" s="2">
        <v>4313</v>
      </c>
      <c r="N4314" s="2" t="s">
        <v>1286</v>
      </c>
    </row>
    <row r="4315" spans="13:14" x14ac:dyDescent="0.3">
      <c r="M4315" s="2">
        <v>4314</v>
      </c>
      <c r="N4315" s="2" t="s">
        <v>1285</v>
      </c>
    </row>
    <row r="4316" spans="13:14" x14ac:dyDescent="0.3">
      <c r="M4316" s="2">
        <v>4315</v>
      </c>
      <c r="N4316" s="2" t="s">
        <v>1285</v>
      </c>
    </row>
    <row r="4317" spans="13:14" x14ac:dyDescent="0.3">
      <c r="M4317" s="2">
        <v>4316</v>
      </c>
      <c r="N4317" s="2" t="s">
        <v>1285</v>
      </c>
    </row>
    <row r="4318" spans="13:14" x14ac:dyDescent="0.3">
      <c r="M4318" s="2">
        <v>4317</v>
      </c>
      <c r="N4318" s="2" t="s">
        <v>1285</v>
      </c>
    </row>
    <row r="4319" spans="13:14" x14ac:dyDescent="0.3">
      <c r="M4319" s="2">
        <v>4318</v>
      </c>
      <c r="N4319" s="2" t="s">
        <v>1286</v>
      </c>
    </row>
    <row r="4320" spans="13:14" x14ac:dyDescent="0.3">
      <c r="M4320" s="2">
        <v>4319</v>
      </c>
      <c r="N4320" s="2" t="s">
        <v>1285</v>
      </c>
    </row>
    <row r="4321" spans="13:14" x14ac:dyDescent="0.3">
      <c r="M4321" s="2">
        <v>4320</v>
      </c>
      <c r="N4321" s="2" t="s">
        <v>1285</v>
      </c>
    </row>
    <row r="4322" spans="13:14" x14ac:dyDescent="0.3">
      <c r="M4322" s="2">
        <v>4321</v>
      </c>
      <c r="N4322" s="2" t="s">
        <v>1285</v>
      </c>
    </row>
    <row r="4323" spans="13:14" x14ac:dyDescent="0.3">
      <c r="M4323" s="2">
        <v>4322</v>
      </c>
      <c r="N4323" s="2" t="s">
        <v>1285</v>
      </c>
    </row>
    <row r="4324" spans="13:14" x14ac:dyDescent="0.3">
      <c r="M4324" s="2">
        <v>4323</v>
      </c>
    </row>
    <row r="4325" spans="13:14" x14ac:dyDescent="0.3">
      <c r="M4325" s="2">
        <v>4324</v>
      </c>
    </row>
    <row r="4326" spans="13:14" x14ac:dyDescent="0.3">
      <c r="M4326" s="2">
        <v>4325</v>
      </c>
      <c r="N4326" s="2" t="s">
        <v>1285</v>
      </c>
    </row>
    <row r="4327" spans="13:14" x14ac:dyDescent="0.3">
      <c r="M4327" s="2">
        <v>4326</v>
      </c>
    </row>
    <row r="4328" spans="13:14" x14ac:dyDescent="0.3">
      <c r="M4328" s="2">
        <v>4327</v>
      </c>
      <c r="N4328" s="2" t="s">
        <v>1285</v>
      </c>
    </row>
    <row r="4329" spans="13:14" x14ac:dyDescent="0.3">
      <c r="M4329" s="2">
        <v>4328</v>
      </c>
      <c r="N4329" s="2" t="s">
        <v>1285</v>
      </c>
    </row>
    <row r="4330" spans="13:14" x14ac:dyDescent="0.3">
      <c r="M4330" s="2">
        <v>4329</v>
      </c>
      <c r="N4330" s="2" t="s">
        <v>1285</v>
      </c>
    </row>
    <row r="4331" spans="13:14" x14ac:dyDescent="0.3">
      <c r="M4331" s="2">
        <v>4330</v>
      </c>
      <c r="N4331" s="2" t="s">
        <v>1285</v>
      </c>
    </row>
    <row r="4332" spans="13:14" x14ac:dyDescent="0.3">
      <c r="M4332" s="2">
        <v>4331</v>
      </c>
      <c r="N4332" s="2" t="s">
        <v>1285</v>
      </c>
    </row>
    <row r="4333" spans="13:14" x14ac:dyDescent="0.3">
      <c r="M4333" s="2">
        <v>4332</v>
      </c>
      <c r="N4333" s="2" t="s">
        <v>1285</v>
      </c>
    </row>
    <row r="4334" spans="13:14" x14ac:dyDescent="0.3">
      <c r="M4334" s="2">
        <v>4333</v>
      </c>
      <c r="N4334" s="2" t="s">
        <v>1285</v>
      </c>
    </row>
    <row r="4335" spans="13:14" x14ac:dyDescent="0.3">
      <c r="M4335" s="2">
        <v>4334</v>
      </c>
      <c r="N4335" s="2" t="s">
        <v>1285</v>
      </c>
    </row>
    <row r="4336" spans="13:14" x14ac:dyDescent="0.3">
      <c r="M4336" s="2">
        <v>4335</v>
      </c>
      <c r="N4336" s="2" t="s">
        <v>1286</v>
      </c>
    </row>
    <row r="4337" spans="13:14" x14ac:dyDescent="0.3">
      <c r="M4337" s="2">
        <v>4336</v>
      </c>
      <c r="N4337" s="2" t="s">
        <v>1285</v>
      </c>
    </row>
    <row r="4338" spans="13:14" x14ac:dyDescent="0.3">
      <c r="M4338" s="2">
        <v>4337</v>
      </c>
      <c r="N4338" s="2" t="s">
        <v>1285</v>
      </c>
    </row>
    <row r="4339" spans="13:14" x14ac:dyDescent="0.3">
      <c r="M4339" s="2">
        <v>4338</v>
      </c>
      <c r="N4339" s="2" t="s">
        <v>1285</v>
      </c>
    </row>
    <row r="4340" spans="13:14" x14ac:dyDescent="0.3">
      <c r="M4340" s="2">
        <v>4339</v>
      </c>
      <c r="N4340" s="2" t="s">
        <v>1285</v>
      </c>
    </row>
    <row r="4341" spans="13:14" x14ac:dyDescent="0.3">
      <c r="M4341" s="2">
        <v>4340</v>
      </c>
      <c r="N4341" s="2" t="s">
        <v>1285</v>
      </c>
    </row>
    <row r="4342" spans="13:14" x14ac:dyDescent="0.3">
      <c r="M4342" s="2">
        <v>4341</v>
      </c>
      <c r="N4342" s="2" t="s">
        <v>1285</v>
      </c>
    </row>
    <row r="4343" spans="13:14" x14ac:dyDescent="0.3">
      <c r="M4343" s="2">
        <v>4342</v>
      </c>
      <c r="N4343" s="2" t="s">
        <v>1285</v>
      </c>
    </row>
    <row r="4344" spans="13:14" x14ac:dyDescent="0.3">
      <c r="M4344" s="2">
        <v>4343</v>
      </c>
      <c r="N4344" s="2" t="s">
        <v>1286</v>
      </c>
    </row>
    <row r="4345" spans="13:14" x14ac:dyDescent="0.3">
      <c r="M4345" s="2">
        <v>4344</v>
      </c>
      <c r="N4345" s="2" t="s">
        <v>1285</v>
      </c>
    </row>
    <row r="4346" spans="13:14" x14ac:dyDescent="0.3">
      <c r="M4346" s="2">
        <v>4345</v>
      </c>
      <c r="N4346" s="2" t="s">
        <v>1285</v>
      </c>
    </row>
    <row r="4347" spans="13:14" x14ac:dyDescent="0.3">
      <c r="M4347" s="2">
        <v>4346</v>
      </c>
      <c r="N4347" s="2" t="s">
        <v>1285</v>
      </c>
    </row>
    <row r="4348" spans="13:14" x14ac:dyDescent="0.3">
      <c r="M4348" s="2">
        <v>4347</v>
      </c>
      <c r="N4348" s="2" t="s">
        <v>1285</v>
      </c>
    </row>
    <row r="4349" spans="13:14" x14ac:dyDescent="0.3">
      <c r="M4349" s="2">
        <v>4348</v>
      </c>
      <c r="N4349" s="2" t="s">
        <v>1285</v>
      </c>
    </row>
    <row r="4350" spans="13:14" x14ac:dyDescent="0.3">
      <c r="M4350" s="2">
        <v>4349</v>
      </c>
      <c r="N4350" s="2" t="s">
        <v>1286</v>
      </c>
    </row>
    <row r="4351" spans="13:14" x14ac:dyDescent="0.3">
      <c r="M4351" s="2">
        <v>4350</v>
      </c>
      <c r="N4351" s="2" t="s">
        <v>1285</v>
      </c>
    </row>
    <row r="4352" spans="13:14" x14ac:dyDescent="0.3">
      <c r="M4352" s="2">
        <v>4351</v>
      </c>
      <c r="N4352" s="2" t="s">
        <v>1286</v>
      </c>
    </row>
    <row r="4353" spans="13:14" x14ac:dyDescent="0.3">
      <c r="M4353" s="2">
        <v>4352</v>
      </c>
      <c r="N4353" s="2" t="s">
        <v>1285</v>
      </c>
    </row>
    <row r="4354" spans="13:14" x14ac:dyDescent="0.3">
      <c r="M4354" s="2">
        <v>4353</v>
      </c>
      <c r="N4354" s="2" t="s">
        <v>1285</v>
      </c>
    </row>
    <row r="4355" spans="13:14" x14ac:dyDescent="0.3">
      <c r="M4355" s="2">
        <v>4354</v>
      </c>
      <c r="N4355" s="2" t="s">
        <v>1285</v>
      </c>
    </row>
    <row r="4356" spans="13:14" x14ac:dyDescent="0.3">
      <c r="M4356" s="2">
        <v>4355</v>
      </c>
    </row>
    <row r="4357" spans="13:14" x14ac:dyDescent="0.3">
      <c r="M4357" s="2">
        <v>4356</v>
      </c>
      <c r="N4357" s="2" t="s">
        <v>1286</v>
      </c>
    </row>
    <row r="4358" spans="13:14" x14ac:dyDescent="0.3">
      <c r="M4358" s="2">
        <v>4357</v>
      </c>
      <c r="N4358" s="2" t="s">
        <v>1286</v>
      </c>
    </row>
    <row r="4359" spans="13:14" x14ac:dyDescent="0.3">
      <c r="M4359" s="2">
        <v>4358</v>
      </c>
      <c r="N4359" s="2" t="s">
        <v>1286</v>
      </c>
    </row>
    <row r="4360" spans="13:14" x14ac:dyDescent="0.3">
      <c r="M4360" s="2">
        <v>4359</v>
      </c>
      <c r="N4360" s="2" t="s">
        <v>1285</v>
      </c>
    </row>
    <row r="4361" spans="13:14" x14ac:dyDescent="0.3">
      <c r="M4361" s="2">
        <v>4360</v>
      </c>
      <c r="N4361" s="2" t="s">
        <v>1285</v>
      </c>
    </row>
    <row r="4362" spans="13:14" x14ac:dyDescent="0.3">
      <c r="M4362" s="2">
        <v>4361</v>
      </c>
      <c r="N4362" s="2" t="s">
        <v>1285</v>
      </c>
    </row>
    <row r="4363" spans="13:14" x14ac:dyDescent="0.3">
      <c r="M4363" s="2">
        <v>4362</v>
      </c>
      <c r="N4363" s="2" t="s">
        <v>1285</v>
      </c>
    </row>
    <row r="4364" spans="13:14" x14ac:dyDescent="0.3">
      <c r="M4364" s="2">
        <v>4363</v>
      </c>
      <c r="N4364" s="2" t="s">
        <v>1285</v>
      </c>
    </row>
    <row r="4365" spans="13:14" x14ac:dyDescent="0.3">
      <c r="M4365" s="2">
        <v>4364</v>
      </c>
      <c r="N4365" s="2" t="s">
        <v>1285</v>
      </c>
    </row>
    <row r="4366" spans="13:14" x14ac:dyDescent="0.3">
      <c r="M4366" s="2">
        <v>4365</v>
      </c>
    </row>
    <row r="4367" spans="13:14" x14ac:dyDescent="0.3">
      <c r="M4367" s="2">
        <v>4366</v>
      </c>
      <c r="N4367" s="2" t="s">
        <v>1285</v>
      </c>
    </row>
    <row r="4368" spans="13:14" x14ac:dyDescent="0.3">
      <c r="M4368" s="2">
        <v>4367</v>
      </c>
      <c r="N4368" s="2" t="s">
        <v>1286</v>
      </c>
    </row>
    <row r="4369" spans="13:14" x14ac:dyDescent="0.3">
      <c r="M4369" s="2">
        <v>4368</v>
      </c>
      <c r="N4369" s="2" t="s">
        <v>1285</v>
      </c>
    </row>
    <row r="4370" spans="13:14" x14ac:dyDescent="0.3">
      <c r="M4370" s="2">
        <v>4369</v>
      </c>
      <c r="N4370" s="2" t="s">
        <v>1285</v>
      </c>
    </row>
    <row r="4371" spans="13:14" x14ac:dyDescent="0.3">
      <c r="M4371" s="2">
        <v>4370</v>
      </c>
      <c r="N4371" s="2" t="s">
        <v>1286</v>
      </c>
    </row>
    <row r="4372" spans="13:14" x14ac:dyDescent="0.3">
      <c r="M4372" s="2">
        <v>4371</v>
      </c>
      <c r="N4372" s="2" t="s">
        <v>1285</v>
      </c>
    </row>
    <row r="4373" spans="13:14" x14ac:dyDescent="0.3">
      <c r="M4373" s="2">
        <v>4372</v>
      </c>
      <c r="N4373" s="2" t="s">
        <v>1285</v>
      </c>
    </row>
    <row r="4374" spans="13:14" x14ac:dyDescent="0.3">
      <c r="M4374" s="2">
        <v>4373</v>
      </c>
      <c r="N4374" s="2" t="s">
        <v>1285</v>
      </c>
    </row>
    <row r="4375" spans="13:14" x14ac:dyDescent="0.3">
      <c r="M4375" s="2">
        <v>4374</v>
      </c>
      <c r="N4375" s="2" t="s">
        <v>1286</v>
      </c>
    </row>
    <row r="4376" spans="13:14" x14ac:dyDescent="0.3">
      <c r="M4376" s="2">
        <v>4375</v>
      </c>
      <c r="N4376" s="2" t="s">
        <v>1285</v>
      </c>
    </row>
    <row r="4377" spans="13:14" x14ac:dyDescent="0.3">
      <c r="M4377" s="2">
        <v>4376</v>
      </c>
      <c r="N4377" s="2" t="s">
        <v>1285</v>
      </c>
    </row>
    <row r="4378" spans="13:14" x14ac:dyDescent="0.3">
      <c r="M4378" s="2">
        <v>4377</v>
      </c>
      <c r="N4378" s="2" t="s">
        <v>1286</v>
      </c>
    </row>
    <row r="4379" spans="13:14" x14ac:dyDescent="0.3">
      <c r="M4379" s="2">
        <v>4378</v>
      </c>
      <c r="N4379" s="2" t="s">
        <v>1286</v>
      </c>
    </row>
    <row r="4380" spans="13:14" x14ac:dyDescent="0.3">
      <c r="M4380" s="2">
        <v>4379</v>
      </c>
      <c r="N4380" s="2" t="s">
        <v>1286</v>
      </c>
    </row>
    <row r="4381" spans="13:14" x14ac:dyDescent="0.3">
      <c r="M4381" s="2">
        <v>4380</v>
      </c>
      <c r="N4381" s="2" t="s">
        <v>1285</v>
      </c>
    </row>
    <row r="4382" spans="13:14" x14ac:dyDescent="0.3">
      <c r="M4382" s="2">
        <v>4381</v>
      </c>
      <c r="N4382" s="2" t="s">
        <v>1286</v>
      </c>
    </row>
    <row r="4383" spans="13:14" x14ac:dyDescent="0.3">
      <c r="M4383" s="2">
        <v>4382</v>
      </c>
      <c r="N4383" s="2" t="s">
        <v>1286</v>
      </c>
    </row>
    <row r="4384" spans="13:14" x14ac:dyDescent="0.3">
      <c r="M4384" s="2">
        <v>4383</v>
      </c>
      <c r="N4384" s="2" t="s">
        <v>1285</v>
      </c>
    </row>
    <row r="4385" spans="13:14" x14ac:dyDescent="0.3">
      <c r="M4385" s="2">
        <v>4384</v>
      </c>
      <c r="N4385" s="2" t="s">
        <v>1286</v>
      </c>
    </row>
    <row r="4386" spans="13:14" x14ac:dyDescent="0.3">
      <c r="M4386" s="2">
        <v>4385</v>
      </c>
      <c r="N4386" s="2" t="s">
        <v>1285</v>
      </c>
    </row>
    <row r="4387" spans="13:14" x14ac:dyDescent="0.3">
      <c r="M4387" s="2">
        <v>4386</v>
      </c>
      <c r="N4387" s="2" t="s">
        <v>1286</v>
      </c>
    </row>
    <row r="4388" spans="13:14" x14ac:dyDescent="0.3">
      <c r="M4388" s="2">
        <v>4387</v>
      </c>
      <c r="N4388" s="2" t="s">
        <v>1285</v>
      </c>
    </row>
    <row r="4389" spans="13:14" x14ac:dyDescent="0.3">
      <c r="M4389" s="2">
        <v>4388</v>
      </c>
      <c r="N4389" s="2" t="s">
        <v>1285</v>
      </c>
    </row>
    <row r="4390" spans="13:14" x14ac:dyDescent="0.3">
      <c r="M4390" s="2">
        <v>4389</v>
      </c>
      <c r="N4390" s="2" t="s">
        <v>1285</v>
      </c>
    </row>
    <row r="4391" spans="13:14" x14ac:dyDescent="0.3">
      <c r="M4391" s="2">
        <v>4390</v>
      </c>
      <c r="N4391" s="2" t="s">
        <v>1285</v>
      </c>
    </row>
    <row r="4392" spans="13:14" x14ac:dyDescent="0.3">
      <c r="M4392" s="2">
        <v>4391</v>
      </c>
      <c r="N4392" s="2" t="s">
        <v>1285</v>
      </c>
    </row>
    <row r="4393" spans="13:14" x14ac:dyDescent="0.3">
      <c r="M4393" s="2">
        <v>4392</v>
      </c>
      <c r="N4393" s="2" t="s">
        <v>1285</v>
      </c>
    </row>
    <row r="4394" spans="13:14" x14ac:dyDescent="0.3">
      <c r="M4394" s="2">
        <v>4393</v>
      </c>
      <c r="N4394" s="2" t="s">
        <v>1286</v>
      </c>
    </row>
    <row r="4395" spans="13:14" x14ac:dyDescent="0.3">
      <c r="M4395" s="2">
        <v>4394</v>
      </c>
      <c r="N4395" s="2" t="s">
        <v>1285</v>
      </c>
    </row>
    <row r="4396" spans="13:14" x14ac:dyDescent="0.3">
      <c r="M4396" s="2">
        <v>4395</v>
      </c>
      <c r="N4396" s="2" t="s">
        <v>1285</v>
      </c>
    </row>
    <row r="4397" spans="13:14" x14ac:dyDescent="0.3">
      <c r="M4397" s="2">
        <v>4396</v>
      </c>
      <c r="N4397" s="2" t="s">
        <v>1285</v>
      </c>
    </row>
    <row r="4398" spans="13:14" x14ac:dyDescent="0.3">
      <c r="M4398" s="2">
        <v>4397</v>
      </c>
      <c r="N4398" s="2" t="s">
        <v>1286</v>
      </c>
    </row>
    <row r="4399" spans="13:14" x14ac:dyDescent="0.3">
      <c r="M4399" s="2">
        <v>4398</v>
      </c>
      <c r="N4399" s="2" t="s">
        <v>1285</v>
      </c>
    </row>
    <row r="4400" spans="13:14" x14ac:dyDescent="0.3">
      <c r="M4400" s="2">
        <v>4399</v>
      </c>
      <c r="N4400" s="2" t="s">
        <v>1286</v>
      </c>
    </row>
    <row r="4401" spans="13:14" x14ac:dyDescent="0.3">
      <c r="M4401" s="2">
        <v>4400</v>
      </c>
      <c r="N4401" s="2" t="s">
        <v>1285</v>
      </c>
    </row>
    <row r="4402" spans="13:14" x14ac:dyDescent="0.3">
      <c r="M4402" s="2">
        <v>4401</v>
      </c>
      <c r="N4402" s="2" t="s">
        <v>1285</v>
      </c>
    </row>
    <row r="4403" spans="13:14" x14ac:dyDescent="0.3">
      <c r="M4403" s="2">
        <v>4402</v>
      </c>
      <c r="N4403" s="2" t="s">
        <v>1285</v>
      </c>
    </row>
    <row r="4404" spans="13:14" x14ac:dyDescent="0.3">
      <c r="M4404" s="2">
        <v>4403</v>
      </c>
      <c r="N4404" s="2" t="s">
        <v>1286</v>
      </c>
    </row>
    <row r="4405" spans="13:14" x14ac:dyDescent="0.3">
      <c r="M4405" s="2">
        <v>4404</v>
      </c>
      <c r="N4405" s="2" t="s">
        <v>1285</v>
      </c>
    </row>
    <row r="4406" spans="13:14" x14ac:dyDescent="0.3">
      <c r="M4406" s="2">
        <v>4405</v>
      </c>
    </row>
    <row r="4407" spans="13:14" x14ac:dyDescent="0.3">
      <c r="M4407" s="2">
        <v>4406</v>
      </c>
    </row>
    <row r="4408" spans="13:14" x14ac:dyDescent="0.3">
      <c r="M4408" s="2">
        <v>4407</v>
      </c>
    </row>
    <row r="4409" spans="13:14" x14ac:dyDescent="0.3">
      <c r="M4409" s="2">
        <v>4408</v>
      </c>
      <c r="N4409" s="2" t="s">
        <v>1285</v>
      </c>
    </row>
    <row r="4410" spans="13:14" x14ac:dyDescent="0.3">
      <c r="M4410" s="2">
        <v>4409</v>
      </c>
    </row>
    <row r="4411" spans="13:14" x14ac:dyDescent="0.3">
      <c r="M4411" s="2">
        <v>4410</v>
      </c>
    </row>
    <row r="4412" spans="13:14" x14ac:dyDescent="0.3">
      <c r="M4412" s="2">
        <v>4411</v>
      </c>
    </row>
    <row r="4413" spans="13:14" x14ac:dyDescent="0.3">
      <c r="M4413" s="2">
        <v>4412</v>
      </c>
      <c r="N4413" s="2" t="s">
        <v>1285</v>
      </c>
    </row>
    <row r="4414" spans="13:14" x14ac:dyDescent="0.3">
      <c r="M4414" s="2">
        <v>4413</v>
      </c>
      <c r="N4414" s="2" t="s">
        <v>1285</v>
      </c>
    </row>
    <row r="4415" spans="13:14" x14ac:dyDescent="0.3">
      <c r="M4415" s="2">
        <v>4414</v>
      </c>
      <c r="N4415" s="2" t="s">
        <v>1285</v>
      </c>
    </row>
    <row r="4416" spans="13:14" x14ac:dyDescent="0.3">
      <c r="M4416" s="2">
        <v>4415</v>
      </c>
      <c r="N4416" s="2" t="s">
        <v>1285</v>
      </c>
    </row>
    <row r="4417" spans="13:14" x14ac:dyDescent="0.3">
      <c r="M4417" s="2">
        <v>4416</v>
      </c>
      <c r="N4417" s="2" t="s">
        <v>1286</v>
      </c>
    </row>
    <row r="4418" spans="13:14" x14ac:dyDescent="0.3">
      <c r="M4418" s="2">
        <v>4417</v>
      </c>
      <c r="N4418" s="2" t="s">
        <v>1286</v>
      </c>
    </row>
    <row r="4419" spans="13:14" x14ac:dyDescent="0.3">
      <c r="M4419" s="2">
        <v>4418</v>
      </c>
      <c r="N4419" s="2" t="s">
        <v>1285</v>
      </c>
    </row>
    <row r="4420" spans="13:14" x14ac:dyDescent="0.3">
      <c r="M4420" s="2">
        <v>4419</v>
      </c>
      <c r="N4420" s="2" t="s">
        <v>1285</v>
      </c>
    </row>
    <row r="4421" spans="13:14" x14ac:dyDescent="0.3">
      <c r="M4421" s="2">
        <v>4420</v>
      </c>
      <c r="N4421" s="2" t="s">
        <v>1285</v>
      </c>
    </row>
    <row r="4422" spans="13:14" x14ac:dyDescent="0.3">
      <c r="M4422" s="2">
        <v>4421</v>
      </c>
      <c r="N4422" s="2" t="s">
        <v>1285</v>
      </c>
    </row>
    <row r="4423" spans="13:14" x14ac:dyDescent="0.3">
      <c r="M4423" s="2">
        <v>4422</v>
      </c>
      <c r="N4423" s="2" t="s">
        <v>1286</v>
      </c>
    </row>
    <row r="4424" spans="13:14" x14ac:dyDescent="0.3">
      <c r="M4424" s="2">
        <v>4423</v>
      </c>
      <c r="N4424" s="2" t="s">
        <v>1285</v>
      </c>
    </row>
    <row r="4425" spans="13:14" x14ac:dyDescent="0.3">
      <c r="M4425" s="2">
        <v>4424</v>
      </c>
      <c r="N4425" s="2" t="s">
        <v>1285</v>
      </c>
    </row>
    <row r="4426" spans="13:14" x14ac:dyDescent="0.3">
      <c r="M4426" s="2">
        <v>4425</v>
      </c>
      <c r="N4426" s="2" t="s">
        <v>1285</v>
      </c>
    </row>
    <row r="4427" spans="13:14" x14ac:dyDescent="0.3">
      <c r="M4427" s="2">
        <v>4426</v>
      </c>
      <c r="N4427" s="2" t="s">
        <v>1285</v>
      </c>
    </row>
    <row r="4428" spans="13:14" x14ac:dyDescent="0.3">
      <c r="M4428" s="2">
        <v>4427</v>
      </c>
      <c r="N4428" s="2" t="s">
        <v>1285</v>
      </c>
    </row>
    <row r="4429" spans="13:14" x14ac:dyDescent="0.3">
      <c r="M4429" s="2">
        <v>4428</v>
      </c>
      <c r="N4429" s="2" t="s">
        <v>1285</v>
      </c>
    </row>
    <row r="4430" spans="13:14" x14ac:dyDescent="0.3">
      <c r="M4430" s="2">
        <v>4429</v>
      </c>
      <c r="N4430" s="2" t="s">
        <v>1285</v>
      </c>
    </row>
    <row r="4431" spans="13:14" x14ac:dyDescent="0.3">
      <c r="M4431" s="2">
        <v>4430</v>
      </c>
      <c r="N4431" s="2" t="s">
        <v>1285</v>
      </c>
    </row>
    <row r="4432" spans="13:14" x14ac:dyDescent="0.3">
      <c r="M4432" s="2">
        <v>4431</v>
      </c>
      <c r="N4432" s="2" t="s">
        <v>1285</v>
      </c>
    </row>
    <row r="4433" spans="13:14" x14ac:dyDescent="0.3">
      <c r="M4433" s="2">
        <v>4432</v>
      </c>
      <c r="N4433" s="2" t="s">
        <v>1285</v>
      </c>
    </row>
    <row r="4434" spans="13:14" x14ac:dyDescent="0.3">
      <c r="M4434" s="2">
        <v>4433</v>
      </c>
      <c r="N4434" s="2" t="s">
        <v>1285</v>
      </c>
    </row>
    <row r="4435" spans="13:14" x14ac:dyDescent="0.3">
      <c r="M4435" s="2">
        <v>4434</v>
      </c>
      <c r="N4435" s="2" t="s">
        <v>1285</v>
      </c>
    </row>
    <row r="4436" spans="13:14" x14ac:dyDescent="0.3">
      <c r="M4436" s="2">
        <v>4435</v>
      </c>
      <c r="N4436" s="2" t="s">
        <v>1286</v>
      </c>
    </row>
    <row r="4437" spans="13:14" x14ac:dyDescent="0.3">
      <c r="M4437" s="2">
        <v>4436</v>
      </c>
      <c r="N4437" s="2" t="s">
        <v>1285</v>
      </c>
    </row>
    <row r="4438" spans="13:14" x14ac:dyDescent="0.3">
      <c r="M4438" s="2">
        <v>4437</v>
      </c>
      <c r="N4438" s="2" t="s">
        <v>1285</v>
      </c>
    </row>
    <row r="4439" spans="13:14" x14ac:dyDescent="0.3">
      <c r="M4439" s="2">
        <v>4438</v>
      </c>
      <c r="N4439" s="2" t="s">
        <v>1286</v>
      </c>
    </row>
    <row r="4440" spans="13:14" x14ac:dyDescent="0.3">
      <c r="M4440" s="2">
        <v>4439</v>
      </c>
      <c r="N4440" s="2" t="s">
        <v>1285</v>
      </c>
    </row>
    <row r="4441" spans="13:14" x14ac:dyDescent="0.3">
      <c r="M4441" s="2">
        <v>4440</v>
      </c>
      <c r="N4441" s="2" t="s">
        <v>1285</v>
      </c>
    </row>
    <row r="4442" spans="13:14" x14ac:dyDescent="0.3">
      <c r="M4442" s="2">
        <v>4441</v>
      </c>
      <c r="N4442" s="2" t="s">
        <v>1286</v>
      </c>
    </row>
    <row r="4443" spans="13:14" x14ac:dyDescent="0.3">
      <c r="M4443" s="2">
        <v>4442</v>
      </c>
      <c r="N4443" s="2" t="s">
        <v>1285</v>
      </c>
    </row>
    <row r="4444" spans="13:14" x14ac:dyDescent="0.3">
      <c r="M4444" s="2">
        <v>4443</v>
      </c>
      <c r="N4444" s="2" t="s">
        <v>1285</v>
      </c>
    </row>
    <row r="4445" spans="13:14" x14ac:dyDescent="0.3">
      <c r="M4445" s="2">
        <v>4444</v>
      </c>
      <c r="N4445" s="2" t="s">
        <v>1285</v>
      </c>
    </row>
    <row r="4446" spans="13:14" x14ac:dyDescent="0.3">
      <c r="M4446" s="2">
        <v>4445</v>
      </c>
      <c r="N4446" s="2" t="s">
        <v>1285</v>
      </c>
    </row>
    <row r="4447" spans="13:14" x14ac:dyDescent="0.3">
      <c r="M4447" s="2">
        <v>4446</v>
      </c>
    </row>
    <row r="4448" spans="13:14" x14ac:dyDescent="0.3">
      <c r="M4448" s="2">
        <v>4447</v>
      </c>
      <c r="N4448" s="2" t="s">
        <v>1286</v>
      </c>
    </row>
    <row r="4449" spans="13:14" x14ac:dyDescent="0.3">
      <c r="M4449" s="2">
        <v>4448</v>
      </c>
      <c r="N4449" s="2" t="s">
        <v>1285</v>
      </c>
    </row>
    <row r="4450" spans="13:14" x14ac:dyDescent="0.3">
      <c r="M4450" s="2">
        <v>4449</v>
      </c>
    </row>
    <row r="4451" spans="13:14" x14ac:dyDescent="0.3">
      <c r="M4451" s="2">
        <v>4450</v>
      </c>
      <c r="N4451" s="2" t="s">
        <v>1285</v>
      </c>
    </row>
    <row r="4452" spans="13:14" x14ac:dyDescent="0.3">
      <c r="M4452" s="2">
        <v>4451</v>
      </c>
      <c r="N4452" s="2" t="s">
        <v>1286</v>
      </c>
    </row>
    <row r="4453" spans="13:14" x14ac:dyDescent="0.3">
      <c r="M4453" s="2">
        <v>4452</v>
      </c>
      <c r="N4453" s="2" t="s">
        <v>1285</v>
      </c>
    </row>
    <row r="4454" spans="13:14" x14ac:dyDescent="0.3">
      <c r="M4454" s="2">
        <v>4453</v>
      </c>
      <c r="N4454" s="2" t="s">
        <v>1285</v>
      </c>
    </row>
    <row r="4455" spans="13:14" x14ac:dyDescent="0.3">
      <c r="M4455" s="2">
        <v>4454</v>
      </c>
      <c r="N4455" s="2" t="s">
        <v>1285</v>
      </c>
    </row>
    <row r="4456" spans="13:14" x14ac:dyDescent="0.3">
      <c r="M4456" s="2">
        <v>4455</v>
      </c>
      <c r="N4456" s="2" t="s">
        <v>1285</v>
      </c>
    </row>
    <row r="4457" spans="13:14" x14ac:dyDescent="0.3">
      <c r="M4457" s="2">
        <v>4456</v>
      </c>
      <c r="N4457" s="2" t="s">
        <v>1285</v>
      </c>
    </row>
    <row r="4458" spans="13:14" x14ac:dyDescent="0.3">
      <c r="M4458" s="2">
        <v>4457</v>
      </c>
      <c r="N4458" s="2" t="s">
        <v>1285</v>
      </c>
    </row>
    <row r="4459" spans="13:14" x14ac:dyDescent="0.3">
      <c r="M4459" s="2">
        <v>4458</v>
      </c>
      <c r="N4459" s="2" t="s">
        <v>1285</v>
      </c>
    </row>
    <row r="4460" spans="13:14" x14ac:dyDescent="0.3">
      <c r="M4460" s="2">
        <v>4459</v>
      </c>
      <c r="N4460" s="2" t="s">
        <v>1285</v>
      </c>
    </row>
    <row r="4461" spans="13:14" x14ac:dyDescent="0.3">
      <c r="M4461" s="2">
        <v>4460</v>
      </c>
      <c r="N4461" s="2" t="s">
        <v>1285</v>
      </c>
    </row>
    <row r="4462" spans="13:14" x14ac:dyDescent="0.3">
      <c r="M4462" s="2">
        <v>4461</v>
      </c>
      <c r="N4462" s="2" t="s">
        <v>1285</v>
      </c>
    </row>
    <row r="4463" spans="13:14" x14ac:dyDescent="0.3">
      <c r="M4463" s="2">
        <v>4462</v>
      </c>
      <c r="N4463" s="2" t="s">
        <v>1286</v>
      </c>
    </row>
    <row r="4464" spans="13:14" x14ac:dyDescent="0.3">
      <c r="M4464" s="2">
        <v>4463</v>
      </c>
      <c r="N4464" s="2" t="s">
        <v>1286</v>
      </c>
    </row>
    <row r="4465" spans="13:14" x14ac:dyDescent="0.3">
      <c r="M4465" s="2">
        <v>4464</v>
      </c>
      <c r="N4465" s="2" t="s">
        <v>1285</v>
      </c>
    </row>
    <row r="4466" spans="13:14" x14ac:dyDescent="0.3">
      <c r="M4466" s="2">
        <v>4465</v>
      </c>
      <c r="N4466" s="2" t="s">
        <v>1285</v>
      </c>
    </row>
    <row r="4467" spans="13:14" x14ac:dyDescent="0.3">
      <c r="M4467" s="2">
        <v>4466</v>
      </c>
      <c r="N4467" s="2" t="s">
        <v>1286</v>
      </c>
    </row>
    <row r="4468" spans="13:14" x14ac:dyDescent="0.3">
      <c r="M4468" s="2">
        <v>4467</v>
      </c>
      <c r="N4468" s="2" t="s">
        <v>1285</v>
      </c>
    </row>
    <row r="4469" spans="13:14" x14ac:dyDescent="0.3">
      <c r="M4469" s="2">
        <v>4468</v>
      </c>
      <c r="N4469" s="2" t="s">
        <v>1285</v>
      </c>
    </row>
    <row r="4470" spans="13:14" x14ac:dyDescent="0.3">
      <c r="M4470" s="2">
        <v>4469</v>
      </c>
      <c r="N4470" s="2" t="s">
        <v>1286</v>
      </c>
    </row>
    <row r="4471" spans="13:14" x14ac:dyDescent="0.3">
      <c r="M4471" s="2">
        <v>4470</v>
      </c>
      <c r="N4471" s="2" t="s">
        <v>1285</v>
      </c>
    </row>
    <row r="4472" spans="13:14" x14ac:dyDescent="0.3">
      <c r="M4472" s="2">
        <v>4471</v>
      </c>
      <c r="N4472" s="2" t="s">
        <v>1285</v>
      </c>
    </row>
    <row r="4473" spans="13:14" x14ac:dyDescent="0.3">
      <c r="M4473" s="2">
        <v>4472</v>
      </c>
      <c r="N4473" s="2" t="s">
        <v>1285</v>
      </c>
    </row>
    <row r="4474" spans="13:14" x14ac:dyDescent="0.3">
      <c r="M4474" s="2">
        <v>4473</v>
      </c>
    </row>
    <row r="4475" spans="13:14" x14ac:dyDescent="0.3">
      <c r="M4475" s="2">
        <v>4474</v>
      </c>
      <c r="N4475" s="2" t="s">
        <v>1285</v>
      </c>
    </row>
    <row r="4476" spans="13:14" x14ac:dyDescent="0.3">
      <c r="M4476" s="2">
        <v>4475</v>
      </c>
      <c r="N4476" s="2" t="s">
        <v>1285</v>
      </c>
    </row>
    <row r="4477" spans="13:14" x14ac:dyDescent="0.3">
      <c r="M4477" s="2">
        <v>4476</v>
      </c>
      <c r="N4477" s="2" t="s">
        <v>1285</v>
      </c>
    </row>
    <row r="4478" spans="13:14" x14ac:dyDescent="0.3">
      <c r="M4478" s="2">
        <v>4477</v>
      </c>
      <c r="N4478" s="2" t="s">
        <v>1285</v>
      </c>
    </row>
    <row r="4479" spans="13:14" x14ac:dyDescent="0.3">
      <c r="M4479" s="2">
        <v>4478</v>
      </c>
      <c r="N4479" s="2" t="s">
        <v>1285</v>
      </c>
    </row>
    <row r="4480" spans="13:14" x14ac:dyDescent="0.3">
      <c r="M4480" s="2">
        <v>4479</v>
      </c>
      <c r="N4480" s="2" t="s">
        <v>1285</v>
      </c>
    </row>
    <row r="4481" spans="13:14" x14ac:dyDescent="0.3">
      <c r="M4481" s="2">
        <v>4480</v>
      </c>
      <c r="N4481" s="2" t="s">
        <v>1285</v>
      </c>
    </row>
    <row r="4482" spans="13:14" x14ac:dyDescent="0.3">
      <c r="M4482" s="2">
        <v>4481</v>
      </c>
      <c r="N4482" s="2" t="s">
        <v>1285</v>
      </c>
    </row>
    <row r="4483" spans="13:14" x14ac:dyDescent="0.3">
      <c r="M4483" s="2">
        <v>4482</v>
      </c>
      <c r="N4483" s="2" t="s">
        <v>1285</v>
      </c>
    </row>
    <row r="4484" spans="13:14" x14ac:dyDescent="0.3">
      <c r="M4484" s="2">
        <v>4483</v>
      </c>
      <c r="N4484" s="2" t="s">
        <v>1285</v>
      </c>
    </row>
    <row r="4485" spans="13:14" x14ac:dyDescent="0.3">
      <c r="M4485" s="2">
        <v>4484</v>
      </c>
      <c r="N4485" s="2" t="s">
        <v>1285</v>
      </c>
    </row>
    <row r="4486" spans="13:14" x14ac:dyDescent="0.3">
      <c r="M4486" s="2">
        <v>4485</v>
      </c>
      <c r="N4486" s="2" t="s">
        <v>1285</v>
      </c>
    </row>
    <row r="4487" spans="13:14" x14ac:dyDescent="0.3">
      <c r="M4487" s="2">
        <v>4486</v>
      </c>
      <c r="N4487" s="2" t="s">
        <v>1285</v>
      </c>
    </row>
    <row r="4488" spans="13:14" x14ac:dyDescent="0.3">
      <c r="M4488" s="2">
        <v>4487</v>
      </c>
      <c r="N4488" s="2" t="s">
        <v>1285</v>
      </c>
    </row>
    <row r="4489" spans="13:14" x14ac:dyDescent="0.3">
      <c r="M4489" s="2">
        <v>4488</v>
      </c>
      <c r="N4489" s="2" t="s">
        <v>1285</v>
      </c>
    </row>
    <row r="4490" spans="13:14" x14ac:dyDescent="0.3">
      <c r="M4490" s="2">
        <v>4489</v>
      </c>
      <c r="N4490" s="2" t="s">
        <v>1285</v>
      </c>
    </row>
    <row r="4491" spans="13:14" x14ac:dyDescent="0.3">
      <c r="M4491" s="2">
        <v>4490</v>
      </c>
      <c r="N4491" s="2" t="s">
        <v>1285</v>
      </c>
    </row>
    <row r="4492" spans="13:14" x14ac:dyDescent="0.3">
      <c r="M4492" s="2">
        <v>4491</v>
      </c>
      <c r="N4492" s="2" t="s">
        <v>1285</v>
      </c>
    </row>
    <row r="4493" spans="13:14" x14ac:dyDescent="0.3">
      <c r="M4493" s="2">
        <v>4492</v>
      </c>
      <c r="N4493" s="2" t="s">
        <v>1285</v>
      </c>
    </row>
    <row r="4494" spans="13:14" x14ac:dyDescent="0.3">
      <c r="M4494" s="2">
        <v>4493</v>
      </c>
      <c r="N4494" s="2" t="s">
        <v>1285</v>
      </c>
    </row>
    <row r="4495" spans="13:14" x14ac:dyDescent="0.3">
      <c r="M4495" s="2">
        <v>4494</v>
      </c>
      <c r="N4495" s="2" t="s">
        <v>1285</v>
      </c>
    </row>
    <row r="4496" spans="13:14" x14ac:dyDescent="0.3">
      <c r="M4496" s="2">
        <v>4495</v>
      </c>
      <c r="N4496" s="2" t="s">
        <v>1285</v>
      </c>
    </row>
    <row r="4497" spans="13:14" x14ac:dyDescent="0.3">
      <c r="M4497" s="2">
        <v>4496</v>
      </c>
      <c r="N4497" s="2" t="s">
        <v>1285</v>
      </c>
    </row>
    <row r="4498" spans="13:14" x14ac:dyDescent="0.3">
      <c r="M4498" s="2">
        <v>4497</v>
      </c>
      <c r="N4498" s="2" t="s">
        <v>1285</v>
      </c>
    </row>
    <row r="4499" spans="13:14" x14ac:dyDescent="0.3">
      <c r="M4499" s="2">
        <v>4498</v>
      </c>
    </row>
    <row r="4500" spans="13:14" x14ac:dyDescent="0.3">
      <c r="M4500" s="2">
        <v>4499</v>
      </c>
      <c r="N4500" s="2" t="s">
        <v>1285</v>
      </c>
    </row>
    <row r="4501" spans="13:14" x14ac:dyDescent="0.3">
      <c r="M4501" s="2">
        <v>4500</v>
      </c>
    </row>
    <row r="4502" spans="13:14" x14ac:dyDescent="0.3">
      <c r="M4502" s="2">
        <v>4501</v>
      </c>
      <c r="N4502" s="2" t="s">
        <v>1285</v>
      </c>
    </row>
    <row r="4503" spans="13:14" x14ac:dyDescent="0.3">
      <c r="M4503" s="2">
        <v>4502</v>
      </c>
      <c r="N4503" s="2" t="s">
        <v>1285</v>
      </c>
    </row>
    <row r="4504" spans="13:14" x14ac:dyDescent="0.3">
      <c r="M4504" s="2">
        <v>4503</v>
      </c>
      <c r="N4504" s="2" t="s">
        <v>1285</v>
      </c>
    </row>
    <row r="4505" spans="13:14" x14ac:dyDescent="0.3">
      <c r="M4505" s="2">
        <v>4504</v>
      </c>
      <c r="N4505" s="2" t="s">
        <v>1285</v>
      </c>
    </row>
    <row r="4506" spans="13:14" x14ac:dyDescent="0.3">
      <c r="M4506" s="2">
        <v>4505</v>
      </c>
      <c r="N4506" s="2" t="s">
        <v>1285</v>
      </c>
    </row>
    <row r="4507" spans="13:14" x14ac:dyDescent="0.3">
      <c r="M4507" s="2">
        <v>4506</v>
      </c>
      <c r="N4507" s="2" t="s">
        <v>1285</v>
      </c>
    </row>
    <row r="4508" spans="13:14" x14ac:dyDescent="0.3">
      <c r="M4508" s="2">
        <v>4507</v>
      </c>
      <c r="N4508" s="2" t="s">
        <v>1285</v>
      </c>
    </row>
    <row r="4509" spans="13:14" x14ac:dyDescent="0.3">
      <c r="M4509" s="2">
        <v>4508</v>
      </c>
    </row>
    <row r="4510" spans="13:14" x14ac:dyDescent="0.3">
      <c r="M4510" s="2">
        <v>4509</v>
      </c>
      <c r="N4510" s="2" t="s">
        <v>1285</v>
      </c>
    </row>
    <row r="4511" spans="13:14" x14ac:dyDescent="0.3">
      <c r="M4511" s="2">
        <v>4510</v>
      </c>
      <c r="N4511" s="2" t="s">
        <v>1286</v>
      </c>
    </row>
    <row r="4512" spans="13:14" x14ac:dyDescent="0.3">
      <c r="M4512" s="2">
        <v>4511</v>
      </c>
      <c r="N4512" s="2" t="s">
        <v>1285</v>
      </c>
    </row>
    <row r="4513" spans="13:14" x14ac:dyDescent="0.3">
      <c r="M4513" s="2">
        <v>4512</v>
      </c>
      <c r="N4513" s="2" t="s">
        <v>1285</v>
      </c>
    </row>
    <row r="4514" spans="13:14" x14ac:dyDescent="0.3">
      <c r="M4514" s="2">
        <v>4513</v>
      </c>
      <c r="N4514" s="2" t="s">
        <v>1285</v>
      </c>
    </row>
    <row r="4515" spans="13:14" x14ac:dyDescent="0.3">
      <c r="M4515" s="2">
        <v>4514</v>
      </c>
      <c r="N4515" s="2" t="s">
        <v>1285</v>
      </c>
    </row>
    <row r="4516" spans="13:14" x14ac:dyDescent="0.3">
      <c r="M4516" s="2">
        <v>4515</v>
      </c>
      <c r="N4516" s="2" t="s">
        <v>1285</v>
      </c>
    </row>
    <row r="4517" spans="13:14" x14ac:dyDescent="0.3">
      <c r="M4517" s="2">
        <v>4516</v>
      </c>
      <c r="N4517" s="2" t="s">
        <v>1285</v>
      </c>
    </row>
    <row r="4518" spans="13:14" x14ac:dyDescent="0.3">
      <c r="M4518" s="2">
        <v>4517</v>
      </c>
    </row>
    <row r="4519" spans="13:14" x14ac:dyDescent="0.3">
      <c r="M4519" s="2">
        <v>4518</v>
      </c>
    </row>
    <row r="4520" spans="13:14" x14ac:dyDescent="0.3">
      <c r="M4520" s="2">
        <v>4519</v>
      </c>
    </row>
    <row r="4521" spans="13:14" x14ac:dyDescent="0.3">
      <c r="M4521" s="2">
        <v>4520</v>
      </c>
      <c r="N4521" s="2" t="s">
        <v>1285</v>
      </c>
    </row>
    <row r="4522" spans="13:14" x14ac:dyDescent="0.3">
      <c r="M4522" s="2">
        <v>4521</v>
      </c>
      <c r="N4522" s="2" t="s">
        <v>1285</v>
      </c>
    </row>
    <row r="4523" spans="13:14" x14ac:dyDescent="0.3">
      <c r="M4523" s="2">
        <v>4522</v>
      </c>
      <c r="N4523" s="2" t="s">
        <v>1285</v>
      </c>
    </row>
    <row r="4524" spans="13:14" x14ac:dyDescent="0.3">
      <c r="M4524" s="2">
        <v>4523</v>
      </c>
      <c r="N4524" s="2" t="s">
        <v>1285</v>
      </c>
    </row>
    <row r="4525" spans="13:14" x14ac:dyDescent="0.3">
      <c r="M4525" s="2">
        <v>4524</v>
      </c>
      <c r="N4525" s="2" t="s">
        <v>1285</v>
      </c>
    </row>
    <row r="4526" spans="13:14" x14ac:dyDescent="0.3">
      <c r="M4526" s="2">
        <v>4525</v>
      </c>
    </row>
    <row r="4527" spans="13:14" x14ac:dyDescent="0.3">
      <c r="M4527" s="2">
        <v>4526</v>
      </c>
      <c r="N4527" s="2" t="s">
        <v>1285</v>
      </c>
    </row>
    <row r="4528" spans="13:14" x14ac:dyDescent="0.3">
      <c r="M4528" s="2">
        <v>4527</v>
      </c>
    </row>
    <row r="4529" spans="13:14" x14ac:dyDescent="0.3">
      <c r="M4529" s="2">
        <v>4528</v>
      </c>
    </row>
    <row r="4530" spans="13:14" x14ac:dyDescent="0.3">
      <c r="M4530" s="2">
        <v>4529</v>
      </c>
      <c r="N4530" s="2" t="s">
        <v>1285</v>
      </c>
    </row>
    <row r="4531" spans="13:14" x14ac:dyDescent="0.3">
      <c r="M4531" s="2">
        <v>4530</v>
      </c>
      <c r="N4531" s="2" t="s">
        <v>1285</v>
      </c>
    </row>
    <row r="4532" spans="13:14" x14ac:dyDescent="0.3">
      <c r="M4532" s="2">
        <v>4531</v>
      </c>
      <c r="N4532" s="2" t="s">
        <v>1285</v>
      </c>
    </row>
    <row r="4533" spans="13:14" x14ac:dyDescent="0.3">
      <c r="M4533" s="2">
        <v>4532</v>
      </c>
      <c r="N4533" s="2" t="s">
        <v>1285</v>
      </c>
    </row>
    <row r="4534" spans="13:14" x14ac:dyDescent="0.3">
      <c r="M4534" s="2">
        <v>4533</v>
      </c>
      <c r="N4534" s="2" t="s">
        <v>1285</v>
      </c>
    </row>
    <row r="4535" spans="13:14" x14ac:dyDescent="0.3">
      <c r="M4535" s="2">
        <v>4534</v>
      </c>
      <c r="N4535" s="2" t="s">
        <v>1285</v>
      </c>
    </row>
    <row r="4536" spans="13:14" x14ac:dyDescent="0.3">
      <c r="M4536" s="2">
        <v>4535</v>
      </c>
      <c r="N4536" s="2" t="s">
        <v>1285</v>
      </c>
    </row>
    <row r="4537" spans="13:14" x14ac:dyDescent="0.3">
      <c r="M4537" s="2">
        <v>4536</v>
      </c>
      <c r="N4537" s="2" t="s">
        <v>1285</v>
      </c>
    </row>
    <row r="4538" spans="13:14" x14ac:dyDescent="0.3">
      <c r="M4538" s="2">
        <v>4537</v>
      </c>
      <c r="N4538" s="2" t="s">
        <v>1285</v>
      </c>
    </row>
    <row r="4539" spans="13:14" x14ac:dyDescent="0.3">
      <c r="M4539" s="2">
        <v>4538</v>
      </c>
      <c r="N4539" s="2" t="s">
        <v>1285</v>
      </c>
    </row>
    <row r="4540" spans="13:14" x14ac:dyDescent="0.3">
      <c r="M4540" s="2">
        <v>4539</v>
      </c>
      <c r="N4540" s="2" t="s">
        <v>1285</v>
      </c>
    </row>
    <row r="4541" spans="13:14" x14ac:dyDescent="0.3">
      <c r="M4541" s="2">
        <v>4540</v>
      </c>
      <c r="N4541" s="2" t="s">
        <v>1286</v>
      </c>
    </row>
    <row r="4542" spans="13:14" x14ac:dyDescent="0.3">
      <c r="M4542" s="2">
        <v>4541</v>
      </c>
      <c r="N4542" s="2" t="s">
        <v>1285</v>
      </c>
    </row>
    <row r="4543" spans="13:14" x14ac:dyDescent="0.3">
      <c r="M4543" s="2">
        <v>4542</v>
      </c>
      <c r="N4543" s="2" t="s">
        <v>1285</v>
      </c>
    </row>
    <row r="4544" spans="13:14" x14ac:dyDescent="0.3">
      <c r="M4544" s="2">
        <v>4543</v>
      </c>
      <c r="N4544" s="2" t="s">
        <v>1286</v>
      </c>
    </row>
    <row r="4545" spans="13:14" x14ac:dyDescent="0.3">
      <c r="M4545" s="2">
        <v>4544</v>
      </c>
      <c r="N4545" s="2" t="s">
        <v>1286</v>
      </c>
    </row>
    <row r="4546" spans="13:14" x14ac:dyDescent="0.3">
      <c r="M4546" s="2">
        <v>4545</v>
      </c>
      <c r="N4546" s="2" t="s">
        <v>1286</v>
      </c>
    </row>
    <row r="4547" spans="13:14" x14ac:dyDescent="0.3">
      <c r="M4547" s="2">
        <v>4546</v>
      </c>
      <c r="N4547" s="2" t="s">
        <v>1285</v>
      </c>
    </row>
    <row r="4548" spans="13:14" x14ac:dyDescent="0.3">
      <c r="M4548" s="2">
        <v>4547</v>
      </c>
      <c r="N4548" s="2" t="s">
        <v>1285</v>
      </c>
    </row>
    <row r="4549" spans="13:14" x14ac:dyDescent="0.3">
      <c r="M4549" s="2">
        <v>4548</v>
      </c>
      <c r="N4549" s="2" t="s">
        <v>1285</v>
      </c>
    </row>
    <row r="4550" spans="13:14" x14ac:dyDescent="0.3">
      <c r="M4550" s="2">
        <v>4549</v>
      </c>
    </row>
    <row r="4551" spans="13:14" x14ac:dyDescent="0.3">
      <c r="M4551" s="2">
        <v>4550</v>
      </c>
      <c r="N4551" s="2" t="s">
        <v>1286</v>
      </c>
    </row>
    <row r="4552" spans="13:14" x14ac:dyDescent="0.3">
      <c r="M4552" s="2">
        <v>4551</v>
      </c>
      <c r="N4552" s="2" t="s">
        <v>1286</v>
      </c>
    </row>
    <row r="4553" spans="13:14" x14ac:dyDescent="0.3">
      <c r="M4553" s="2">
        <v>4552</v>
      </c>
      <c r="N4553" s="2" t="s">
        <v>1285</v>
      </c>
    </row>
    <row r="4554" spans="13:14" x14ac:dyDescent="0.3">
      <c r="M4554" s="2">
        <v>4553</v>
      </c>
      <c r="N4554" s="2" t="s">
        <v>1285</v>
      </c>
    </row>
    <row r="4555" spans="13:14" x14ac:dyDescent="0.3">
      <c r="M4555" s="2">
        <v>4554</v>
      </c>
      <c r="N4555" s="2" t="s">
        <v>1285</v>
      </c>
    </row>
    <row r="4556" spans="13:14" x14ac:dyDescent="0.3">
      <c r="M4556" s="2">
        <v>4555</v>
      </c>
      <c r="N4556" s="2" t="s">
        <v>1285</v>
      </c>
    </row>
    <row r="4557" spans="13:14" x14ac:dyDescent="0.3">
      <c r="M4557" s="2">
        <v>4556</v>
      </c>
      <c r="N4557" s="2" t="s">
        <v>1285</v>
      </c>
    </row>
    <row r="4558" spans="13:14" x14ac:dyDescent="0.3">
      <c r="M4558" s="2">
        <v>4557</v>
      </c>
      <c r="N4558" s="2" t="s">
        <v>1285</v>
      </c>
    </row>
    <row r="4559" spans="13:14" x14ac:dyDescent="0.3">
      <c r="M4559" s="2">
        <v>4558</v>
      </c>
      <c r="N4559" s="2" t="s">
        <v>1285</v>
      </c>
    </row>
    <row r="4560" spans="13:14" x14ac:dyDescent="0.3">
      <c r="M4560" s="2">
        <v>4559</v>
      </c>
    </row>
    <row r="4561" spans="13:14" x14ac:dyDescent="0.3">
      <c r="M4561" s="2">
        <v>4560</v>
      </c>
      <c r="N4561" s="2" t="s">
        <v>1285</v>
      </c>
    </row>
    <row r="4562" spans="13:14" x14ac:dyDescent="0.3">
      <c r="M4562" s="2">
        <v>4561</v>
      </c>
      <c r="N4562" s="2" t="s">
        <v>1285</v>
      </c>
    </row>
    <row r="4563" spans="13:14" x14ac:dyDescent="0.3">
      <c r="M4563" s="2">
        <v>4562</v>
      </c>
      <c r="N4563" s="2" t="s">
        <v>1285</v>
      </c>
    </row>
    <row r="4564" spans="13:14" x14ac:dyDescent="0.3">
      <c r="M4564" s="2">
        <v>4563</v>
      </c>
      <c r="N4564" s="2" t="s">
        <v>1285</v>
      </c>
    </row>
    <row r="4565" spans="13:14" x14ac:dyDescent="0.3">
      <c r="M4565" s="2">
        <v>4564</v>
      </c>
    </row>
    <row r="4566" spans="13:14" x14ac:dyDescent="0.3">
      <c r="M4566" s="2">
        <v>4565</v>
      </c>
      <c r="N4566" s="2" t="s">
        <v>1285</v>
      </c>
    </row>
    <row r="4567" spans="13:14" x14ac:dyDescent="0.3">
      <c r="M4567" s="2">
        <v>4566</v>
      </c>
      <c r="N4567" s="2" t="s">
        <v>1285</v>
      </c>
    </row>
    <row r="4568" spans="13:14" x14ac:dyDescent="0.3">
      <c r="M4568" s="2">
        <v>4567</v>
      </c>
      <c r="N4568" s="2" t="s">
        <v>1285</v>
      </c>
    </row>
    <row r="4569" spans="13:14" x14ac:dyDescent="0.3">
      <c r="M4569" s="2">
        <v>4568</v>
      </c>
      <c r="N4569" s="2" t="s">
        <v>1285</v>
      </c>
    </row>
    <row r="4570" spans="13:14" x14ac:dyDescent="0.3">
      <c r="M4570" s="2">
        <v>4569</v>
      </c>
      <c r="N4570" s="2" t="s">
        <v>1285</v>
      </c>
    </row>
    <row r="4571" spans="13:14" x14ac:dyDescent="0.3">
      <c r="M4571" s="2">
        <v>4570</v>
      </c>
      <c r="N4571" s="2" t="s">
        <v>1285</v>
      </c>
    </row>
    <row r="4572" spans="13:14" x14ac:dyDescent="0.3">
      <c r="M4572" s="2">
        <v>4571</v>
      </c>
      <c r="N4572" s="2" t="s">
        <v>1285</v>
      </c>
    </row>
    <row r="4573" spans="13:14" x14ac:dyDescent="0.3">
      <c r="M4573" s="2">
        <v>4572</v>
      </c>
    </row>
    <row r="4574" spans="13:14" x14ac:dyDescent="0.3">
      <c r="M4574" s="2">
        <v>4573</v>
      </c>
      <c r="N4574" s="2" t="s">
        <v>1285</v>
      </c>
    </row>
    <row r="4575" spans="13:14" x14ac:dyDescent="0.3">
      <c r="M4575" s="2">
        <v>4574</v>
      </c>
      <c r="N4575" s="2" t="s">
        <v>1285</v>
      </c>
    </row>
    <row r="4576" spans="13:14" x14ac:dyDescent="0.3">
      <c r="M4576" s="2">
        <v>4575</v>
      </c>
      <c r="N4576" s="2" t="s">
        <v>1285</v>
      </c>
    </row>
    <row r="4577" spans="13:14" x14ac:dyDescent="0.3">
      <c r="M4577" s="2">
        <v>4576</v>
      </c>
      <c r="N4577" s="2" t="s">
        <v>1285</v>
      </c>
    </row>
    <row r="4578" spans="13:14" x14ac:dyDescent="0.3">
      <c r="M4578" s="2">
        <v>4577</v>
      </c>
      <c r="N4578" s="2" t="s">
        <v>1285</v>
      </c>
    </row>
    <row r="4579" spans="13:14" x14ac:dyDescent="0.3">
      <c r="M4579" s="2">
        <v>4578</v>
      </c>
      <c r="N4579" s="2" t="s">
        <v>1285</v>
      </c>
    </row>
    <row r="4580" spans="13:14" x14ac:dyDescent="0.3">
      <c r="M4580" s="2">
        <v>4579</v>
      </c>
      <c r="N4580" s="2" t="s">
        <v>1285</v>
      </c>
    </row>
    <row r="4581" spans="13:14" x14ac:dyDescent="0.3">
      <c r="M4581" s="2">
        <v>4580</v>
      </c>
      <c r="N4581" s="2" t="s">
        <v>1285</v>
      </c>
    </row>
    <row r="4582" spans="13:14" x14ac:dyDescent="0.3">
      <c r="M4582" s="2">
        <v>4581</v>
      </c>
      <c r="N4582" s="2" t="s">
        <v>1285</v>
      </c>
    </row>
    <row r="4583" spans="13:14" x14ac:dyDescent="0.3">
      <c r="M4583" s="2">
        <v>4582</v>
      </c>
      <c r="N4583" s="2" t="s">
        <v>1285</v>
      </c>
    </row>
    <row r="4584" spans="13:14" x14ac:dyDescent="0.3">
      <c r="M4584" s="2">
        <v>4583</v>
      </c>
      <c r="N4584" s="2" t="s">
        <v>1285</v>
      </c>
    </row>
    <row r="4585" spans="13:14" x14ac:dyDescent="0.3">
      <c r="M4585" s="2">
        <v>4584</v>
      </c>
      <c r="N4585" s="2" t="s">
        <v>1285</v>
      </c>
    </row>
    <row r="4586" spans="13:14" x14ac:dyDescent="0.3">
      <c r="M4586" s="2">
        <v>4585</v>
      </c>
      <c r="N4586" s="2" t="s">
        <v>1285</v>
      </c>
    </row>
    <row r="4587" spans="13:14" x14ac:dyDescent="0.3">
      <c r="M4587" s="2">
        <v>4586</v>
      </c>
      <c r="N4587" s="2" t="s">
        <v>1285</v>
      </c>
    </row>
    <row r="4588" spans="13:14" x14ac:dyDescent="0.3">
      <c r="M4588" s="2">
        <v>4587</v>
      </c>
      <c r="N4588" s="2" t="s">
        <v>1285</v>
      </c>
    </row>
    <row r="4589" spans="13:14" x14ac:dyDescent="0.3">
      <c r="M4589" s="2">
        <v>4588</v>
      </c>
      <c r="N4589" s="2" t="s">
        <v>1285</v>
      </c>
    </row>
    <row r="4590" spans="13:14" x14ac:dyDescent="0.3">
      <c r="M4590" s="2">
        <v>4589</v>
      </c>
      <c r="N4590" s="2" t="s">
        <v>1285</v>
      </c>
    </row>
    <row r="4591" spans="13:14" x14ac:dyDescent="0.3">
      <c r="M4591" s="2">
        <v>4590</v>
      </c>
      <c r="N4591" s="2" t="s">
        <v>1285</v>
      </c>
    </row>
    <row r="4592" spans="13:14" x14ac:dyDescent="0.3">
      <c r="M4592" s="2">
        <v>4591</v>
      </c>
      <c r="N4592" s="2" t="s">
        <v>1285</v>
      </c>
    </row>
    <row r="4593" spans="13:14" x14ac:dyDescent="0.3">
      <c r="M4593" s="2">
        <v>4592</v>
      </c>
      <c r="N4593" s="2" t="s">
        <v>1285</v>
      </c>
    </row>
    <row r="4594" spans="13:14" x14ac:dyDescent="0.3">
      <c r="M4594" s="2">
        <v>4593</v>
      </c>
      <c r="N4594" s="2" t="s">
        <v>1285</v>
      </c>
    </row>
    <row r="4595" spans="13:14" x14ac:dyDescent="0.3">
      <c r="M4595" s="2">
        <v>4594</v>
      </c>
      <c r="N4595" s="2" t="s">
        <v>1285</v>
      </c>
    </row>
    <row r="4596" spans="13:14" x14ac:dyDescent="0.3">
      <c r="M4596" s="2">
        <v>4595</v>
      </c>
      <c r="N4596" s="2" t="s">
        <v>1285</v>
      </c>
    </row>
    <row r="4597" spans="13:14" x14ac:dyDescent="0.3">
      <c r="M4597" s="2">
        <v>4596</v>
      </c>
      <c r="N4597" s="2" t="s">
        <v>1285</v>
      </c>
    </row>
    <row r="4598" spans="13:14" x14ac:dyDescent="0.3">
      <c r="M4598" s="2">
        <v>4597</v>
      </c>
      <c r="N4598" s="2" t="s">
        <v>1285</v>
      </c>
    </row>
    <row r="4599" spans="13:14" x14ac:dyDescent="0.3">
      <c r="M4599" s="2">
        <v>4598</v>
      </c>
      <c r="N4599" s="2" t="s">
        <v>1285</v>
      </c>
    </row>
    <row r="4600" spans="13:14" x14ac:dyDescent="0.3">
      <c r="M4600" s="2">
        <v>4599</v>
      </c>
      <c r="N4600" s="2" t="s">
        <v>1285</v>
      </c>
    </row>
    <row r="4601" spans="13:14" x14ac:dyDescent="0.3">
      <c r="M4601" s="2">
        <v>4600</v>
      </c>
      <c r="N4601" s="2" t="s">
        <v>1285</v>
      </c>
    </row>
    <row r="4602" spans="13:14" x14ac:dyDescent="0.3">
      <c r="M4602" s="2">
        <v>4601</v>
      </c>
      <c r="N4602" s="2" t="s">
        <v>1285</v>
      </c>
    </row>
    <row r="4603" spans="13:14" x14ac:dyDescent="0.3">
      <c r="M4603" s="2">
        <v>4602</v>
      </c>
      <c r="N4603" s="2" t="s">
        <v>1285</v>
      </c>
    </row>
    <row r="4604" spans="13:14" x14ac:dyDescent="0.3">
      <c r="M4604" s="2">
        <v>4603</v>
      </c>
      <c r="N4604" s="2" t="s">
        <v>1285</v>
      </c>
    </row>
    <row r="4605" spans="13:14" x14ac:dyDescent="0.3">
      <c r="M4605" s="2">
        <v>4604</v>
      </c>
      <c r="N4605" s="2" t="s">
        <v>1285</v>
      </c>
    </row>
    <row r="4606" spans="13:14" x14ac:dyDescent="0.3">
      <c r="M4606" s="2">
        <v>4605</v>
      </c>
      <c r="N4606" s="2" t="s">
        <v>1285</v>
      </c>
    </row>
    <row r="4607" spans="13:14" x14ac:dyDescent="0.3">
      <c r="M4607" s="2">
        <v>4606</v>
      </c>
      <c r="N4607" s="2" t="s">
        <v>1285</v>
      </c>
    </row>
    <row r="4608" spans="13:14" x14ac:dyDescent="0.3">
      <c r="M4608" s="2">
        <v>4607</v>
      </c>
      <c r="N4608" s="2" t="s">
        <v>1285</v>
      </c>
    </row>
    <row r="4609" spans="13:14" x14ac:dyDescent="0.3">
      <c r="M4609" s="2">
        <v>4608</v>
      </c>
      <c r="N4609" s="2" t="s">
        <v>1285</v>
      </c>
    </row>
    <row r="4610" spans="13:14" x14ac:dyDescent="0.3">
      <c r="M4610" s="2">
        <v>4609</v>
      </c>
    </row>
    <row r="4611" spans="13:14" x14ac:dyDescent="0.3">
      <c r="M4611" s="2">
        <v>4610</v>
      </c>
    </row>
    <row r="4612" spans="13:14" x14ac:dyDescent="0.3">
      <c r="M4612" s="2">
        <v>4611</v>
      </c>
    </row>
    <row r="4613" spans="13:14" x14ac:dyDescent="0.3">
      <c r="M4613" s="2">
        <v>4612</v>
      </c>
    </row>
    <row r="4614" spans="13:14" x14ac:dyDescent="0.3">
      <c r="M4614" s="2">
        <v>4613</v>
      </c>
    </row>
    <row r="4615" spans="13:14" x14ac:dyDescent="0.3">
      <c r="M4615" s="2">
        <v>4614</v>
      </c>
    </row>
    <row r="4616" spans="13:14" x14ac:dyDescent="0.3">
      <c r="M4616" s="2">
        <v>4615</v>
      </c>
    </row>
    <row r="4617" spans="13:14" x14ac:dyDescent="0.3">
      <c r="M4617" s="2">
        <v>4616</v>
      </c>
    </row>
    <row r="4618" spans="13:14" x14ac:dyDescent="0.3">
      <c r="M4618" s="2">
        <v>4617</v>
      </c>
    </row>
    <row r="4619" spans="13:14" x14ac:dyDescent="0.3">
      <c r="M4619" s="2">
        <v>4618</v>
      </c>
    </row>
    <row r="4620" spans="13:14" x14ac:dyDescent="0.3">
      <c r="M4620" s="2">
        <v>4619</v>
      </c>
    </row>
    <row r="4621" spans="13:14" x14ac:dyDescent="0.3">
      <c r="M4621" s="2">
        <v>4620</v>
      </c>
    </row>
    <row r="4622" spans="13:14" x14ac:dyDescent="0.3">
      <c r="M4622" s="2">
        <v>4621</v>
      </c>
    </row>
    <row r="4623" spans="13:14" x14ac:dyDescent="0.3">
      <c r="M4623" s="2">
        <v>4622</v>
      </c>
    </row>
    <row r="4624" spans="13:14" x14ac:dyDescent="0.3">
      <c r="M4624" s="2">
        <v>4623</v>
      </c>
    </row>
    <row r="4625" spans="13:14" x14ac:dyDescent="0.3">
      <c r="M4625" s="2">
        <v>4624</v>
      </c>
    </row>
    <row r="4626" spans="13:14" x14ac:dyDescent="0.3">
      <c r="M4626" s="2">
        <v>4625</v>
      </c>
    </row>
    <row r="4627" spans="13:14" x14ac:dyDescent="0.3">
      <c r="M4627" s="2">
        <v>4626</v>
      </c>
    </row>
    <row r="4628" spans="13:14" x14ac:dyDescent="0.3">
      <c r="M4628" s="2">
        <v>4627</v>
      </c>
    </row>
    <row r="4629" spans="13:14" x14ac:dyDescent="0.3">
      <c r="M4629" s="2">
        <v>4628</v>
      </c>
    </row>
    <row r="4630" spans="13:14" x14ac:dyDescent="0.3">
      <c r="M4630" s="2">
        <v>4629</v>
      </c>
    </row>
    <row r="4631" spans="13:14" x14ac:dyDescent="0.3">
      <c r="M4631" s="2">
        <v>4630</v>
      </c>
    </row>
    <row r="4632" spans="13:14" x14ac:dyDescent="0.3">
      <c r="M4632" s="2">
        <v>4631</v>
      </c>
    </row>
    <row r="4633" spans="13:14" x14ac:dyDescent="0.3">
      <c r="M4633" s="2">
        <v>4632</v>
      </c>
    </row>
    <row r="4634" spans="13:14" x14ac:dyDescent="0.3">
      <c r="M4634" s="2">
        <v>4633</v>
      </c>
      <c r="N4634" s="2" t="s">
        <v>1285</v>
      </c>
    </row>
    <row r="4635" spans="13:14" x14ac:dyDescent="0.3">
      <c r="M4635" s="2">
        <v>4634</v>
      </c>
      <c r="N4635" s="2" t="s">
        <v>1285</v>
      </c>
    </row>
    <row r="4636" spans="13:14" x14ac:dyDescent="0.3">
      <c r="M4636" s="2">
        <v>4635</v>
      </c>
      <c r="N4636" s="2" t="s">
        <v>1285</v>
      </c>
    </row>
    <row r="4637" spans="13:14" x14ac:dyDescent="0.3">
      <c r="M4637" s="2">
        <v>4636</v>
      </c>
      <c r="N4637" s="2" t="s">
        <v>1285</v>
      </c>
    </row>
    <row r="4638" spans="13:14" x14ac:dyDescent="0.3">
      <c r="M4638" s="2">
        <v>4637</v>
      </c>
      <c r="N4638" s="2" t="s">
        <v>1285</v>
      </c>
    </row>
    <row r="4639" spans="13:14" x14ac:dyDescent="0.3">
      <c r="M4639" s="2">
        <v>4638</v>
      </c>
      <c r="N4639" s="2" t="s">
        <v>1285</v>
      </c>
    </row>
    <row r="4640" spans="13:14" x14ac:dyDescent="0.3">
      <c r="M4640" s="2">
        <v>4639</v>
      </c>
      <c r="N4640" s="2" t="s">
        <v>1285</v>
      </c>
    </row>
    <row r="4641" spans="13:14" x14ac:dyDescent="0.3">
      <c r="M4641" s="2">
        <v>4640</v>
      </c>
      <c r="N4641" s="2" t="s">
        <v>1286</v>
      </c>
    </row>
    <row r="4642" spans="13:14" x14ac:dyDescent="0.3">
      <c r="M4642" s="2">
        <v>4641</v>
      </c>
      <c r="N4642" s="2" t="s">
        <v>1285</v>
      </c>
    </row>
    <row r="4643" spans="13:14" x14ac:dyDescent="0.3">
      <c r="M4643" s="2">
        <v>4642</v>
      </c>
      <c r="N4643" s="2" t="s">
        <v>1285</v>
      </c>
    </row>
    <row r="4644" spans="13:14" x14ac:dyDescent="0.3">
      <c r="M4644" s="2">
        <v>4643</v>
      </c>
      <c r="N4644" s="2" t="s">
        <v>1285</v>
      </c>
    </row>
    <row r="4645" spans="13:14" x14ac:dyDescent="0.3">
      <c r="M4645" s="2">
        <v>4644</v>
      </c>
      <c r="N4645" s="2" t="s">
        <v>1285</v>
      </c>
    </row>
    <row r="4646" spans="13:14" x14ac:dyDescent="0.3">
      <c r="M4646" s="2">
        <v>4645</v>
      </c>
      <c r="N4646" s="2" t="s">
        <v>1285</v>
      </c>
    </row>
    <row r="4647" spans="13:14" x14ac:dyDescent="0.3">
      <c r="M4647" s="2">
        <v>4646</v>
      </c>
      <c r="N4647" s="2" t="s">
        <v>1285</v>
      </c>
    </row>
    <row r="4648" spans="13:14" x14ac:dyDescent="0.3">
      <c r="M4648" s="2">
        <v>4647</v>
      </c>
      <c r="N4648" s="2" t="s">
        <v>1285</v>
      </c>
    </row>
    <row r="4649" spans="13:14" x14ac:dyDescent="0.3">
      <c r="M4649" s="2">
        <v>4648</v>
      </c>
      <c r="N4649" s="2" t="s">
        <v>1285</v>
      </c>
    </row>
    <row r="4650" spans="13:14" x14ac:dyDescent="0.3">
      <c r="M4650" s="2">
        <v>4649</v>
      </c>
      <c r="N4650" s="2" t="s">
        <v>1285</v>
      </c>
    </row>
    <row r="4651" spans="13:14" x14ac:dyDescent="0.3">
      <c r="M4651" s="2">
        <v>4650</v>
      </c>
      <c r="N4651" s="2" t="s">
        <v>1285</v>
      </c>
    </row>
    <row r="4652" spans="13:14" x14ac:dyDescent="0.3">
      <c r="M4652" s="2">
        <v>4651</v>
      </c>
      <c r="N4652" s="2" t="s">
        <v>1286</v>
      </c>
    </row>
    <row r="4653" spans="13:14" x14ac:dyDescent="0.3">
      <c r="M4653" s="2">
        <v>4652</v>
      </c>
      <c r="N4653" s="2" t="s">
        <v>1285</v>
      </c>
    </row>
    <row r="4654" spans="13:14" x14ac:dyDescent="0.3">
      <c r="M4654" s="2">
        <v>4653</v>
      </c>
      <c r="N4654" s="2" t="s">
        <v>1286</v>
      </c>
    </row>
    <row r="4655" spans="13:14" x14ac:dyDescent="0.3">
      <c r="M4655" s="2">
        <v>4654</v>
      </c>
      <c r="N4655" s="2" t="s">
        <v>1285</v>
      </c>
    </row>
    <row r="4656" spans="13:14" x14ac:dyDescent="0.3">
      <c r="M4656" s="2">
        <v>4655</v>
      </c>
      <c r="N4656" s="2" t="s">
        <v>1285</v>
      </c>
    </row>
    <row r="4657" spans="13:14" x14ac:dyDescent="0.3">
      <c r="M4657" s="2">
        <v>4656</v>
      </c>
      <c r="N4657" s="2" t="s">
        <v>1285</v>
      </c>
    </row>
    <row r="4658" spans="13:14" x14ac:dyDescent="0.3">
      <c r="M4658" s="2">
        <v>4657</v>
      </c>
      <c r="N4658" s="2" t="s">
        <v>1286</v>
      </c>
    </row>
    <row r="4659" spans="13:14" x14ac:dyDescent="0.3">
      <c r="M4659" s="2">
        <v>4658</v>
      </c>
      <c r="N4659" s="2" t="s">
        <v>1285</v>
      </c>
    </row>
    <row r="4660" spans="13:14" x14ac:dyDescent="0.3">
      <c r="M4660" s="2">
        <v>4659</v>
      </c>
      <c r="N4660" s="2" t="s">
        <v>1285</v>
      </c>
    </row>
    <row r="4661" spans="13:14" x14ac:dyDescent="0.3">
      <c r="M4661" s="2">
        <v>4660</v>
      </c>
      <c r="N4661" s="2" t="s">
        <v>1285</v>
      </c>
    </row>
    <row r="4662" spans="13:14" x14ac:dyDescent="0.3">
      <c r="M4662" s="2">
        <v>4661</v>
      </c>
      <c r="N4662" s="2" t="s">
        <v>1285</v>
      </c>
    </row>
    <row r="4663" spans="13:14" x14ac:dyDescent="0.3">
      <c r="M4663" s="2">
        <v>4662</v>
      </c>
      <c r="N4663" s="2" t="s">
        <v>1286</v>
      </c>
    </row>
    <row r="4664" spans="13:14" x14ac:dyDescent="0.3">
      <c r="M4664" s="2">
        <v>4663</v>
      </c>
      <c r="N4664" s="2" t="s">
        <v>1285</v>
      </c>
    </row>
    <row r="4665" spans="13:14" x14ac:dyDescent="0.3">
      <c r="M4665" s="2">
        <v>4664</v>
      </c>
      <c r="N4665" s="2" t="s">
        <v>1285</v>
      </c>
    </row>
    <row r="4666" spans="13:14" x14ac:dyDescent="0.3">
      <c r="M4666" s="2">
        <v>4665</v>
      </c>
      <c r="N4666" s="2" t="s">
        <v>1285</v>
      </c>
    </row>
    <row r="4667" spans="13:14" x14ac:dyDescent="0.3">
      <c r="M4667" s="2">
        <v>4666</v>
      </c>
      <c r="N4667" s="2" t="s">
        <v>1286</v>
      </c>
    </row>
    <row r="4668" spans="13:14" x14ac:dyDescent="0.3">
      <c r="M4668" s="2">
        <v>4667</v>
      </c>
      <c r="N4668" s="2" t="s">
        <v>1285</v>
      </c>
    </row>
    <row r="4669" spans="13:14" x14ac:dyDescent="0.3">
      <c r="M4669" s="2">
        <v>4668</v>
      </c>
      <c r="N4669" s="2" t="s">
        <v>1285</v>
      </c>
    </row>
    <row r="4670" spans="13:14" x14ac:dyDescent="0.3">
      <c r="M4670" s="2">
        <v>4669</v>
      </c>
      <c r="N4670" s="2" t="s">
        <v>1285</v>
      </c>
    </row>
    <row r="4671" spans="13:14" x14ac:dyDescent="0.3">
      <c r="M4671" s="2">
        <v>4670</v>
      </c>
      <c r="N4671" s="2" t="s">
        <v>1286</v>
      </c>
    </row>
    <row r="4672" spans="13:14" x14ac:dyDescent="0.3">
      <c r="M4672" s="2">
        <v>4671</v>
      </c>
      <c r="N4672" s="2" t="s">
        <v>1285</v>
      </c>
    </row>
    <row r="4673" spans="13:14" x14ac:dyDescent="0.3">
      <c r="M4673" s="2">
        <v>4672</v>
      </c>
      <c r="N4673" s="2" t="s">
        <v>1285</v>
      </c>
    </row>
    <row r="4674" spans="13:14" x14ac:dyDescent="0.3">
      <c r="M4674" s="2">
        <v>4673</v>
      </c>
      <c r="N4674" s="2" t="s">
        <v>1285</v>
      </c>
    </row>
    <row r="4675" spans="13:14" x14ac:dyDescent="0.3">
      <c r="M4675" s="2">
        <v>4674</v>
      </c>
      <c r="N4675" s="2" t="s">
        <v>1285</v>
      </c>
    </row>
    <row r="4676" spans="13:14" x14ac:dyDescent="0.3">
      <c r="M4676" s="2">
        <v>4675</v>
      </c>
      <c r="N4676" s="2" t="s">
        <v>1286</v>
      </c>
    </row>
    <row r="4677" spans="13:14" x14ac:dyDescent="0.3">
      <c r="M4677" s="2">
        <v>4676</v>
      </c>
      <c r="N4677" s="2" t="s">
        <v>1285</v>
      </c>
    </row>
    <row r="4678" spans="13:14" x14ac:dyDescent="0.3">
      <c r="M4678" s="2">
        <v>4677</v>
      </c>
      <c r="N4678" s="2" t="s">
        <v>1285</v>
      </c>
    </row>
    <row r="4679" spans="13:14" x14ac:dyDescent="0.3">
      <c r="M4679" s="2">
        <v>4678</v>
      </c>
      <c r="N4679" s="2" t="s">
        <v>1285</v>
      </c>
    </row>
    <row r="4680" spans="13:14" x14ac:dyDescent="0.3">
      <c r="M4680" s="2">
        <v>4679</v>
      </c>
      <c r="N4680" s="2" t="s">
        <v>1285</v>
      </c>
    </row>
    <row r="4681" spans="13:14" x14ac:dyDescent="0.3">
      <c r="M4681" s="2">
        <v>4680</v>
      </c>
      <c r="N4681" s="2" t="s">
        <v>1286</v>
      </c>
    </row>
    <row r="4682" spans="13:14" x14ac:dyDescent="0.3">
      <c r="M4682" s="2">
        <v>4681</v>
      </c>
      <c r="N4682" s="2" t="s">
        <v>1285</v>
      </c>
    </row>
    <row r="4683" spans="13:14" x14ac:dyDescent="0.3">
      <c r="M4683" s="2">
        <v>4682</v>
      </c>
      <c r="N4683" s="2" t="s">
        <v>1285</v>
      </c>
    </row>
    <row r="4684" spans="13:14" x14ac:dyDescent="0.3">
      <c r="M4684" s="2">
        <v>4683</v>
      </c>
      <c r="N4684" s="2" t="s">
        <v>1285</v>
      </c>
    </row>
    <row r="4685" spans="13:14" x14ac:dyDescent="0.3">
      <c r="M4685" s="2">
        <v>4684</v>
      </c>
      <c r="N4685" s="2" t="s">
        <v>1285</v>
      </c>
    </row>
    <row r="4686" spans="13:14" x14ac:dyDescent="0.3">
      <c r="M4686" s="2">
        <v>4685</v>
      </c>
      <c r="N4686" s="2" t="s">
        <v>1285</v>
      </c>
    </row>
    <row r="4687" spans="13:14" x14ac:dyDescent="0.3">
      <c r="M4687" s="2">
        <v>4686</v>
      </c>
      <c r="N4687" s="2" t="s">
        <v>1286</v>
      </c>
    </row>
    <row r="4688" spans="13:14" x14ac:dyDescent="0.3">
      <c r="M4688" s="2">
        <v>4687</v>
      </c>
      <c r="N4688" s="2" t="s">
        <v>1285</v>
      </c>
    </row>
    <row r="4689" spans="13:14" x14ac:dyDescent="0.3">
      <c r="M4689" s="2">
        <v>4688</v>
      </c>
      <c r="N4689" s="2" t="s">
        <v>1285</v>
      </c>
    </row>
    <row r="4690" spans="13:14" x14ac:dyDescent="0.3">
      <c r="M4690" s="2">
        <v>4689</v>
      </c>
      <c r="N4690" s="2" t="s">
        <v>1285</v>
      </c>
    </row>
    <row r="4691" spans="13:14" x14ac:dyDescent="0.3">
      <c r="M4691" s="2">
        <v>4690</v>
      </c>
      <c r="N4691" s="2" t="s">
        <v>1285</v>
      </c>
    </row>
    <row r="4692" spans="13:14" x14ac:dyDescent="0.3">
      <c r="M4692" s="2">
        <v>4691</v>
      </c>
      <c r="N4692" s="2" t="s">
        <v>1285</v>
      </c>
    </row>
    <row r="4693" spans="13:14" x14ac:dyDescent="0.3">
      <c r="M4693" s="2">
        <v>4692</v>
      </c>
      <c r="N4693" s="2" t="s">
        <v>1285</v>
      </c>
    </row>
    <row r="4694" spans="13:14" x14ac:dyDescent="0.3">
      <c r="M4694" s="2">
        <v>4693</v>
      </c>
      <c r="N4694" s="2" t="s">
        <v>1285</v>
      </c>
    </row>
    <row r="4695" spans="13:14" x14ac:dyDescent="0.3">
      <c r="M4695" s="2">
        <v>4694</v>
      </c>
      <c r="N4695" s="2" t="s">
        <v>1285</v>
      </c>
    </row>
    <row r="4696" spans="13:14" x14ac:dyDescent="0.3">
      <c r="M4696" s="2">
        <v>4695</v>
      </c>
      <c r="N4696" s="2" t="s">
        <v>1285</v>
      </c>
    </row>
    <row r="4697" spans="13:14" x14ac:dyDescent="0.3">
      <c r="M4697" s="2">
        <v>4696</v>
      </c>
      <c r="N4697" s="2" t="s">
        <v>1285</v>
      </c>
    </row>
    <row r="4698" spans="13:14" x14ac:dyDescent="0.3">
      <c r="M4698" s="2">
        <v>4697</v>
      </c>
      <c r="N4698" s="2" t="s">
        <v>1285</v>
      </c>
    </row>
    <row r="4699" spans="13:14" x14ac:dyDescent="0.3">
      <c r="M4699" s="2">
        <v>4698</v>
      </c>
      <c r="N4699" s="2" t="s">
        <v>1285</v>
      </c>
    </row>
    <row r="4700" spans="13:14" x14ac:dyDescent="0.3">
      <c r="M4700" s="2">
        <v>4699</v>
      </c>
      <c r="N4700" s="2" t="s">
        <v>1285</v>
      </c>
    </row>
    <row r="4701" spans="13:14" x14ac:dyDescent="0.3">
      <c r="M4701" s="2">
        <v>4700</v>
      </c>
      <c r="N4701" s="2" t="s">
        <v>1285</v>
      </c>
    </row>
    <row r="4702" spans="13:14" x14ac:dyDescent="0.3">
      <c r="M4702" s="2">
        <v>4701</v>
      </c>
      <c r="N4702" s="2" t="s">
        <v>1285</v>
      </c>
    </row>
    <row r="4703" spans="13:14" x14ac:dyDescent="0.3">
      <c r="M4703" s="2">
        <v>4702</v>
      </c>
      <c r="N4703" s="2" t="s">
        <v>1285</v>
      </c>
    </row>
    <row r="4704" spans="13:14" x14ac:dyDescent="0.3">
      <c r="M4704" s="2">
        <v>4703</v>
      </c>
      <c r="N4704" s="2" t="s">
        <v>1285</v>
      </c>
    </row>
    <row r="4705" spans="13:14" x14ac:dyDescent="0.3">
      <c r="M4705" s="2">
        <v>4704</v>
      </c>
      <c r="N4705" s="2" t="s">
        <v>1285</v>
      </c>
    </row>
    <row r="4706" spans="13:14" x14ac:dyDescent="0.3">
      <c r="M4706" s="2">
        <v>4705</v>
      </c>
      <c r="N4706" s="2" t="s">
        <v>1285</v>
      </c>
    </row>
    <row r="4707" spans="13:14" x14ac:dyDescent="0.3">
      <c r="M4707" s="2">
        <v>4706</v>
      </c>
      <c r="N4707" s="2" t="s">
        <v>1285</v>
      </c>
    </row>
    <row r="4708" spans="13:14" x14ac:dyDescent="0.3">
      <c r="M4708" s="2">
        <v>4707</v>
      </c>
      <c r="N4708" s="2" t="s">
        <v>1285</v>
      </c>
    </row>
    <row r="4709" spans="13:14" x14ac:dyDescent="0.3">
      <c r="M4709" s="2">
        <v>4708</v>
      </c>
      <c r="N4709" s="2" t="s">
        <v>1285</v>
      </c>
    </row>
    <row r="4710" spans="13:14" x14ac:dyDescent="0.3">
      <c r="M4710" s="2">
        <v>4709</v>
      </c>
      <c r="N4710" s="2" t="s">
        <v>1285</v>
      </c>
    </row>
    <row r="4711" spans="13:14" x14ac:dyDescent="0.3">
      <c r="M4711" s="2">
        <v>4710</v>
      </c>
      <c r="N4711" s="2" t="s">
        <v>1285</v>
      </c>
    </row>
    <row r="4712" spans="13:14" x14ac:dyDescent="0.3">
      <c r="M4712" s="2">
        <v>4711</v>
      </c>
      <c r="N4712" s="2" t="s">
        <v>1285</v>
      </c>
    </row>
    <row r="4713" spans="13:14" x14ac:dyDescent="0.3">
      <c r="M4713" s="2">
        <v>4712</v>
      </c>
      <c r="N4713" s="2" t="s">
        <v>1285</v>
      </c>
    </row>
    <row r="4714" spans="13:14" x14ac:dyDescent="0.3">
      <c r="M4714" s="2">
        <v>4713</v>
      </c>
      <c r="N4714" s="2" t="s">
        <v>1285</v>
      </c>
    </row>
    <row r="4715" spans="13:14" x14ac:dyDescent="0.3">
      <c r="M4715" s="2">
        <v>4714</v>
      </c>
      <c r="N4715" s="2" t="s">
        <v>1286</v>
      </c>
    </row>
    <row r="4716" spans="13:14" x14ac:dyDescent="0.3">
      <c r="M4716" s="2">
        <v>4715</v>
      </c>
      <c r="N4716" s="2" t="s">
        <v>1285</v>
      </c>
    </row>
    <row r="4717" spans="13:14" x14ac:dyDescent="0.3">
      <c r="M4717" s="2">
        <v>4716</v>
      </c>
      <c r="N4717" s="2" t="s">
        <v>1285</v>
      </c>
    </row>
    <row r="4718" spans="13:14" x14ac:dyDescent="0.3">
      <c r="M4718" s="2">
        <v>4717</v>
      </c>
      <c r="N4718" s="2" t="s">
        <v>1285</v>
      </c>
    </row>
    <row r="4719" spans="13:14" x14ac:dyDescent="0.3">
      <c r="M4719" s="2">
        <v>4718</v>
      </c>
      <c r="N4719" s="2" t="s">
        <v>1285</v>
      </c>
    </row>
    <row r="4720" spans="13:14" x14ac:dyDescent="0.3">
      <c r="M4720" s="2">
        <v>4719</v>
      </c>
      <c r="N4720" s="2" t="s">
        <v>1285</v>
      </c>
    </row>
    <row r="4721" spans="13:14" x14ac:dyDescent="0.3">
      <c r="M4721" s="2">
        <v>4720</v>
      </c>
      <c r="N4721" s="2" t="s">
        <v>1286</v>
      </c>
    </row>
    <row r="4722" spans="13:14" x14ac:dyDescent="0.3">
      <c r="M4722" s="2">
        <v>4721</v>
      </c>
      <c r="N4722" s="2" t="s">
        <v>1286</v>
      </c>
    </row>
    <row r="4723" spans="13:14" x14ac:dyDescent="0.3">
      <c r="M4723" s="2">
        <v>4722</v>
      </c>
      <c r="N4723" s="2" t="s">
        <v>1285</v>
      </c>
    </row>
    <row r="4724" spans="13:14" x14ac:dyDescent="0.3">
      <c r="M4724" s="2">
        <v>4723</v>
      </c>
      <c r="N4724" s="2" t="s">
        <v>1285</v>
      </c>
    </row>
    <row r="4725" spans="13:14" x14ac:dyDescent="0.3">
      <c r="M4725" s="2">
        <v>4724</v>
      </c>
      <c r="N4725" s="2" t="s">
        <v>1285</v>
      </c>
    </row>
    <row r="4726" spans="13:14" x14ac:dyDescent="0.3">
      <c r="M4726" s="2">
        <v>4725</v>
      </c>
      <c r="N4726" s="2" t="s">
        <v>1285</v>
      </c>
    </row>
    <row r="4727" spans="13:14" x14ac:dyDescent="0.3">
      <c r="M4727" s="2">
        <v>4726</v>
      </c>
      <c r="N4727" s="2" t="s">
        <v>1285</v>
      </c>
    </row>
    <row r="4728" spans="13:14" x14ac:dyDescent="0.3">
      <c r="M4728" s="2">
        <v>4727</v>
      </c>
      <c r="N4728" s="2" t="s">
        <v>1285</v>
      </c>
    </row>
    <row r="4729" spans="13:14" x14ac:dyDescent="0.3">
      <c r="M4729" s="2">
        <v>4728</v>
      </c>
      <c r="N4729" s="2" t="s">
        <v>1285</v>
      </c>
    </row>
    <row r="4730" spans="13:14" x14ac:dyDescent="0.3">
      <c r="M4730" s="2">
        <v>4729</v>
      </c>
      <c r="N4730" s="2" t="s">
        <v>1285</v>
      </c>
    </row>
    <row r="4731" spans="13:14" x14ac:dyDescent="0.3">
      <c r="M4731" s="2">
        <v>4730</v>
      </c>
      <c r="N4731" s="2" t="s">
        <v>1285</v>
      </c>
    </row>
    <row r="4732" spans="13:14" x14ac:dyDescent="0.3">
      <c r="M4732" s="2">
        <v>4731</v>
      </c>
      <c r="N4732" s="2" t="s">
        <v>1285</v>
      </c>
    </row>
    <row r="4733" spans="13:14" x14ac:dyDescent="0.3">
      <c r="M4733" s="2">
        <v>4732</v>
      </c>
      <c r="N4733" s="2" t="s">
        <v>1285</v>
      </c>
    </row>
    <row r="4734" spans="13:14" x14ac:dyDescent="0.3">
      <c r="M4734" s="2">
        <v>4733</v>
      </c>
      <c r="N4734" s="2" t="s">
        <v>1285</v>
      </c>
    </row>
    <row r="4735" spans="13:14" x14ac:dyDescent="0.3">
      <c r="M4735" s="2">
        <v>4734</v>
      </c>
      <c r="N4735" s="2" t="s">
        <v>1285</v>
      </c>
    </row>
    <row r="4736" spans="13:14" x14ac:dyDescent="0.3">
      <c r="M4736" s="2">
        <v>4735</v>
      </c>
      <c r="N4736" s="2" t="s">
        <v>1285</v>
      </c>
    </row>
    <row r="4737" spans="13:14" x14ac:dyDescent="0.3">
      <c r="M4737" s="2">
        <v>4736</v>
      </c>
      <c r="N4737" s="2" t="s">
        <v>1285</v>
      </c>
    </row>
    <row r="4738" spans="13:14" x14ac:dyDescent="0.3">
      <c r="M4738" s="2">
        <v>4737</v>
      </c>
      <c r="N4738" s="2" t="s">
        <v>1285</v>
      </c>
    </row>
    <row r="4739" spans="13:14" x14ac:dyDescent="0.3">
      <c r="M4739" s="2">
        <v>4738</v>
      </c>
      <c r="N4739" s="2" t="s">
        <v>1285</v>
      </c>
    </row>
    <row r="4740" spans="13:14" x14ac:dyDescent="0.3">
      <c r="M4740" s="2">
        <v>4739</v>
      </c>
      <c r="N4740" s="2" t="s">
        <v>1285</v>
      </c>
    </row>
    <row r="4741" spans="13:14" x14ac:dyDescent="0.3">
      <c r="M4741" s="2">
        <v>4740</v>
      </c>
      <c r="N4741" s="2" t="s">
        <v>1285</v>
      </c>
    </row>
    <row r="4742" spans="13:14" x14ac:dyDescent="0.3">
      <c r="M4742" s="2">
        <v>4741</v>
      </c>
      <c r="N4742" s="2" t="s">
        <v>1285</v>
      </c>
    </row>
    <row r="4743" spans="13:14" x14ac:dyDescent="0.3">
      <c r="M4743" s="2">
        <v>4742</v>
      </c>
      <c r="N4743" s="2" t="s">
        <v>1285</v>
      </c>
    </row>
    <row r="4744" spans="13:14" x14ac:dyDescent="0.3">
      <c r="M4744" s="2">
        <v>4743</v>
      </c>
      <c r="N4744" s="2" t="s">
        <v>1285</v>
      </c>
    </row>
    <row r="4745" spans="13:14" x14ac:dyDescent="0.3">
      <c r="M4745" s="2">
        <v>4744</v>
      </c>
      <c r="N4745" s="2" t="s">
        <v>1285</v>
      </c>
    </row>
    <row r="4746" spans="13:14" x14ac:dyDescent="0.3">
      <c r="M4746" s="2">
        <v>4745</v>
      </c>
      <c r="N4746" s="2" t="s">
        <v>1285</v>
      </c>
    </row>
    <row r="4747" spans="13:14" x14ac:dyDescent="0.3">
      <c r="M4747" s="2">
        <v>4746</v>
      </c>
      <c r="N4747" s="2" t="s">
        <v>1285</v>
      </c>
    </row>
    <row r="4748" spans="13:14" x14ac:dyDescent="0.3">
      <c r="M4748" s="2">
        <v>4747</v>
      </c>
      <c r="N4748" s="2" t="s">
        <v>1285</v>
      </c>
    </row>
    <row r="4749" spans="13:14" x14ac:dyDescent="0.3">
      <c r="M4749" s="2">
        <v>4748</v>
      </c>
      <c r="N4749" s="2" t="s">
        <v>1285</v>
      </c>
    </row>
    <row r="4750" spans="13:14" x14ac:dyDescent="0.3">
      <c r="M4750" s="2">
        <v>4749</v>
      </c>
      <c r="N4750" s="2" t="s">
        <v>1285</v>
      </c>
    </row>
    <row r="4751" spans="13:14" x14ac:dyDescent="0.3">
      <c r="M4751" s="2">
        <v>4750</v>
      </c>
      <c r="N4751" s="2" t="s">
        <v>1286</v>
      </c>
    </row>
    <row r="4752" spans="13:14" x14ac:dyDescent="0.3">
      <c r="M4752" s="2">
        <v>4751</v>
      </c>
      <c r="N4752" s="2" t="s">
        <v>1285</v>
      </c>
    </row>
    <row r="4753" spans="13:14" x14ac:dyDescent="0.3">
      <c r="M4753" s="2">
        <v>4752</v>
      </c>
      <c r="N4753" s="2" t="s">
        <v>1286</v>
      </c>
    </row>
    <row r="4754" spans="13:14" x14ac:dyDescent="0.3">
      <c r="M4754" s="2">
        <v>4753</v>
      </c>
      <c r="N4754" s="2" t="s">
        <v>1285</v>
      </c>
    </row>
    <row r="4755" spans="13:14" x14ac:dyDescent="0.3">
      <c r="M4755" s="2">
        <v>4754</v>
      </c>
      <c r="N4755" s="2" t="s">
        <v>1285</v>
      </c>
    </row>
    <row r="4756" spans="13:14" x14ac:dyDescent="0.3">
      <c r="M4756" s="2">
        <v>4755</v>
      </c>
      <c r="N4756" s="2" t="s">
        <v>1285</v>
      </c>
    </row>
    <row r="4757" spans="13:14" x14ac:dyDescent="0.3">
      <c r="M4757" s="2">
        <v>4756</v>
      </c>
      <c r="N4757" s="2" t="s">
        <v>1285</v>
      </c>
    </row>
    <row r="4758" spans="13:14" x14ac:dyDescent="0.3">
      <c r="M4758" s="2">
        <v>4757</v>
      </c>
      <c r="N4758" s="2" t="s">
        <v>1285</v>
      </c>
    </row>
    <row r="4759" spans="13:14" x14ac:dyDescent="0.3">
      <c r="M4759" s="2">
        <v>4758</v>
      </c>
      <c r="N4759" s="2" t="s">
        <v>1285</v>
      </c>
    </row>
    <row r="4760" spans="13:14" x14ac:dyDescent="0.3">
      <c r="M4760" s="2">
        <v>4759</v>
      </c>
      <c r="N4760" s="2" t="s">
        <v>1285</v>
      </c>
    </row>
    <row r="4761" spans="13:14" x14ac:dyDescent="0.3">
      <c r="M4761" s="2">
        <v>4760</v>
      </c>
      <c r="N4761" s="2" t="s">
        <v>1285</v>
      </c>
    </row>
    <row r="4762" spans="13:14" x14ac:dyDescent="0.3">
      <c r="M4762" s="2">
        <v>4761</v>
      </c>
      <c r="N4762" s="2" t="s">
        <v>1285</v>
      </c>
    </row>
    <row r="4763" spans="13:14" x14ac:dyDescent="0.3">
      <c r="M4763" s="2">
        <v>4762</v>
      </c>
      <c r="N4763" s="2" t="s">
        <v>1285</v>
      </c>
    </row>
    <row r="4764" spans="13:14" x14ac:dyDescent="0.3">
      <c r="M4764" s="2">
        <v>4763</v>
      </c>
      <c r="N4764" s="2" t="s">
        <v>1285</v>
      </c>
    </row>
    <row r="4765" spans="13:14" x14ac:dyDescent="0.3">
      <c r="M4765" s="2">
        <v>4764</v>
      </c>
      <c r="N4765" s="2" t="s">
        <v>1285</v>
      </c>
    </row>
    <row r="4766" spans="13:14" x14ac:dyDescent="0.3">
      <c r="M4766" s="2">
        <v>4765</v>
      </c>
      <c r="N4766" s="2" t="s">
        <v>1285</v>
      </c>
    </row>
    <row r="4767" spans="13:14" x14ac:dyDescent="0.3">
      <c r="M4767" s="2">
        <v>4766</v>
      </c>
      <c r="N4767" s="2" t="s">
        <v>1285</v>
      </c>
    </row>
    <row r="4768" spans="13:14" x14ac:dyDescent="0.3">
      <c r="M4768" s="2">
        <v>4767</v>
      </c>
      <c r="N4768" s="2" t="s">
        <v>1285</v>
      </c>
    </row>
    <row r="4769" spans="13:14" x14ac:dyDescent="0.3">
      <c r="M4769" s="2">
        <v>4768</v>
      </c>
      <c r="N4769" s="2" t="s">
        <v>1285</v>
      </c>
    </row>
    <row r="4770" spans="13:14" x14ac:dyDescent="0.3">
      <c r="M4770" s="2">
        <v>4769</v>
      </c>
      <c r="N4770" s="2" t="s">
        <v>1285</v>
      </c>
    </row>
    <row r="4771" spans="13:14" x14ac:dyDescent="0.3">
      <c r="M4771" s="2">
        <v>4770</v>
      </c>
      <c r="N4771" s="2" t="s">
        <v>1285</v>
      </c>
    </row>
    <row r="4772" spans="13:14" x14ac:dyDescent="0.3">
      <c r="M4772" s="2">
        <v>4771</v>
      </c>
      <c r="N4772" s="2" t="s">
        <v>1285</v>
      </c>
    </row>
    <row r="4773" spans="13:14" x14ac:dyDescent="0.3">
      <c r="M4773" s="2">
        <v>4772</v>
      </c>
      <c r="N4773" s="2" t="s">
        <v>1285</v>
      </c>
    </row>
    <row r="4774" spans="13:14" x14ac:dyDescent="0.3">
      <c r="M4774" s="2">
        <v>4773</v>
      </c>
      <c r="N4774" s="2" t="s">
        <v>1285</v>
      </c>
    </row>
    <row r="4775" spans="13:14" x14ac:dyDescent="0.3">
      <c r="M4775" s="2">
        <v>4774</v>
      </c>
      <c r="N4775" s="2" t="s">
        <v>1285</v>
      </c>
    </row>
    <row r="4776" spans="13:14" x14ac:dyDescent="0.3">
      <c r="M4776" s="2">
        <v>4775</v>
      </c>
      <c r="N4776" s="2" t="s">
        <v>1285</v>
      </c>
    </row>
    <row r="4777" spans="13:14" x14ac:dyDescent="0.3">
      <c r="M4777" s="2">
        <v>4776</v>
      </c>
      <c r="N4777" s="2" t="s">
        <v>1285</v>
      </c>
    </row>
    <row r="4778" spans="13:14" x14ac:dyDescent="0.3">
      <c r="M4778" s="2">
        <v>4777</v>
      </c>
      <c r="N4778" s="2" t="s">
        <v>1285</v>
      </c>
    </row>
    <row r="4779" spans="13:14" x14ac:dyDescent="0.3">
      <c r="M4779" s="2">
        <v>4778</v>
      </c>
      <c r="N4779" s="2" t="s">
        <v>1285</v>
      </c>
    </row>
    <row r="4780" spans="13:14" x14ac:dyDescent="0.3">
      <c r="M4780" s="2">
        <v>4779</v>
      </c>
      <c r="N4780" s="2" t="s">
        <v>1285</v>
      </c>
    </row>
    <row r="4781" spans="13:14" x14ac:dyDescent="0.3">
      <c r="M4781" s="2">
        <v>4780</v>
      </c>
      <c r="N4781" s="2" t="s">
        <v>1285</v>
      </c>
    </row>
    <row r="4782" spans="13:14" x14ac:dyDescent="0.3">
      <c r="M4782" s="2">
        <v>4781</v>
      </c>
      <c r="N4782" s="2" t="s">
        <v>1285</v>
      </c>
    </row>
    <row r="4783" spans="13:14" x14ac:dyDescent="0.3">
      <c r="M4783" s="2">
        <v>4782</v>
      </c>
      <c r="N4783" s="2" t="s">
        <v>1285</v>
      </c>
    </row>
    <row r="4784" spans="13:14" x14ac:dyDescent="0.3">
      <c r="M4784" s="2">
        <v>4783</v>
      </c>
      <c r="N4784" s="2" t="s">
        <v>1285</v>
      </c>
    </row>
    <row r="4785" spans="13:14" x14ac:dyDescent="0.3">
      <c r="M4785" s="2">
        <v>4784</v>
      </c>
      <c r="N4785" s="2" t="s">
        <v>1285</v>
      </c>
    </row>
    <row r="4786" spans="13:14" x14ac:dyDescent="0.3">
      <c r="M4786" s="2">
        <v>4785</v>
      </c>
      <c r="N4786" s="2" t="s">
        <v>1285</v>
      </c>
    </row>
    <row r="4787" spans="13:14" x14ac:dyDescent="0.3">
      <c r="M4787" s="2">
        <v>4786</v>
      </c>
      <c r="N4787" s="2" t="s">
        <v>1285</v>
      </c>
    </row>
    <row r="4788" spans="13:14" x14ac:dyDescent="0.3">
      <c r="M4788" s="2">
        <v>4787</v>
      </c>
      <c r="N4788" s="2" t="s">
        <v>1285</v>
      </c>
    </row>
    <row r="4789" spans="13:14" x14ac:dyDescent="0.3">
      <c r="M4789" s="2">
        <v>4788</v>
      </c>
      <c r="N4789" s="2" t="s">
        <v>1285</v>
      </c>
    </row>
    <row r="4790" spans="13:14" x14ac:dyDescent="0.3">
      <c r="M4790" s="2">
        <v>4789</v>
      </c>
      <c r="N4790" s="2" t="s">
        <v>1285</v>
      </c>
    </row>
    <row r="4791" spans="13:14" x14ac:dyDescent="0.3">
      <c r="M4791" s="2">
        <v>4790</v>
      </c>
      <c r="N4791" s="2" t="s">
        <v>1285</v>
      </c>
    </row>
    <row r="4792" spans="13:14" x14ac:dyDescent="0.3">
      <c r="M4792" s="2">
        <v>4791</v>
      </c>
      <c r="N4792" s="2" t="s">
        <v>1285</v>
      </c>
    </row>
    <row r="4793" spans="13:14" x14ac:dyDescent="0.3">
      <c r="M4793" s="2">
        <v>4792</v>
      </c>
      <c r="N4793" s="2" t="s">
        <v>1285</v>
      </c>
    </row>
    <row r="4794" spans="13:14" x14ac:dyDescent="0.3">
      <c r="M4794" s="2">
        <v>4793</v>
      </c>
      <c r="N4794" s="2" t="s">
        <v>1285</v>
      </c>
    </row>
    <row r="4795" spans="13:14" x14ac:dyDescent="0.3">
      <c r="M4795" s="2">
        <v>4794</v>
      </c>
      <c r="N4795" s="2" t="s">
        <v>1285</v>
      </c>
    </row>
    <row r="4796" spans="13:14" x14ac:dyDescent="0.3">
      <c r="M4796" s="2">
        <v>4795</v>
      </c>
      <c r="N4796" s="2" t="s">
        <v>1285</v>
      </c>
    </row>
    <row r="4797" spans="13:14" x14ac:dyDescent="0.3">
      <c r="M4797" s="2">
        <v>4796</v>
      </c>
      <c r="N4797" s="2" t="s">
        <v>1285</v>
      </c>
    </row>
    <row r="4798" spans="13:14" x14ac:dyDescent="0.3">
      <c r="M4798" s="2">
        <v>4797</v>
      </c>
      <c r="N4798" s="2" t="s">
        <v>1285</v>
      </c>
    </row>
    <row r="4799" spans="13:14" x14ac:dyDescent="0.3">
      <c r="M4799" s="2">
        <v>4798</v>
      </c>
      <c r="N4799" s="2" t="s">
        <v>1285</v>
      </c>
    </row>
    <row r="4800" spans="13:14" x14ac:dyDescent="0.3">
      <c r="M4800" s="2">
        <v>4799</v>
      </c>
      <c r="N4800" s="2" t="s">
        <v>1285</v>
      </c>
    </row>
    <row r="4801" spans="13:14" x14ac:dyDescent="0.3">
      <c r="M4801" s="2">
        <v>4800</v>
      </c>
      <c r="N4801" s="2" t="s">
        <v>1285</v>
      </c>
    </row>
    <row r="4802" spans="13:14" x14ac:dyDescent="0.3">
      <c r="M4802" s="2">
        <v>4801</v>
      </c>
      <c r="N4802" s="2" t="s">
        <v>1285</v>
      </c>
    </row>
    <row r="4803" spans="13:14" x14ac:dyDescent="0.3">
      <c r="M4803" s="2">
        <v>4802</v>
      </c>
      <c r="N4803" s="2" t="s">
        <v>1285</v>
      </c>
    </row>
    <row r="4804" spans="13:14" x14ac:dyDescent="0.3">
      <c r="M4804" s="2">
        <v>4803</v>
      </c>
      <c r="N4804" s="2" t="s">
        <v>1285</v>
      </c>
    </row>
    <row r="4805" spans="13:14" x14ac:dyDescent="0.3">
      <c r="M4805" s="2">
        <v>4804</v>
      </c>
      <c r="N4805" s="2" t="s">
        <v>1285</v>
      </c>
    </row>
    <row r="4806" spans="13:14" x14ac:dyDescent="0.3">
      <c r="M4806" s="2">
        <v>4805</v>
      </c>
      <c r="N4806" s="2" t="s">
        <v>1285</v>
      </c>
    </row>
    <row r="4807" spans="13:14" x14ac:dyDescent="0.3">
      <c r="M4807" s="2">
        <v>4806</v>
      </c>
      <c r="N4807" s="2" t="s">
        <v>1285</v>
      </c>
    </row>
    <row r="4808" spans="13:14" x14ac:dyDescent="0.3">
      <c r="M4808" s="2">
        <v>4807</v>
      </c>
      <c r="N4808" s="2" t="s">
        <v>1285</v>
      </c>
    </row>
    <row r="4809" spans="13:14" x14ac:dyDescent="0.3">
      <c r="M4809" s="2">
        <v>4808</v>
      </c>
      <c r="N4809" s="2" t="s">
        <v>1285</v>
      </c>
    </row>
    <row r="4810" spans="13:14" x14ac:dyDescent="0.3">
      <c r="M4810" s="2">
        <v>4809</v>
      </c>
      <c r="N4810" s="2" t="s">
        <v>1285</v>
      </c>
    </row>
    <row r="4811" spans="13:14" x14ac:dyDescent="0.3">
      <c r="M4811" s="2">
        <v>4810</v>
      </c>
      <c r="N4811" s="2" t="s">
        <v>1285</v>
      </c>
    </row>
    <row r="4812" spans="13:14" x14ac:dyDescent="0.3">
      <c r="M4812" s="2">
        <v>4811</v>
      </c>
      <c r="N4812" s="2" t="s">
        <v>1285</v>
      </c>
    </row>
    <row r="4813" spans="13:14" x14ac:dyDescent="0.3">
      <c r="M4813" s="2">
        <v>4812</v>
      </c>
      <c r="N4813" s="2" t="s">
        <v>1285</v>
      </c>
    </row>
    <row r="4814" spans="13:14" x14ac:dyDescent="0.3">
      <c r="M4814" s="2">
        <v>4813</v>
      </c>
      <c r="N4814" s="2" t="s">
        <v>1285</v>
      </c>
    </row>
    <row r="4815" spans="13:14" x14ac:dyDescent="0.3">
      <c r="M4815" s="2">
        <v>4814</v>
      </c>
      <c r="N4815" s="2" t="s">
        <v>1285</v>
      </c>
    </row>
    <row r="4816" spans="13:14" x14ac:dyDescent="0.3">
      <c r="M4816" s="2">
        <v>4815</v>
      </c>
      <c r="N4816" s="2" t="s">
        <v>1285</v>
      </c>
    </row>
    <row r="4817" spans="13:14" x14ac:dyDescent="0.3">
      <c r="M4817" s="2">
        <v>4816</v>
      </c>
      <c r="N4817" s="2" t="s">
        <v>1285</v>
      </c>
    </row>
    <row r="4818" spans="13:14" x14ac:dyDescent="0.3">
      <c r="M4818" s="2">
        <v>4817</v>
      </c>
      <c r="N4818" s="2" t="s">
        <v>1285</v>
      </c>
    </row>
    <row r="4819" spans="13:14" x14ac:dyDescent="0.3">
      <c r="M4819" s="2">
        <v>4818</v>
      </c>
      <c r="N4819" s="2" t="s">
        <v>1285</v>
      </c>
    </row>
    <row r="4820" spans="13:14" x14ac:dyDescent="0.3">
      <c r="M4820" s="2">
        <v>4819</v>
      </c>
      <c r="N4820" s="2" t="s">
        <v>1285</v>
      </c>
    </row>
    <row r="4821" spans="13:14" x14ac:dyDescent="0.3">
      <c r="M4821" s="2">
        <v>4820</v>
      </c>
      <c r="N4821" s="2" t="s">
        <v>1285</v>
      </c>
    </row>
    <row r="4822" spans="13:14" x14ac:dyDescent="0.3">
      <c r="M4822" s="2">
        <v>4821</v>
      </c>
      <c r="N4822" s="2" t="s">
        <v>1285</v>
      </c>
    </row>
    <row r="4823" spans="13:14" x14ac:dyDescent="0.3">
      <c r="M4823" s="2">
        <v>4822</v>
      </c>
      <c r="N4823" s="2" t="s">
        <v>1285</v>
      </c>
    </row>
    <row r="4824" spans="13:14" x14ac:dyDescent="0.3">
      <c r="M4824" s="2">
        <v>4823</v>
      </c>
      <c r="N4824" s="2" t="s">
        <v>1285</v>
      </c>
    </row>
    <row r="4825" spans="13:14" x14ac:dyDescent="0.3">
      <c r="M4825" s="2">
        <v>4824</v>
      </c>
      <c r="N4825" s="2" t="s">
        <v>1285</v>
      </c>
    </row>
    <row r="4826" spans="13:14" x14ac:dyDescent="0.3">
      <c r="M4826" s="2">
        <v>4825</v>
      </c>
      <c r="N4826" s="2" t="s">
        <v>1285</v>
      </c>
    </row>
    <row r="4827" spans="13:14" x14ac:dyDescent="0.3">
      <c r="M4827" s="2">
        <v>4826</v>
      </c>
      <c r="N4827" s="2" t="s">
        <v>1285</v>
      </c>
    </row>
    <row r="4828" spans="13:14" x14ac:dyDescent="0.3">
      <c r="M4828" s="2">
        <v>4827</v>
      </c>
      <c r="N4828" s="2" t="s">
        <v>1285</v>
      </c>
    </row>
    <row r="4829" spans="13:14" x14ac:dyDescent="0.3">
      <c r="M4829" s="2">
        <v>4828</v>
      </c>
      <c r="N4829" s="2" t="s">
        <v>1285</v>
      </c>
    </row>
    <row r="4830" spans="13:14" x14ac:dyDescent="0.3">
      <c r="M4830" s="2">
        <v>4829</v>
      </c>
      <c r="N4830" s="2" t="s">
        <v>1285</v>
      </c>
    </row>
    <row r="4831" spans="13:14" x14ac:dyDescent="0.3">
      <c r="M4831" s="2">
        <v>4830</v>
      </c>
      <c r="N4831" s="2" t="s">
        <v>1285</v>
      </c>
    </row>
    <row r="4832" spans="13:14" x14ac:dyDescent="0.3">
      <c r="M4832" s="2">
        <v>4831</v>
      </c>
      <c r="N4832" s="2" t="s">
        <v>1285</v>
      </c>
    </row>
    <row r="4833" spans="13:14" x14ac:dyDescent="0.3">
      <c r="M4833" s="2">
        <v>4832</v>
      </c>
      <c r="N4833" s="2" t="s">
        <v>1285</v>
      </c>
    </row>
    <row r="4834" spans="13:14" x14ac:dyDescent="0.3">
      <c r="M4834" s="2">
        <v>4833</v>
      </c>
      <c r="N4834" s="2" t="s">
        <v>1285</v>
      </c>
    </row>
    <row r="4835" spans="13:14" x14ac:dyDescent="0.3">
      <c r="M4835" s="2">
        <v>4834</v>
      </c>
      <c r="N4835" s="2" t="s">
        <v>1285</v>
      </c>
    </row>
    <row r="4836" spans="13:14" x14ac:dyDescent="0.3">
      <c r="M4836" s="2">
        <v>4835</v>
      </c>
      <c r="N4836" s="2" t="s">
        <v>1285</v>
      </c>
    </row>
    <row r="4837" spans="13:14" x14ac:dyDescent="0.3">
      <c r="M4837" s="2">
        <v>4836</v>
      </c>
      <c r="N4837" s="2" t="s">
        <v>1285</v>
      </c>
    </row>
    <row r="4838" spans="13:14" x14ac:dyDescent="0.3">
      <c r="M4838" s="2">
        <v>4837</v>
      </c>
      <c r="N4838" s="2" t="s">
        <v>1285</v>
      </c>
    </row>
    <row r="4839" spans="13:14" x14ac:dyDescent="0.3">
      <c r="M4839" s="2">
        <v>4838</v>
      </c>
      <c r="N4839" s="2" t="s">
        <v>1285</v>
      </c>
    </row>
    <row r="4840" spans="13:14" x14ac:dyDescent="0.3">
      <c r="M4840" s="2">
        <v>4839</v>
      </c>
      <c r="N4840" s="2" t="s">
        <v>1285</v>
      </c>
    </row>
    <row r="4841" spans="13:14" x14ac:dyDescent="0.3">
      <c r="M4841" s="2">
        <v>4840</v>
      </c>
      <c r="N4841" s="2" t="s">
        <v>1285</v>
      </c>
    </row>
    <row r="4842" spans="13:14" x14ac:dyDescent="0.3">
      <c r="M4842" s="2">
        <v>4841</v>
      </c>
      <c r="N4842" s="2" t="s">
        <v>1285</v>
      </c>
    </row>
    <row r="4843" spans="13:14" x14ac:dyDescent="0.3">
      <c r="M4843" s="2">
        <v>4842</v>
      </c>
      <c r="N4843" s="2" t="s">
        <v>1285</v>
      </c>
    </row>
    <row r="4844" spans="13:14" x14ac:dyDescent="0.3">
      <c r="M4844" s="2">
        <v>4843</v>
      </c>
      <c r="N4844" s="2" t="s">
        <v>1285</v>
      </c>
    </row>
    <row r="4845" spans="13:14" x14ac:dyDescent="0.3">
      <c r="M4845" s="2">
        <v>4844</v>
      </c>
      <c r="N4845" s="2" t="s">
        <v>1285</v>
      </c>
    </row>
    <row r="4846" spans="13:14" x14ac:dyDescent="0.3">
      <c r="M4846" s="2">
        <v>4845</v>
      </c>
      <c r="N4846" s="2" t="s">
        <v>1285</v>
      </c>
    </row>
    <row r="4847" spans="13:14" x14ac:dyDescent="0.3">
      <c r="M4847" s="2">
        <v>4846</v>
      </c>
      <c r="N4847" s="2" t="s">
        <v>1285</v>
      </c>
    </row>
    <row r="4848" spans="13:14" x14ac:dyDescent="0.3">
      <c r="M4848" s="2">
        <v>4847</v>
      </c>
      <c r="N4848" s="2" t="s">
        <v>1285</v>
      </c>
    </row>
    <row r="4849" spans="13:14" x14ac:dyDescent="0.3">
      <c r="M4849" s="2">
        <v>4848</v>
      </c>
      <c r="N4849" s="2" t="s">
        <v>1285</v>
      </c>
    </row>
    <row r="4850" spans="13:14" x14ac:dyDescent="0.3">
      <c r="M4850" s="2">
        <v>4849</v>
      </c>
      <c r="N4850" s="2" t="s">
        <v>1285</v>
      </c>
    </row>
    <row r="4851" spans="13:14" x14ac:dyDescent="0.3">
      <c r="M4851" s="2">
        <v>4850</v>
      </c>
      <c r="N4851" s="2" t="s">
        <v>1285</v>
      </c>
    </row>
    <row r="4852" spans="13:14" x14ac:dyDescent="0.3">
      <c r="M4852" s="2">
        <v>4851</v>
      </c>
      <c r="N4852" s="2" t="s">
        <v>1285</v>
      </c>
    </row>
    <row r="4853" spans="13:14" x14ac:dyDescent="0.3">
      <c r="M4853" s="2">
        <v>4852</v>
      </c>
      <c r="N4853" s="2" t="s">
        <v>1285</v>
      </c>
    </row>
    <row r="4854" spans="13:14" x14ac:dyDescent="0.3">
      <c r="M4854" s="2">
        <v>4853</v>
      </c>
      <c r="N4854" s="2" t="s">
        <v>1285</v>
      </c>
    </row>
    <row r="4855" spans="13:14" x14ac:dyDescent="0.3">
      <c r="M4855" s="2">
        <v>4854</v>
      </c>
      <c r="N4855" s="2" t="s">
        <v>1285</v>
      </c>
    </row>
    <row r="4856" spans="13:14" x14ac:dyDescent="0.3">
      <c r="M4856" s="2">
        <v>4855</v>
      </c>
      <c r="N4856" s="2" t="s">
        <v>1285</v>
      </c>
    </row>
    <row r="4857" spans="13:14" x14ac:dyDescent="0.3">
      <c r="M4857" s="2">
        <v>4856</v>
      </c>
      <c r="N4857" s="2" t="s">
        <v>1285</v>
      </c>
    </row>
    <row r="4858" spans="13:14" x14ac:dyDescent="0.3">
      <c r="M4858" s="2">
        <v>4857</v>
      </c>
      <c r="N4858" s="2" t="s">
        <v>1285</v>
      </c>
    </row>
    <row r="4859" spans="13:14" x14ac:dyDescent="0.3">
      <c r="M4859" s="2">
        <v>4858</v>
      </c>
      <c r="N4859" s="2" t="s">
        <v>1285</v>
      </c>
    </row>
    <row r="4860" spans="13:14" x14ac:dyDescent="0.3">
      <c r="M4860" s="2">
        <v>4859</v>
      </c>
      <c r="N4860" s="2" t="s">
        <v>1285</v>
      </c>
    </row>
    <row r="4861" spans="13:14" x14ac:dyDescent="0.3">
      <c r="M4861" s="2">
        <v>4860</v>
      </c>
      <c r="N4861" s="2" t="s">
        <v>1285</v>
      </c>
    </row>
    <row r="4862" spans="13:14" x14ac:dyDescent="0.3">
      <c r="M4862" s="2">
        <v>4861</v>
      </c>
      <c r="N4862" s="2" t="s">
        <v>1285</v>
      </c>
    </row>
    <row r="4863" spans="13:14" x14ac:dyDescent="0.3">
      <c r="M4863" s="2">
        <v>4862</v>
      </c>
      <c r="N4863" s="2" t="s">
        <v>1285</v>
      </c>
    </row>
    <row r="4864" spans="13:14" x14ac:dyDescent="0.3">
      <c r="M4864" s="2">
        <v>4863</v>
      </c>
      <c r="N4864" s="2" t="s">
        <v>1285</v>
      </c>
    </row>
    <row r="4865" spans="13:14" x14ac:dyDescent="0.3">
      <c r="M4865" s="2">
        <v>4864</v>
      </c>
      <c r="N4865" s="2" t="s">
        <v>1285</v>
      </c>
    </row>
    <row r="4866" spans="13:14" x14ac:dyDescent="0.3">
      <c r="M4866" s="2">
        <v>4865</v>
      </c>
      <c r="N4866" s="2" t="s">
        <v>1285</v>
      </c>
    </row>
    <row r="4867" spans="13:14" x14ac:dyDescent="0.3">
      <c r="M4867" s="2">
        <v>4866</v>
      </c>
      <c r="N4867" s="2" t="s">
        <v>1285</v>
      </c>
    </row>
    <row r="4868" spans="13:14" x14ac:dyDescent="0.3">
      <c r="M4868" s="2">
        <v>4867</v>
      </c>
      <c r="N4868" s="2" t="s">
        <v>1285</v>
      </c>
    </row>
    <row r="4869" spans="13:14" x14ac:dyDescent="0.3">
      <c r="M4869" s="2">
        <v>4868</v>
      </c>
      <c r="N4869" s="2" t="s">
        <v>1285</v>
      </c>
    </row>
    <row r="4870" spans="13:14" x14ac:dyDescent="0.3">
      <c r="M4870" s="2">
        <v>4869</v>
      </c>
      <c r="N4870" s="2" t="s">
        <v>1285</v>
      </c>
    </row>
    <row r="4871" spans="13:14" x14ac:dyDescent="0.3">
      <c r="M4871" s="2">
        <v>4870</v>
      </c>
      <c r="N4871" s="2" t="s">
        <v>1285</v>
      </c>
    </row>
    <row r="4872" spans="13:14" x14ac:dyDescent="0.3">
      <c r="M4872" s="2">
        <v>4871</v>
      </c>
      <c r="N4872" s="2" t="s">
        <v>1285</v>
      </c>
    </row>
    <row r="4873" spans="13:14" x14ac:dyDescent="0.3">
      <c r="M4873" s="2">
        <v>4872</v>
      </c>
      <c r="N4873" s="2" t="s">
        <v>1285</v>
      </c>
    </row>
    <row r="4874" spans="13:14" x14ac:dyDescent="0.3">
      <c r="M4874" s="2">
        <v>4873</v>
      </c>
      <c r="N4874" s="2" t="s">
        <v>1285</v>
      </c>
    </row>
    <row r="4875" spans="13:14" x14ac:dyDescent="0.3">
      <c r="M4875" s="2">
        <v>4874</v>
      </c>
      <c r="N4875" s="2" t="s">
        <v>1285</v>
      </c>
    </row>
    <row r="4876" spans="13:14" x14ac:dyDescent="0.3">
      <c r="M4876" s="2">
        <v>4875</v>
      </c>
      <c r="N4876" s="2" t="s">
        <v>1285</v>
      </c>
    </row>
    <row r="4877" spans="13:14" x14ac:dyDescent="0.3">
      <c r="M4877" s="2">
        <v>4876</v>
      </c>
      <c r="N4877" s="2" t="s">
        <v>1285</v>
      </c>
    </row>
    <row r="4878" spans="13:14" x14ac:dyDescent="0.3">
      <c r="M4878" s="2">
        <v>4877</v>
      </c>
      <c r="N4878" s="2" t="s">
        <v>1285</v>
      </c>
    </row>
    <row r="4879" spans="13:14" x14ac:dyDescent="0.3">
      <c r="M4879" s="2">
        <v>4878</v>
      </c>
      <c r="N4879" s="2" t="s">
        <v>1285</v>
      </c>
    </row>
    <row r="4880" spans="13:14" x14ac:dyDescent="0.3">
      <c r="M4880" s="2">
        <v>4879</v>
      </c>
      <c r="N4880" s="2" t="s">
        <v>1285</v>
      </c>
    </row>
    <row r="4881" spans="13:14" x14ac:dyDescent="0.3">
      <c r="M4881" s="2">
        <v>4880</v>
      </c>
      <c r="N4881" s="2" t="s">
        <v>1285</v>
      </c>
    </row>
    <row r="4882" spans="13:14" x14ac:dyDescent="0.3">
      <c r="M4882" s="2">
        <v>4881</v>
      </c>
      <c r="N4882" s="2" t="s">
        <v>1285</v>
      </c>
    </row>
    <row r="4883" spans="13:14" x14ac:dyDescent="0.3">
      <c r="M4883" s="2">
        <v>4882</v>
      </c>
      <c r="N4883" s="2" t="s">
        <v>1285</v>
      </c>
    </row>
    <row r="4884" spans="13:14" x14ac:dyDescent="0.3">
      <c r="M4884" s="2">
        <v>4883</v>
      </c>
      <c r="N4884" s="2" t="s">
        <v>1286</v>
      </c>
    </row>
    <row r="4885" spans="13:14" x14ac:dyDescent="0.3">
      <c r="M4885" s="2">
        <v>4884</v>
      </c>
      <c r="N4885" s="2" t="s">
        <v>1285</v>
      </c>
    </row>
    <row r="4886" spans="13:14" x14ac:dyDescent="0.3">
      <c r="M4886" s="2">
        <v>4885</v>
      </c>
      <c r="N4886" s="2" t="s">
        <v>1285</v>
      </c>
    </row>
    <row r="4887" spans="13:14" x14ac:dyDescent="0.3">
      <c r="M4887" s="2">
        <v>4886</v>
      </c>
      <c r="N4887" s="2" t="s">
        <v>1285</v>
      </c>
    </row>
    <row r="4888" spans="13:14" x14ac:dyDescent="0.3">
      <c r="M4888" s="2">
        <v>4887</v>
      </c>
      <c r="N4888" s="2" t="s">
        <v>1285</v>
      </c>
    </row>
    <row r="4889" spans="13:14" x14ac:dyDescent="0.3">
      <c r="M4889" s="2">
        <v>4888</v>
      </c>
      <c r="N4889" s="2" t="s">
        <v>1285</v>
      </c>
    </row>
    <row r="4890" spans="13:14" x14ac:dyDescent="0.3">
      <c r="M4890" s="2">
        <v>4889</v>
      </c>
      <c r="N4890" s="2" t="s">
        <v>1285</v>
      </c>
    </row>
    <row r="4891" spans="13:14" x14ac:dyDescent="0.3">
      <c r="M4891" s="2">
        <v>4890</v>
      </c>
      <c r="N4891" s="2" t="s">
        <v>1285</v>
      </c>
    </row>
    <row r="4892" spans="13:14" x14ac:dyDescent="0.3">
      <c r="M4892" s="2">
        <v>4891</v>
      </c>
      <c r="N4892" s="2" t="s">
        <v>1285</v>
      </c>
    </row>
    <row r="4893" spans="13:14" x14ac:dyDescent="0.3">
      <c r="M4893" s="2">
        <v>4892</v>
      </c>
      <c r="N4893" s="2" t="s">
        <v>1285</v>
      </c>
    </row>
    <row r="4894" spans="13:14" x14ac:dyDescent="0.3">
      <c r="M4894" s="2">
        <v>4893</v>
      </c>
      <c r="N4894" s="2" t="s">
        <v>1285</v>
      </c>
    </row>
    <row r="4895" spans="13:14" x14ac:dyDescent="0.3">
      <c r="M4895" s="2">
        <v>4894</v>
      </c>
      <c r="N4895" s="2" t="s">
        <v>1285</v>
      </c>
    </row>
    <row r="4896" spans="13:14" x14ac:dyDescent="0.3">
      <c r="M4896" s="2">
        <v>4895</v>
      </c>
      <c r="N4896" s="2" t="s">
        <v>1285</v>
      </c>
    </row>
    <row r="4897" spans="13:14" x14ac:dyDescent="0.3">
      <c r="M4897" s="2">
        <v>4896</v>
      </c>
      <c r="N4897" s="2" t="s">
        <v>1285</v>
      </c>
    </row>
    <row r="4898" spans="13:14" x14ac:dyDescent="0.3">
      <c r="M4898" s="2">
        <v>4897</v>
      </c>
      <c r="N4898" s="2" t="s">
        <v>1285</v>
      </c>
    </row>
    <row r="4899" spans="13:14" x14ac:dyDescent="0.3">
      <c r="M4899" s="2">
        <v>4898</v>
      </c>
      <c r="N4899" s="2" t="s">
        <v>1285</v>
      </c>
    </row>
    <row r="4900" spans="13:14" x14ac:dyDescent="0.3">
      <c r="M4900" s="2">
        <v>4899</v>
      </c>
      <c r="N4900" s="2" t="s">
        <v>1285</v>
      </c>
    </row>
    <row r="4901" spans="13:14" x14ac:dyDescent="0.3">
      <c r="M4901" s="2">
        <v>4900</v>
      </c>
      <c r="N4901" s="2" t="s">
        <v>1285</v>
      </c>
    </row>
    <row r="4902" spans="13:14" x14ac:dyDescent="0.3">
      <c r="M4902" s="2">
        <v>4901</v>
      </c>
      <c r="N4902" s="2" t="s">
        <v>1285</v>
      </c>
    </row>
    <row r="4903" spans="13:14" x14ac:dyDescent="0.3">
      <c r="M4903" s="2">
        <v>4902</v>
      </c>
      <c r="N4903" s="2" t="s">
        <v>1285</v>
      </c>
    </row>
    <row r="4904" spans="13:14" x14ac:dyDescent="0.3">
      <c r="M4904" s="2">
        <v>4903</v>
      </c>
      <c r="N4904" s="2" t="s">
        <v>1285</v>
      </c>
    </row>
    <row r="4905" spans="13:14" x14ac:dyDescent="0.3">
      <c r="M4905" s="2">
        <v>4904</v>
      </c>
      <c r="N4905" s="2" t="s">
        <v>1285</v>
      </c>
    </row>
    <row r="4906" spans="13:14" x14ac:dyDescent="0.3">
      <c r="M4906" s="2">
        <v>4905</v>
      </c>
      <c r="N4906" s="2" t="s">
        <v>1285</v>
      </c>
    </row>
    <row r="4907" spans="13:14" x14ac:dyDescent="0.3">
      <c r="M4907" s="2">
        <v>4906</v>
      </c>
      <c r="N4907" s="2" t="s">
        <v>1285</v>
      </c>
    </row>
    <row r="4908" spans="13:14" x14ac:dyDescent="0.3">
      <c r="M4908" s="2">
        <v>4907</v>
      </c>
      <c r="N4908" s="2" t="s">
        <v>1285</v>
      </c>
    </row>
    <row r="4909" spans="13:14" x14ac:dyDescent="0.3">
      <c r="M4909" s="2">
        <v>4908</v>
      </c>
      <c r="N4909" s="2" t="s">
        <v>1285</v>
      </c>
    </row>
    <row r="4910" spans="13:14" x14ac:dyDescent="0.3">
      <c r="M4910" s="2">
        <v>4909</v>
      </c>
      <c r="N4910" s="2" t="s">
        <v>1285</v>
      </c>
    </row>
    <row r="4911" spans="13:14" x14ac:dyDescent="0.3">
      <c r="M4911" s="2">
        <v>4910</v>
      </c>
      <c r="N4911" s="2" t="s">
        <v>1285</v>
      </c>
    </row>
    <row r="4912" spans="13:14" x14ac:dyDescent="0.3">
      <c r="M4912" s="2">
        <v>4911</v>
      </c>
      <c r="N4912" s="2" t="s">
        <v>1285</v>
      </c>
    </row>
    <row r="4913" spans="13:14" x14ac:dyDescent="0.3">
      <c r="M4913" s="2">
        <v>4912</v>
      </c>
      <c r="N4913" s="2" t="s">
        <v>1285</v>
      </c>
    </row>
    <row r="4914" spans="13:14" x14ac:dyDescent="0.3">
      <c r="M4914" s="2">
        <v>4913</v>
      </c>
      <c r="N4914" s="2" t="s">
        <v>1285</v>
      </c>
    </row>
    <row r="4915" spans="13:14" x14ac:dyDescent="0.3">
      <c r="M4915" s="2">
        <v>4914</v>
      </c>
      <c r="N4915" s="2" t="s">
        <v>1285</v>
      </c>
    </row>
    <row r="4916" spans="13:14" x14ac:dyDescent="0.3">
      <c r="M4916" s="2">
        <v>4915</v>
      </c>
      <c r="N4916" s="2" t="s">
        <v>1285</v>
      </c>
    </row>
    <row r="4917" spans="13:14" x14ac:dyDescent="0.3">
      <c r="M4917" s="2">
        <v>4916</v>
      </c>
      <c r="N4917" s="2" t="s">
        <v>1285</v>
      </c>
    </row>
    <row r="4918" spans="13:14" x14ac:dyDescent="0.3">
      <c r="M4918" s="2">
        <v>4917</v>
      </c>
      <c r="N4918" s="2" t="s">
        <v>1285</v>
      </c>
    </row>
    <row r="4919" spans="13:14" x14ac:dyDescent="0.3">
      <c r="M4919" s="2">
        <v>4918</v>
      </c>
      <c r="N4919" s="2" t="s">
        <v>1285</v>
      </c>
    </row>
    <row r="4920" spans="13:14" x14ac:dyDescent="0.3">
      <c r="M4920" s="2">
        <v>4919</v>
      </c>
      <c r="N4920" s="2" t="s">
        <v>1285</v>
      </c>
    </row>
    <row r="4921" spans="13:14" x14ac:dyDescent="0.3">
      <c r="M4921" s="2">
        <v>4920</v>
      </c>
      <c r="N4921" s="2" t="s">
        <v>1285</v>
      </c>
    </row>
    <row r="4922" spans="13:14" x14ac:dyDescent="0.3">
      <c r="M4922" s="2">
        <v>4921</v>
      </c>
      <c r="N4922" s="2" t="s">
        <v>1285</v>
      </c>
    </row>
    <row r="4923" spans="13:14" x14ac:dyDescent="0.3">
      <c r="M4923" s="2">
        <v>4922</v>
      </c>
      <c r="N4923" s="2" t="s">
        <v>1285</v>
      </c>
    </row>
    <row r="4924" spans="13:14" x14ac:dyDescent="0.3">
      <c r="M4924" s="2">
        <v>4923</v>
      </c>
      <c r="N4924" s="2" t="s">
        <v>1285</v>
      </c>
    </row>
    <row r="4925" spans="13:14" x14ac:dyDescent="0.3">
      <c r="M4925" s="2">
        <v>4924</v>
      </c>
      <c r="N4925" s="2" t="s">
        <v>1286</v>
      </c>
    </row>
    <row r="4926" spans="13:14" x14ac:dyDescent="0.3">
      <c r="M4926" s="2">
        <v>4925</v>
      </c>
      <c r="N4926" s="2" t="s">
        <v>1285</v>
      </c>
    </row>
    <row r="4927" spans="13:14" x14ac:dyDescent="0.3">
      <c r="M4927" s="2">
        <v>4926</v>
      </c>
      <c r="N4927" s="2" t="s">
        <v>1285</v>
      </c>
    </row>
    <row r="4928" spans="13:14" x14ac:dyDescent="0.3">
      <c r="M4928" s="2">
        <v>4927</v>
      </c>
      <c r="N4928" s="2" t="s">
        <v>1285</v>
      </c>
    </row>
    <row r="4929" spans="13:14" x14ac:dyDescent="0.3">
      <c r="M4929" s="2">
        <v>4928</v>
      </c>
      <c r="N4929" s="2" t="s">
        <v>1285</v>
      </c>
    </row>
    <row r="4930" spans="13:14" x14ac:dyDescent="0.3">
      <c r="M4930" s="2">
        <v>4929</v>
      </c>
      <c r="N4930" s="2" t="s">
        <v>1285</v>
      </c>
    </row>
    <row r="4931" spans="13:14" x14ac:dyDescent="0.3">
      <c r="M4931" s="2">
        <v>4930</v>
      </c>
      <c r="N4931" s="2" t="s">
        <v>1285</v>
      </c>
    </row>
    <row r="4932" spans="13:14" x14ac:dyDescent="0.3">
      <c r="M4932" s="2">
        <v>4931</v>
      </c>
      <c r="N4932" s="2" t="s">
        <v>1285</v>
      </c>
    </row>
    <row r="4933" spans="13:14" x14ac:dyDescent="0.3">
      <c r="M4933" s="2">
        <v>4932</v>
      </c>
      <c r="N4933" s="2" t="s">
        <v>1285</v>
      </c>
    </row>
    <row r="4934" spans="13:14" x14ac:dyDescent="0.3">
      <c r="M4934" s="2">
        <v>4933</v>
      </c>
      <c r="N4934" s="2" t="s">
        <v>1286</v>
      </c>
    </row>
    <row r="4935" spans="13:14" x14ac:dyDescent="0.3">
      <c r="M4935" s="2">
        <v>4934</v>
      </c>
      <c r="N4935" s="2" t="s">
        <v>1286</v>
      </c>
    </row>
    <row r="4936" spans="13:14" x14ac:dyDescent="0.3">
      <c r="M4936" s="2">
        <v>4935</v>
      </c>
      <c r="N4936" s="2" t="s">
        <v>1285</v>
      </c>
    </row>
    <row r="4937" spans="13:14" x14ac:dyDescent="0.3">
      <c r="M4937" s="2">
        <v>4936</v>
      </c>
      <c r="N4937" s="2" t="s">
        <v>1285</v>
      </c>
    </row>
    <row r="4938" spans="13:14" x14ac:dyDescent="0.3">
      <c r="M4938" s="2">
        <v>4937</v>
      </c>
      <c r="N4938" s="2" t="s">
        <v>1285</v>
      </c>
    </row>
    <row r="4939" spans="13:14" x14ac:dyDescent="0.3">
      <c r="M4939" s="2">
        <v>4938</v>
      </c>
      <c r="N4939" s="2" t="s">
        <v>1285</v>
      </c>
    </row>
    <row r="4940" spans="13:14" x14ac:dyDescent="0.3">
      <c r="M4940" s="2">
        <v>4939</v>
      </c>
      <c r="N4940" s="2" t="s">
        <v>1285</v>
      </c>
    </row>
    <row r="4941" spans="13:14" x14ac:dyDescent="0.3">
      <c r="M4941" s="2">
        <v>4940</v>
      </c>
      <c r="N4941" s="2" t="s">
        <v>1285</v>
      </c>
    </row>
    <row r="4942" spans="13:14" x14ac:dyDescent="0.3">
      <c r="M4942" s="2">
        <v>4941</v>
      </c>
      <c r="N4942" s="2" t="s">
        <v>1285</v>
      </c>
    </row>
    <row r="4943" spans="13:14" x14ac:dyDescent="0.3">
      <c r="M4943" s="2">
        <v>4942</v>
      </c>
      <c r="N4943" s="2" t="s">
        <v>1285</v>
      </c>
    </row>
    <row r="4944" spans="13:14" x14ac:dyDescent="0.3">
      <c r="M4944" s="2">
        <v>4943</v>
      </c>
      <c r="N4944" s="2" t="s">
        <v>1285</v>
      </c>
    </row>
    <row r="4945" spans="13:14" x14ac:dyDescent="0.3">
      <c r="M4945" s="2">
        <v>4944</v>
      </c>
      <c r="N4945" s="2" t="s">
        <v>1285</v>
      </c>
    </row>
    <row r="4946" spans="13:14" x14ac:dyDescent="0.3">
      <c r="M4946" s="2">
        <v>4945</v>
      </c>
      <c r="N4946" s="2" t="s">
        <v>1285</v>
      </c>
    </row>
    <row r="4947" spans="13:14" x14ac:dyDescent="0.3">
      <c r="M4947" s="2">
        <v>4946</v>
      </c>
      <c r="N4947" s="2" t="s">
        <v>1285</v>
      </c>
    </row>
    <row r="4948" spans="13:14" x14ac:dyDescent="0.3">
      <c r="M4948" s="2">
        <v>4947</v>
      </c>
      <c r="N4948" s="2" t="s">
        <v>1285</v>
      </c>
    </row>
    <row r="4949" spans="13:14" x14ac:dyDescent="0.3">
      <c r="M4949" s="2">
        <v>4948</v>
      </c>
      <c r="N4949" s="2" t="s">
        <v>1285</v>
      </c>
    </row>
    <row r="4950" spans="13:14" x14ac:dyDescent="0.3">
      <c r="M4950" s="2">
        <v>4949</v>
      </c>
      <c r="N4950" s="2" t="s">
        <v>1285</v>
      </c>
    </row>
    <row r="4951" spans="13:14" x14ac:dyDescent="0.3">
      <c r="M4951" s="2">
        <v>4950</v>
      </c>
      <c r="N4951" s="2" t="s">
        <v>1285</v>
      </c>
    </row>
    <row r="4952" spans="13:14" x14ac:dyDescent="0.3">
      <c r="M4952" s="2">
        <v>4951</v>
      </c>
      <c r="N4952" s="2" t="s">
        <v>1285</v>
      </c>
    </row>
    <row r="4953" spans="13:14" x14ac:dyDescent="0.3">
      <c r="M4953" s="2">
        <v>4952</v>
      </c>
      <c r="N4953" s="2" t="s">
        <v>1285</v>
      </c>
    </row>
    <row r="4954" spans="13:14" x14ac:dyDescent="0.3">
      <c r="M4954" s="2">
        <v>4953</v>
      </c>
      <c r="N4954" s="2" t="s">
        <v>1285</v>
      </c>
    </row>
    <row r="4955" spans="13:14" x14ac:dyDescent="0.3">
      <c r="M4955" s="2">
        <v>4954</v>
      </c>
      <c r="N4955" s="2" t="s">
        <v>1285</v>
      </c>
    </row>
    <row r="4956" spans="13:14" x14ac:dyDescent="0.3">
      <c r="M4956" s="2">
        <v>4955</v>
      </c>
      <c r="N4956" s="2" t="s">
        <v>1285</v>
      </c>
    </row>
    <row r="4957" spans="13:14" x14ac:dyDescent="0.3">
      <c r="M4957" s="2">
        <v>4956</v>
      </c>
      <c r="N4957" s="2" t="s">
        <v>1285</v>
      </c>
    </row>
    <row r="4958" spans="13:14" x14ac:dyDescent="0.3">
      <c r="M4958" s="2">
        <v>4957</v>
      </c>
      <c r="N4958" s="2" t="s">
        <v>1285</v>
      </c>
    </row>
    <row r="4959" spans="13:14" x14ac:dyDescent="0.3">
      <c r="M4959" s="2">
        <v>4958</v>
      </c>
      <c r="N4959" s="2" t="s">
        <v>1285</v>
      </c>
    </row>
    <row r="4960" spans="13:14" x14ac:dyDescent="0.3">
      <c r="M4960" s="2">
        <v>4959</v>
      </c>
      <c r="N4960" s="2" t="s">
        <v>1285</v>
      </c>
    </row>
    <row r="4961" spans="13:14" x14ac:dyDescent="0.3">
      <c r="M4961" s="2">
        <v>4960</v>
      </c>
      <c r="N4961" s="2" t="s">
        <v>1285</v>
      </c>
    </row>
    <row r="4962" spans="13:14" x14ac:dyDescent="0.3">
      <c r="M4962" s="2">
        <v>4961</v>
      </c>
      <c r="N4962" s="2" t="s">
        <v>1285</v>
      </c>
    </row>
    <row r="4963" spans="13:14" x14ac:dyDescent="0.3">
      <c r="M4963" s="2">
        <v>4962</v>
      </c>
      <c r="N4963" s="2" t="s">
        <v>1285</v>
      </c>
    </row>
    <row r="4964" spans="13:14" x14ac:dyDescent="0.3">
      <c r="M4964" s="2">
        <v>4963</v>
      </c>
      <c r="N4964" s="2" t="s">
        <v>1285</v>
      </c>
    </row>
    <row r="4965" spans="13:14" x14ac:dyDescent="0.3">
      <c r="M4965" s="2">
        <v>4964</v>
      </c>
      <c r="N4965" s="2" t="s">
        <v>1285</v>
      </c>
    </row>
    <row r="4966" spans="13:14" x14ac:dyDescent="0.3">
      <c r="M4966" s="2">
        <v>4965</v>
      </c>
      <c r="N4966" s="2" t="s">
        <v>1285</v>
      </c>
    </row>
    <row r="4967" spans="13:14" x14ac:dyDescent="0.3">
      <c r="M4967" s="2">
        <v>4966</v>
      </c>
      <c r="N4967" s="2" t="s">
        <v>1285</v>
      </c>
    </row>
    <row r="4968" spans="13:14" x14ac:dyDescent="0.3">
      <c r="M4968" s="2">
        <v>4967</v>
      </c>
      <c r="N4968" s="2" t="s">
        <v>1285</v>
      </c>
    </row>
    <row r="4969" spans="13:14" x14ac:dyDescent="0.3">
      <c r="M4969" s="2">
        <v>4968</v>
      </c>
      <c r="N4969" s="2" t="s">
        <v>1285</v>
      </c>
    </row>
    <row r="4970" spans="13:14" x14ac:dyDescent="0.3">
      <c r="M4970" s="2">
        <v>4969</v>
      </c>
      <c r="N4970" s="2" t="s">
        <v>1285</v>
      </c>
    </row>
    <row r="4971" spans="13:14" x14ac:dyDescent="0.3">
      <c r="M4971" s="2">
        <v>4970</v>
      </c>
      <c r="N4971" s="2" t="s">
        <v>1285</v>
      </c>
    </row>
    <row r="4972" spans="13:14" x14ac:dyDescent="0.3">
      <c r="M4972" s="2">
        <v>4971</v>
      </c>
      <c r="N4972" s="2" t="s">
        <v>1285</v>
      </c>
    </row>
    <row r="4973" spans="13:14" x14ac:dyDescent="0.3">
      <c r="M4973" s="2">
        <v>4972</v>
      </c>
      <c r="N4973" s="2" t="s">
        <v>1285</v>
      </c>
    </row>
    <row r="4974" spans="13:14" x14ac:dyDescent="0.3">
      <c r="M4974" s="2">
        <v>4973</v>
      </c>
      <c r="N4974" s="2" t="s">
        <v>1285</v>
      </c>
    </row>
    <row r="4975" spans="13:14" x14ac:dyDescent="0.3">
      <c r="M4975" s="2">
        <v>4974</v>
      </c>
      <c r="N4975" s="2" t="s">
        <v>1285</v>
      </c>
    </row>
    <row r="4976" spans="13:14" x14ac:dyDescent="0.3">
      <c r="M4976" s="2">
        <v>4975</v>
      </c>
      <c r="N4976" s="2" t="s">
        <v>1285</v>
      </c>
    </row>
    <row r="4977" spans="13:14" x14ac:dyDescent="0.3">
      <c r="M4977" s="2">
        <v>4976</v>
      </c>
      <c r="N4977" s="2" t="s">
        <v>1285</v>
      </c>
    </row>
    <row r="4978" spans="13:14" x14ac:dyDescent="0.3">
      <c r="M4978" s="2">
        <v>4977</v>
      </c>
      <c r="N4978" s="2" t="s">
        <v>1285</v>
      </c>
    </row>
    <row r="4979" spans="13:14" x14ac:dyDescent="0.3">
      <c r="M4979" s="2">
        <v>4978</v>
      </c>
      <c r="N4979" s="2" t="s">
        <v>1285</v>
      </c>
    </row>
    <row r="4980" spans="13:14" x14ac:dyDescent="0.3">
      <c r="M4980" s="2">
        <v>4979</v>
      </c>
      <c r="N4980" s="2" t="s">
        <v>1285</v>
      </c>
    </row>
    <row r="4981" spans="13:14" x14ac:dyDescent="0.3">
      <c r="M4981" s="2">
        <v>4980</v>
      </c>
      <c r="N4981" s="2" t="s">
        <v>1285</v>
      </c>
    </row>
    <row r="4982" spans="13:14" x14ac:dyDescent="0.3">
      <c r="M4982" s="2">
        <v>4981</v>
      </c>
      <c r="N4982" s="2" t="s">
        <v>1285</v>
      </c>
    </row>
    <row r="4983" spans="13:14" x14ac:dyDescent="0.3">
      <c r="M4983" s="2">
        <v>4982</v>
      </c>
      <c r="N4983" s="2" t="s">
        <v>1285</v>
      </c>
    </row>
    <row r="4984" spans="13:14" x14ac:dyDescent="0.3">
      <c r="M4984" s="2">
        <v>4983</v>
      </c>
      <c r="N4984" s="2" t="s">
        <v>1285</v>
      </c>
    </row>
    <row r="4985" spans="13:14" x14ac:dyDescent="0.3">
      <c r="M4985" s="2">
        <v>4984</v>
      </c>
      <c r="N4985" s="2" t="s">
        <v>1285</v>
      </c>
    </row>
    <row r="4986" spans="13:14" x14ac:dyDescent="0.3">
      <c r="M4986" s="2">
        <v>4985</v>
      </c>
      <c r="N4986" s="2" t="s">
        <v>1285</v>
      </c>
    </row>
    <row r="4987" spans="13:14" x14ac:dyDescent="0.3">
      <c r="M4987" s="2">
        <v>4986</v>
      </c>
      <c r="N4987" s="2" t="s">
        <v>1285</v>
      </c>
    </row>
    <row r="4988" spans="13:14" x14ac:dyDescent="0.3">
      <c r="M4988" s="2">
        <v>4987</v>
      </c>
      <c r="N4988" s="2" t="s">
        <v>1285</v>
      </c>
    </row>
    <row r="4989" spans="13:14" x14ac:dyDescent="0.3">
      <c r="M4989" s="2">
        <v>4988</v>
      </c>
      <c r="N4989" s="2" t="s">
        <v>1285</v>
      </c>
    </row>
    <row r="4990" spans="13:14" x14ac:dyDescent="0.3">
      <c r="M4990" s="2">
        <v>4989</v>
      </c>
      <c r="N4990" s="2" t="s">
        <v>1285</v>
      </c>
    </row>
    <row r="4991" spans="13:14" x14ac:dyDescent="0.3">
      <c r="M4991" s="2">
        <v>4990</v>
      </c>
      <c r="N4991" s="2" t="s">
        <v>1285</v>
      </c>
    </row>
    <row r="4992" spans="13:14" x14ac:dyDescent="0.3">
      <c r="M4992" s="2">
        <v>4991</v>
      </c>
      <c r="N4992" s="2" t="s">
        <v>1285</v>
      </c>
    </row>
    <row r="4993" spans="13:14" x14ac:dyDescent="0.3">
      <c r="M4993" s="2">
        <v>4992</v>
      </c>
      <c r="N4993" s="2" t="s">
        <v>1285</v>
      </c>
    </row>
    <row r="4994" spans="13:14" x14ac:dyDescent="0.3">
      <c r="M4994" s="2">
        <v>4993</v>
      </c>
      <c r="N4994" s="2" t="s">
        <v>1285</v>
      </c>
    </row>
    <row r="4995" spans="13:14" x14ac:dyDescent="0.3">
      <c r="M4995" s="2">
        <v>4994</v>
      </c>
      <c r="N4995" s="2" t="s">
        <v>1285</v>
      </c>
    </row>
    <row r="4996" spans="13:14" x14ac:dyDescent="0.3">
      <c r="M4996" s="2">
        <v>4995</v>
      </c>
      <c r="N4996" s="2" t="s">
        <v>1285</v>
      </c>
    </row>
    <row r="4997" spans="13:14" x14ac:dyDescent="0.3">
      <c r="M4997" s="2">
        <v>4996</v>
      </c>
      <c r="N4997" s="2" t="s">
        <v>1285</v>
      </c>
    </row>
    <row r="4998" spans="13:14" x14ac:dyDescent="0.3">
      <c r="M4998" s="2">
        <v>4997</v>
      </c>
      <c r="N4998" s="2" t="s">
        <v>1285</v>
      </c>
    </row>
    <row r="4999" spans="13:14" x14ac:dyDescent="0.3">
      <c r="M4999" s="2">
        <v>4998</v>
      </c>
      <c r="N4999" s="2" t="s">
        <v>1285</v>
      </c>
    </row>
    <row r="5000" spans="13:14" x14ac:dyDescent="0.3">
      <c r="M5000" s="2">
        <v>4999</v>
      </c>
      <c r="N5000" s="2" t="s">
        <v>1285</v>
      </c>
    </row>
    <row r="5001" spans="13:14" x14ac:dyDescent="0.3">
      <c r="M5001" s="2">
        <v>5000</v>
      </c>
      <c r="N5001" s="2" t="s">
        <v>1285</v>
      </c>
    </row>
    <row r="5002" spans="13:14" x14ac:dyDescent="0.3">
      <c r="M5002" s="2">
        <v>5001</v>
      </c>
      <c r="N5002" s="2" t="s">
        <v>1285</v>
      </c>
    </row>
    <row r="5003" spans="13:14" x14ac:dyDescent="0.3">
      <c r="M5003" s="2">
        <v>5002</v>
      </c>
      <c r="N5003" s="2" t="s">
        <v>1285</v>
      </c>
    </row>
    <row r="5004" spans="13:14" x14ac:dyDescent="0.3">
      <c r="M5004" s="2">
        <v>5003</v>
      </c>
      <c r="N5004" s="2" t="s">
        <v>1285</v>
      </c>
    </row>
    <row r="5005" spans="13:14" x14ac:dyDescent="0.3">
      <c r="M5005" s="2">
        <v>5004</v>
      </c>
      <c r="N5005" s="2" t="s">
        <v>1285</v>
      </c>
    </row>
    <row r="5006" spans="13:14" x14ac:dyDescent="0.3">
      <c r="M5006" s="2">
        <v>5005</v>
      </c>
      <c r="N5006" s="2" t="s">
        <v>1285</v>
      </c>
    </row>
    <row r="5007" spans="13:14" x14ac:dyDescent="0.3">
      <c r="M5007" s="2">
        <v>5006</v>
      </c>
      <c r="N5007" s="2" t="s">
        <v>1285</v>
      </c>
    </row>
    <row r="5008" spans="13:14" x14ac:dyDescent="0.3">
      <c r="M5008" s="2">
        <v>5007</v>
      </c>
      <c r="N5008" s="2" t="s">
        <v>1285</v>
      </c>
    </row>
    <row r="5009" spans="13:14" x14ac:dyDescent="0.3">
      <c r="M5009" s="2">
        <v>5008</v>
      </c>
      <c r="N5009" s="2" t="s">
        <v>1285</v>
      </c>
    </row>
    <row r="5010" spans="13:14" x14ac:dyDescent="0.3">
      <c r="M5010" s="2">
        <v>5009</v>
      </c>
      <c r="N5010" s="2" t="s">
        <v>1285</v>
      </c>
    </row>
    <row r="5011" spans="13:14" x14ac:dyDescent="0.3">
      <c r="M5011" s="2">
        <v>5010</v>
      </c>
      <c r="N5011" s="2" t="s">
        <v>1285</v>
      </c>
    </row>
    <row r="5012" spans="13:14" x14ac:dyDescent="0.3">
      <c r="M5012" s="2">
        <v>5011</v>
      </c>
      <c r="N5012" s="2" t="s">
        <v>1285</v>
      </c>
    </row>
    <row r="5013" spans="13:14" x14ac:dyDescent="0.3">
      <c r="M5013" s="2">
        <v>5012</v>
      </c>
      <c r="N5013" s="2" t="s">
        <v>1285</v>
      </c>
    </row>
    <row r="5014" spans="13:14" x14ac:dyDescent="0.3">
      <c r="M5014" s="2">
        <v>5013</v>
      </c>
      <c r="N5014" s="2" t="s">
        <v>1285</v>
      </c>
    </row>
    <row r="5015" spans="13:14" x14ac:dyDescent="0.3">
      <c r="M5015" s="2">
        <v>5014</v>
      </c>
      <c r="N5015" s="2" t="s">
        <v>1285</v>
      </c>
    </row>
    <row r="5016" spans="13:14" x14ac:dyDescent="0.3">
      <c r="M5016" s="2">
        <v>5015</v>
      </c>
      <c r="N5016" s="2" t="s">
        <v>1285</v>
      </c>
    </row>
    <row r="5017" spans="13:14" x14ac:dyDescent="0.3">
      <c r="M5017" s="2">
        <v>5016</v>
      </c>
      <c r="N5017" s="2" t="s">
        <v>1285</v>
      </c>
    </row>
    <row r="5018" spans="13:14" x14ac:dyDescent="0.3">
      <c r="M5018" s="2">
        <v>5017</v>
      </c>
      <c r="N5018" s="2" t="s">
        <v>1285</v>
      </c>
    </row>
    <row r="5019" spans="13:14" x14ac:dyDescent="0.3">
      <c r="M5019" s="2">
        <v>5018</v>
      </c>
      <c r="N5019" s="2" t="s">
        <v>1285</v>
      </c>
    </row>
    <row r="5020" spans="13:14" x14ac:dyDescent="0.3">
      <c r="M5020" s="2">
        <v>5019</v>
      </c>
      <c r="N5020" s="2" t="s">
        <v>1285</v>
      </c>
    </row>
    <row r="5021" spans="13:14" x14ac:dyDescent="0.3">
      <c r="M5021" s="2">
        <v>5020</v>
      </c>
      <c r="N5021" s="2" t="s">
        <v>1285</v>
      </c>
    </row>
    <row r="5022" spans="13:14" x14ac:dyDescent="0.3">
      <c r="M5022" s="2">
        <v>5021</v>
      </c>
      <c r="N5022" s="2" t="s">
        <v>1285</v>
      </c>
    </row>
    <row r="5023" spans="13:14" x14ac:dyDescent="0.3">
      <c r="M5023" s="2">
        <v>5022</v>
      </c>
      <c r="N5023" s="2" t="s">
        <v>1285</v>
      </c>
    </row>
    <row r="5024" spans="13:14" x14ac:dyDescent="0.3">
      <c r="M5024" s="2">
        <v>5023</v>
      </c>
      <c r="N5024" s="2" t="s">
        <v>1285</v>
      </c>
    </row>
    <row r="5025" spans="13:14" x14ac:dyDescent="0.3">
      <c r="M5025" s="2">
        <v>5024</v>
      </c>
      <c r="N5025" s="2" t="s">
        <v>1285</v>
      </c>
    </row>
    <row r="5026" spans="13:14" x14ac:dyDescent="0.3">
      <c r="M5026" s="2">
        <v>5025</v>
      </c>
      <c r="N5026" s="2" t="s">
        <v>1285</v>
      </c>
    </row>
    <row r="5027" spans="13:14" x14ac:dyDescent="0.3">
      <c r="M5027" s="2">
        <v>5026</v>
      </c>
      <c r="N5027" s="2" t="s">
        <v>1285</v>
      </c>
    </row>
    <row r="5028" spans="13:14" x14ac:dyDescent="0.3">
      <c r="M5028" s="2">
        <v>5027</v>
      </c>
      <c r="N5028" s="2" t="s">
        <v>1285</v>
      </c>
    </row>
    <row r="5029" spans="13:14" x14ac:dyDescent="0.3">
      <c r="M5029" s="2">
        <v>5028</v>
      </c>
      <c r="N5029" s="2" t="s">
        <v>1285</v>
      </c>
    </row>
    <row r="5030" spans="13:14" x14ac:dyDescent="0.3">
      <c r="M5030" s="2">
        <v>5029</v>
      </c>
      <c r="N5030" s="2" t="s">
        <v>1285</v>
      </c>
    </row>
    <row r="5031" spans="13:14" x14ac:dyDescent="0.3">
      <c r="M5031" s="2">
        <v>5030</v>
      </c>
      <c r="N5031" s="2" t="s">
        <v>1285</v>
      </c>
    </row>
    <row r="5032" spans="13:14" x14ac:dyDescent="0.3">
      <c r="M5032" s="2">
        <v>5031</v>
      </c>
      <c r="N5032" s="2" t="s">
        <v>1285</v>
      </c>
    </row>
    <row r="5033" spans="13:14" x14ac:dyDescent="0.3">
      <c r="M5033" s="2">
        <v>5032</v>
      </c>
      <c r="N5033" s="2" t="s">
        <v>1285</v>
      </c>
    </row>
    <row r="5034" spans="13:14" x14ac:dyDescent="0.3">
      <c r="M5034" s="2">
        <v>5033</v>
      </c>
      <c r="N5034" s="2" t="s">
        <v>1285</v>
      </c>
    </row>
    <row r="5035" spans="13:14" x14ac:dyDescent="0.3">
      <c r="M5035" s="2">
        <v>5034</v>
      </c>
      <c r="N5035" s="2" t="s">
        <v>1285</v>
      </c>
    </row>
    <row r="5036" spans="13:14" x14ac:dyDescent="0.3">
      <c r="M5036" s="2">
        <v>5035</v>
      </c>
      <c r="N5036" s="2" t="s">
        <v>1285</v>
      </c>
    </row>
    <row r="5037" spans="13:14" x14ac:dyDescent="0.3">
      <c r="M5037" s="2">
        <v>5036</v>
      </c>
      <c r="N5037" s="2" t="s">
        <v>1285</v>
      </c>
    </row>
    <row r="5038" spans="13:14" x14ac:dyDescent="0.3">
      <c r="M5038" s="2">
        <v>5037</v>
      </c>
      <c r="N5038" s="2" t="s">
        <v>1285</v>
      </c>
    </row>
    <row r="5039" spans="13:14" x14ac:dyDescent="0.3">
      <c r="M5039" s="2">
        <v>5038</v>
      </c>
      <c r="N5039" s="2" t="s">
        <v>1285</v>
      </c>
    </row>
    <row r="5040" spans="13:14" x14ac:dyDescent="0.3">
      <c r="M5040" s="2">
        <v>5039</v>
      </c>
      <c r="N5040" s="2" t="s">
        <v>1285</v>
      </c>
    </row>
    <row r="5041" spans="13:14" x14ac:dyDescent="0.3">
      <c r="M5041" s="2">
        <v>5040</v>
      </c>
      <c r="N5041" s="2" t="s">
        <v>1285</v>
      </c>
    </row>
    <row r="5042" spans="13:14" x14ac:dyDescent="0.3">
      <c r="M5042" s="2">
        <v>5041</v>
      </c>
      <c r="N5042" s="2" t="s">
        <v>1285</v>
      </c>
    </row>
    <row r="5043" spans="13:14" x14ac:dyDescent="0.3">
      <c r="M5043" s="2">
        <v>5042</v>
      </c>
      <c r="N5043" s="2" t="s">
        <v>1285</v>
      </c>
    </row>
    <row r="5044" spans="13:14" x14ac:dyDescent="0.3">
      <c r="M5044" s="2">
        <v>5043</v>
      </c>
      <c r="N5044" s="2" t="s">
        <v>1285</v>
      </c>
    </row>
    <row r="5045" spans="13:14" x14ac:dyDescent="0.3">
      <c r="M5045" s="2">
        <v>5044</v>
      </c>
      <c r="N5045" s="2" t="s">
        <v>1285</v>
      </c>
    </row>
    <row r="5046" spans="13:14" x14ac:dyDescent="0.3">
      <c r="M5046" s="2">
        <v>5045</v>
      </c>
      <c r="N5046" s="2" t="s">
        <v>1285</v>
      </c>
    </row>
    <row r="5047" spans="13:14" x14ac:dyDescent="0.3">
      <c r="M5047" s="2">
        <v>5046</v>
      </c>
      <c r="N5047" s="2" t="s">
        <v>1285</v>
      </c>
    </row>
    <row r="5048" spans="13:14" x14ac:dyDescent="0.3">
      <c r="M5048" s="2">
        <v>5047</v>
      </c>
      <c r="N5048" s="2" t="s">
        <v>1285</v>
      </c>
    </row>
    <row r="5049" spans="13:14" x14ac:dyDescent="0.3">
      <c r="M5049" s="2">
        <v>5048</v>
      </c>
      <c r="N5049" s="2" t="s">
        <v>1285</v>
      </c>
    </row>
    <row r="5050" spans="13:14" x14ac:dyDescent="0.3">
      <c r="M5050" s="2">
        <v>5049</v>
      </c>
      <c r="N5050" s="2" t="s">
        <v>1285</v>
      </c>
    </row>
    <row r="5051" spans="13:14" x14ac:dyDescent="0.3">
      <c r="M5051" s="2">
        <v>5050</v>
      </c>
      <c r="N5051" s="2" t="s">
        <v>1285</v>
      </c>
    </row>
    <row r="5052" spans="13:14" x14ac:dyDescent="0.3">
      <c r="M5052" s="2">
        <v>5051</v>
      </c>
      <c r="N5052" s="2" t="s">
        <v>1285</v>
      </c>
    </row>
    <row r="5053" spans="13:14" x14ac:dyDescent="0.3">
      <c r="M5053" s="2">
        <v>5052</v>
      </c>
      <c r="N5053" s="2" t="s">
        <v>1285</v>
      </c>
    </row>
    <row r="5054" spans="13:14" x14ac:dyDescent="0.3">
      <c r="M5054" s="2">
        <v>5053</v>
      </c>
      <c r="N5054" s="2" t="s">
        <v>1285</v>
      </c>
    </row>
    <row r="5055" spans="13:14" x14ac:dyDescent="0.3">
      <c r="M5055" s="2">
        <v>5054</v>
      </c>
      <c r="N5055" s="2" t="s">
        <v>1285</v>
      </c>
    </row>
    <row r="5056" spans="13:14" x14ac:dyDescent="0.3">
      <c r="M5056" s="2">
        <v>5055</v>
      </c>
      <c r="N5056" s="2" t="s">
        <v>1285</v>
      </c>
    </row>
    <row r="5057" spans="13:14" x14ac:dyDescent="0.3">
      <c r="M5057" s="2">
        <v>5056</v>
      </c>
      <c r="N5057" s="2" t="s">
        <v>1285</v>
      </c>
    </row>
    <row r="5058" spans="13:14" x14ac:dyDescent="0.3">
      <c r="M5058" s="2">
        <v>5057</v>
      </c>
      <c r="N5058" s="2" t="s">
        <v>1285</v>
      </c>
    </row>
    <row r="5059" spans="13:14" x14ac:dyDescent="0.3">
      <c r="M5059" s="2">
        <v>5058</v>
      </c>
      <c r="N5059" s="2" t="s">
        <v>1285</v>
      </c>
    </row>
    <row r="5060" spans="13:14" x14ac:dyDescent="0.3">
      <c r="M5060" s="2">
        <v>5059</v>
      </c>
      <c r="N5060" s="2" t="s">
        <v>1285</v>
      </c>
    </row>
    <row r="5061" spans="13:14" x14ac:dyDescent="0.3">
      <c r="M5061" s="2">
        <v>5060</v>
      </c>
      <c r="N5061" s="2" t="s">
        <v>1285</v>
      </c>
    </row>
    <row r="5062" spans="13:14" x14ac:dyDescent="0.3">
      <c r="M5062" s="2">
        <v>5061</v>
      </c>
      <c r="N5062" s="2" t="s">
        <v>1285</v>
      </c>
    </row>
    <row r="5063" spans="13:14" x14ac:dyDescent="0.3">
      <c r="M5063" s="2">
        <v>5062</v>
      </c>
      <c r="N5063" s="2" t="s">
        <v>1285</v>
      </c>
    </row>
    <row r="5064" spans="13:14" x14ac:dyDescent="0.3">
      <c r="M5064" s="2">
        <v>5063</v>
      </c>
      <c r="N5064" s="2" t="s">
        <v>1285</v>
      </c>
    </row>
    <row r="5065" spans="13:14" x14ac:dyDescent="0.3">
      <c r="M5065" s="2">
        <v>5064</v>
      </c>
      <c r="N5065" s="2">
        <v>1</v>
      </c>
    </row>
    <row r="5066" spans="13:14" x14ac:dyDescent="0.3">
      <c r="M5066" s="2">
        <v>5065</v>
      </c>
      <c r="N5066" s="2">
        <v>0</v>
      </c>
    </row>
    <row r="5067" spans="13:14" x14ac:dyDescent="0.3">
      <c r="M5067" s="2">
        <v>5066</v>
      </c>
      <c r="N5067" s="2">
        <v>0</v>
      </c>
    </row>
    <row r="5068" spans="13:14" x14ac:dyDescent="0.3">
      <c r="M5068" s="2">
        <v>5067</v>
      </c>
      <c r="N5068" s="2">
        <v>0</v>
      </c>
    </row>
    <row r="5069" spans="13:14" x14ac:dyDescent="0.3">
      <c r="M5069" s="2">
        <v>5068</v>
      </c>
      <c r="N5069" s="2">
        <v>0</v>
      </c>
    </row>
    <row r="5070" spans="13:14" x14ac:dyDescent="0.3">
      <c r="M5070" s="2">
        <v>5069</v>
      </c>
      <c r="N5070" s="2">
        <v>0</v>
      </c>
    </row>
    <row r="5071" spans="13:14" x14ac:dyDescent="0.3">
      <c r="M5071" s="2">
        <v>5070</v>
      </c>
      <c r="N5071" s="2">
        <v>0</v>
      </c>
    </row>
    <row r="5072" spans="13:14" x14ac:dyDescent="0.3">
      <c r="M5072" s="2">
        <v>5071</v>
      </c>
      <c r="N5072" s="2">
        <v>0</v>
      </c>
    </row>
    <row r="5073" spans="13:14" x14ac:dyDescent="0.3">
      <c r="M5073" s="2">
        <v>5072</v>
      </c>
      <c r="N5073" s="2">
        <v>0</v>
      </c>
    </row>
    <row r="5074" spans="13:14" x14ac:dyDescent="0.3">
      <c r="M5074" s="2">
        <v>5073</v>
      </c>
      <c r="N5074" s="2">
        <v>0</v>
      </c>
    </row>
    <row r="5075" spans="13:14" x14ac:dyDescent="0.3">
      <c r="M5075" s="2">
        <v>5074</v>
      </c>
      <c r="N5075" s="2">
        <v>0</v>
      </c>
    </row>
    <row r="5076" spans="13:14" x14ac:dyDescent="0.3">
      <c r="M5076" s="2">
        <v>5075</v>
      </c>
      <c r="N5076" s="2">
        <v>0</v>
      </c>
    </row>
    <row r="5077" spans="13:14" x14ac:dyDescent="0.3">
      <c r="M5077" s="2">
        <v>5076</v>
      </c>
      <c r="N5077" s="2">
        <v>0</v>
      </c>
    </row>
    <row r="5078" spans="13:14" x14ac:dyDescent="0.3">
      <c r="M5078" s="2">
        <v>5077</v>
      </c>
      <c r="N5078" s="2">
        <v>0</v>
      </c>
    </row>
    <row r="5079" spans="13:14" x14ac:dyDescent="0.3">
      <c r="M5079" s="2">
        <v>5078</v>
      </c>
      <c r="N5079" s="2">
        <v>0</v>
      </c>
    </row>
    <row r="5080" spans="13:14" x14ac:dyDescent="0.3">
      <c r="M5080" s="2">
        <v>5079</v>
      </c>
      <c r="N5080" s="2">
        <v>0</v>
      </c>
    </row>
    <row r="5081" spans="13:14" x14ac:dyDescent="0.3">
      <c r="M5081" s="2">
        <v>5080</v>
      </c>
      <c r="N5081" s="2">
        <v>0</v>
      </c>
    </row>
    <row r="5082" spans="13:14" x14ac:dyDescent="0.3">
      <c r="M5082" s="2">
        <v>5081</v>
      </c>
      <c r="N5082" s="2">
        <v>0</v>
      </c>
    </row>
    <row r="5083" spans="13:14" x14ac:dyDescent="0.3">
      <c r="M5083" s="2">
        <v>5082</v>
      </c>
      <c r="N5083" s="2">
        <v>0</v>
      </c>
    </row>
    <row r="5084" spans="13:14" x14ac:dyDescent="0.3">
      <c r="M5084" s="2">
        <v>5083</v>
      </c>
      <c r="N5084" s="2">
        <v>5</v>
      </c>
    </row>
    <row r="5085" spans="13:14" x14ac:dyDescent="0.3">
      <c r="M5085" s="2">
        <v>5084</v>
      </c>
      <c r="N5085" s="2">
        <v>5</v>
      </c>
    </row>
    <row r="5086" spans="13:14" x14ac:dyDescent="0.3">
      <c r="M5086" s="2">
        <v>5085</v>
      </c>
    </row>
    <row r="5087" spans="13:14" x14ac:dyDescent="0.3">
      <c r="M5087" s="2">
        <v>5086</v>
      </c>
      <c r="N5087" s="2">
        <v>5</v>
      </c>
    </row>
    <row r="5088" spans="13:14" x14ac:dyDescent="0.3">
      <c r="M5088" s="2">
        <v>5087</v>
      </c>
      <c r="N5088" s="2">
        <v>5</v>
      </c>
    </row>
    <row r="5089" spans="13:14" x14ac:dyDescent="0.3">
      <c r="M5089" s="2">
        <v>5088</v>
      </c>
      <c r="N5089" s="2">
        <v>5</v>
      </c>
    </row>
    <row r="5090" spans="13:14" x14ac:dyDescent="0.3">
      <c r="M5090" s="2">
        <v>5089</v>
      </c>
      <c r="N5090" s="2">
        <v>5</v>
      </c>
    </row>
    <row r="5091" spans="13:14" x14ac:dyDescent="0.3">
      <c r="M5091" s="2">
        <v>5090</v>
      </c>
      <c r="N5091" s="2">
        <v>5</v>
      </c>
    </row>
    <row r="5092" spans="13:14" x14ac:dyDescent="0.3">
      <c r="M5092" s="2">
        <v>5091</v>
      </c>
      <c r="N5092" s="2">
        <v>5</v>
      </c>
    </row>
    <row r="5093" spans="13:14" x14ac:dyDescent="0.3">
      <c r="M5093" s="2">
        <v>5092</v>
      </c>
    </row>
    <row r="5094" spans="13:14" x14ac:dyDescent="0.3">
      <c r="M5094" s="2">
        <v>5093</v>
      </c>
      <c r="N5094" s="2">
        <v>5</v>
      </c>
    </row>
    <row r="5095" spans="13:14" x14ac:dyDescent="0.3">
      <c r="M5095" s="2">
        <v>5094</v>
      </c>
      <c r="N5095" s="2">
        <v>0</v>
      </c>
    </row>
    <row r="5096" spans="13:14" x14ac:dyDescent="0.3">
      <c r="M5096" s="2">
        <v>5095</v>
      </c>
      <c r="N5096" s="2">
        <v>0</v>
      </c>
    </row>
    <row r="5097" spans="13:14" x14ac:dyDescent="0.3">
      <c r="M5097" s="2">
        <v>5096</v>
      </c>
      <c r="N5097" s="2">
        <v>0</v>
      </c>
    </row>
    <row r="5098" spans="13:14" x14ac:dyDescent="0.3">
      <c r="M5098" s="2">
        <v>5097</v>
      </c>
      <c r="N5098" s="2">
        <v>0</v>
      </c>
    </row>
    <row r="5099" spans="13:14" x14ac:dyDescent="0.3">
      <c r="M5099" s="2">
        <v>5098</v>
      </c>
      <c r="N5099" s="2">
        <v>0</v>
      </c>
    </row>
    <row r="5100" spans="13:14" x14ac:dyDescent="0.3">
      <c r="M5100" s="2">
        <v>5099</v>
      </c>
      <c r="N5100" s="2">
        <v>0</v>
      </c>
    </row>
    <row r="5101" spans="13:14" x14ac:dyDescent="0.3">
      <c r="M5101" s="2">
        <v>5100</v>
      </c>
      <c r="N5101" s="2">
        <v>0</v>
      </c>
    </row>
    <row r="5102" spans="13:14" x14ac:dyDescent="0.3">
      <c r="M5102" s="2">
        <v>5101</v>
      </c>
      <c r="N5102" s="2">
        <v>0</v>
      </c>
    </row>
    <row r="5103" spans="13:14" x14ac:dyDescent="0.3">
      <c r="M5103" s="2">
        <v>5102</v>
      </c>
      <c r="N5103" s="2">
        <v>0</v>
      </c>
    </row>
    <row r="5104" spans="13:14" x14ac:dyDescent="0.3">
      <c r="M5104" s="2">
        <v>5103</v>
      </c>
      <c r="N5104" s="2">
        <v>0</v>
      </c>
    </row>
    <row r="5105" spans="13:14" x14ac:dyDescent="0.3">
      <c r="M5105" s="2">
        <v>5104</v>
      </c>
      <c r="N5105" s="2">
        <v>0</v>
      </c>
    </row>
    <row r="5106" spans="13:14" x14ac:dyDescent="0.3">
      <c r="M5106" s="2">
        <v>5105</v>
      </c>
      <c r="N5106" s="2">
        <v>0</v>
      </c>
    </row>
    <row r="5107" spans="13:14" x14ac:dyDescent="0.3">
      <c r="M5107" s="2">
        <v>5106</v>
      </c>
      <c r="N5107" s="2">
        <v>0</v>
      </c>
    </row>
    <row r="5108" spans="13:14" x14ac:dyDescent="0.3">
      <c r="M5108" s="2">
        <v>5107</v>
      </c>
      <c r="N5108" s="2">
        <v>0</v>
      </c>
    </row>
    <row r="5109" spans="13:14" x14ac:dyDescent="0.3">
      <c r="M5109" s="2">
        <v>5108</v>
      </c>
      <c r="N5109" s="2">
        <v>0</v>
      </c>
    </row>
    <row r="5110" spans="13:14" x14ac:dyDescent="0.3">
      <c r="M5110" s="2">
        <v>5109</v>
      </c>
      <c r="N5110" s="2">
        <v>0</v>
      </c>
    </row>
    <row r="5111" spans="13:14" x14ac:dyDescent="0.3">
      <c r="M5111" s="2">
        <v>5110</v>
      </c>
      <c r="N5111" s="2">
        <v>0</v>
      </c>
    </row>
    <row r="5112" spans="13:14" x14ac:dyDescent="0.3">
      <c r="M5112" s="2">
        <v>5111</v>
      </c>
      <c r="N5112" s="2">
        <v>0</v>
      </c>
    </row>
    <row r="5113" spans="13:14" x14ac:dyDescent="0.3">
      <c r="M5113" s="2">
        <v>5112</v>
      </c>
      <c r="N5113" s="2">
        <v>0</v>
      </c>
    </row>
    <row r="5114" spans="13:14" x14ac:dyDescent="0.3">
      <c r="M5114" s="2">
        <v>5113</v>
      </c>
      <c r="N5114" s="2">
        <v>0</v>
      </c>
    </row>
    <row r="5115" spans="13:14" x14ac:dyDescent="0.3">
      <c r="M5115" s="2">
        <v>5114</v>
      </c>
      <c r="N5115" s="2">
        <v>0</v>
      </c>
    </row>
    <row r="5116" spans="13:14" x14ac:dyDescent="0.3">
      <c r="M5116" s="2">
        <v>5115</v>
      </c>
      <c r="N5116" s="2">
        <v>0</v>
      </c>
    </row>
    <row r="5117" spans="13:14" x14ac:dyDescent="0.3">
      <c r="M5117" s="2">
        <v>5116</v>
      </c>
      <c r="N5117" s="2">
        <v>0</v>
      </c>
    </row>
    <row r="5118" spans="13:14" x14ac:dyDescent="0.3">
      <c r="M5118" s="2">
        <v>5117</v>
      </c>
      <c r="N5118" s="2">
        <v>0</v>
      </c>
    </row>
    <row r="5119" spans="13:14" x14ac:dyDescent="0.3">
      <c r="M5119" s="2">
        <v>5118</v>
      </c>
      <c r="N5119" s="2">
        <v>0</v>
      </c>
    </row>
    <row r="5120" spans="13:14" x14ac:dyDescent="0.3">
      <c r="M5120" s="2">
        <v>5119</v>
      </c>
      <c r="N5120" s="2">
        <v>0</v>
      </c>
    </row>
    <row r="5121" spans="13:14" x14ac:dyDescent="0.3">
      <c r="M5121" s="2">
        <v>5120</v>
      </c>
      <c r="N5121" s="2">
        <v>0</v>
      </c>
    </row>
    <row r="5122" spans="13:14" x14ac:dyDescent="0.3">
      <c r="M5122" s="2">
        <v>5121</v>
      </c>
      <c r="N5122" s="2">
        <v>0</v>
      </c>
    </row>
    <row r="5123" spans="13:14" x14ac:dyDescent="0.3">
      <c r="M5123" s="2">
        <v>5122</v>
      </c>
      <c r="N5123" s="2">
        <v>0</v>
      </c>
    </row>
    <row r="5124" spans="13:14" x14ac:dyDescent="0.3">
      <c r="M5124" s="2">
        <v>5123</v>
      </c>
      <c r="N5124" s="2">
        <v>0</v>
      </c>
    </row>
    <row r="5125" spans="13:14" x14ac:dyDescent="0.3">
      <c r="M5125" s="2">
        <v>5124</v>
      </c>
      <c r="N5125" s="2">
        <v>0</v>
      </c>
    </row>
    <row r="5126" spans="13:14" x14ac:dyDescent="0.3">
      <c r="M5126" s="2">
        <v>5125</v>
      </c>
      <c r="N5126" s="2">
        <v>0</v>
      </c>
    </row>
    <row r="5127" spans="13:14" x14ac:dyDescent="0.3">
      <c r="M5127" s="2">
        <v>5126</v>
      </c>
      <c r="N5127" s="2">
        <v>0</v>
      </c>
    </row>
    <row r="5128" spans="13:14" x14ac:dyDescent="0.3">
      <c r="M5128" s="2">
        <v>5127</v>
      </c>
      <c r="N5128" s="2">
        <v>0</v>
      </c>
    </row>
    <row r="5129" spans="13:14" x14ac:dyDescent="0.3">
      <c r="M5129" s="2">
        <v>5128</v>
      </c>
      <c r="N5129" s="2">
        <v>0</v>
      </c>
    </row>
    <row r="5130" spans="13:14" x14ac:dyDescent="0.3">
      <c r="M5130" s="2">
        <v>5129</v>
      </c>
      <c r="N5130" s="2">
        <v>0</v>
      </c>
    </row>
    <row r="5131" spans="13:14" x14ac:dyDescent="0.3">
      <c r="M5131" s="2">
        <v>5130</v>
      </c>
      <c r="N5131" s="2">
        <v>0</v>
      </c>
    </row>
    <row r="5132" spans="13:14" x14ac:dyDescent="0.3">
      <c r="M5132" s="2">
        <v>5131</v>
      </c>
      <c r="N5132" s="2">
        <v>0</v>
      </c>
    </row>
    <row r="5133" spans="13:14" x14ac:dyDescent="0.3">
      <c r="M5133" s="2">
        <v>5132</v>
      </c>
      <c r="N5133" s="2">
        <v>0</v>
      </c>
    </row>
    <row r="5134" spans="13:14" x14ac:dyDescent="0.3">
      <c r="M5134" s="2">
        <v>5133</v>
      </c>
      <c r="N5134" s="2">
        <v>0</v>
      </c>
    </row>
    <row r="5135" spans="13:14" x14ac:dyDescent="0.3">
      <c r="M5135" s="2">
        <v>5134</v>
      </c>
      <c r="N5135" s="2">
        <v>0</v>
      </c>
    </row>
    <row r="5136" spans="13:14" x14ac:dyDescent="0.3">
      <c r="M5136" s="2">
        <v>5135</v>
      </c>
      <c r="N5136" s="2">
        <v>0</v>
      </c>
    </row>
    <row r="5137" spans="13:14" x14ac:dyDescent="0.3">
      <c r="M5137" s="2">
        <v>5136</v>
      </c>
      <c r="N5137" s="2">
        <v>0</v>
      </c>
    </row>
    <row r="5138" spans="13:14" x14ac:dyDescent="0.3">
      <c r="M5138" s="2">
        <v>5137</v>
      </c>
      <c r="N5138" s="2">
        <v>0</v>
      </c>
    </row>
    <row r="5139" spans="13:14" x14ac:dyDescent="0.3">
      <c r="M5139" s="2">
        <v>5138</v>
      </c>
      <c r="N5139" s="2">
        <v>0</v>
      </c>
    </row>
    <row r="5140" spans="13:14" x14ac:dyDescent="0.3">
      <c r="M5140" s="2">
        <v>5139</v>
      </c>
      <c r="N5140" s="2">
        <v>0</v>
      </c>
    </row>
    <row r="5141" spans="13:14" x14ac:dyDescent="0.3">
      <c r="M5141" s="2">
        <v>5140</v>
      </c>
      <c r="N5141" s="2">
        <v>0</v>
      </c>
    </row>
    <row r="5142" spans="13:14" x14ac:dyDescent="0.3">
      <c r="M5142" s="2">
        <v>5141</v>
      </c>
      <c r="N5142" s="2">
        <v>0</v>
      </c>
    </row>
    <row r="5143" spans="13:14" x14ac:dyDescent="0.3">
      <c r="M5143" s="2">
        <v>5142</v>
      </c>
      <c r="N5143" s="2">
        <v>0</v>
      </c>
    </row>
    <row r="5144" spans="13:14" x14ac:dyDescent="0.3">
      <c r="M5144" s="2">
        <v>5143</v>
      </c>
      <c r="N5144" s="2">
        <v>0</v>
      </c>
    </row>
    <row r="5145" spans="13:14" x14ac:dyDescent="0.3">
      <c r="M5145" s="2">
        <v>5144</v>
      </c>
      <c r="N5145" s="2">
        <v>0</v>
      </c>
    </row>
    <row r="5146" spans="13:14" x14ac:dyDescent="0.3">
      <c r="M5146" s="2">
        <v>5145</v>
      </c>
      <c r="N5146" s="2">
        <v>0</v>
      </c>
    </row>
    <row r="5147" spans="13:14" x14ac:dyDescent="0.3">
      <c r="M5147" s="2">
        <v>5146</v>
      </c>
      <c r="N5147" s="2">
        <v>0</v>
      </c>
    </row>
    <row r="5148" spans="13:14" x14ac:dyDescent="0.3">
      <c r="M5148" s="2">
        <v>5147</v>
      </c>
      <c r="N5148" s="2">
        <v>0</v>
      </c>
    </row>
    <row r="5149" spans="13:14" x14ac:dyDescent="0.3">
      <c r="M5149" s="2">
        <v>5148</v>
      </c>
      <c r="N5149" s="2">
        <v>0</v>
      </c>
    </row>
    <row r="5150" spans="13:14" x14ac:dyDescent="0.3">
      <c r="M5150" s="2">
        <v>5149</v>
      </c>
      <c r="N5150" s="2">
        <v>0</v>
      </c>
    </row>
    <row r="5151" spans="13:14" x14ac:dyDescent="0.3">
      <c r="M5151" s="2">
        <v>5150</v>
      </c>
      <c r="N5151" s="2">
        <v>0</v>
      </c>
    </row>
    <row r="5152" spans="13:14" x14ac:dyDescent="0.3">
      <c r="M5152" s="2">
        <v>5151</v>
      </c>
      <c r="N5152" s="2">
        <v>0</v>
      </c>
    </row>
    <row r="5153" spans="13:14" x14ac:dyDescent="0.3">
      <c r="M5153" s="2">
        <v>5152</v>
      </c>
      <c r="N5153" s="2">
        <v>0</v>
      </c>
    </row>
    <row r="5154" spans="13:14" x14ac:dyDescent="0.3">
      <c r="M5154" s="2">
        <v>5153</v>
      </c>
      <c r="N5154" s="2">
        <v>0</v>
      </c>
    </row>
    <row r="5155" spans="13:14" x14ac:dyDescent="0.3">
      <c r="M5155" s="2">
        <v>5154</v>
      </c>
      <c r="N5155" s="2">
        <v>0</v>
      </c>
    </row>
    <row r="5156" spans="13:14" x14ac:dyDescent="0.3">
      <c r="M5156" s="2">
        <v>5155</v>
      </c>
      <c r="N5156" s="2">
        <v>0</v>
      </c>
    </row>
    <row r="5157" spans="13:14" x14ac:dyDescent="0.3">
      <c r="M5157" s="2">
        <v>5156</v>
      </c>
      <c r="N5157" s="2">
        <v>0</v>
      </c>
    </row>
    <row r="5158" spans="13:14" x14ac:dyDescent="0.3">
      <c r="M5158" s="2">
        <v>5157</v>
      </c>
      <c r="N5158" s="2">
        <v>0</v>
      </c>
    </row>
    <row r="5159" spans="13:14" x14ac:dyDescent="0.3">
      <c r="M5159" s="2">
        <v>5158</v>
      </c>
      <c r="N5159" s="2">
        <v>0</v>
      </c>
    </row>
    <row r="5160" spans="13:14" x14ac:dyDescent="0.3">
      <c r="M5160" s="2">
        <v>5159</v>
      </c>
      <c r="N5160" s="2">
        <v>0</v>
      </c>
    </row>
    <row r="5161" spans="13:14" x14ac:dyDescent="0.3">
      <c r="M5161" s="2">
        <v>5160</v>
      </c>
      <c r="N5161" s="2">
        <v>0</v>
      </c>
    </row>
    <row r="5162" spans="13:14" x14ac:dyDescent="0.3">
      <c r="M5162" s="2">
        <v>5161</v>
      </c>
      <c r="N5162" s="2">
        <v>0</v>
      </c>
    </row>
    <row r="5163" spans="13:14" x14ac:dyDescent="0.3">
      <c r="M5163" s="2">
        <v>5162</v>
      </c>
      <c r="N5163" s="2">
        <v>0</v>
      </c>
    </row>
    <row r="5164" spans="13:14" x14ac:dyDescent="0.3">
      <c r="M5164" s="2">
        <v>5163</v>
      </c>
      <c r="N5164" s="2">
        <v>0</v>
      </c>
    </row>
    <row r="5165" spans="13:14" x14ac:dyDescent="0.3">
      <c r="M5165" s="2">
        <v>5164</v>
      </c>
      <c r="N5165" s="2">
        <v>0</v>
      </c>
    </row>
    <row r="5166" spans="13:14" x14ac:dyDescent="0.3">
      <c r="M5166" s="2">
        <v>5165</v>
      </c>
      <c r="N5166" s="2">
        <v>0</v>
      </c>
    </row>
    <row r="5167" spans="13:14" x14ac:dyDescent="0.3">
      <c r="M5167" s="2">
        <v>5166</v>
      </c>
      <c r="N5167" s="2">
        <v>0</v>
      </c>
    </row>
    <row r="5168" spans="13:14" x14ac:dyDescent="0.3">
      <c r="M5168" s="2">
        <v>5167</v>
      </c>
      <c r="N5168" s="2">
        <v>0</v>
      </c>
    </row>
    <row r="5169" spans="13:14" x14ac:dyDescent="0.3">
      <c r="M5169" s="2">
        <v>5168</v>
      </c>
      <c r="N5169" s="2">
        <v>0</v>
      </c>
    </row>
    <row r="5170" spans="13:14" x14ac:dyDescent="0.3">
      <c r="M5170" s="2">
        <v>5169</v>
      </c>
      <c r="N5170" s="2">
        <v>0</v>
      </c>
    </row>
    <row r="5171" spans="13:14" x14ac:dyDescent="0.3">
      <c r="M5171" s="2">
        <v>5170</v>
      </c>
      <c r="N5171" s="2">
        <v>0</v>
      </c>
    </row>
    <row r="5172" spans="13:14" x14ac:dyDescent="0.3">
      <c r="M5172" s="2">
        <v>5171</v>
      </c>
      <c r="N5172" s="2">
        <v>0</v>
      </c>
    </row>
    <row r="5173" spans="13:14" x14ac:dyDescent="0.3">
      <c r="M5173" s="2">
        <v>5172</v>
      </c>
      <c r="N5173" s="2">
        <v>0</v>
      </c>
    </row>
    <row r="5174" spans="13:14" x14ac:dyDescent="0.3">
      <c r="M5174" s="2">
        <v>5173</v>
      </c>
      <c r="N5174" s="2">
        <v>0</v>
      </c>
    </row>
    <row r="5175" spans="13:14" x14ac:dyDescent="0.3">
      <c r="M5175" s="2">
        <v>5174</v>
      </c>
      <c r="N5175" s="2">
        <v>0</v>
      </c>
    </row>
    <row r="5176" spans="13:14" x14ac:dyDescent="0.3">
      <c r="M5176" s="2">
        <v>5175</v>
      </c>
      <c r="N5176" s="2">
        <v>0</v>
      </c>
    </row>
    <row r="5177" spans="13:14" x14ac:dyDescent="0.3">
      <c r="M5177" s="2">
        <v>5176</v>
      </c>
      <c r="N5177" s="2">
        <v>0</v>
      </c>
    </row>
    <row r="5178" spans="13:14" x14ac:dyDescent="0.3">
      <c r="M5178" s="2">
        <v>5177</v>
      </c>
      <c r="N5178" s="2">
        <v>0</v>
      </c>
    </row>
    <row r="5179" spans="13:14" x14ac:dyDescent="0.3">
      <c r="M5179" s="2">
        <v>5178</v>
      </c>
      <c r="N5179" s="2">
        <v>0</v>
      </c>
    </row>
    <row r="5180" spans="13:14" x14ac:dyDescent="0.3">
      <c r="M5180" s="2">
        <v>5179</v>
      </c>
      <c r="N5180" s="2">
        <v>0</v>
      </c>
    </row>
    <row r="5181" spans="13:14" x14ac:dyDescent="0.3">
      <c r="M5181" s="2">
        <v>5180</v>
      </c>
      <c r="N5181" s="2">
        <v>0</v>
      </c>
    </row>
    <row r="5182" spans="13:14" x14ac:dyDescent="0.3">
      <c r="M5182" s="2">
        <v>5181</v>
      </c>
      <c r="N5182" s="2">
        <v>0</v>
      </c>
    </row>
    <row r="5183" spans="13:14" x14ac:dyDescent="0.3">
      <c r="M5183" s="2">
        <v>5182</v>
      </c>
      <c r="N5183" s="2">
        <v>0</v>
      </c>
    </row>
    <row r="5184" spans="13:14" x14ac:dyDescent="0.3">
      <c r="M5184" s="2">
        <v>5183</v>
      </c>
      <c r="N5184" s="2">
        <v>0</v>
      </c>
    </row>
    <row r="5185" spans="13:14" x14ac:dyDescent="0.3">
      <c r="M5185" s="2">
        <v>5184</v>
      </c>
      <c r="N5185" s="2">
        <v>0</v>
      </c>
    </row>
    <row r="5186" spans="13:14" x14ac:dyDescent="0.3">
      <c r="M5186" s="2">
        <v>5185</v>
      </c>
      <c r="N5186" s="2">
        <v>0</v>
      </c>
    </row>
    <row r="5187" spans="13:14" x14ac:dyDescent="0.3">
      <c r="M5187" s="2">
        <v>5186</v>
      </c>
      <c r="N5187" s="2">
        <v>0</v>
      </c>
    </row>
    <row r="5188" spans="13:14" x14ac:dyDescent="0.3">
      <c r="M5188" s="2">
        <v>5187</v>
      </c>
      <c r="N5188" s="2">
        <v>0</v>
      </c>
    </row>
    <row r="5189" spans="13:14" x14ac:dyDescent="0.3">
      <c r="M5189" s="2">
        <v>5188</v>
      </c>
      <c r="N5189" s="2">
        <v>0</v>
      </c>
    </row>
    <row r="5190" spans="13:14" x14ac:dyDescent="0.3">
      <c r="M5190" s="2">
        <v>5189</v>
      </c>
      <c r="N5190" s="2">
        <v>0</v>
      </c>
    </row>
    <row r="5191" spans="13:14" x14ac:dyDescent="0.3">
      <c r="M5191" s="2">
        <v>5190</v>
      </c>
      <c r="N5191" s="2">
        <v>0</v>
      </c>
    </row>
    <row r="5192" spans="13:14" x14ac:dyDescent="0.3">
      <c r="M5192" s="2">
        <v>5191</v>
      </c>
      <c r="N5192" s="2">
        <v>0</v>
      </c>
    </row>
    <row r="5193" spans="13:14" x14ac:dyDescent="0.3">
      <c r="M5193" s="2">
        <v>5192</v>
      </c>
      <c r="N5193" s="2">
        <v>0</v>
      </c>
    </row>
    <row r="5194" spans="13:14" x14ac:dyDescent="0.3">
      <c r="M5194" s="2">
        <v>5193</v>
      </c>
      <c r="N5194" s="2">
        <v>0</v>
      </c>
    </row>
    <row r="5195" spans="13:14" x14ac:dyDescent="0.3">
      <c r="M5195" s="2">
        <v>5194</v>
      </c>
      <c r="N5195" s="2">
        <v>0</v>
      </c>
    </row>
    <row r="5196" spans="13:14" x14ac:dyDescent="0.3">
      <c r="M5196" s="2">
        <v>5195</v>
      </c>
      <c r="N5196" s="2">
        <v>0</v>
      </c>
    </row>
    <row r="5197" spans="13:14" x14ac:dyDescent="0.3">
      <c r="M5197" s="2">
        <v>5196</v>
      </c>
      <c r="N5197" s="2">
        <v>0</v>
      </c>
    </row>
    <row r="5198" spans="13:14" x14ac:dyDescent="0.3">
      <c r="M5198" s="2">
        <v>5197</v>
      </c>
      <c r="N5198" s="2">
        <v>0</v>
      </c>
    </row>
    <row r="5199" spans="13:14" x14ac:dyDescent="0.3">
      <c r="M5199" s="2">
        <v>5198</v>
      </c>
      <c r="N5199" s="2">
        <v>0</v>
      </c>
    </row>
    <row r="5200" spans="13:14" x14ac:dyDescent="0.3">
      <c r="M5200" s="2">
        <v>5199</v>
      </c>
      <c r="N5200" s="2">
        <v>0</v>
      </c>
    </row>
    <row r="5201" spans="13:14" x14ac:dyDescent="0.3">
      <c r="M5201" s="2">
        <v>5200</v>
      </c>
      <c r="N5201" s="2">
        <v>0</v>
      </c>
    </row>
    <row r="5202" spans="13:14" x14ac:dyDescent="0.3">
      <c r="M5202" s="2">
        <v>5201</v>
      </c>
      <c r="N5202" s="2">
        <v>0</v>
      </c>
    </row>
    <row r="5203" spans="13:14" x14ac:dyDescent="0.3">
      <c r="M5203" s="2">
        <v>5202</v>
      </c>
      <c r="N5203" s="2">
        <v>0</v>
      </c>
    </row>
    <row r="5204" spans="13:14" x14ac:dyDescent="0.3">
      <c r="M5204" s="2">
        <v>5203</v>
      </c>
      <c r="N5204" s="2">
        <v>0</v>
      </c>
    </row>
    <row r="5205" spans="13:14" x14ac:dyDescent="0.3">
      <c r="M5205" s="2">
        <v>5204</v>
      </c>
      <c r="N5205" s="2">
        <v>0</v>
      </c>
    </row>
    <row r="5206" spans="13:14" x14ac:dyDescent="0.3">
      <c r="M5206" s="2">
        <v>5205</v>
      </c>
      <c r="N5206" s="2">
        <v>0</v>
      </c>
    </row>
    <row r="5207" spans="13:14" x14ac:dyDescent="0.3">
      <c r="M5207" s="2">
        <v>5206</v>
      </c>
      <c r="N5207" s="2">
        <v>0</v>
      </c>
    </row>
    <row r="5208" spans="13:14" x14ac:dyDescent="0.3">
      <c r="M5208" s="2">
        <v>5207</v>
      </c>
      <c r="N5208" s="2">
        <v>0</v>
      </c>
    </row>
    <row r="5209" spans="13:14" x14ac:dyDescent="0.3">
      <c r="M5209" s="2">
        <v>5208</v>
      </c>
      <c r="N5209" s="2">
        <v>0</v>
      </c>
    </row>
    <row r="5210" spans="13:14" x14ac:dyDescent="0.3">
      <c r="M5210" s="2">
        <v>5209</v>
      </c>
      <c r="N5210" s="2">
        <v>0</v>
      </c>
    </row>
    <row r="5211" spans="13:14" x14ac:dyDescent="0.3">
      <c r="M5211" s="2">
        <v>5210</v>
      </c>
      <c r="N5211" s="2">
        <v>0</v>
      </c>
    </row>
    <row r="5212" spans="13:14" x14ac:dyDescent="0.3">
      <c r="M5212" s="2">
        <v>5211</v>
      </c>
      <c r="N5212" s="2">
        <v>0</v>
      </c>
    </row>
    <row r="5213" spans="13:14" x14ac:dyDescent="0.3">
      <c r="M5213" s="2">
        <v>5212</v>
      </c>
      <c r="N5213" s="2">
        <v>0</v>
      </c>
    </row>
    <row r="5214" spans="13:14" x14ac:dyDescent="0.3">
      <c r="M5214" s="2">
        <v>5213</v>
      </c>
      <c r="N5214" s="2">
        <v>0</v>
      </c>
    </row>
    <row r="5215" spans="13:14" x14ac:dyDescent="0.3">
      <c r="M5215" s="2">
        <v>5214</v>
      </c>
      <c r="N5215" s="2">
        <v>0</v>
      </c>
    </row>
    <row r="5216" spans="13:14" x14ac:dyDescent="0.3">
      <c r="M5216" s="2">
        <v>5215</v>
      </c>
      <c r="N5216" s="2">
        <v>0</v>
      </c>
    </row>
    <row r="5217" spans="13:14" x14ac:dyDescent="0.3">
      <c r="M5217" s="2">
        <v>5216</v>
      </c>
      <c r="N5217" s="2">
        <v>0</v>
      </c>
    </row>
    <row r="5218" spans="13:14" x14ac:dyDescent="0.3">
      <c r="M5218" s="2">
        <v>5217</v>
      </c>
      <c r="N5218" s="2">
        <v>0</v>
      </c>
    </row>
    <row r="5219" spans="13:14" x14ac:dyDescent="0.3">
      <c r="M5219" s="2">
        <v>5218</v>
      </c>
      <c r="N5219" s="2">
        <v>0</v>
      </c>
    </row>
    <row r="5220" spans="13:14" x14ac:dyDescent="0.3">
      <c r="M5220" s="2">
        <v>5219</v>
      </c>
      <c r="N5220" s="2">
        <v>0</v>
      </c>
    </row>
    <row r="5221" spans="13:14" x14ac:dyDescent="0.3">
      <c r="M5221" s="2">
        <v>5220</v>
      </c>
      <c r="N5221" s="2">
        <v>0</v>
      </c>
    </row>
    <row r="5222" spans="13:14" x14ac:dyDescent="0.3">
      <c r="M5222" s="2">
        <v>5221</v>
      </c>
      <c r="N5222" s="2">
        <v>0</v>
      </c>
    </row>
    <row r="5223" spans="13:14" x14ac:dyDescent="0.3">
      <c r="M5223" s="2">
        <v>5222</v>
      </c>
      <c r="N5223" s="2">
        <v>0</v>
      </c>
    </row>
    <row r="5224" spans="13:14" x14ac:dyDescent="0.3">
      <c r="M5224" s="2">
        <v>5223</v>
      </c>
      <c r="N5224" s="2">
        <v>0</v>
      </c>
    </row>
    <row r="5225" spans="13:14" x14ac:dyDescent="0.3">
      <c r="M5225" s="2">
        <v>5224</v>
      </c>
      <c r="N5225" s="2">
        <v>0</v>
      </c>
    </row>
    <row r="5226" spans="13:14" x14ac:dyDescent="0.3">
      <c r="M5226" s="2">
        <v>5225</v>
      </c>
      <c r="N5226" s="2">
        <v>0</v>
      </c>
    </row>
    <row r="5227" spans="13:14" x14ac:dyDescent="0.3">
      <c r="M5227" s="2">
        <v>5226</v>
      </c>
      <c r="N5227" s="2">
        <v>0</v>
      </c>
    </row>
    <row r="5228" spans="13:14" x14ac:dyDescent="0.3">
      <c r="M5228" s="2">
        <v>5227</v>
      </c>
      <c r="N5228" s="2">
        <v>0</v>
      </c>
    </row>
    <row r="5229" spans="13:14" x14ac:dyDescent="0.3">
      <c r="M5229" s="2">
        <v>5228</v>
      </c>
      <c r="N5229" s="2">
        <v>0</v>
      </c>
    </row>
    <row r="5230" spans="13:14" x14ac:dyDescent="0.3">
      <c r="M5230" s="2">
        <v>5229</v>
      </c>
      <c r="N5230" s="2">
        <v>0</v>
      </c>
    </row>
    <row r="5231" spans="13:14" x14ac:dyDescent="0.3">
      <c r="M5231" s="2">
        <v>5230</v>
      </c>
      <c r="N5231" s="2">
        <v>0</v>
      </c>
    </row>
    <row r="5232" spans="13:14" x14ac:dyDescent="0.3">
      <c r="M5232" s="2">
        <v>5231</v>
      </c>
      <c r="N5232" s="2">
        <v>0</v>
      </c>
    </row>
    <row r="5233" spans="13:14" x14ac:dyDescent="0.3">
      <c r="M5233" s="2">
        <v>5232</v>
      </c>
      <c r="N5233" s="2">
        <v>0</v>
      </c>
    </row>
    <row r="5234" spans="13:14" x14ac:dyDescent="0.3">
      <c r="M5234" s="2">
        <v>5233</v>
      </c>
      <c r="N5234" s="2">
        <v>0</v>
      </c>
    </row>
    <row r="5235" spans="13:14" x14ac:dyDescent="0.3">
      <c r="M5235" s="2">
        <v>5234</v>
      </c>
      <c r="N5235" s="2">
        <v>0</v>
      </c>
    </row>
    <row r="5236" spans="13:14" x14ac:dyDescent="0.3">
      <c r="M5236" s="2">
        <v>5235</v>
      </c>
      <c r="N5236" s="2">
        <v>0</v>
      </c>
    </row>
    <row r="5237" spans="13:14" x14ac:dyDescent="0.3">
      <c r="M5237" s="2">
        <v>5236</v>
      </c>
      <c r="N5237" s="2">
        <v>0</v>
      </c>
    </row>
    <row r="5238" spans="13:14" x14ac:dyDescent="0.3">
      <c r="M5238" s="2">
        <v>5237</v>
      </c>
      <c r="N5238" s="2">
        <v>0</v>
      </c>
    </row>
    <row r="5239" spans="13:14" x14ac:dyDescent="0.3">
      <c r="M5239" s="2">
        <v>5238</v>
      </c>
      <c r="N5239" s="2">
        <v>0</v>
      </c>
    </row>
    <row r="5240" spans="13:14" x14ac:dyDescent="0.3">
      <c r="M5240" s="2">
        <v>5239</v>
      </c>
      <c r="N5240" s="2">
        <v>0</v>
      </c>
    </row>
    <row r="5241" spans="13:14" x14ac:dyDescent="0.3">
      <c r="M5241" s="2">
        <v>5240</v>
      </c>
      <c r="N5241" s="2">
        <v>0</v>
      </c>
    </row>
    <row r="5242" spans="13:14" x14ac:dyDescent="0.3">
      <c r="M5242" s="2">
        <v>5241</v>
      </c>
      <c r="N5242" s="2">
        <v>0</v>
      </c>
    </row>
    <row r="5243" spans="13:14" x14ac:dyDescent="0.3">
      <c r="M5243" s="2">
        <v>5242</v>
      </c>
      <c r="N5243" s="2">
        <v>0</v>
      </c>
    </row>
    <row r="5244" spans="13:14" x14ac:dyDescent="0.3">
      <c r="M5244" s="2">
        <v>5243</v>
      </c>
      <c r="N5244" s="2">
        <v>0</v>
      </c>
    </row>
    <row r="5245" spans="13:14" x14ac:dyDescent="0.3">
      <c r="M5245" s="2">
        <v>5244</v>
      </c>
      <c r="N5245" s="2">
        <v>0</v>
      </c>
    </row>
    <row r="5246" spans="13:14" x14ac:dyDescent="0.3">
      <c r="M5246" s="2">
        <v>5245</v>
      </c>
      <c r="N5246" s="2">
        <v>0</v>
      </c>
    </row>
    <row r="5247" spans="13:14" x14ac:dyDescent="0.3">
      <c r="M5247" s="2">
        <v>5246</v>
      </c>
      <c r="N5247" s="2">
        <v>0</v>
      </c>
    </row>
    <row r="5248" spans="13:14" x14ac:dyDescent="0.3">
      <c r="M5248" s="2">
        <v>5247</v>
      </c>
      <c r="N5248" s="2">
        <v>0</v>
      </c>
    </row>
    <row r="5249" spans="13:14" x14ac:dyDescent="0.3">
      <c r="M5249" s="2">
        <v>5248</v>
      </c>
      <c r="N5249" s="2">
        <v>0</v>
      </c>
    </row>
    <row r="5250" spans="13:14" x14ac:dyDescent="0.3">
      <c r="M5250" s="2">
        <v>5249</v>
      </c>
      <c r="N5250" s="2">
        <v>0</v>
      </c>
    </row>
    <row r="5251" spans="13:14" x14ac:dyDescent="0.3">
      <c r="M5251" s="2">
        <v>5250</v>
      </c>
      <c r="N5251" s="2">
        <v>0</v>
      </c>
    </row>
    <row r="5252" spans="13:14" x14ac:dyDescent="0.3">
      <c r="M5252" s="2">
        <v>5251</v>
      </c>
      <c r="N5252" s="2">
        <v>0</v>
      </c>
    </row>
    <row r="5253" spans="13:14" x14ac:dyDescent="0.3">
      <c r="M5253" s="2">
        <v>5252</v>
      </c>
      <c r="N5253" s="2">
        <v>0</v>
      </c>
    </row>
    <row r="5254" spans="13:14" x14ac:dyDescent="0.3">
      <c r="M5254" s="2">
        <v>5253</v>
      </c>
      <c r="N5254" s="2">
        <v>0</v>
      </c>
    </row>
    <row r="5255" spans="13:14" x14ac:dyDescent="0.3">
      <c r="M5255" s="2">
        <v>5254</v>
      </c>
      <c r="N5255" s="2">
        <v>0</v>
      </c>
    </row>
    <row r="5256" spans="13:14" x14ac:dyDescent="0.3">
      <c r="M5256" s="2">
        <v>5255</v>
      </c>
      <c r="N5256" s="2">
        <v>0</v>
      </c>
    </row>
    <row r="5257" spans="13:14" x14ac:dyDescent="0.3">
      <c r="M5257" s="2">
        <v>5256</v>
      </c>
      <c r="N5257" s="2">
        <v>0</v>
      </c>
    </row>
    <row r="5258" spans="13:14" x14ac:dyDescent="0.3">
      <c r="M5258" s="2">
        <v>5257</v>
      </c>
      <c r="N5258" s="2">
        <v>0</v>
      </c>
    </row>
    <row r="5259" spans="13:14" x14ac:dyDescent="0.3">
      <c r="M5259" s="2">
        <v>5258</v>
      </c>
      <c r="N5259" s="2">
        <v>0</v>
      </c>
    </row>
    <row r="5260" spans="13:14" x14ac:dyDescent="0.3">
      <c r="M5260" s="2">
        <v>5259</v>
      </c>
      <c r="N5260" s="2">
        <v>0</v>
      </c>
    </row>
    <row r="5261" spans="13:14" x14ac:dyDescent="0.3">
      <c r="M5261" s="2">
        <v>5260</v>
      </c>
      <c r="N5261" s="2">
        <v>0</v>
      </c>
    </row>
    <row r="5262" spans="13:14" x14ac:dyDescent="0.3">
      <c r="M5262" s="2">
        <v>5261</v>
      </c>
      <c r="N5262" s="2">
        <v>0</v>
      </c>
    </row>
    <row r="5263" spans="13:14" x14ac:dyDescent="0.3">
      <c r="M5263" s="2">
        <v>5262</v>
      </c>
      <c r="N5263" s="2">
        <v>0</v>
      </c>
    </row>
    <row r="5264" spans="13:14" x14ac:dyDescent="0.3">
      <c r="M5264" s="2">
        <v>5263</v>
      </c>
      <c r="N5264" s="2">
        <v>0</v>
      </c>
    </row>
    <row r="5265" spans="13:14" x14ac:dyDescent="0.3">
      <c r="M5265" s="2">
        <v>5264</v>
      </c>
      <c r="N5265" s="2">
        <v>0</v>
      </c>
    </row>
    <row r="5266" spans="13:14" x14ac:dyDescent="0.3">
      <c r="M5266" s="2">
        <v>5265</v>
      </c>
      <c r="N5266" s="2">
        <v>0</v>
      </c>
    </row>
    <row r="5267" spans="13:14" x14ac:dyDescent="0.3">
      <c r="M5267" s="2">
        <v>5266</v>
      </c>
      <c r="N5267" s="2">
        <v>0</v>
      </c>
    </row>
    <row r="5268" spans="13:14" x14ac:dyDescent="0.3">
      <c r="M5268" s="2">
        <v>5267</v>
      </c>
      <c r="N5268" s="2">
        <v>0</v>
      </c>
    </row>
    <row r="5269" spans="13:14" x14ac:dyDescent="0.3">
      <c r="M5269" s="2">
        <v>5268</v>
      </c>
      <c r="N5269" s="2">
        <v>0</v>
      </c>
    </row>
    <row r="5270" spans="13:14" x14ac:dyDescent="0.3">
      <c r="M5270" s="2">
        <v>5269</v>
      </c>
      <c r="N5270" s="2">
        <v>0</v>
      </c>
    </row>
    <row r="5271" spans="13:14" x14ac:dyDescent="0.3">
      <c r="M5271" s="2">
        <v>5270</v>
      </c>
      <c r="N5271" s="2">
        <v>0</v>
      </c>
    </row>
    <row r="5272" spans="13:14" x14ac:dyDescent="0.3">
      <c r="M5272" s="2">
        <v>5271</v>
      </c>
      <c r="N5272" s="2">
        <v>0</v>
      </c>
    </row>
    <row r="5273" spans="13:14" x14ac:dyDescent="0.3">
      <c r="M5273" s="2">
        <v>5272</v>
      </c>
      <c r="N5273" s="2">
        <v>0</v>
      </c>
    </row>
    <row r="5274" spans="13:14" x14ac:dyDescent="0.3">
      <c r="M5274" s="2">
        <v>5273</v>
      </c>
      <c r="N5274" s="2">
        <v>0</v>
      </c>
    </row>
    <row r="5275" spans="13:14" x14ac:dyDescent="0.3">
      <c r="M5275" s="2">
        <v>5274</v>
      </c>
      <c r="N5275" s="2">
        <v>0</v>
      </c>
    </row>
    <row r="5276" spans="13:14" x14ac:dyDescent="0.3">
      <c r="M5276" s="2">
        <v>5275</v>
      </c>
      <c r="N5276" s="2">
        <v>0</v>
      </c>
    </row>
    <row r="5277" spans="13:14" x14ac:dyDescent="0.3">
      <c r="M5277" s="2">
        <v>5276</v>
      </c>
      <c r="N5277" s="2">
        <v>0</v>
      </c>
    </row>
    <row r="5278" spans="13:14" x14ac:dyDescent="0.3">
      <c r="M5278" s="2">
        <v>5277</v>
      </c>
      <c r="N5278" s="2">
        <v>0</v>
      </c>
    </row>
    <row r="5279" spans="13:14" x14ac:dyDescent="0.3">
      <c r="M5279" s="2">
        <v>5278</v>
      </c>
      <c r="N5279" s="2">
        <v>0</v>
      </c>
    </row>
    <row r="5280" spans="13:14" x14ac:dyDescent="0.3">
      <c r="M5280" s="2">
        <v>5279</v>
      </c>
      <c r="N5280" s="2">
        <v>0</v>
      </c>
    </row>
    <row r="5281" spans="13:14" x14ac:dyDescent="0.3">
      <c r="M5281" s="2">
        <v>5280</v>
      </c>
      <c r="N5281" s="2">
        <v>0</v>
      </c>
    </row>
    <row r="5282" spans="13:14" x14ac:dyDescent="0.3">
      <c r="M5282" s="2">
        <v>5281</v>
      </c>
      <c r="N5282" s="2">
        <v>0</v>
      </c>
    </row>
    <row r="5283" spans="13:14" x14ac:dyDescent="0.3">
      <c r="M5283" s="2">
        <v>5282</v>
      </c>
      <c r="N5283" s="2">
        <v>0</v>
      </c>
    </row>
    <row r="5284" spans="13:14" x14ac:dyDescent="0.3">
      <c r="M5284" s="2">
        <v>5283</v>
      </c>
      <c r="N5284" s="2">
        <v>0</v>
      </c>
    </row>
    <row r="5285" spans="13:14" x14ac:dyDescent="0.3">
      <c r="M5285" s="2">
        <v>5284</v>
      </c>
      <c r="N5285" s="2">
        <v>0</v>
      </c>
    </row>
    <row r="5286" spans="13:14" x14ac:dyDescent="0.3">
      <c r="M5286" s="2">
        <v>5285</v>
      </c>
      <c r="N5286" s="2">
        <v>0</v>
      </c>
    </row>
    <row r="5287" spans="13:14" x14ac:dyDescent="0.3">
      <c r="M5287" s="2">
        <v>5286</v>
      </c>
      <c r="N5287" s="2">
        <v>0</v>
      </c>
    </row>
    <row r="5288" spans="13:14" x14ac:dyDescent="0.3">
      <c r="M5288" s="2">
        <v>5287</v>
      </c>
      <c r="N5288" s="2">
        <v>0</v>
      </c>
    </row>
    <row r="5289" spans="13:14" x14ac:dyDescent="0.3">
      <c r="M5289" s="2">
        <v>5288</v>
      </c>
      <c r="N5289" s="2">
        <v>0</v>
      </c>
    </row>
    <row r="5290" spans="13:14" x14ac:dyDescent="0.3">
      <c r="M5290" s="2">
        <v>5289</v>
      </c>
      <c r="N5290" s="2">
        <v>0</v>
      </c>
    </row>
    <row r="5291" spans="13:14" x14ac:dyDescent="0.3">
      <c r="M5291" s="2">
        <v>5290</v>
      </c>
      <c r="N5291" s="2">
        <v>0</v>
      </c>
    </row>
    <row r="5292" spans="13:14" x14ac:dyDescent="0.3">
      <c r="M5292" s="2">
        <v>5291</v>
      </c>
      <c r="N5292" s="2">
        <v>0</v>
      </c>
    </row>
    <row r="5293" spans="13:14" x14ac:dyDescent="0.3">
      <c r="M5293" s="2">
        <v>5292</v>
      </c>
      <c r="N5293" s="2">
        <v>0</v>
      </c>
    </row>
    <row r="5294" spans="13:14" x14ac:dyDescent="0.3">
      <c r="M5294" s="2">
        <v>5293</v>
      </c>
      <c r="N5294" s="2">
        <v>0</v>
      </c>
    </row>
    <row r="5295" spans="13:14" x14ac:dyDescent="0.3">
      <c r="M5295" s="2">
        <v>5294</v>
      </c>
      <c r="N5295" s="2">
        <v>0</v>
      </c>
    </row>
    <row r="5296" spans="13:14" x14ac:dyDescent="0.3">
      <c r="M5296" s="2">
        <v>5295</v>
      </c>
      <c r="N5296" s="2">
        <v>0</v>
      </c>
    </row>
    <row r="5297" spans="13:14" x14ac:dyDescent="0.3">
      <c r="M5297" s="2">
        <v>5296</v>
      </c>
      <c r="N5297" s="2">
        <v>0</v>
      </c>
    </row>
    <row r="5298" spans="13:14" x14ac:dyDescent="0.3">
      <c r="M5298" s="2">
        <v>5297</v>
      </c>
      <c r="N5298" s="2">
        <v>0</v>
      </c>
    </row>
    <row r="5299" spans="13:14" x14ac:dyDescent="0.3">
      <c r="M5299" s="2">
        <v>5298</v>
      </c>
      <c r="N5299" s="2">
        <v>0</v>
      </c>
    </row>
    <row r="5300" spans="13:14" x14ac:dyDescent="0.3">
      <c r="M5300" s="2">
        <v>5299</v>
      </c>
      <c r="N5300" s="2">
        <v>0</v>
      </c>
    </row>
    <row r="5301" spans="13:14" x14ac:dyDescent="0.3">
      <c r="M5301" s="2">
        <v>5300</v>
      </c>
      <c r="N5301" s="2">
        <v>0</v>
      </c>
    </row>
    <row r="5302" spans="13:14" x14ac:dyDescent="0.3">
      <c r="M5302" s="2">
        <v>5301</v>
      </c>
      <c r="N5302" s="2">
        <v>0</v>
      </c>
    </row>
    <row r="5303" spans="13:14" x14ac:dyDescent="0.3">
      <c r="M5303" s="2">
        <v>5302</v>
      </c>
      <c r="N5303" s="2">
        <v>0</v>
      </c>
    </row>
    <row r="5304" spans="13:14" x14ac:dyDescent="0.3">
      <c r="M5304" s="2">
        <v>5303</v>
      </c>
      <c r="N5304" s="2">
        <v>0</v>
      </c>
    </row>
    <row r="5305" spans="13:14" x14ac:dyDescent="0.3">
      <c r="M5305" s="2">
        <v>5304</v>
      </c>
      <c r="N5305" s="2">
        <v>0</v>
      </c>
    </row>
    <row r="5306" spans="13:14" x14ac:dyDescent="0.3">
      <c r="M5306" s="2">
        <v>5305</v>
      </c>
      <c r="N5306" s="2">
        <v>0</v>
      </c>
    </row>
    <row r="5307" spans="13:14" x14ac:dyDescent="0.3">
      <c r="M5307" s="2">
        <v>5306</v>
      </c>
      <c r="N5307" s="2">
        <v>0</v>
      </c>
    </row>
    <row r="5308" spans="13:14" x14ac:dyDescent="0.3">
      <c r="M5308" s="2">
        <v>5307</v>
      </c>
      <c r="N5308" s="2">
        <v>0</v>
      </c>
    </row>
    <row r="5309" spans="13:14" x14ac:dyDescent="0.3">
      <c r="M5309" s="2">
        <v>5308</v>
      </c>
      <c r="N5309" s="2">
        <v>0</v>
      </c>
    </row>
    <row r="5310" spans="13:14" x14ac:dyDescent="0.3">
      <c r="M5310" s="2">
        <v>5309</v>
      </c>
      <c r="N5310" s="2">
        <v>0</v>
      </c>
    </row>
    <row r="5311" spans="13:14" x14ac:dyDescent="0.3">
      <c r="M5311" s="2">
        <v>5310</v>
      </c>
      <c r="N5311" s="2">
        <v>0</v>
      </c>
    </row>
    <row r="5312" spans="13:14" x14ac:dyDescent="0.3">
      <c r="M5312" s="2">
        <v>5311</v>
      </c>
      <c r="N5312" s="2">
        <v>0</v>
      </c>
    </row>
    <row r="5313" spans="13:14" x14ac:dyDescent="0.3">
      <c r="M5313" s="2">
        <v>5312</v>
      </c>
      <c r="N5313" s="2">
        <v>0</v>
      </c>
    </row>
    <row r="5314" spans="13:14" x14ac:dyDescent="0.3">
      <c r="M5314" s="2">
        <v>5313</v>
      </c>
      <c r="N5314" s="2">
        <v>0</v>
      </c>
    </row>
    <row r="5315" spans="13:14" x14ac:dyDescent="0.3">
      <c r="M5315" s="2">
        <v>5314</v>
      </c>
      <c r="N5315" s="2">
        <v>0</v>
      </c>
    </row>
    <row r="5316" spans="13:14" x14ac:dyDescent="0.3">
      <c r="M5316" s="2">
        <v>5315</v>
      </c>
      <c r="N5316" s="2">
        <v>0</v>
      </c>
    </row>
    <row r="5317" spans="13:14" x14ac:dyDescent="0.3">
      <c r="M5317" s="2">
        <v>5316</v>
      </c>
      <c r="N5317" s="2">
        <v>0</v>
      </c>
    </row>
    <row r="5318" spans="13:14" x14ac:dyDescent="0.3">
      <c r="M5318" s="2">
        <v>5317</v>
      </c>
      <c r="N5318" s="2">
        <v>0</v>
      </c>
    </row>
    <row r="5319" spans="13:14" x14ac:dyDescent="0.3">
      <c r="M5319" s="2">
        <v>5318</v>
      </c>
      <c r="N5319" s="2">
        <v>0</v>
      </c>
    </row>
    <row r="5320" spans="13:14" x14ac:dyDescent="0.3">
      <c r="M5320" s="2">
        <v>5319</v>
      </c>
      <c r="N5320" s="2">
        <v>0</v>
      </c>
    </row>
    <row r="5321" spans="13:14" x14ac:dyDescent="0.3">
      <c r="M5321" s="2">
        <v>5320</v>
      </c>
      <c r="N5321" s="2">
        <v>0</v>
      </c>
    </row>
    <row r="5322" spans="13:14" x14ac:dyDescent="0.3">
      <c r="M5322" s="2">
        <v>5321</v>
      </c>
      <c r="N5322" s="2">
        <v>0</v>
      </c>
    </row>
    <row r="5323" spans="13:14" x14ac:dyDescent="0.3">
      <c r="M5323" s="2">
        <v>5322</v>
      </c>
      <c r="N5323" s="2">
        <v>0</v>
      </c>
    </row>
    <row r="5324" spans="13:14" x14ac:dyDescent="0.3">
      <c r="M5324" s="2">
        <v>5323</v>
      </c>
      <c r="N5324" s="2">
        <v>0</v>
      </c>
    </row>
    <row r="5325" spans="13:14" x14ac:dyDescent="0.3">
      <c r="M5325" s="2">
        <v>5324</v>
      </c>
      <c r="N5325" s="2">
        <v>0</v>
      </c>
    </row>
    <row r="5326" spans="13:14" x14ac:dyDescent="0.3">
      <c r="M5326" s="2">
        <v>5325</v>
      </c>
      <c r="N5326" s="2">
        <v>0</v>
      </c>
    </row>
    <row r="5327" spans="13:14" x14ac:dyDescent="0.3">
      <c r="M5327" s="2">
        <v>5326</v>
      </c>
      <c r="N5327" s="2">
        <v>0</v>
      </c>
    </row>
    <row r="5328" spans="13:14" x14ac:dyDescent="0.3">
      <c r="M5328" s="2">
        <v>5327</v>
      </c>
      <c r="N5328" s="2">
        <v>0</v>
      </c>
    </row>
    <row r="5329" spans="13:14" x14ac:dyDescent="0.3">
      <c r="M5329" s="2">
        <v>5328</v>
      </c>
      <c r="N5329" s="2">
        <v>0</v>
      </c>
    </row>
    <row r="5330" spans="13:14" x14ac:dyDescent="0.3">
      <c r="M5330" s="2">
        <v>5329</v>
      </c>
      <c r="N5330" s="2">
        <v>0</v>
      </c>
    </row>
    <row r="5331" spans="13:14" x14ac:dyDescent="0.3">
      <c r="M5331" s="2">
        <v>5330</v>
      </c>
      <c r="N5331" s="2">
        <v>0</v>
      </c>
    </row>
    <row r="5332" spans="13:14" x14ac:dyDescent="0.3">
      <c r="M5332" s="2">
        <v>5331</v>
      </c>
      <c r="N5332" s="2">
        <v>0</v>
      </c>
    </row>
    <row r="5333" spans="13:14" x14ac:dyDescent="0.3">
      <c r="M5333" s="2">
        <v>5332</v>
      </c>
      <c r="N5333" s="2">
        <v>0</v>
      </c>
    </row>
    <row r="5334" spans="13:14" x14ac:dyDescent="0.3">
      <c r="M5334" s="2">
        <v>5333</v>
      </c>
      <c r="N5334" s="2">
        <v>0</v>
      </c>
    </row>
    <row r="5335" spans="13:14" x14ac:dyDescent="0.3">
      <c r="M5335" s="2">
        <v>5334</v>
      </c>
      <c r="N5335" s="2">
        <v>0</v>
      </c>
    </row>
    <row r="5336" spans="13:14" x14ac:dyDescent="0.3">
      <c r="M5336" s="2">
        <v>5335</v>
      </c>
      <c r="N5336" s="2">
        <v>0</v>
      </c>
    </row>
    <row r="5337" spans="13:14" x14ac:dyDescent="0.3">
      <c r="M5337" s="2">
        <v>5336</v>
      </c>
      <c r="N5337" s="2">
        <v>0</v>
      </c>
    </row>
    <row r="5338" spans="13:14" x14ac:dyDescent="0.3">
      <c r="M5338" s="2">
        <v>5337</v>
      </c>
      <c r="N5338" s="2">
        <v>0</v>
      </c>
    </row>
    <row r="5339" spans="13:14" x14ac:dyDescent="0.3">
      <c r="M5339" s="2">
        <v>5338</v>
      </c>
      <c r="N5339" s="2">
        <v>0</v>
      </c>
    </row>
    <row r="5340" spans="13:14" x14ac:dyDescent="0.3">
      <c r="M5340" s="2">
        <v>5339</v>
      </c>
      <c r="N5340" s="2">
        <v>0</v>
      </c>
    </row>
    <row r="5341" spans="13:14" x14ac:dyDescent="0.3">
      <c r="M5341" s="2">
        <v>5340</v>
      </c>
      <c r="N5341" s="2">
        <v>0</v>
      </c>
    </row>
    <row r="5342" spans="13:14" x14ac:dyDescent="0.3">
      <c r="M5342" s="2">
        <v>5341</v>
      </c>
      <c r="N5342" s="2">
        <v>0</v>
      </c>
    </row>
    <row r="5343" spans="13:14" x14ac:dyDescent="0.3">
      <c r="M5343" s="2">
        <v>5342</v>
      </c>
      <c r="N5343" s="2">
        <v>0</v>
      </c>
    </row>
    <row r="5344" spans="13:14" x14ac:dyDescent="0.3">
      <c r="M5344" s="2">
        <v>5343</v>
      </c>
      <c r="N5344" s="2">
        <v>0</v>
      </c>
    </row>
    <row r="5345" spans="13:14" x14ac:dyDescent="0.3">
      <c r="M5345" s="2">
        <v>5344</v>
      </c>
      <c r="N5345" s="2">
        <v>0</v>
      </c>
    </row>
    <row r="5346" spans="13:14" x14ac:dyDescent="0.3">
      <c r="M5346" s="2">
        <v>5345</v>
      </c>
      <c r="N5346" s="2">
        <v>0</v>
      </c>
    </row>
    <row r="5347" spans="13:14" x14ac:dyDescent="0.3">
      <c r="M5347" s="2">
        <v>5346</v>
      </c>
      <c r="N5347" s="2">
        <v>0</v>
      </c>
    </row>
    <row r="5348" spans="13:14" x14ac:dyDescent="0.3">
      <c r="M5348" s="2">
        <v>5347</v>
      </c>
      <c r="N5348" s="2">
        <v>0</v>
      </c>
    </row>
    <row r="5349" spans="13:14" x14ac:dyDescent="0.3">
      <c r="M5349" s="2">
        <v>5348</v>
      </c>
      <c r="N5349" s="2">
        <v>0</v>
      </c>
    </row>
    <row r="5350" spans="13:14" x14ac:dyDescent="0.3">
      <c r="M5350" s="2">
        <v>5349</v>
      </c>
      <c r="N5350" s="2">
        <v>0</v>
      </c>
    </row>
    <row r="5351" spans="13:14" x14ac:dyDescent="0.3">
      <c r="M5351" s="2">
        <v>5350</v>
      </c>
      <c r="N5351" s="2">
        <v>0</v>
      </c>
    </row>
    <row r="5352" spans="13:14" x14ac:dyDescent="0.3">
      <c r="M5352" s="2">
        <v>5351</v>
      </c>
      <c r="N5352" s="2">
        <v>0</v>
      </c>
    </row>
    <row r="5353" spans="13:14" x14ac:dyDescent="0.3">
      <c r="M5353" s="2">
        <v>5352</v>
      </c>
      <c r="N5353" s="2">
        <v>0</v>
      </c>
    </row>
    <row r="5354" spans="13:14" x14ac:dyDescent="0.3">
      <c r="M5354" s="2">
        <v>5353</v>
      </c>
      <c r="N5354" s="2">
        <v>0</v>
      </c>
    </row>
    <row r="5355" spans="13:14" x14ac:dyDescent="0.3">
      <c r="M5355" s="2">
        <v>5354</v>
      </c>
      <c r="N5355" s="2">
        <v>0</v>
      </c>
    </row>
    <row r="5356" spans="13:14" x14ac:dyDescent="0.3">
      <c r="M5356" s="2">
        <v>5355</v>
      </c>
      <c r="N5356" s="2">
        <v>0</v>
      </c>
    </row>
    <row r="5357" spans="13:14" x14ac:dyDescent="0.3">
      <c r="M5357" s="2">
        <v>5356</v>
      </c>
      <c r="N5357" s="2">
        <v>0</v>
      </c>
    </row>
    <row r="5358" spans="13:14" x14ac:dyDescent="0.3">
      <c r="M5358" s="2">
        <v>5357</v>
      </c>
      <c r="N5358" s="2">
        <v>0</v>
      </c>
    </row>
    <row r="5359" spans="13:14" x14ac:dyDescent="0.3">
      <c r="M5359" s="2">
        <v>5358</v>
      </c>
      <c r="N5359" s="2">
        <v>0</v>
      </c>
    </row>
    <row r="5360" spans="13:14" x14ac:dyDescent="0.3">
      <c r="M5360" s="2">
        <v>5359</v>
      </c>
      <c r="N5360" s="2">
        <v>0</v>
      </c>
    </row>
    <row r="5361" spans="13:14" x14ac:dyDescent="0.3">
      <c r="M5361" s="2">
        <v>5360</v>
      </c>
      <c r="N5361" s="2">
        <v>0</v>
      </c>
    </row>
    <row r="5362" spans="13:14" x14ac:dyDescent="0.3">
      <c r="M5362" s="2">
        <v>5361</v>
      </c>
      <c r="N5362" s="2">
        <v>0</v>
      </c>
    </row>
    <row r="5363" spans="13:14" x14ac:dyDescent="0.3">
      <c r="M5363" s="2">
        <v>5362</v>
      </c>
      <c r="N5363" s="2">
        <v>0</v>
      </c>
    </row>
    <row r="5364" spans="13:14" x14ac:dyDescent="0.3">
      <c r="M5364" s="2">
        <v>5363</v>
      </c>
      <c r="N5364" s="2">
        <v>0</v>
      </c>
    </row>
    <row r="5365" spans="13:14" x14ac:dyDescent="0.3">
      <c r="M5365" s="2">
        <v>5364</v>
      </c>
      <c r="N5365" s="2">
        <v>0</v>
      </c>
    </row>
    <row r="5366" spans="13:14" x14ac:dyDescent="0.3">
      <c r="M5366" s="2">
        <v>5365</v>
      </c>
      <c r="N5366" s="2">
        <v>0</v>
      </c>
    </row>
    <row r="5367" spans="13:14" x14ac:dyDescent="0.3">
      <c r="M5367" s="2">
        <v>5366</v>
      </c>
      <c r="N5367" s="2">
        <v>0</v>
      </c>
    </row>
    <row r="5368" spans="13:14" x14ac:dyDescent="0.3">
      <c r="M5368" s="2">
        <v>5367</v>
      </c>
      <c r="N5368" s="2">
        <v>0</v>
      </c>
    </row>
    <row r="5369" spans="13:14" x14ac:dyDescent="0.3">
      <c r="M5369" s="2">
        <v>5368</v>
      </c>
      <c r="N5369" s="2">
        <v>0</v>
      </c>
    </row>
    <row r="5370" spans="13:14" x14ac:dyDescent="0.3">
      <c r="M5370" s="2">
        <v>5369</v>
      </c>
      <c r="N5370" s="2">
        <v>0</v>
      </c>
    </row>
    <row r="5371" spans="13:14" x14ac:dyDescent="0.3">
      <c r="M5371" s="2">
        <v>5370</v>
      </c>
      <c r="N5371" s="2">
        <v>0</v>
      </c>
    </row>
    <row r="5372" spans="13:14" x14ac:dyDescent="0.3">
      <c r="M5372" s="2">
        <v>5371</v>
      </c>
      <c r="N5372" s="2">
        <v>0</v>
      </c>
    </row>
    <row r="5373" spans="13:14" x14ac:dyDescent="0.3">
      <c r="M5373" s="2">
        <v>5372</v>
      </c>
      <c r="N5373" s="2">
        <v>0</v>
      </c>
    </row>
    <row r="5374" spans="13:14" x14ac:dyDescent="0.3">
      <c r="M5374" s="2">
        <v>5373</v>
      </c>
      <c r="N5374" s="2">
        <v>0</v>
      </c>
    </row>
    <row r="5375" spans="13:14" x14ac:dyDescent="0.3">
      <c r="M5375" s="2">
        <v>5374</v>
      </c>
      <c r="N5375" s="2">
        <v>0</v>
      </c>
    </row>
    <row r="5376" spans="13:14" x14ac:dyDescent="0.3">
      <c r="M5376" s="2">
        <v>5375</v>
      </c>
      <c r="N5376" s="2">
        <v>0</v>
      </c>
    </row>
    <row r="5377" spans="13:14" x14ac:dyDescent="0.3">
      <c r="M5377" s="2">
        <v>5376</v>
      </c>
      <c r="N5377" s="2">
        <v>0</v>
      </c>
    </row>
    <row r="5378" spans="13:14" x14ac:dyDescent="0.3">
      <c r="M5378" s="2">
        <v>5377</v>
      </c>
      <c r="N5378" s="2">
        <v>0</v>
      </c>
    </row>
    <row r="5379" spans="13:14" x14ac:dyDescent="0.3">
      <c r="M5379" s="2">
        <v>5378</v>
      </c>
      <c r="N5379" s="2">
        <v>0</v>
      </c>
    </row>
    <row r="5380" spans="13:14" x14ac:dyDescent="0.3">
      <c r="M5380" s="2">
        <v>5379</v>
      </c>
      <c r="N5380" s="2">
        <v>0</v>
      </c>
    </row>
    <row r="5381" spans="13:14" x14ac:dyDescent="0.3">
      <c r="M5381" s="2">
        <v>5380</v>
      </c>
      <c r="N5381" s="2">
        <v>0</v>
      </c>
    </row>
    <row r="5382" spans="13:14" x14ac:dyDescent="0.3">
      <c r="M5382" s="2">
        <v>5381</v>
      </c>
      <c r="N5382" s="2">
        <v>0</v>
      </c>
    </row>
    <row r="5383" spans="13:14" x14ac:dyDescent="0.3">
      <c r="M5383" s="2">
        <v>5382</v>
      </c>
      <c r="N5383" s="2">
        <v>0</v>
      </c>
    </row>
    <row r="5384" spans="13:14" x14ac:dyDescent="0.3">
      <c r="M5384" s="2">
        <v>5383</v>
      </c>
      <c r="N5384" s="2">
        <v>0</v>
      </c>
    </row>
    <row r="5385" spans="13:14" x14ac:dyDescent="0.3">
      <c r="M5385" s="2">
        <v>5384</v>
      </c>
      <c r="N5385" s="2">
        <v>0</v>
      </c>
    </row>
    <row r="5386" spans="13:14" x14ac:dyDescent="0.3">
      <c r="M5386" s="2">
        <v>5385</v>
      </c>
      <c r="N5386" s="2">
        <v>0</v>
      </c>
    </row>
    <row r="5387" spans="13:14" x14ac:dyDescent="0.3">
      <c r="M5387" s="2">
        <v>5386</v>
      </c>
      <c r="N5387" s="2">
        <v>0</v>
      </c>
    </row>
    <row r="5388" spans="13:14" x14ac:dyDescent="0.3">
      <c r="M5388" s="2">
        <v>5387</v>
      </c>
      <c r="N5388" s="2">
        <v>0</v>
      </c>
    </row>
    <row r="5389" spans="13:14" x14ac:dyDescent="0.3">
      <c r="M5389" s="2">
        <v>5388</v>
      </c>
      <c r="N5389" s="2">
        <v>0</v>
      </c>
    </row>
    <row r="5390" spans="13:14" x14ac:dyDescent="0.3">
      <c r="M5390" s="2">
        <v>5389</v>
      </c>
      <c r="N5390" s="2">
        <v>0</v>
      </c>
    </row>
    <row r="5391" spans="13:14" x14ac:dyDescent="0.3">
      <c r="M5391" s="2">
        <v>5390</v>
      </c>
      <c r="N5391" s="2">
        <v>0</v>
      </c>
    </row>
    <row r="5392" spans="13:14" x14ac:dyDescent="0.3">
      <c r="M5392" s="2">
        <v>5391</v>
      </c>
      <c r="N5392" s="2">
        <v>0</v>
      </c>
    </row>
    <row r="5393" spans="13:14" x14ac:dyDescent="0.3">
      <c r="M5393" s="2">
        <v>5392</v>
      </c>
      <c r="N5393" s="2">
        <v>0</v>
      </c>
    </row>
    <row r="5394" spans="13:14" x14ac:dyDescent="0.3">
      <c r="M5394" s="2">
        <v>5393</v>
      </c>
      <c r="N5394" s="2">
        <v>0</v>
      </c>
    </row>
    <row r="5395" spans="13:14" x14ac:dyDescent="0.3">
      <c r="M5395" s="2">
        <v>5394</v>
      </c>
      <c r="N5395" s="2">
        <v>0</v>
      </c>
    </row>
    <row r="5396" spans="13:14" x14ac:dyDescent="0.3">
      <c r="M5396" s="2">
        <v>5395</v>
      </c>
      <c r="N5396" s="2">
        <v>0</v>
      </c>
    </row>
    <row r="5397" spans="13:14" x14ac:dyDescent="0.3">
      <c r="M5397" s="2">
        <v>5396</v>
      </c>
      <c r="N5397" s="2">
        <v>0</v>
      </c>
    </row>
    <row r="5398" spans="13:14" x14ac:dyDescent="0.3">
      <c r="M5398" s="2">
        <v>5397</v>
      </c>
      <c r="N5398" s="2">
        <v>0</v>
      </c>
    </row>
    <row r="5399" spans="13:14" x14ac:dyDescent="0.3">
      <c r="M5399" s="2">
        <v>5398</v>
      </c>
      <c r="N5399" s="2">
        <v>0</v>
      </c>
    </row>
    <row r="5400" spans="13:14" x14ac:dyDescent="0.3">
      <c r="M5400" s="2">
        <v>5399</v>
      </c>
      <c r="N5400" s="2">
        <v>0</v>
      </c>
    </row>
    <row r="5401" spans="13:14" x14ac:dyDescent="0.3">
      <c r="M5401" s="2">
        <v>5400</v>
      </c>
      <c r="N5401" s="2">
        <v>0</v>
      </c>
    </row>
    <row r="5402" spans="13:14" x14ac:dyDescent="0.3">
      <c r="M5402" s="2">
        <v>5401</v>
      </c>
      <c r="N5402" s="2">
        <v>0</v>
      </c>
    </row>
    <row r="5403" spans="13:14" x14ac:dyDescent="0.3">
      <c r="M5403" s="2">
        <v>5402</v>
      </c>
      <c r="N5403" s="2">
        <v>0</v>
      </c>
    </row>
    <row r="5404" spans="13:14" x14ac:dyDescent="0.3">
      <c r="M5404" s="2">
        <v>5403</v>
      </c>
      <c r="N5404" s="2">
        <v>0</v>
      </c>
    </row>
    <row r="5405" spans="13:14" x14ac:dyDescent="0.3">
      <c r="M5405" s="2">
        <v>5404</v>
      </c>
      <c r="N5405" s="2">
        <v>0</v>
      </c>
    </row>
    <row r="5406" spans="13:14" x14ac:dyDescent="0.3">
      <c r="M5406" s="2">
        <v>5405</v>
      </c>
      <c r="N5406" s="2">
        <v>0</v>
      </c>
    </row>
    <row r="5407" spans="13:14" x14ac:dyDescent="0.3">
      <c r="M5407" s="2">
        <v>5406</v>
      </c>
      <c r="N5407" s="2">
        <v>0</v>
      </c>
    </row>
    <row r="5408" spans="13:14" x14ac:dyDescent="0.3">
      <c r="M5408" s="2">
        <v>5407</v>
      </c>
      <c r="N5408" s="2">
        <v>0</v>
      </c>
    </row>
    <row r="5409" spans="13:14" x14ac:dyDescent="0.3">
      <c r="M5409" s="2">
        <v>5408</v>
      </c>
      <c r="N5409" s="2">
        <v>0</v>
      </c>
    </row>
    <row r="5410" spans="13:14" x14ac:dyDescent="0.3">
      <c r="M5410" s="2">
        <v>5409</v>
      </c>
      <c r="N5410" s="2">
        <v>0</v>
      </c>
    </row>
    <row r="5411" spans="13:14" x14ac:dyDescent="0.3">
      <c r="M5411" s="2">
        <v>5410</v>
      </c>
      <c r="N5411" s="2">
        <v>0</v>
      </c>
    </row>
    <row r="5412" spans="13:14" x14ac:dyDescent="0.3">
      <c r="M5412" s="2">
        <v>5411</v>
      </c>
      <c r="N5412" s="2">
        <v>0</v>
      </c>
    </row>
    <row r="5413" spans="13:14" x14ac:dyDescent="0.3">
      <c r="M5413" s="2">
        <v>5412</v>
      </c>
      <c r="N5413" s="2">
        <v>0</v>
      </c>
    </row>
    <row r="5414" spans="13:14" x14ac:dyDescent="0.3">
      <c r="M5414" s="2">
        <v>5413</v>
      </c>
      <c r="N5414" s="2">
        <v>0</v>
      </c>
    </row>
    <row r="5415" spans="13:14" x14ac:dyDescent="0.3">
      <c r="M5415" s="2">
        <v>5414</v>
      </c>
      <c r="N5415" s="2">
        <v>0</v>
      </c>
    </row>
    <row r="5416" spans="13:14" x14ac:dyDescent="0.3">
      <c r="M5416" s="2">
        <v>5415</v>
      </c>
      <c r="N5416" s="2">
        <v>0</v>
      </c>
    </row>
    <row r="5417" spans="13:14" x14ac:dyDescent="0.3">
      <c r="M5417" s="2">
        <v>5416</v>
      </c>
      <c r="N5417" s="2">
        <v>0</v>
      </c>
    </row>
    <row r="5418" spans="13:14" x14ac:dyDescent="0.3">
      <c r="M5418" s="2">
        <v>5417</v>
      </c>
      <c r="N5418" s="2">
        <v>0</v>
      </c>
    </row>
    <row r="5419" spans="13:14" x14ac:dyDescent="0.3">
      <c r="M5419" s="2">
        <v>5418</v>
      </c>
      <c r="N5419" s="2">
        <v>0</v>
      </c>
    </row>
    <row r="5420" spans="13:14" x14ac:dyDescent="0.3">
      <c r="M5420" s="2">
        <v>5419</v>
      </c>
      <c r="N5420" s="2">
        <v>0</v>
      </c>
    </row>
    <row r="5421" spans="13:14" x14ac:dyDescent="0.3">
      <c r="M5421" s="2">
        <v>5420</v>
      </c>
      <c r="N5421" s="2">
        <v>0</v>
      </c>
    </row>
    <row r="5422" spans="13:14" x14ac:dyDescent="0.3">
      <c r="M5422" s="2">
        <v>5421</v>
      </c>
      <c r="N5422" s="2">
        <v>0</v>
      </c>
    </row>
    <row r="5423" spans="13:14" x14ac:dyDescent="0.3">
      <c r="M5423" s="2">
        <v>5422</v>
      </c>
      <c r="N5423" s="2">
        <v>0</v>
      </c>
    </row>
    <row r="5424" spans="13:14" x14ac:dyDescent="0.3">
      <c r="M5424" s="2">
        <v>5423</v>
      </c>
      <c r="N5424" s="2">
        <v>0</v>
      </c>
    </row>
    <row r="5425" spans="13:14" x14ac:dyDescent="0.3">
      <c r="M5425" s="2">
        <v>5424</v>
      </c>
      <c r="N5425" s="2">
        <v>0</v>
      </c>
    </row>
    <row r="5426" spans="13:14" x14ac:dyDescent="0.3">
      <c r="M5426" s="2">
        <v>5425</v>
      </c>
      <c r="N5426" s="2">
        <v>0</v>
      </c>
    </row>
    <row r="5427" spans="13:14" x14ac:dyDescent="0.3">
      <c r="M5427" s="2">
        <v>5426</v>
      </c>
      <c r="N5427" s="2">
        <v>0</v>
      </c>
    </row>
    <row r="5428" spans="13:14" x14ac:dyDescent="0.3">
      <c r="M5428" s="2">
        <v>5427</v>
      </c>
      <c r="N5428" s="2">
        <v>0</v>
      </c>
    </row>
    <row r="5429" spans="13:14" x14ac:dyDescent="0.3">
      <c r="M5429" s="2">
        <v>5428</v>
      </c>
      <c r="N5429" s="2">
        <v>0</v>
      </c>
    </row>
    <row r="5430" spans="13:14" x14ac:dyDescent="0.3">
      <c r="M5430" s="2">
        <v>5429</v>
      </c>
      <c r="N5430" s="2">
        <v>0</v>
      </c>
    </row>
    <row r="5431" spans="13:14" x14ac:dyDescent="0.3">
      <c r="M5431" s="2">
        <v>5430</v>
      </c>
      <c r="N5431" s="2">
        <v>0</v>
      </c>
    </row>
    <row r="5432" spans="13:14" x14ac:dyDescent="0.3">
      <c r="M5432" s="2">
        <v>5431</v>
      </c>
      <c r="N5432" s="2">
        <v>0</v>
      </c>
    </row>
    <row r="5433" spans="13:14" x14ac:dyDescent="0.3">
      <c r="M5433" s="2">
        <v>5432</v>
      </c>
      <c r="N5433" s="2">
        <v>0</v>
      </c>
    </row>
    <row r="5434" spans="13:14" x14ac:dyDescent="0.3">
      <c r="M5434" s="2">
        <v>5433</v>
      </c>
      <c r="N5434" s="2">
        <v>0</v>
      </c>
    </row>
    <row r="5435" spans="13:14" x14ac:dyDescent="0.3">
      <c r="M5435" s="2">
        <v>5434</v>
      </c>
      <c r="N5435" s="2">
        <v>0</v>
      </c>
    </row>
    <row r="5436" spans="13:14" x14ac:dyDescent="0.3">
      <c r="M5436" s="2">
        <v>5435</v>
      </c>
      <c r="N5436" s="2">
        <v>0</v>
      </c>
    </row>
    <row r="5437" spans="13:14" x14ac:dyDescent="0.3">
      <c r="M5437" s="2">
        <v>5436</v>
      </c>
      <c r="N5437" s="2">
        <v>0</v>
      </c>
    </row>
    <row r="5438" spans="13:14" x14ac:dyDescent="0.3">
      <c r="M5438" s="2">
        <v>5437</v>
      </c>
      <c r="N5438" s="2">
        <v>0</v>
      </c>
    </row>
    <row r="5439" spans="13:14" x14ac:dyDescent="0.3">
      <c r="M5439" s="2">
        <v>5438</v>
      </c>
      <c r="N5439" s="2">
        <v>0</v>
      </c>
    </row>
    <row r="5440" spans="13:14" x14ac:dyDescent="0.3">
      <c r="M5440" s="2">
        <v>5439</v>
      </c>
      <c r="N5440" s="2">
        <v>0</v>
      </c>
    </row>
    <row r="5441" spans="13:14" x14ac:dyDescent="0.3">
      <c r="M5441" s="2">
        <v>5440</v>
      </c>
      <c r="N5441" s="2">
        <v>0</v>
      </c>
    </row>
    <row r="5442" spans="13:14" x14ac:dyDescent="0.3">
      <c r="M5442" s="2">
        <v>5441</v>
      </c>
      <c r="N5442" s="2">
        <v>0</v>
      </c>
    </row>
    <row r="5443" spans="13:14" x14ac:dyDescent="0.3">
      <c r="M5443" s="2">
        <v>5442</v>
      </c>
      <c r="N5443" s="2">
        <v>0</v>
      </c>
    </row>
    <row r="5444" spans="13:14" x14ac:dyDescent="0.3">
      <c r="M5444" s="2">
        <v>5443</v>
      </c>
      <c r="N5444" s="2">
        <v>0</v>
      </c>
    </row>
    <row r="5445" spans="13:14" x14ac:dyDescent="0.3">
      <c r="M5445" s="2">
        <v>5444</v>
      </c>
      <c r="N5445" s="2">
        <v>0</v>
      </c>
    </row>
    <row r="5446" spans="13:14" x14ac:dyDescent="0.3">
      <c r="M5446" s="2">
        <v>5445</v>
      </c>
      <c r="N5446" s="2">
        <v>0</v>
      </c>
    </row>
    <row r="5447" spans="13:14" x14ac:dyDescent="0.3">
      <c r="M5447" s="2">
        <v>5446</v>
      </c>
      <c r="N5447" s="2">
        <v>0</v>
      </c>
    </row>
    <row r="5448" spans="13:14" x14ac:dyDescent="0.3">
      <c r="M5448" s="2">
        <v>5447</v>
      </c>
      <c r="N5448" s="2">
        <v>0</v>
      </c>
    </row>
    <row r="5449" spans="13:14" x14ac:dyDescent="0.3">
      <c r="M5449" s="2">
        <v>5448</v>
      </c>
      <c r="N5449" s="2">
        <v>0</v>
      </c>
    </row>
    <row r="5450" spans="13:14" x14ac:dyDescent="0.3">
      <c r="M5450" s="2">
        <v>5449</v>
      </c>
      <c r="N5450" s="2">
        <v>0</v>
      </c>
    </row>
    <row r="5451" spans="13:14" x14ac:dyDescent="0.3">
      <c r="M5451" s="2">
        <v>5450</v>
      </c>
      <c r="N5451" s="2">
        <v>0</v>
      </c>
    </row>
    <row r="5452" spans="13:14" x14ac:dyDescent="0.3">
      <c r="M5452" s="2">
        <v>5451</v>
      </c>
      <c r="N5452" s="2">
        <v>0</v>
      </c>
    </row>
    <row r="5453" spans="13:14" x14ac:dyDescent="0.3">
      <c r="M5453" s="2">
        <v>5452</v>
      </c>
      <c r="N5453" s="2">
        <v>0</v>
      </c>
    </row>
    <row r="5454" spans="13:14" x14ac:dyDescent="0.3">
      <c r="M5454" s="2">
        <v>5453</v>
      </c>
      <c r="N5454" s="2">
        <v>0</v>
      </c>
    </row>
    <row r="5455" spans="13:14" x14ac:dyDescent="0.3">
      <c r="M5455" s="2">
        <v>5454</v>
      </c>
      <c r="N5455" s="2">
        <v>0</v>
      </c>
    </row>
    <row r="5456" spans="13:14" x14ac:dyDescent="0.3">
      <c r="M5456" s="2">
        <v>5455</v>
      </c>
      <c r="N5456" s="2">
        <v>0</v>
      </c>
    </row>
    <row r="5457" spans="13:14" x14ac:dyDescent="0.3">
      <c r="M5457" s="2">
        <v>5456</v>
      </c>
      <c r="N5457" s="2">
        <v>0</v>
      </c>
    </row>
    <row r="5458" spans="13:14" x14ac:dyDescent="0.3">
      <c r="M5458" s="2">
        <v>5457</v>
      </c>
      <c r="N5458" s="2">
        <v>0</v>
      </c>
    </row>
    <row r="5459" spans="13:14" x14ac:dyDescent="0.3">
      <c r="M5459" s="2">
        <v>5458</v>
      </c>
      <c r="N5459" s="2">
        <v>0</v>
      </c>
    </row>
    <row r="5460" spans="13:14" x14ac:dyDescent="0.3">
      <c r="M5460" s="2">
        <v>5459</v>
      </c>
      <c r="N5460" s="2">
        <v>0</v>
      </c>
    </row>
    <row r="5461" spans="13:14" x14ac:dyDescent="0.3">
      <c r="M5461" s="2">
        <v>5460</v>
      </c>
      <c r="N5461" s="2">
        <v>0</v>
      </c>
    </row>
    <row r="5462" spans="13:14" x14ac:dyDescent="0.3">
      <c r="M5462" s="2">
        <v>5461</v>
      </c>
      <c r="N5462" s="2">
        <v>0</v>
      </c>
    </row>
    <row r="5463" spans="13:14" x14ac:dyDescent="0.3">
      <c r="M5463" s="2">
        <v>5462</v>
      </c>
      <c r="N5463" s="2">
        <v>0</v>
      </c>
    </row>
    <row r="5464" spans="13:14" x14ac:dyDescent="0.3">
      <c r="M5464" s="2">
        <v>5463</v>
      </c>
      <c r="N5464" s="2">
        <v>0</v>
      </c>
    </row>
    <row r="5465" spans="13:14" x14ac:dyDescent="0.3">
      <c r="M5465" s="2">
        <v>5464</v>
      </c>
      <c r="N5465" s="2">
        <v>0</v>
      </c>
    </row>
    <row r="5466" spans="13:14" x14ac:dyDescent="0.3">
      <c r="M5466" s="2">
        <v>5465</v>
      </c>
      <c r="N5466" s="2">
        <v>0</v>
      </c>
    </row>
    <row r="5467" spans="13:14" x14ac:dyDescent="0.3">
      <c r="M5467" s="2">
        <v>5466</v>
      </c>
      <c r="N5467" s="2">
        <v>0</v>
      </c>
    </row>
    <row r="5468" spans="13:14" x14ac:dyDescent="0.3">
      <c r="M5468" s="2">
        <v>5467</v>
      </c>
      <c r="N5468" s="2">
        <v>0</v>
      </c>
    </row>
    <row r="5469" spans="13:14" x14ac:dyDescent="0.3">
      <c r="M5469" s="2">
        <v>5468</v>
      </c>
      <c r="N5469" s="2">
        <v>0</v>
      </c>
    </row>
    <row r="5470" spans="13:14" x14ac:dyDescent="0.3">
      <c r="M5470" s="2">
        <v>5469</v>
      </c>
      <c r="N5470" s="2">
        <v>0</v>
      </c>
    </row>
    <row r="5471" spans="13:14" x14ac:dyDescent="0.3">
      <c r="M5471" s="2">
        <v>5470</v>
      </c>
      <c r="N5471" s="2">
        <v>0</v>
      </c>
    </row>
    <row r="5472" spans="13:14" x14ac:dyDescent="0.3">
      <c r="M5472" s="2">
        <v>5471</v>
      </c>
      <c r="N5472" s="2">
        <v>0</v>
      </c>
    </row>
    <row r="5473" spans="13:14" x14ac:dyDescent="0.3">
      <c r="M5473" s="2">
        <v>5472</v>
      </c>
      <c r="N5473" s="2">
        <v>0</v>
      </c>
    </row>
    <row r="5474" spans="13:14" x14ac:dyDescent="0.3">
      <c r="M5474" s="2">
        <v>5473</v>
      </c>
      <c r="N5474" s="2">
        <v>0</v>
      </c>
    </row>
    <row r="5475" spans="13:14" x14ac:dyDescent="0.3">
      <c r="M5475" s="2">
        <v>5474</v>
      </c>
      <c r="N5475" s="2">
        <v>0</v>
      </c>
    </row>
    <row r="5476" spans="13:14" x14ac:dyDescent="0.3">
      <c r="M5476" s="2">
        <v>5475</v>
      </c>
      <c r="N5476" s="2">
        <v>0</v>
      </c>
    </row>
    <row r="5477" spans="13:14" x14ac:dyDescent="0.3">
      <c r="M5477" s="2">
        <v>5476</v>
      </c>
      <c r="N5477" s="2">
        <v>0</v>
      </c>
    </row>
    <row r="5478" spans="13:14" x14ac:dyDescent="0.3">
      <c r="M5478" s="2">
        <v>5477</v>
      </c>
      <c r="N5478" s="2">
        <v>0</v>
      </c>
    </row>
    <row r="5479" spans="13:14" x14ac:dyDescent="0.3">
      <c r="M5479" s="2">
        <v>5478</v>
      </c>
      <c r="N5479" s="2">
        <v>0</v>
      </c>
    </row>
    <row r="5480" spans="13:14" x14ac:dyDescent="0.3">
      <c r="M5480" s="2">
        <v>5479</v>
      </c>
      <c r="N5480" s="2">
        <v>0</v>
      </c>
    </row>
    <row r="5481" spans="13:14" x14ac:dyDescent="0.3">
      <c r="M5481" s="2">
        <v>5480</v>
      </c>
      <c r="N5481" s="2">
        <v>0</v>
      </c>
    </row>
    <row r="5482" spans="13:14" x14ac:dyDescent="0.3">
      <c r="M5482" s="2">
        <v>5481</v>
      </c>
      <c r="N5482" s="2">
        <v>0</v>
      </c>
    </row>
    <row r="5483" spans="13:14" x14ac:dyDescent="0.3">
      <c r="M5483" s="2">
        <v>5482</v>
      </c>
      <c r="N5483" s="2">
        <v>0</v>
      </c>
    </row>
    <row r="5484" spans="13:14" x14ac:dyDescent="0.3">
      <c r="M5484" s="2">
        <v>5483</v>
      </c>
      <c r="N5484" s="2">
        <v>0</v>
      </c>
    </row>
    <row r="5485" spans="13:14" x14ac:dyDescent="0.3">
      <c r="M5485" s="2">
        <v>5484</v>
      </c>
      <c r="N5485" s="2">
        <v>0</v>
      </c>
    </row>
    <row r="5486" spans="13:14" x14ac:dyDescent="0.3">
      <c r="M5486" s="2">
        <v>5485</v>
      </c>
      <c r="N5486" s="2">
        <v>0</v>
      </c>
    </row>
    <row r="5487" spans="13:14" x14ac:dyDescent="0.3">
      <c r="M5487" s="2">
        <v>5486</v>
      </c>
      <c r="N5487" s="2">
        <v>0</v>
      </c>
    </row>
    <row r="5488" spans="13:14" x14ac:dyDescent="0.3">
      <c r="M5488" s="2">
        <v>5487</v>
      </c>
      <c r="N5488" s="2">
        <v>0</v>
      </c>
    </row>
    <row r="5489" spans="13:14" x14ac:dyDescent="0.3">
      <c r="M5489" s="2">
        <v>5488</v>
      </c>
      <c r="N5489" s="2">
        <v>0</v>
      </c>
    </row>
    <row r="5490" spans="13:14" x14ac:dyDescent="0.3">
      <c r="M5490" s="2">
        <v>5489</v>
      </c>
      <c r="N5490" s="2">
        <v>0</v>
      </c>
    </row>
    <row r="5491" spans="13:14" x14ac:dyDescent="0.3">
      <c r="M5491" s="2">
        <v>5490</v>
      </c>
      <c r="N5491" s="2">
        <v>0</v>
      </c>
    </row>
    <row r="5492" spans="13:14" x14ac:dyDescent="0.3">
      <c r="M5492" s="2">
        <v>5491</v>
      </c>
      <c r="N5492" s="2">
        <v>0</v>
      </c>
    </row>
    <row r="5493" spans="13:14" x14ac:dyDescent="0.3">
      <c r="M5493" s="2">
        <v>5492</v>
      </c>
      <c r="N5493" s="2">
        <v>0</v>
      </c>
    </row>
    <row r="5494" spans="13:14" x14ac:dyDescent="0.3">
      <c r="M5494" s="2">
        <v>5493</v>
      </c>
      <c r="N5494" s="2">
        <v>0</v>
      </c>
    </row>
    <row r="5495" spans="13:14" x14ac:dyDescent="0.3">
      <c r="M5495" s="2">
        <v>5494</v>
      </c>
      <c r="N5495" s="2">
        <v>0</v>
      </c>
    </row>
    <row r="5496" spans="13:14" x14ac:dyDescent="0.3">
      <c r="M5496" s="2">
        <v>5495</v>
      </c>
      <c r="N5496" s="2">
        <v>0</v>
      </c>
    </row>
    <row r="5497" spans="13:14" x14ac:dyDescent="0.3">
      <c r="M5497" s="2">
        <v>5496</v>
      </c>
      <c r="N5497" s="2">
        <v>0</v>
      </c>
    </row>
    <row r="5498" spans="13:14" x14ac:dyDescent="0.3">
      <c r="M5498" s="2">
        <v>5497</v>
      </c>
      <c r="N5498" s="2">
        <v>0</v>
      </c>
    </row>
    <row r="5499" spans="13:14" x14ac:dyDescent="0.3">
      <c r="M5499" s="2">
        <v>5498</v>
      </c>
      <c r="N5499" s="2">
        <v>0</v>
      </c>
    </row>
    <row r="5500" spans="13:14" x14ac:dyDescent="0.3">
      <c r="M5500" s="2">
        <v>5499</v>
      </c>
      <c r="N5500" s="2">
        <v>0</v>
      </c>
    </row>
    <row r="5501" spans="13:14" x14ac:dyDescent="0.3">
      <c r="M5501" s="2">
        <v>5500</v>
      </c>
      <c r="N5501" s="2">
        <v>0</v>
      </c>
    </row>
    <row r="5502" spans="13:14" x14ac:dyDescent="0.3">
      <c r="M5502" s="2">
        <v>5501</v>
      </c>
      <c r="N5502" s="2">
        <v>0</v>
      </c>
    </row>
    <row r="5503" spans="13:14" x14ac:dyDescent="0.3">
      <c r="M5503" s="2">
        <v>5502</v>
      </c>
      <c r="N5503" s="2">
        <v>0</v>
      </c>
    </row>
    <row r="5504" spans="13:14" x14ac:dyDescent="0.3">
      <c r="M5504" s="2">
        <v>5503</v>
      </c>
      <c r="N5504" s="2">
        <v>0</v>
      </c>
    </row>
    <row r="5505" spans="13:14" x14ac:dyDescent="0.3">
      <c r="M5505" s="2">
        <v>5504</v>
      </c>
      <c r="N5505" s="2">
        <v>0</v>
      </c>
    </row>
    <row r="5506" spans="13:14" x14ac:dyDescent="0.3">
      <c r="M5506" s="2">
        <v>5505</v>
      </c>
      <c r="N5506" s="2">
        <v>0</v>
      </c>
    </row>
    <row r="5507" spans="13:14" x14ac:dyDescent="0.3">
      <c r="M5507" s="2">
        <v>5506</v>
      </c>
      <c r="N5507" s="2">
        <v>0</v>
      </c>
    </row>
    <row r="5508" spans="13:14" x14ac:dyDescent="0.3">
      <c r="M5508" s="2">
        <v>5507</v>
      </c>
      <c r="N5508" s="2">
        <v>0</v>
      </c>
    </row>
    <row r="5509" spans="13:14" x14ac:dyDescent="0.3">
      <c r="M5509" s="2">
        <v>5508</v>
      </c>
      <c r="N5509" s="2">
        <v>0</v>
      </c>
    </row>
    <row r="5510" spans="13:14" x14ac:dyDescent="0.3">
      <c r="M5510" s="2">
        <v>5509</v>
      </c>
      <c r="N5510" s="2">
        <v>0</v>
      </c>
    </row>
    <row r="5511" spans="13:14" x14ac:dyDescent="0.3">
      <c r="M5511" s="2">
        <v>5510</v>
      </c>
      <c r="N5511" s="2">
        <v>0</v>
      </c>
    </row>
    <row r="5512" spans="13:14" x14ac:dyDescent="0.3">
      <c r="M5512" s="2">
        <v>5511</v>
      </c>
      <c r="N5512" s="2">
        <v>0</v>
      </c>
    </row>
    <row r="5513" spans="13:14" x14ac:dyDescent="0.3">
      <c r="M5513" s="2">
        <v>5512</v>
      </c>
      <c r="N5513" s="2">
        <v>0</v>
      </c>
    </row>
    <row r="5514" spans="13:14" x14ac:dyDescent="0.3">
      <c r="M5514" s="2">
        <v>5513</v>
      </c>
      <c r="N5514" s="2">
        <v>0</v>
      </c>
    </row>
    <row r="5515" spans="13:14" x14ac:dyDescent="0.3">
      <c r="M5515" s="2">
        <v>5514</v>
      </c>
      <c r="N5515" s="2">
        <v>0</v>
      </c>
    </row>
    <row r="5516" spans="13:14" x14ac:dyDescent="0.3">
      <c r="M5516" s="2">
        <v>5515</v>
      </c>
      <c r="N5516" s="2">
        <v>0</v>
      </c>
    </row>
    <row r="5517" spans="13:14" x14ac:dyDescent="0.3">
      <c r="M5517" s="2">
        <v>5516</v>
      </c>
      <c r="N5517" s="2">
        <v>0</v>
      </c>
    </row>
    <row r="5518" spans="13:14" x14ac:dyDescent="0.3">
      <c r="M5518" s="2">
        <v>5517</v>
      </c>
      <c r="N5518" s="2">
        <v>0</v>
      </c>
    </row>
    <row r="5519" spans="13:14" x14ac:dyDescent="0.3">
      <c r="M5519" s="2">
        <v>5518</v>
      </c>
      <c r="N5519" s="2">
        <v>0</v>
      </c>
    </row>
    <row r="5520" spans="13:14" x14ac:dyDescent="0.3">
      <c r="M5520" s="2">
        <v>5519</v>
      </c>
      <c r="N5520" s="2">
        <v>0</v>
      </c>
    </row>
    <row r="5521" spans="13:14" x14ac:dyDescent="0.3">
      <c r="M5521" s="2">
        <v>5520</v>
      </c>
      <c r="N5521" s="2">
        <v>0</v>
      </c>
    </row>
    <row r="5522" spans="13:14" x14ac:dyDescent="0.3">
      <c r="M5522" s="2">
        <v>5521</v>
      </c>
      <c r="N5522" s="2">
        <v>0</v>
      </c>
    </row>
    <row r="5523" spans="13:14" x14ac:dyDescent="0.3">
      <c r="M5523" s="2">
        <v>5522</v>
      </c>
      <c r="N5523" s="2">
        <v>0</v>
      </c>
    </row>
    <row r="5524" spans="13:14" x14ac:dyDescent="0.3">
      <c r="M5524" s="2">
        <v>5523</v>
      </c>
      <c r="N5524" s="2">
        <v>0</v>
      </c>
    </row>
    <row r="5525" spans="13:14" x14ac:dyDescent="0.3">
      <c r="M5525" s="2">
        <v>5524</v>
      </c>
      <c r="N5525" s="2">
        <v>0</v>
      </c>
    </row>
    <row r="5526" spans="13:14" x14ac:dyDescent="0.3">
      <c r="M5526" s="2">
        <v>5525</v>
      </c>
      <c r="N5526" s="2">
        <v>0</v>
      </c>
    </row>
    <row r="5527" spans="13:14" x14ac:dyDescent="0.3">
      <c r="M5527" s="2">
        <v>5526</v>
      </c>
      <c r="N5527" s="2">
        <v>0</v>
      </c>
    </row>
    <row r="5528" spans="13:14" x14ac:dyDescent="0.3">
      <c r="M5528" s="2">
        <v>5527</v>
      </c>
      <c r="N5528" s="2">
        <v>0</v>
      </c>
    </row>
    <row r="5529" spans="13:14" x14ac:dyDescent="0.3">
      <c r="M5529" s="2">
        <v>5528</v>
      </c>
      <c r="N5529" s="2">
        <v>0</v>
      </c>
    </row>
    <row r="5530" spans="13:14" x14ac:dyDescent="0.3">
      <c r="M5530" s="2">
        <v>5529</v>
      </c>
      <c r="N5530" s="2">
        <v>0</v>
      </c>
    </row>
    <row r="5531" spans="13:14" x14ac:dyDescent="0.3">
      <c r="M5531" s="2">
        <v>5530</v>
      </c>
      <c r="N5531" s="2">
        <v>0</v>
      </c>
    </row>
    <row r="5532" spans="13:14" x14ac:dyDescent="0.3">
      <c r="M5532" s="2">
        <v>5531</v>
      </c>
      <c r="N5532" s="2">
        <v>0</v>
      </c>
    </row>
    <row r="5533" spans="13:14" x14ac:dyDescent="0.3">
      <c r="M5533" s="2">
        <v>5532</v>
      </c>
      <c r="N5533" s="2">
        <v>0</v>
      </c>
    </row>
    <row r="5534" spans="13:14" x14ac:dyDescent="0.3">
      <c r="M5534" s="2">
        <v>5533</v>
      </c>
      <c r="N5534" s="2">
        <v>0</v>
      </c>
    </row>
    <row r="5535" spans="13:14" x14ac:dyDescent="0.3">
      <c r="M5535" s="2">
        <v>5534</v>
      </c>
      <c r="N5535" s="2">
        <v>0</v>
      </c>
    </row>
    <row r="5536" spans="13:14" x14ac:dyDescent="0.3">
      <c r="M5536" s="2">
        <v>5535</v>
      </c>
      <c r="N5536" s="2">
        <v>0</v>
      </c>
    </row>
    <row r="5537" spans="13:14" x14ac:dyDescent="0.3">
      <c r="M5537" s="2">
        <v>5536</v>
      </c>
      <c r="N5537" s="2">
        <v>0</v>
      </c>
    </row>
    <row r="5538" spans="13:14" x14ac:dyDescent="0.3">
      <c r="M5538" s="2">
        <v>5537</v>
      </c>
      <c r="N5538" s="2">
        <v>0</v>
      </c>
    </row>
    <row r="5539" spans="13:14" x14ac:dyDescent="0.3">
      <c r="M5539" s="2">
        <v>5538</v>
      </c>
      <c r="N5539" s="2">
        <v>0</v>
      </c>
    </row>
    <row r="5540" spans="13:14" x14ac:dyDescent="0.3">
      <c r="M5540" s="2">
        <v>5539</v>
      </c>
      <c r="N5540" s="2">
        <v>0</v>
      </c>
    </row>
    <row r="5541" spans="13:14" x14ac:dyDescent="0.3">
      <c r="M5541" s="2">
        <v>5540</v>
      </c>
      <c r="N5541" s="2">
        <v>0</v>
      </c>
    </row>
    <row r="5542" spans="13:14" x14ac:dyDescent="0.3">
      <c r="M5542" s="2">
        <v>5541</v>
      </c>
      <c r="N5542" s="2">
        <v>0</v>
      </c>
    </row>
    <row r="5543" spans="13:14" x14ac:dyDescent="0.3">
      <c r="M5543" s="2">
        <v>5542</v>
      </c>
      <c r="N5543" s="2">
        <v>0</v>
      </c>
    </row>
    <row r="5544" spans="13:14" x14ac:dyDescent="0.3">
      <c r="M5544" s="2">
        <v>5543</v>
      </c>
      <c r="N5544" s="2">
        <v>0</v>
      </c>
    </row>
    <row r="5545" spans="13:14" x14ac:dyDescent="0.3">
      <c r="M5545" s="2">
        <v>5544</v>
      </c>
      <c r="N5545" s="2">
        <v>0</v>
      </c>
    </row>
    <row r="5546" spans="13:14" x14ac:dyDescent="0.3">
      <c r="M5546" s="2">
        <v>5545</v>
      </c>
      <c r="N5546" s="2">
        <v>0</v>
      </c>
    </row>
    <row r="5547" spans="13:14" x14ac:dyDescent="0.3">
      <c r="M5547" s="2">
        <v>5546</v>
      </c>
      <c r="N5547" s="2">
        <v>0</v>
      </c>
    </row>
    <row r="5548" spans="13:14" x14ac:dyDescent="0.3">
      <c r="M5548" s="2">
        <v>5547</v>
      </c>
      <c r="N5548" s="2">
        <v>0</v>
      </c>
    </row>
    <row r="5549" spans="13:14" x14ac:dyDescent="0.3">
      <c r="M5549" s="2">
        <v>5548</v>
      </c>
      <c r="N5549" s="2">
        <v>0</v>
      </c>
    </row>
    <row r="5550" spans="13:14" x14ac:dyDescent="0.3">
      <c r="M5550" s="2">
        <v>5549</v>
      </c>
      <c r="N5550" s="2">
        <v>0</v>
      </c>
    </row>
    <row r="5551" spans="13:14" x14ac:dyDescent="0.3">
      <c r="M5551" s="2">
        <v>5550</v>
      </c>
      <c r="N5551" s="2">
        <v>0</v>
      </c>
    </row>
    <row r="5552" spans="13:14" x14ac:dyDescent="0.3">
      <c r="M5552" s="2">
        <v>5551</v>
      </c>
      <c r="N5552" s="2">
        <v>0</v>
      </c>
    </row>
    <row r="5553" spans="13:14" x14ac:dyDescent="0.3">
      <c r="M5553" s="2">
        <v>5552</v>
      </c>
      <c r="N5553" s="2">
        <v>0</v>
      </c>
    </row>
    <row r="5554" spans="13:14" x14ac:dyDescent="0.3">
      <c r="M5554" s="2">
        <v>5553</v>
      </c>
      <c r="N5554" s="2">
        <v>0</v>
      </c>
    </row>
    <row r="5555" spans="13:14" x14ac:dyDescent="0.3">
      <c r="M5555" s="2">
        <v>5554</v>
      </c>
      <c r="N5555" s="2">
        <v>0</v>
      </c>
    </row>
    <row r="5556" spans="13:14" x14ac:dyDescent="0.3">
      <c r="M5556" s="2">
        <v>5555</v>
      </c>
      <c r="N5556" s="2">
        <v>0</v>
      </c>
    </row>
    <row r="5557" spans="13:14" x14ac:dyDescent="0.3">
      <c r="M5557" s="2">
        <v>5556</v>
      </c>
      <c r="N5557" s="2">
        <v>0</v>
      </c>
    </row>
    <row r="5558" spans="13:14" x14ac:dyDescent="0.3">
      <c r="M5558" s="2">
        <v>5557</v>
      </c>
      <c r="N5558" s="2">
        <v>0</v>
      </c>
    </row>
    <row r="5559" spans="13:14" x14ac:dyDescent="0.3">
      <c r="M5559" s="2">
        <v>5558</v>
      </c>
      <c r="N5559" s="2">
        <v>0</v>
      </c>
    </row>
    <row r="5560" spans="13:14" x14ac:dyDescent="0.3">
      <c r="M5560" s="2">
        <v>5559</v>
      </c>
      <c r="N5560" s="2">
        <v>0</v>
      </c>
    </row>
    <row r="5561" spans="13:14" x14ac:dyDescent="0.3">
      <c r="M5561" s="2">
        <v>5560</v>
      </c>
      <c r="N5561" s="2">
        <v>0</v>
      </c>
    </row>
    <row r="5562" spans="13:14" x14ac:dyDescent="0.3">
      <c r="M5562" s="2">
        <v>5561</v>
      </c>
      <c r="N5562" s="2">
        <v>0</v>
      </c>
    </row>
    <row r="5563" spans="13:14" x14ac:dyDescent="0.3">
      <c r="M5563" s="2">
        <v>5562</v>
      </c>
      <c r="N5563" s="2">
        <v>0</v>
      </c>
    </row>
    <row r="5564" spans="13:14" x14ac:dyDescent="0.3">
      <c r="M5564" s="2">
        <v>5563</v>
      </c>
      <c r="N5564" s="2">
        <v>0</v>
      </c>
    </row>
    <row r="5565" spans="13:14" x14ac:dyDescent="0.3">
      <c r="M5565" s="2">
        <v>5564</v>
      </c>
      <c r="N5565" s="2">
        <v>0</v>
      </c>
    </row>
    <row r="5566" spans="13:14" x14ac:dyDescent="0.3">
      <c r="M5566" s="2">
        <v>5565</v>
      </c>
      <c r="N5566" s="2">
        <v>0</v>
      </c>
    </row>
    <row r="5567" spans="13:14" x14ac:dyDescent="0.3">
      <c r="M5567" s="2">
        <v>5566</v>
      </c>
      <c r="N5567" s="2">
        <v>0</v>
      </c>
    </row>
    <row r="5568" spans="13:14" x14ac:dyDescent="0.3">
      <c r="M5568" s="2">
        <v>5567</v>
      </c>
      <c r="N5568" s="2">
        <v>0</v>
      </c>
    </row>
    <row r="5569" spans="13:14" x14ac:dyDescent="0.3">
      <c r="M5569" s="2">
        <v>5568</v>
      </c>
      <c r="N5569" s="2">
        <v>0</v>
      </c>
    </row>
    <row r="5570" spans="13:14" x14ac:dyDescent="0.3">
      <c r="M5570" s="2">
        <v>5569</v>
      </c>
      <c r="N5570" s="2">
        <v>0</v>
      </c>
    </row>
    <row r="5571" spans="13:14" x14ac:dyDescent="0.3">
      <c r="M5571" s="2">
        <v>5570</v>
      </c>
      <c r="N5571" s="2">
        <v>0</v>
      </c>
    </row>
    <row r="5572" spans="13:14" x14ac:dyDescent="0.3">
      <c r="M5572" s="2">
        <v>5571</v>
      </c>
      <c r="N5572" s="2">
        <v>0</v>
      </c>
    </row>
    <row r="5573" spans="13:14" x14ac:dyDescent="0.3">
      <c r="M5573" s="2">
        <v>5572</v>
      </c>
      <c r="N5573" s="2">
        <v>0</v>
      </c>
    </row>
    <row r="5574" spans="13:14" x14ac:dyDescent="0.3">
      <c r="M5574" s="2">
        <v>5573</v>
      </c>
      <c r="N5574" s="2">
        <v>0</v>
      </c>
    </row>
    <row r="5575" spans="13:14" x14ac:dyDescent="0.3">
      <c r="M5575" s="2">
        <v>5574</v>
      </c>
      <c r="N5575" s="2">
        <v>0</v>
      </c>
    </row>
    <row r="5576" spans="13:14" x14ac:dyDescent="0.3">
      <c r="M5576" s="2">
        <v>5575</v>
      </c>
      <c r="N5576" s="2">
        <v>0</v>
      </c>
    </row>
    <row r="5577" spans="13:14" x14ac:dyDescent="0.3">
      <c r="M5577" s="2">
        <v>5576</v>
      </c>
      <c r="N5577" s="2">
        <v>0</v>
      </c>
    </row>
    <row r="5578" spans="13:14" x14ac:dyDescent="0.3">
      <c r="M5578" s="2">
        <v>5577</v>
      </c>
      <c r="N5578" s="2">
        <v>0</v>
      </c>
    </row>
    <row r="5579" spans="13:14" x14ac:dyDescent="0.3">
      <c r="M5579" s="2">
        <v>5578</v>
      </c>
      <c r="N5579" s="2">
        <v>0</v>
      </c>
    </row>
    <row r="5580" spans="13:14" x14ac:dyDescent="0.3">
      <c r="M5580" s="2">
        <v>5579</v>
      </c>
      <c r="N5580" s="2">
        <v>0</v>
      </c>
    </row>
    <row r="5581" spans="13:14" x14ac:dyDescent="0.3">
      <c r="M5581" s="2">
        <v>5580</v>
      </c>
      <c r="N5581" s="2">
        <v>0</v>
      </c>
    </row>
    <row r="5582" spans="13:14" x14ac:dyDescent="0.3">
      <c r="M5582" s="2">
        <v>5581</v>
      </c>
      <c r="N5582" s="2">
        <v>0</v>
      </c>
    </row>
    <row r="5583" spans="13:14" x14ac:dyDescent="0.3">
      <c r="M5583" s="2">
        <v>5582</v>
      </c>
      <c r="N5583" s="2">
        <v>0</v>
      </c>
    </row>
    <row r="5584" spans="13:14" x14ac:dyDescent="0.3">
      <c r="M5584" s="2">
        <v>5583</v>
      </c>
      <c r="N5584" s="2">
        <v>0</v>
      </c>
    </row>
    <row r="5585" spans="13:14" x14ac:dyDescent="0.3">
      <c r="M5585" s="2">
        <v>5584</v>
      </c>
      <c r="N5585" s="2">
        <v>0</v>
      </c>
    </row>
    <row r="5586" spans="13:14" x14ac:dyDescent="0.3">
      <c r="M5586" s="2">
        <v>5585</v>
      </c>
      <c r="N5586" s="2">
        <v>0</v>
      </c>
    </row>
    <row r="5587" spans="13:14" x14ac:dyDescent="0.3">
      <c r="M5587" s="2">
        <v>5586</v>
      </c>
      <c r="N5587" s="2">
        <v>0</v>
      </c>
    </row>
    <row r="5588" spans="13:14" x14ac:dyDescent="0.3">
      <c r="M5588" s="2">
        <v>5587</v>
      </c>
      <c r="N5588" s="2">
        <v>0</v>
      </c>
    </row>
    <row r="5589" spans="13:14" x14ac:dyDescent="0.3">
      <c r="M5589" s="2">
        <v>5588</v>
      </c>
      <c r="N5589" s="2">
        <v>0</v>
      </c>
    </row>
    <row r="5590" spans="13:14" x14ac:dyDescent="0.3">
      <c r="M5590" s="2">
        <v>5589</v>
      </c>
      <c r="N5590" s="2">
        <v>0</v>
      </c>
    </row>
    <row r="5591" spans="13:14" x14ac:dyDescent="0.3">
      <c r="M5591" s="2">
        <v>5590</v>
      </c>
      <c r="N5591" s="2">
        <v>0</v>
      </c>
    </row>
    <row r="5592" spans="13:14" x14ac:dyDescent="0.3">
      <c r="M5592" s="2">
        <v>5591</v>
      </c>
      <c r="N5592" s="2">
        <v>0</v>
      </c>
    </row>
    <row r="5593" spans="13:14" x14ac:dyDescent="0.3">
      <c r="M5593" s="2">
        <v>5592</v>
      </c>
      <c r="N5593" s="2">
        <v>0</v>
      </c>
    </row>
    <row r="5594" spans="13:14" x14ac:dyDescent="0.3">
      <c r="M5594" s="2">
        <v>5593</v>
      </c>
      <c r="N5594" s="2">
        <v>0</v>
      </c>
    </row>
    <row r="5595" spans="13:14" x14ac:dyDescent="0.3">
      <c r="M5595" s="2">
        <v>5594</v>
      </c>
      <c r="N5595" s="2">
        <v>0</v>
      </c>
    </row>
    <row r="5596" spans="13:14" x14ac:dyDescent="0.3">
      <c r="M5596" s="2">
        <v>5595</v>
      </c>
      <c r="N5596" s="2">
        <v>0</v>
      </c>
    </row>
    <row r="5597" spans="13:14" x14ac:dyDescent="0.3">
      <c r="M5597" s="2">
        <v>5596</v>
      </c>
      <c r="N5597" s="2">
        <v>0</v>
      </c>
    </row>
    <row r="5598" spans="13:14" x14ac:dyDescent="0.3">
      <c r="M5598" s="2">
        <v>5597</v>
      </c>
      <c r="N5598" s="2">
        <v>0</v>
      </c>
    </row>
    <row r="5599" spans="13:14" x14ac:dyDescent="0.3">
      <c r="M5599" s="2">
        <v>5598</v>
      </c>
      <c r="N5599" s="2">
        <v>0</v>
      </c>
    </row>
    <row r="5600" spans="13:14" x14ac:dyDescent="0.3">
      <c r="M5600" s="2">
        <v>5599</v>
      </c>
      <c r="N5600" s="2">
        <v>0</v>
      </c>
    </row>
    <row r="5601" spans="13:14" x14ac:dyDescent="0.3">
      <c r="M5601" s="2">
        <v>5600</v>
      </c>
      <c r="N5601" s="2">
        <v>0</v>
      </c>
    </row>
    <row r="5602" spans="13:14" x14ac:dyDescent="0.3">
      <c r="M5602" s="2">
        <v>5601</v>
      </c>
      <c r="N5602" s="2">
        <v>0</v>
      </c>
    </row>
    <row r="5603" spans="13:14" x14ac:dyDescent="0.3">
      <c r="M5603" s="2">
        <v>5602</v>
      </c>
      <c r="N5603" s="2">
        <v>0</v>
      </c>
    </row>
    <row r="5604" spans="13:14" x14ac:dyDescent="0.3">
      <c r="M5604" s="2">
        <v>5603</v>
      </c>
      <c r="N5604" s="2">
        <v>0</v>
      </c>
    </row>
    <row r="5605" spans="13:14" x14ac:dyDescent="0.3">
      <c r="M5605" s="2">
        <v>5604</v>
      </c>
      <c r="N5605" s="2">
        <v>0</v>
      </c>
    </row>
    <row r="5606" spans="13:14" x14ac:dyDescent="0.3">
      <c r="M5606" s="2">
        <v>5605</v>
      </c>
      <c r="N5606" s="2">
        <v>0</v>
      </c>
    </row>
    <row r="5607" spans="13:14" x14ac:dyDescent="0.3">
      <c r="M5607" s="2">
        <v>5606</v>
      </c>
      <c r="N5607" s="2">
        <v>0</v>
      </c>
    </row>
    <row r="5608" spans="13:14" x14ac:dyDescent="0.3">
      <c r="M5608" s="2">
        <v>5607</v>
      </c>
      <c r="N5608" s="2">
        <v>0</v>
      </c>
    </row>
    <row r="5609" spans="13:14" x14ac:dyDescent="0.3">
      <c r="M5609" s="2">
        <v>5608</v>
      </c>
      <c r="N5609" s="2">
        <v>0</v>
      </c>
    </row>
    <row r="5610" spans="13:14" x14ac:dyDescent="0.3">
      <c r="M5610" s="2">
        <v>5609</v>
      </c>
      <c r="N5610" s="2">
        <v>0</v>
      </c>
    </row>
    <row r="5611" spans="13:14" x14ac:dyDescent="0.3">
      <c r="M5611" s="2">
        <v>5610</v>
      </c>
      <c r="N5611" s="2">
        <v>0</v>
      </c>
    </row>
    <row r="5612" spans="13:14" x14ac:dyDescent="0.3">
      <c r="M5612" s="2">
        <v>5611</v>
      </c>
      <c r="N5612" s="2">
        <v>0</v>
      </c>
    </row>
    <row r="5613" spans="13:14" x14ac:dyDescent="0.3">
      <c r="M5613" s="2">
        <v>5612</v>
      </c>
      <c r="N5613" s="2">
        <v>0</v>
      </c>
    </row>
    <row r="5614" spans="13:14" x14ac:dyDescent="0.3">
      <c r="M5614" s="2">
        <v>5613</v>
      </c>
      <c r="N5614" s="2">
        <v>0</v>
      </c>
    </row>
    <row r="5615" spans="13:14" x14ac:dyDescent="0.3">
      <c r="M5615" s="2">
        <v>5614</v>
      </c>
      <c r="N5615" s="2">
        <v>0</v>
      </c>
    </row>
    <row r="5616" spans="13:14" x14ac:dyDescent="0.3">
      <c r="M5616" s="2">
        <v>5615</v>
      </c>
      <c r="N5616" s="2">
        <v>0</v>
      </c>
    </row>
    <row r="5617" spans="13:14" x14ac:dyDescent="0.3">
      <c r="M5617" s="2">
        <v>5616</v>
      </c>
      <c r="N5617" s="2">
        <v>0</v>
      </c>
    </row>
    <row r="5618" spans="13:14" x14ac:dyDescent="0.3">
      <c r="M5618" s="2">
        <v>5617</v>
      </c>
      <c r="N5618" s="2">
        <v>0</v>
      </c>
    </row>
    <row r="5619" spans="13:14" x14ac:dyDescent="0.3">
      <c r="M5619" s="2">
        <v>5618</v>
      </c>
      <c r="N5619" s="2">
        <v>0</v>
      </c>
    </row>
    <row r="5620" spans="13:14" x14ac:dyDescent="0.3">
      <c r="M5620" s="2">
        <v>5619</v>
      </c>
      <c r="N5620" s="2">
        <v>0</v>
      </c>
    </row>
    <row r="5621" spans="13:14" x14ac:dyDescent="0.3">
      <c r="M5621" s="2">
        <v>5620</v>
      </c>
      <c r="N5621" s="2">
        <v>0</v>
      </c>
    </row>
    <row r="5622" spans="13:14" x14ac:dyDescent="0.3">
      <c r="M5622" s="2">
        <v>5621</v>
      </c>
      <c r="N5622" s="2">
        <v>0</v>
      </c>
    </row>
    <row r="5623" spans="13:14" x14ac:dyDescent="0.3">
      <c r="M5623" s="2">
        <v>5622</v>
      </c>
      <c r="N5623" s="2">
        <v>0</v>
      </c>
    </row>
    <row r="5624" spans="13:14" x14ac:dyDescent="0.3">
      <c r="M5624" s="2">
        <v>5623</v>
      </c>
      <c r="N5624" s="2">
        <v>0</v>
      </c>
    </row>
    <row r="5625" spans="13:14" x14ac:dyDescent="0.3">
      <c r="M5625" s="2">
        <v>5624</v>
      </c>
      <c r="N5625" s="2">
        <v>0</v>
      </c>
    </row>
    <row r="5626" spans="13:14" x14ac:dyDescent="0.3">
      <c r="M5626" s="2">
        <v>5625</v>
      </c>
      <c r="N5626" s="2">
        <v>0</v>
      </c>
    </row>
    <row r="5627" spans="13:14" x14ac:dyDescent="0.3">
      <c r="M5627" s="2">
        <v>5626</v>
      </c>
      <c r="N5627" s="2">
        <v>0</v>
      </c>
    </row>
    <row r="5628" spans="13:14" x14ac:dyDescent="0.3">
      <c r="M5628" s="2">
        <v>5627</v>
      </c>
      <c r="N5628" s="2">
        <v>0</v>
      </c>
    </row>
    <row r="5629" spans="13:14" x14ac:dyDescent="0.3">
      <c r="M5629" s="2">
        <v>5628</v>
      </c>
      <c r="N5629" s="2">
        <v>0</v>
      </c>
    </row>
    <row r="5630" spans="13:14" x14ac:dyDescent="0.3">
      <c r="M5630" s="2">
        <v>5629</v>
      </c>
      <c r="N5630" s="2">
        <v>0</v>
      </c>
    </row>
    <row r="5631" spans="13:14" x14ac:dyDescent="0.3">
      <c r="M5631" s="2">
        <v>5630</v>
      </c>
      <c r="N5631" s="2">
        <v>0</v>
      </c>
    </row>
    <row r="5632" spans="13:14" x14ac:dyDescent="0.3">
      <c r="M5632" s="2">
        <v>5631</v>
      </c>
      <c r="N5632" s="2">
        <v>0</v>
      </c>
    </row>
    <row r="5633" spans="13:14" x14ac:dyDescent="0.3">
      <c r="M5633" s="2">
        <v>5632</v>
      </c>
      <c r="N5633" s="2">
        <v>0</v>
      </c>
    </row>
    <row r="5634" spans="13:14" x14ac:dyDescent="0.3">
      <c r="M5634" s="2">
        <v>5633</v>
      </c>
      <c r="N5634" s="2">
        <v>0</v>
      </c>
    </row>
    <row r="5635" spans="13:14" x14ac:dyDescent="0.3">
      <c r="M5635" s="2">
        <v>5634</v>
      </c>
      <c r="N5635" s="2" t="b">
        <v>0</v>
      </c>
    </row>
    <row r="5636" spans="13:14" x14ac:dyDescent="0.3">
      <c r="M5636" s="2">
        <v>5635</v>
      </c>
      <c r="N5636" s="2">
        <v>1</v>
      </c>
    </row>
    <row r="5637" spans="13:14" x14ac:dyDescent="0.3">
      <c r="M5637" s="2">
        <v>5636</v>
      </c>
      <c r="N5637" s="2">
        <v>2</v>
      </c>
    </row>
    <row r="5638" spans="13:14" x14ac:dyDescent="0.3">
      <c r="M5638" s="2">
        <v>5637</v>
      </c>
      <c r="N5638" s="2">
        <v>1</v>
      </c>
    </row>
    <row r="5639" spans="13:14" x14ac:dyDescent="0.3">
      <c r="M5639" s="2">
        <v>5638</v>
      </c>
      <c r="N5639" s="2">
        <v>2</v>
      </c>
    </row>
    <row r="5640" spans="13:14" x14ac:dyDescent="0.3">
      <c r="M5640" s="2">
        <v>5639</v>
      </c>
      <c r="N5640" s="2">
        <v>2</v>
      </c>
    </row>
    <row r="5641" spans="13:14" x14ac:dyDescent="0.3">
      <c r="M5641" s="2">
        <v>5640</v>
      </c>
      <c r="N5641" s="2" t="b">
        <v>1</v>
      </c>
    </row>
    <row r="5642" spans="13:14" x14ac:dyDescent="0.3">
      <c r="M5642" s="2">
        <v>5641</v>
      </c>
    </row>
    <row r="5643" spans="13:14" x14ac:dyDescent="0.3">
      <c r="M5643" s="2">
        <v>5642</v>
      </c>
      <c r="N5643" s="2" t="s">
        <v>1285</v>
      </c>
    </row>
    <row r="5644" spans="13:14" x14ac:dyDescent="0.3">
      <c r="M5644" s="2">
        <v>5643</v>
      </c>
      <c r="N5644" s="2" t="s">
        <v>1286</v>
      </c>
    </row>
    <row r="5645" spans="13:14" x14ac:dyDescent="0.3">
      <c r="M5645" s="2">
        <v>5644</v>
      </c>
      <c r="N5645" s="2" t="s">
        <v>1286</v>
      </c>
    </row>
    <row r="5646" spans="13:14" x14ac:dyDescent="0.3">
      <c r="M5646" s="2">
        <v>5645</v>
      </c>
      <c r="N5646" s="2" t="s">
        <v>1285</v>
      </c>
    </row>
    <row r="5647" spans="13:14" x14ac:dyDescent="0.3">
      <c r="M5647" s="2">
        <v>5646</v>
      </c>
      <c r="N5647" s="2" t="s">
        <v>1285</v>
      </c>
    </row>
    <row r="5648" spans="13:14" x14ac:dyDescent="0.3">
      <c r="M5648" s="2">
        <v>5647</v>
      </c>
      <c r="N5648" s="2" t="s">
        <v>1285</v>
      </c>
    </row>
    <row r="5649" spans="13:14" x14ac:dyDescent="0.3">
      <c r="M5649" s="2">
        <v>5648</v>
      </c>
      <c r="N5649" s="2" t="s">
        <v>1285</v>
      </c>
    </row>
    <row r="5650" spans="13:14" x14ac:dyDescent="0.3">
      <c r="M5650" s="2">
        <v>5649</v>
      </c>
      <c r="N5650" s="2" t="s">
        <v>1285</v>
      </c>
    </row>
    <row r="5651" spans="13:14" x14ac:dyDescent="0.3">
      <c r="M5651" s="2">
        <v>5650</v>
      </c>
      <c r="N5651" s="2" t="s">
        <v>1285</v>
      </c>
    </row>
    <row r="5652" spans="13:14" x14ac:dyDescent="0.3">
      <c r="M5652" s="2">
        <v>5651</v>
      </c>
      <c r="N5652" s="2" t="s">
        <v>1285</v>
      </c>
    </row>
    <row r="5653" spans="13:14" x14ac:dyDescent="0.3">
      <c r="M5653" s="2">
        <v>5652</v>
      </c>
      <c r="N5653" s="2" t="s">
        <v>1285</v>
      </c>
    </row>
    <row r="5654" spans="13:14" x14ac:dyDescent="0.3">
      <c r="M5654" s="2">
        <v>5653</v>
      </c>
      <c r="N5654" s="2" t="s">
        <v>1285</v>
      </c>
    </row>
    <row r="5655" spans="13:14" x14ac:dyDescent="0.3">
      <c r="M5655" s="2">
        <v>5654</v>
      </c>
      <c r="N5655" s="2" t="s">
        <v>1285</v>
      </c>
    </row>
    <row r="5656" spans="13:14" x14ac:dyDescent="0.3">
      <c r="M5656" s="2">
        <v>5655</v>
      </c>
    </row>
    <row r="5657" spans="13:14" x14ac:dyDescent="0.3">
      <c r="M5657" s="2">
        <v>5656</v>
      </c>
      <c r="N5657" s="2" t="s">
        <v>1286</v>
      </c>
    </row>
    <row r="5658" spans="13:14" x14ac:dyDescent="0.3">
      <c r="M5658" s="2">
        <v>5657</v>
      </c>
      <c r="N5658" s="2" t="s">
        <v>1286</v>
      </c>
    </row>
    <row r="5659" spans="13:14" x14ac:dyDescent="0.3">
      <c r="M5659" s="2">
        <v>5658</v>
      </c>
      <c r="N5659" s="2" t="s">
        <v>1285</v>
      </c>
    </row>
    <row r="5660" spans="13:14" x14ac:dyDescent="0.3">
      <c r="M5660" s="2">
        <v>5659</v>
      </c>
      <c r="N5660" s="2" t="s">
        <v>1285</v>
      </c>
    </row>
    <row r="5661" spans="13:14" x14ac:dyDescent="0.3">
      <c r="M5661" s="2">
        <v>5660</v>
      </c>
    </row>
    <row r="5662" spans="13:14" x14ac:dyDescent="0.3">
      <c r="M5662" s="2">
        <v>5661</v>
      </c>
    </row>
    <row r="5663" spans="13:14" x14ac:dyDescent="0.3">
      <c r="M5663" s="2">
        <v>5662</v>
      </c>
    </row>
    <row r="5664" spans="13:14" x14ac:dyDescent="0.3">
      <c r="M5664" s="2">
        <v>5663</v>
      </c>
    </row>
    <row r="5665" spans="13:13" x14ac:dyDescent="0.3">
      <c r="M5665" s="2">
        <v>5664</v>
      </c>
    </row>
    <row r="5666" spans="13:13" x14ac:dyDescent="0.3">
      <c r="M5666" s="2">
        <v>5665</v>
      </c>
    </row>
    <row r="5667" spans="13:13" x14ac:dyDescent="0.3">
      <c r="M5667" s="2">
        <v>5666</v>
      </c>
    </row>
    <row r="5668" spans="13:13" x14ac:dyDescent="0.3">
      <c r="M5668" s="2">
        <v>5667</v>
      </c>
    </row>
    <row r="5669" spans="13:13" x14ac:dyDescent="0.3">
      <c r="M5669" s="2">
        <v>5668</v>
      </c>
    </row>
    <row r="5670" spans="13:13" x14ac:dyDescent="0.3">
      <c r="M5670" s="2">
        <v>5669</v>
      </c>
    </row>
    <row r="5671" spans="13:13" x14ac:dyDescent="0.3">
      <c r="M5671" s="2">
        <v>5670</v>
      </c>
    </row>
    <row r="5672" spans="13:13" x14ac:dyDescent="0.3">
      <c r="M5672" s="2">
        <v>5671</v>
      </c>
    </row>
    <row r="5673" spans="13:13" x14ac:dyDescent="0.3">
      <c r="M5673" s="2">
        <v>5672</v>
      </c>
    </row>
    <row r="5674" spans="13:13" x14ac:dyDescent="0.3">
      <c r="M5674" s="2">
        <v>5673</v>
      </c>
    </row>
    <row r="5675" spans="13:13" x14ac:dyDescent="0.3">
      <c r="M5675" s="2">
        <v>5674</v>
      </c>
    </row>
    <row r="5676" spans="13:13" x14ac:dyDescent="0.3">
      <c r="M5676" s="2">
        <v>5675</v>
      </c>
    </row>
    <row r="5677" spans="13:13" x14ac:dyDescent="0.3">
      <c r="M5677" s="2">
        <v>5676</v>
      </c>
    </row>
    <row r="5678" spans="13:13" x14ac:dyDescent="0.3">
      <c r="M5678" s="2">
        <v>5677</v>
      </c>
    </row>
    <row r="5679" spans="13:13" x14ac:dyDescent="0.3">
      <c r="M5679" s="2">
        <v>5678</v>
      </c>
    </row>
    <row r="5680" spans="13:13" x14ac:dyDescent="0.3">
      <c r="M5680" s="2">
        <v>5679</v>
      </c>
    </row>
    <row r="5681" spans="13:13" x14ac:dyDescent="0.3">
      <c r="M5681" s="2">
        <v>5680</v>
      </c>
    </row>
    <row r="5682" spans="13:13" x14ac:dyDescent="0.3">
      <c r="M5682" s="2">
        <v>5681</v>
      </c>
    </row>
    <row r="5683" spans="13:13" x14ac:dyDescent="0.3">
      <c r="M5683" s="2">
        <v>5682</v>
      </c>
    </row>
    <row r="5684" spans="13:13" x14ac:dyDescent="0.3">
      <c r="M5684" s="2">
        <v>5683</v>
      </c>
    </row>
    <row r="5685" spans="13:13" x14ac:dyDescent="0.3">
      <c r="M5685" s="2">
        <v>5684</v>
      </c>
    </row>
    <row r="5686" spans="13:13" x14ac:dyDescent="0.3">
      <c r="M5686" s="2">
        <v>5685</v>
      </c>
    </row>
    <row r="5687" spans="13:13" x14ac:dyDescent="0.3">
      <c r="M5687" s="2">
        <v>5686</v>
      </c>
    </row>
    <row r="5688" spans="13:13" x14ac:dyDescent="0.3">
      <c r="M5688" s="2">
        <v>5687</v>
      </c>
    </row>
    <row r="5689" spans="13:13" x14ac:dyDescent="0.3">
      <c r="M5689" s="2">
        <v>5688</v>
      </c>
    </row>
    <row r="5690" spans="13:13" x14ac:dyDescent="0.3">
      <c r="M5690" s="2">
        <v>5689</v>
      </c>
    </row>
    <row r="5691" spans="13:13" x14ac:dyDescent="0.3">
      <c r="M5691" s="2">
        <v>5690</v>
      </c>
    </row>
    <row r="5692" spans="13:13" x14ac:dyDescent="0.3">
      <c r="M5692" s="2">
        <v>5691</v>
      </c>
    </row>
    <row r="5693" spans="13:13" x14ac:dyDescent="0.3">
      <c r="M5693" s="2">
        <v>5692</v>
      </c>
    </row>
    <row r="5694" spans="13:13" x14ac:dyDescent="0.3">
      <c r="M5694" s="2">
        <v>5693</v>
      </c>
    </row>
    <row r="5695" spans="13:13" x14ac:dyDescent="0.3">
      <c r="M5695" s="2">
        <v>5694</v>
      </c>
    </row>
    <row r="5696" spans="13:13" x14ac:dyDescent="0.3">
      <c r="M5696" s="2">
        <v>5695</v>
      </c>
    </row>
    <row r="5697" spans="13:13" x14ac:dyDescent="0.3">
      <c r="M5697" s="2">
        <v>5696</v>
      </c>
    </row>
    <row r="5698" spans="13:13" x14ac:dyDescent="0.3">
      <c r="M5698" s="2">
        <v>5697</v>
      </c>
    </row>
    <row r="5699" spans="13:13" x14ac:dyDescent="0.3">
      <c r="M5699" s="2">
        <v>5698</v>
      </c>
    </row>
    <row r="5700" spans="13:13" x14ac:dyDescent="0.3">
      <c r="M5700" s="2">
        <v>5699</v>
      </c>
    </row>
    <row r="5701" spans="13:13" x14ac:dyDescent="0.3">
      <c r="M5701" s="2">
        <v>5700</v>
      </c>
    </row>
    <row r="5702" spans="13:13" x14ac:dyDescent="0.3">
      <c r="M5702" s="2">
        <v>5701</v>
      </c>
    </row>
    <row r="5703" spans="13:13" x14ac:dyDescent="0.3">
      <c r="M5703" s="2">
        <v>5702</v>
      </c>
    </row>
    <row r="5704" spans="13:13" x14ac:dyDescent="0.3">
      <c r="M5704" s="2">
        <v>5703</v>
      </c>
    </row>
    <row r="5705" spans="13:13" x14ac:dyDescent="0.3">
      <c r="M5705" s="2">
        <v>5704</v>
      </c>
    </row>
    <row r="5706" spans="13:13" x14ac:dyDescent="0.3">
      <c r="M5706" s="2">
        <v>5705</v>
      </c>
    </row>
    <row r="5707" spans="13:13" x14ac:dyDescent="0.3">
      <c r="M5707" s="2">
        <v>5706</v>
      </c>
    </row>
    <row r="5708" spans="13:13" x14ac:dyDescent="0.3">
      <c r="M5708" s="2">
        <v>5707</v>
      </c>
    </row>
    <row r="5709" spans="13:13" x14ac:dyDescent="0.3">
      <c r="M5709" s="2">
        <v>5708</v>
      </c>
    </row>
    <row r="5710" spans="13:13" x14ac:dyDescent="0.3">
      <c r="M5710" s="2">
        <v>5709</v>
      </c>
    </row>
    <row r="5711" spans="13:13" x14ac:dyDescent="0.3">
      <c r="M5711" s="2">
        <v>5710</v>
      </c>
    </row>
    <row r="5712" spans="13:13" x14ac:dyDescent="0.3">
      <c r="M5712" s="2">
        <v>5711</v>
      </c>
    </row>
    <row r="5713" spans="13:13" x14ac:dyDescent="0.3">
      <c r="M5713" s="2">
        <v>5712</v>
      </c>
    </row>
    <row r="5714" spans="13:13" x14ac:dyDescent="0.3">
      <c r="M5714" s="2">
        <v>5713</v>
      </c>
    </row>
    <row r="5715" spans="13:13" x14ac:dyDescent="0.3">
      <c r="M5715" s="2">
        <v>5714</v>
      </c>
    </row>
    <row r="5716" spans="13:13" x14ac:dyDescent="0.3">
      <c r="M5716" s="2">
        <v>5715</v>
      </c>
    </row>
    <row r="5717" spans="13:13" x14ac:dyDescent="0.3">
      <c r="M5717" s="2">
        <v>5716</v>
      </c>
    </row>
    <row r="5718" spans="13:13" x14ac:dyDescent="0.3">
      <c r="M5718" s="2">
        <v>5717</v>
      </c>
    </row>
    <row r="5719" spans="13:13" x14ac:dyDescent="0.3">
      <c r="M5719" s="2">
        <v>5718</v>
      </c>
    </row>
    <row r="5720" spans="13:13" x14ac:dyDescent="0.3">
      <c r="M5720" s="2">
        <v>5719</v>
      </c>
    </row>
    <row r="5721" spans="13:13" x14ac:dyDescent="0.3">
      <c r="M5721" s="2">
        <v>5720</v>
      </c>
    </row>
    <row r="5722" spans="13:13" x14ac:dyDescent="0.3">
      <c r="M5722" s="2">
        <v>5721</v>
      </c>
    </row>
    <row r="5723" spans="13:13" x14ac:dyDescent="0.3">
      <c r="M5723" s="2">
        <v>5722</v>
      </c>
    </row>
    <row r="5724" spans="13:13" x14ac:dyDescent="0.3">
      <c r="M5724" s="2">
        <v>5723</v>
      </c>
    </row>
    <row r="5725" spans="13:13" x14ac:dyDescent="0.3">
      <c r="M5725" s="2">
        <v>5724</v>
      </c>
    </row>
    <row r="5726" spans="13:13" x14ac:dyDescent="0.3">
      <c r="M5726" s="2">
        <v>5725</v>
      </c>
    </row>
    <row r="5727" spans="13:13" x14ac:dyDescent="0.3">
      <c r="M5727" s="2">
        <v>5726</v>
      </c>
    </row>
    <row r="5728" spans="13:13" x14ac:dyDescent="0.3">
      <c r="M5728" s="2">
        <v>5727</v>
      </c>
    </row>
    <row r="5729" spans="13:13" x14ac:dyDescent="0.3">
      <c r="M5729" s="2">
        <v>5728</v>
      </c>
    </row>
    <row r="5730" spans="13:13" x14ac:dyDescent="0.3">
      <c r="M5730" s="2">
        <v>5729</v>
      </c>
    </row>
    <row r="5731" spans="13:13" x14ac:dyDescent="0.3">
      <c r="M5731" s="2">
        <v>5730</v>
      </c>
    </row>
    <row r="5732" spans="13:13" x14ac:dyDescent="0.3">
      <c r="M5732" s="2">
        <v>5731</v>
      </c>
    </row>
    <row r="5733" spans="13:13" x14ac:dyDescent="0.3">
      <c r="M5733" s="2">
        <v>5732</v>
      </c>
    </row>
    <row r="5734" spans="13:13" x14ac:dyDescent="0.3">
      <c r="M5734" s="2">
        <v>5733</v>
      </c>
    </row>
    <row r="5735" spans="13:13" x14ac:dyDescent="0.3">
      <c r="M5735" s="2">
        <v>5734</v>
      </c>
    </row>
    <row r="5736" spans="13:13" x14ac:dyDescent="0.3">
      <c r="M5736" s="2">
        <v>5735</v>
      </c>
    </row>
    <row r="5737" spans="13:13" x14ac:dyDescent="0.3">
      <c r="M5737" s="2">
        <v>5736</v>
      </c>
    </row>
    <row r="5738" spans="13:13" x14ac:dyDescent="0.3">
      <c r="M5738" s="2">
        <v>5737</v>
      </c>
    </row>
    <row r="5739" spans="13:13" x14ac:dyDescent="0.3">
      <c r="M5739" s="2">
        <v>5738</v>
      </c>
    </row>
    <row r="5740" spans="13:13" x14ac:dyDescent="0.3">
      <c r="M5740" s="2">
        <v>5739</v>
      </c>
    </row>
    <row r="5741" spans="13:13" x14ac:dyDescent="0.3">
      <c r="M5741" s="2">
        <v>5740</v>
      </c>
    </row>
    <row r="5742" spans="13:13" x14ac:dyDescent="0.3">
      <c r="M5742" s="2">
        <v>5741</v>
      </c>
    </row>
    <row r="5743" spans="13:13" x14ac:dyDescent="0.3">
      <c r="M5743" s="2">
        <v>5742</v>
      </c>
    </row>
    <row r="5744" spans="13:13" x14ac:dyDescent="0.3">
      <c r="M5744" s="2">
        <v>5743</v>
      </c>
    </row>
    <row r="5745" spans="13:13" x14ac:dyDescent="0.3">
      <c r="M5745" s="2">
        <v>5744</v>
      </c>
    </row>
    <row r="5746" spans="13:13" x14ac:dyDescent="0.3">
      <c r="M5746" s="2">
        <v>5745</v>
      </c>
    </row>
    <row r="5747" spans="13:13" x14ac:dyDescent="0.3">
      <c r="M5747" s="2">
        <v>5746</v>
      </c>
    </row>
    <row r="5748" spans="13:13" x14ac:dyDescent="0.3">
      <c r="M5748" s="2">
        <v>5747</v>
      </c>
    </row>
    <row r="5749" spans="13:13" x14ac:dyDescent="0.3">
      <c r="M5749" s="2">
        <v>5748</v>
      </c>
    </row>
    <row r="5750" spans="13:13" x14ac:dyDescent="0.3">
      <c r="M5750" s="2">
        <v>5749</v>
      </c>
    </row>
    <row r="5751" spans="13:13" x14ac:dyDescent="0.3">
      <c r="M5751" s="2">
        <v>5750</v>
      </c>
    </row>
    <row r="5752" spans="13:13" x14ac:dyDescent="0.3">
      <c r="M5752" s="2">
        <v>5751</v>
      </c>
    </row>
    <row r="5753" spans="13:13" x14ac:dyDescent="0.3">
      <c r="M5753" s="2">
        <v>5752</v>
      </c>
    </row>
    <row r="5754" spans="13:13" x14ac:dyDescent="0.3">
      <c r="M5754" s="2">
        <v>5753</v>
      </c>
    </row>
    <row r="5755" spans="13:13" x14ac:dyDescent="0.3">
      <c r="M5755" s="2">
        <v>5754</v>
      </c>
    </row>
    <row r="5756" spans="13:13" x14ac:dyDescent="0.3">
      <c r="M5756" s="2">
        <v>5755</v>
      </c>
    </row>
    <row r="5757" spans="13:13" x14ac:dyDescent="0.3">
      <c r="M5757" s="2">
        <v>5756</v>
      </c>
    </row>
    <row r="5758" spans="13:13" x14ac:dyDescent="0.3">
      <c r="M5758" s="2">
        <v>5757</v>
      </c>
    </row>
  </sheetData>
  <pageMargins left="0.7" right="0.7" top="0.75" bottom="0.75" header="0.3" footer="0.3"/>
  <pageSetup orientation="portrait" horizontalDpi="4294967293" verticalDpi="4294967293" r:id="rId1"/>
  <headerFooter>
    <oddHeader>&amp;R&amp;R Version 2019</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15</vt:i4>
      </vt:variant>
    </vt:vector>
  </HeadingPairs>
  <TitlesOfParts>
    <vt:vector size="23" baseType="lpstr">
      <vt:lpstr>Copyright</vt:lpstr>
      <vt:lpstr>Instructions</vt:lpstr>
      <vt:lpstr>Dashboard</vt:lpstr>
      <vt:lpstr>Business Information</vt:lpstr>
      <vt:lpstr>Documentation</vt:lpstr>
      <vt:lpstr>SIG 2020</vt:lpstr>
      <vt:lpstr>Formula Notes</vt:lpstr>
      <vt:lpstr>Full</vt:lpstr>
      <vt:lpstr>A1VerVal</vt:lpstr>
      <vt:lpstr>BusInfoArray</vt:lpstr>
      <vt:lpstr>CurrentVersionSIG</vt:lpstr>
      <vt:lpstr>FullResponses</vt:lpstr>
      <vt:lpstr>'SIG 2020'!Impression_des_titres</vt:lpstr>
      <vt:lpstr>JumpArray</vt:lpstr>
      <vt:lpstr>JumpSelection</vt:lpstr>
      <vt:lpstr>OutputArray</vt:lpstr>
      <vt:lpstr>ServiceSelection</vt:lpstr>
      <vt:lpstr>'Business Information'!Zone_d_impression</vt:lpstr>
      <vt:lpstr>Copyright!Zone_d_impression</vt:lpstr>
      <vt:lpstr>Dashboard!Zone_d_impression</vt:lpstr>
      <vt:lpstr>Documentation!Zone_d_impression</vt:lpstr>
      <vt:lpstr>'Formula Notes'!Zone_d_impression</vt:lpstr>
      <vt:lpstr>'SIG 2020'!Zone_d_impression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Poudrette</dc:creator>
  <cp:lastModifiedBy>Gregory Charlot</cp:lastModifiedBy>
  <dcterms:created xsi:type="dcterms:W3CDTF">2020-11-06T15:36:31Z</dcterms:created>
  <dcterms:modified xsi:type="dcterms:W3CDTF">2021-02-25T18:16:49Z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9694e0f-943f-4e6f-bf55-6e34fbc91307_Enabled">
    <vt:lpwstr>true</vt:lpwstr>
  </property>
  <property fmtid="{D5CDD505-2E9C-101B-9397-08002B2CF9AE}" pid="3" name="MSIP_Label_a9694e0f-943f-4e6f-bf55-6e34fbc91307_SetDate">
    <vt:lpwstr>2020-11-06T15:37:06Z</vt:lpwstr>
  </property>
  <property fmtid="{D5CDD505-2E9C-101B-9397-08002B2CF9AE}" pid="4" name="MSIP_Label_a9694e0f-943f-4e6f-bf55-6e34fbc91307_Method">
    <vt:lpwstr>Standard</vt:lpwstr>
  </property>
  <property fmtid="{D5CDD505-2E9C-101B-9397-08002B2CF9AE}" pid="5" name="MSIP_Label_a9694e0f-943f-4e6f-bf55-6e34fbc91307_Name">
    <vt:lpwstr>Usage interne</vt:lpwstr>
  </property>
  <property fmtid="{D5CDD505-2E9C-101B-9397-08002B2CF9AE}" pid="6" name="MSIP_Label_a9694e0f-943f-4e6f-bf55-6e34fbc91307_SiteId">
    <vt:lpwstr>728d20a5-0b44-47dd-9470-20f37cbf2d9a</vt:lpwstr>
  </property>
  <property fmtid="{D5CDD505-2E9C-101B-9397-08002B2CF9AE}" pid="7" name="MSIP_Label_a9694e0f-943f-4e6f-bf55-6e34fbc91307_ActionId">
    <vt:lpwstr>544fab05-1a3a-43cc-8477-dbf60e9a106f</vt:lpwstr>
  </property>
  <property fmtid="{D5CDD505-2E9C-101B-9397-08002B2CF9AE}" pid="8" name="MSIP_Label_a9694e0f-943f-4e6f-bf55-6e34fbc91307_ContentBits">
    <vt:lpwstr>0</vt:lpwstr>
  </property>
</Properties>
</file>