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ominguezprost/Dropbox/HKS - MPA ID/Courses/2nd Year/Complexity/Argentina/"/>
    </mc:Choice>
  </mc:AlternateContent>
  <xr:revisionPtr revIDLastSave="0" documentId="13_ncr:1_{392FDB07-38AE-0F4F-955D-694006710913}" xr6:coauthVersionLast="47" xr6:coauthVersionMax="47" xr10:uidLastSave="{00000000-0000-0000-0000-000000000000}"/>
  <bookViews>
    <workbookView xWindow="2380" yWindow="3000" windowWidth="26040" windowHeight="14440" xr2:uid="{540FA2FF-C7A3-1E45-AD11-4E3A778437BE}"/>
  </bookViews>
  <sheets>
    <sheet name="Provinces" sheetId="1" r:id="rId1"/>
    <sheet name="PCI" sheetId="2" r:id="rId2"/>
    <sheet name="E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1" l="1"/>
  <c r="H26" i="1"/>
  <c r="G26" i="1"/>
  <c r="F26" i="1"/>
  <c r="E26" i="1"/>
  <c r="D26" i="1"/>
  <c r="C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<sst xmlns="http://schemas.openxmlformats.org/spreadsheetml/2006/main" count="105" uniqueCount="86">
  <si>
    <t>Province ID</t>
  </si>
  <si>
    <t>Province Name</t>
  </si>
  <si>
    <t>Ciudad Autónoma de Buenos Aires</t>
  </si>
  <si>
    <t>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</si>
  <si>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</si>
  <si>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</si>
  <si>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</si>
  <si>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</si>
  <si>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</si>
  <si>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</si>
  <si>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</si>
  <si>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</si>
  <si>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</si>
  <si>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</si>
  <si>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</si>
  <si>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</si>
  <si>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</si>
  <si>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</si>
  <si>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</si>
  <si>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</si>
  <si>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</si>
  <si>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</si>
  <si>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</si>
  <si>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</si>
  <si>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r>
      <t xml:space="preserve">Tierra del Fuego, Antártida e Islas
del Atlántico Sur </t>
    </r>
    <r>
      <rPr>
        <vertAlign val="superscript"/>
        <sz val="8"/>
        <rFont val="Arial"/>
        <family val="2"/>
      </rPr>
      <t>(2)</t>
    </r>
  </si>
  <si>
    <t>Tucumán</t>
  </si>
  <si>
    <t>Firms every 1000 people</t>
  </si>
  <si>
    <t>Top</t>
  </si>
  <si>
    <t>PCI</t>
  </si>
  <si>
    <t>Description</t>
  </si>
  <si>
    <t>Programming services, computer consulting and related activities</t>
  </si>
  <si>
    <t>Association Services</t>
  </si>
  <si>
    <t>Manufacture of computer, electronic and optical products</t>
  </si>
  <si>
    <t>Manufacture of garments</t>
  </si>
  <si>
    <t>Artistic and entertainment services</t>
  </si>
  <si>
    <t>Waste water evacuation</t>
  </si>
  <si>
    <t>Advertising and market research services</t>
  </si>
  <si>
    <t>Decontamination and other services</t>
  </si>
  <si>
    <t>Manufacture of leather products and footwear</t>
  </si>
  <si>
    <t>Audiovisual Services</t>
  </si>
  <si>
    <t>CLAE Code</t>
  </si>
  <si>
    <t>Forestry and logging</t>
  </si>
  <si>
    <t>Agriculture, livestock, hunting and related services</t>
  </si>
  <si>
    <t>Supply of electricity, gas, steam and air conditioning</t>
  </si>
  <si>
    <t>Mail and courier service</t>
  </si>
  <si>
    <t>Accommodation Services</t>
  </si>
  <si>
    <t>Financial services (except insurance and pensions)</t>
  </si>
  <si>
    <t>TV and radio programming and broadcasts</t>
  </si>
  <si>
    <t>Collection, treatment and distribution of water</t>
  </si>
  <si>
    <t>Oil and mining support activities</t>
  </si>
  <si>
    <t>Extraction of other minerals</t>
  </si>
  <si>
    <t>exports</t>
  </si>
  <si>
    <t>share exports</t>
  </si>
  <si>
    <t>ECI</t>
  </si>
  <si>
    <t>Comuna 4</t>
  </si>
  <si>
    <t>Vicente López</t>
  </si>
  <si>
    <t>Comuna 15</t>
  </si>
  <si>
    <t>Tres de Febrero</t>
  </si>
  <si>
    <t>Comuna 8</t>
  </si>
  <si>
    <t>General San Martín</t>
  </si>
  <si>
    <t>Lanús</t>
  </si>
  <si>
    <t>Comuna 3</t>
  </si>
  <si>
    <t>Comuna 12</t>
  </si>
  <si>
    <t>Comuna 10</t>
  </si>
  <si>
    <t>Departamento</t>
  </si>
  <si>
    <t>Provincia</t>
  </si>
  <si>
    <t>Bs As City</t>
  </si>
  <si>
    <t>Bs As Province</t>
  </si>
  <si>
    <t>Rank</t>
  </si>
  <si>
    <t>General Juan Facundo Quiroga</t>
  </si>
  <si>
    <t>Mitre</t>
  </si>
  <si>
    <t>Ángel Vicente Peñaloza</t>
  </si>
  <si>
    <t>Gastre</t>
  </si>
  <si>
    <t>Iruya</t>
  </si>
  <si>
    <t>General Lamadrid</t>
  </si>
  <si>
    <t>Mártires</t>
  </si>
  <si>
    <t>Tapenagá</t>
  </si>
  <si>
    <t>Guasayán</t>
  </si>
  <si>
    <t>Berón de Astrada</t>
  </si>
  <si>
    <t>Total</t>
  </si>
  <si>
    <t>Population</t>
  </si>
  <si>
    <t>Population Share</t>
  </si>
  <si>
    <t>Employment</t>
  </si>
  <si>
    <t>Employment Share</t>
  </si>
  <si>
    <t>Firms</t>
  </si>
  <si>
    <t>Firms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</si>
</sst>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8"/>
      <name val="Arial"/>
      <family val="2"/>
    </font>
    <font>
      <sz val="11"/>
      <color theme="1"/>
      <name val="Lucida Grand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3" fontId="0" fillId="0" borderId="0" xfId="0" applyNumberFormat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9" fontId="4" fillId="0" borderId="0" xfId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749A1-74A2-AE4A-B733-A62AEB7E4796}">
  <dimension ref="A1:L26"/>
  <sheetViews>
    <sheetView tabSelected="1" workbookViewId="0">
      <selection activeCell="B7" sqref="B7"/>
    </sheetView>
  </sheetViews>
  <sheetFormatPr baseColWidth="10" defaultRowHeight="16" x14ac:dyDescent="0.2"/>
  <cols>
    <col min="1" max="1" width="10.83203125" style="1"/>
    <col min="2" max="2" width="34.33203125" customWidth="1"/>
    <col min="3" max="3" width="22.33203125" style="1" customWidth="1"/>
    <col min="4" max="4" width="15" style="1" bestFit="1" customWidth="1"/>
    <col min="5" max="6" width="10.83203125" style="1"/>
    <col min="7" max="7" width="14.6640625" style="1" customWidth="1"/>
    <col min="8" max="8" width="10.83203125" style="1"/>
    <col min="9" max="9" width="28.33203125" customWidth="1"/>
    <col min="10" max="10" width="26" bestFit="1" customWidth="1"/>
    <col min="11" max="11" width="17.33203125" bestFit="1" customWidth="1"/>
  </cols>
  <sheetData>
    <row r="1" spans="1:12" x14ac:dyDescent="0.2">
      <c r="A1" s="11" t="s">
        <v>0</v>
      </c>
      <c r="B1" s="11" t="s">
        <v>1</v>
      </c>
      <c r="C1" s="11" t="s">
        <v>80</v>
      </c>
      <c r="D1" s="11" t="s">
        <v>81</v>
      </c>
      <c r="E1" s="11" t="s">
        <v>82</v>
      </c>
      <c r="F1" s="11" t="s">
        <v>83</v>
      </c>
      <c r="G1" s="11" t="s">
        <v>84</v>
      </c>
      <c r="H1" s="11" t="s">
        <v>85</v>
      </c>
      <c r="J1" s="1" t="s">
        <v>26</v>
      </c>
      <c r="K1" s="1" t="s">
        <v>51</v>
      </c>
      <c r="L1" s="1" t="s">
        <v>52</v>
      </c>
    </row>
    <row r="2" spans="1:12" x14ac:dyDescent="0.2">
      <c r="A2" s="1">
        <v>2</v>
      </c>
      <c r="B2" t="s">
        <v>2</v>
      </c>
      <c r="C2" s="2">
        <v>3120612</v>
      </c>
      <c r="D2" s="3">
        <f>C2/SUM(C$2:C$25)</f>
        <v>6.7773528694495003E-2</v>
      </c>
      <c r="E2" s="2">
        <v>1534896</v>
      </c>
      <c r="F2" s="3">
        <f>E2/SUM(E$2:E$25)</f>
        <v>0.24432323846529141</v>
      </c>
      <c r="G2" s="2">
        <v>157563</v>
      </c>
      <c r="H2" s="3">
        <f>G2/SUM(G$2:G$25)</f>
        <v>0.22301973961709728</v>
      </c>
      <c r="J2" s="2">
        <v>50.491057523331961</v>
      </c>
      <c r="K2" s="2">
        <v>314</v>
      </c>
      <c r="L2" s="3">
        <f>K2/SUM(K$2:K$25)</f>
        <v>4.1381128096995255E-3</v>
      </c>
    </row>
    <row r="3" spans="1:12" x14ac:dyDescent="0.2">
      <c r="A3" s="1">
        <v>6</v>
      </c>
      <c r="B3" t="s">
        <v>3</v>
      </c>
      <c r="C3" s="2">
        <v>17569053</v>
      </c>
      <c r="D3" s="3">
        <f t="shared" ref="D3:D25" si="0">C3/SUM(C$2:C$25)</f>
        <v>0.38156512813211108</v>
      </c>
      <c r="E3" s="2">
        <v>2001207</v>
      </c>
      <c r="F3" s="3">
        <f t="shared" ref="F3:F25" si="1">E3/SUM(E$2:E$25)</f>
        <v>0.31855016566556327</v>
      </c>
      <c r="G3" s="2">
        <v>220261</v>
      </c>
      <c r="H3" s="3">
        <f t="shared" ref="H3:H25" si="2">G3/SUM(G$2:G$25)</f>
        <v>0.31176450605663425</v>
      </c>
      <c r="J3" s="2">
        <v>12.536873785968998</v>
      </c>
      <c r="K3" s="2">
        <v>28023</v>
      </c>
      <c r="L3" s="3">
        <f>K3/SUM(K$2:K$25)</f>
        <v>0.36930680021085927</v>
      </c>
    </row>
    <row r="4" spans="1:12" x14ac:dyDescent="0.2">
      <c r="A4" s="1">
        <v>10</v>
      </c>
      <c r="B4" t="s">
        <v>4</v>
      </c>
      <c r="C4" s="2">
        <v>429556</v>
      </c>
      <c r="D4" s="3">
        <f t="shared" si="0"/>
        <v>9.3291078454779044E-3</v>
      </c>
      <c r="E4" s="2">
        <v>29036</v>
      </c>
      <c r="F4" s="3">
        <f t="shared" si="1"/>
        <v>4.6219219752206024E-3</v>
      </c>
      <c r="G4" s="2">
        <v>3609</v>
      </c>
      <c r="H4" s="3">
        <f t="shared" si="2"/>
        <v>5.1082947156255217E-3</v>
      </c>
      <c r="J4" s="2">
        <v>8.4016984979839648</v>
      </c>
      <c r="K4" s="2">
        <v>159</v>
      </c>
      <c r="L4" s="3">
        <f>K4/SUM(K$2:K$25)</f>
        <v>2.0954138112809699E-3</v>
      </c>
    </row>
    <row r="5" spans="1:12" x14ac:dyDescent="0.2">
      <c r="A5" s="1">
        <v>14</v>
      </c>
      <c r="B5" t="s">
        <v>5</v>
      </c>
      <c r="C5" s="2">
        <v>1142963</v>
      </c>
      <c r="D5" s="3">
        <f t="shared" si="0"/>
        <v>2.4822898738210995E-2</v>
      </c>
      <c r="E5" s="2">
        <v>511735</v>
      </c>
      <c r="F5" s="3">
        <f t="shared" si="1"/>
        <v>8.145747492731488E-2</v>
      </c>
      <c r="G5" s="2">
        <v>65736</v>
      </c>
      <c r="H5" s="3">
        <f t="shared" si="2"/>
        <v>9.3044849383862371E-2</v>
      </c>
      <c r="J5" s="2">
        <v>57.513672796057264</v>
      </c>
      <c r="K5" s="2">
        <v>11757</v>
      </c>
      <c r="L5" s="3">
        <f>K5/SUM(K$2:K$25)</f>
        <v>0.15494201370585134</v>
      </c>
    </row>
    <row r="6" spans="1:12" x14ac:dyDescent="0.2">
      <c r="A6" s="1">
        <v>18</v>
      </c>
      <c r="B6" t="s">
        <v>6</v>
      </c>
      <c r="C6" s="2">
        <v>603120</v>
      </c>
      <c r="D6" s="3">
        <f t="shared" si="0"/>
        <v>1.3098575095597859E-2</v>
      </c>
      <c r="E6" s="2">
        <v>78844</v>
      </c>
      <c r="F6" s="3">
        <f t="shared" si="1"/>
        <v>1.2550310518469939E-2</v>
      </c>
      <c r="G6" s="2">
        <v>10718</v>
      </c>
      <c r="H6" s="3">
        <f t="shared" si="2"/>
        <v>1.517060203992085E-2</v>
      </c>
      <c r="J6" s="2">
        <v>17.770924525799177</v>
      </c>
      <c r="K6" s="2">
        <v>298</v>
      </c>
      <c r="L6" s="3">
        <f>K6/SUM(K$2:K$25)</f>
        <v>3.9272535582498685E-3</v>
      </c>
    </row>
    <row r="7" spans="1:12" x14ac:dyDescent="0.2">
      <c r="A7" s="1">
        <f>A6+4</f>
        <v>22</v>
      </c>
      <c r="B7" t="s">
        <v>7</v>
      </c>
      <c r="C7" s="2">
        <v>3978984</v>
      </c>
      <c r="D7" s="3">
        <f t="shared" si="0"/>
        <v>8.6415673047125524E-2</v>
      </c>
      <c r="E7" s="2">
        <v>82772</v>
      </c>
      <c r="F7" s="3">
        <f t="shared" si="1"/>
        <v>1.3175565702333645E-2</v>
      </c>
      <c r="G7" s="2">
        <v>10654</v>
      </c>
      <c r="H7" s="3">
        <f t="shared" si="2"/>
        <v>1.5080014380790888E-2</v>
      </c>
      <c r="J7" s="2">
        <v>2.6775679419670952</v>
      </c>
      <c r="K7" s="2">
        <v>419</v>
      </c>
      <c r="L7" s="3">
        <f>K7/SUM(K$2:K$25)</f>
        <v>5.5218766473379022E-3</v>
      </c>
    </row>
    <row r="8" spans="1:12" x14ac:dyDescent="0.2">
      <c r="A8" s="1">
        <f t="shared" ref="A8:A25" si="3">A7+4</f>
        <v>26</v>
      </c>
      <c r="B8" t="s">
        <v>8</v>
      </c>
      <c r="C8" s="2">
        <v>1197553</v>
      </c>
      <c r="D8" s="3">
        <f t="shared" si="0"/>
        <v>2.6008485710071798E-2</v>
      </c>
      <c r="E8" s="2">
        <v>95550</v>
      </c>
      <c r="F8" s="3">
        <f t="shared" si="1"/>
        <v>1.5209555198110227E-2</v>
      </c>
      <c r="G8" s="2">
        <v>10265</v>
      </c>
      <c r="H8" s="3">
        <f t="shared" si="2"/>
        <v>1.4529411265141587E-2</v>
      </c>
      <c r="J8" s="2">
        <v>8.5716456808174684</v>
      </c>
      <c r="K8" s="2">
        <v>2914</v>
      </c>
      <c r="L8" s="3">
        <f>K8/SUM(K$2:K$25)</f>
        <v>3.8402741170268845E-2</v>
      </c>
    </row>
    <row r="9" spans="1:12" x14ac:dyDescent="0.2">
      <c r="A9" s="1">
        <f t="shared" si="3"/>
        <v>30</v>
      </c>
      <c r="B9" t="s">
        <v>9</v>
      </c>
      <c r="C9" s="2">
        <v>1426426</v>
      </c>
      <c r="D9" s="3">
        <f t="shared" si="0"/>
        <v>3.0979155191857791E-2</v>
      </c>
      <c r="E9" s="2">
        <v>136252</v>
      </c>
      <c r="F9" s="3">
        <f t="shared" si="1"/>
        <v>2.1688459600763103E-2</v>
      </c>
      <c r="G9" s="2">
        <v>20460</v>
      </c>
      <c r="H9" s="3">
        <f t="shared" si="2"/>
        <v>2.8959742278109775E-2</v>
      </c>
      <c r="J9" s="2">
        <v>14.343541130069138</v>
      </c>
      <c r="K9" s="2">
        <v>1681</v>
      </c>
      <c r="L9" s="3">
        <f>K9/SUM(K$2:K$25)</f>
        <v>2.2153400105429627E-2</v>
      </c>
    </row>
    <row r="10" spans="1:12" x14ac:dyDescent="0.2">
      <c r="A10" s="1">
        <f t="shared" si="3"/>
        <v>34</v>
      </c>
      <c r="B10" t="s">
        <v>10</v>
      </c>
      <c r="C10" s="2">
        <v>606041</v>
      </c>
      <c r="D10" s="3">
        <f t="shared" si="0"/>
        <v>1.3162013445933183E-2</v>
      </c>
      <c r="E10" s="2">
        <v>24433</v>
      </c>
      <c r="F10" s="3">
        <f t="shared" si="1"/>
        <v>3.8892209540076104E-3</v>
      </c>
      <c r="G10" s="2">
        <v>3342</v>
      </c>
      <c r="H10" s="3">
        <f t="shared" si="2"/>
        <v>4.7303743251927112E-3</v>
      </c>
      <c r="J10" s="2">
        <v>5.5144783933760255</v>
      </c>
      <c r="K10" s="2">
        <v>41</v>
      </c>
      <c r="L10" s="3">
        <f>K10/SUM(K$2:K$25)</f>
        <v>5.4032683183974698E-4</v>
      </c>
    </row>
    <row r="11" spans="1:12" x14ac:dyDescent="0.2">
      <c r="A11" s="1">
        <f t="shared" si="3"/>
        <v>38</v>
      </c>
      <c r="B11" t="s">
        <v>11</v>
      </c>
      <c r="C11" s="2">
        <v>797955</v>
      </c>
      <c r="D11" s="3">
        <f t="shared" si="0"/>
        <v>1.7330006450470534E-2</v>
      </c>
      <c r="E11" s="2">
        <v>59195</v>
      </c>
      <c r="F11" s="3">
        <f t="shared" si="1"/>
        <v>9.4226019879867593E-3</v>
      </c>
      <c r="G11" s="2">
        <v>6224</v>
      </c>
      <c r="H11" s="3">
        <f t="shared" si="2"/>
        <v>8.8096498503888194E-3</v>
      </c>
      <c r="J11" s="2">
        <v>7.7999385930284291</v>
      </c>
      <c r="K11" s="2">
        <v>530</v>
      </c>
      <c r="L11" s="3">
        <f>K11/SUM(K$2:K$25)</f>
        <v>6.9847127042698999E-3</v>
      </c>
    </row>
    <row r="12" spans="1:12" x14ac:dyDescent="0.2">
      <c r="A12" s="1">
        <f t="shared" si="3"/>
        <v>42</v>
      </c>
      <c r="B12" t="s">
        <v>12</v>
      </c>
      <c r="C12" s="2">
        <v>366022</v>
      </c>
      <c r="D12" s="3">
        <f t="shared" si="0"/>
        <v>7.9492748601288615E-3</v>
      </c>
      <c r="E12" s="2">
        <v>38237</v>
      </c>
      <c r="F12" s="3">
        <f t="shared" si="1"/>
        <v>6.0865281225551101E-3</v>
      </c>
      <c r="G12" s="2">
        <v>7726</v>
      </c>
      <c r="H12" s="3">
        <f t="shared" si="2"/>
        <v>1.0935628975595118E-2</v>
      </c>
      <c r="J12" s="2">
        <v>21.108020829349055</v>
      </c>
      <c r="K12" s="2">
        <v>838</v>
      </c>
      <c r="L12" s="3">
        <f>K12/SUM(K$2:K$25)</f>
        <v>1.1043753294675804E-2</v>
      </c>
    </row>
    <row r="13" spans="1:12" x14ac:dyDescent="0.2">
      <c r="A13" s="1">
        <f t="shared" si="3"/>
        <v>46</v>
      </c>
      <c r="B13" t="s">
        <v>13</v>
      </c>
      <c r="C13" s="2">
        <v>384607</v>
      </c>
      <c r="D13" s="3">
        <f t="shared" si="0"/>
        <v>8.3529043503657741E-3</v>
      </c>
      <c r="E13" s="2">
        <v>29502</v>
      </c>
      <c r="F13" s="3">
        <f t="shared" si="1"/>
        <v>4.6960993977461845E-3</v>
      </c>
      <c r="G13" s="2">
        <v>3085</v>
      </c>
      <c r="H13" s="3">
        <f t="shared" si="2"/>
        <v>4.3666082564989567E-3</v>
      </c>
      <c r="J13" s="2">
        <v>8.0211748616119838</v>
      </c>
      <c r="K13" s="2">
        <v>165</v>
      </c>
      <c r="L13" s="3">
        <f>K13/SUM(K$2:K$25)</f>
        <v>2.1744860305745912E-3</v>
      </c>
    </row>
    <row r="14" spans="1:12" x14ac:dyDescent="0.2">
      <c r="A14" s="1">
        <f t="shared" si="3"/>
        <v>50</v>
      </c>
      <c r="B14" t="s">
        <v>14</v>
      </c>
      <c r="C14" s="2">
        <v>2014533</v>
      </c>
      <c r="D14" s="3">
        <f t="shared" si="0"/>
        <v>4.3751677581675356E-2</v>
      </c>
      <c r="E14" s="2">
        <v>242537</v>
      </c>
      <c r="F14" s="3">
        <f t="shared" si="1"/>
        <v>3.8606801560272734E-2</v>
      </c>
      <c r="G14" s="2">
        <v>28817</v>
      </c>
      <c r="H14" s="3">
        <f t="shared" si="2"/>
        <v>4.0788508955439368E-2</v>
      </c>
      <c r="J14" s="2">
        <v>14.304555944231243</v>
      </c>
      <c r="K14" s="2">
        <v>1613</v>
      </c>
      <c r="L14" s="3">
        <f>K14/SUM(K$2:K$25)</f>
        <v>2.1257248286768581E-2</v>
      </c>
    </row>
    <row r="15" spans="1:12" x14ac:dyDescent="0.2">
      <c r="A15" s="1">
        <f t="shared" si="3"/>
        <v>54</v>
      </c>
      <c r="B15" t="s">
        <v>15</v>
      </c>
      <c r="C15" s="2">
        <v>1280960</v>
      </c>
      <c r="D15" s="3">
        <f t="shared" si="0"/>
        <v>2.7819921001553644E-2</v>
      </c>
      <c r="E15" s="2">
        <v>105547</v>
      </c>
      <c r="F15" s="3">
        <f t="shared" si="1"/>
        <v>1.6800867844007746E-2</v>
      </c>
      <c r="G15" s="2">
        <v>12092</v>
      </c>
      <c r="H15" s="3">
        <f t="shared" si="2"/>
        <v>1.7115405846867222E-2</v>
      </c>
      <c r="J15" s="2">
        <v>9.4397951536347744</v>
      </c>
      <c r="K15" s="2">
        <v>465</v>
      </c>
      <c r="L15" s="3">
        <f>K15/SUM(K$2:K$25)</f>
        <v>6.1280969952556665E-3</v>
      </c>
    </row>
    <row r="16" spans="1:12" x14ac:dyDescent="0.2">
      <c r="A16" s="1">
        <f t="shared" si="3"/>
        <v>58</v>
      </c>
      <c r="B16" t="s">
        <v>16</v>
      </c>
      <c r="C16" s="2">
        <v>726590</v>
      </c>
      <c r="D16" s="3">
        <f t="shared" si="0"/>
        <v>1.5780099613195462E-2</v>
      </c>
      <c r="E16" s="2">
        <v>115680</v>
      </c>
      <c r="F16" s="3">
        <f t="shared" si="1"/>
        <v>1.8413828836393416E-2</v>
      </c>
      <c r="G16" s="2">
        <v>11693</v>
      </c>
      <c r="H16" s="3">
        <f t="shared" si="2"/>
        <v>1.6550648409478865E-2</v>
      </c>
      <c r="J16" s="2">
        <v>16.092982287122037</v>
      </c>
      <c r="K16" s="2">
        <v>210</v>
      </c>
      <c r="L16" s="3">
        <f>K16/SUM(K$2:K$25)</f>
        <v>2.7675276752767526E-3</v>
      </c>
    </row>
    <row r="17" spans="1:12" x14ac:dyDescent="0.2">
      <c r="A17" s="1">
        <f t="shared" si="3"/>
        <v>62</v>
      </c>
      <c r="B17" t="s">
        <v>17</v>
      </c>
      <c r="C17" s="2">
        <v>762067</v>
      </c>
      <c r="D17" s="3">
        <f t="shared" si="0"/>
        <v>1.6550589977744019E-2</v>
      </c>
      <c r="E17" s="2">
        <v>110005</v>
      </c>
      <c r="F17" s="3">
        <f t="shared" si="1"/>
        <v>1.7510487907567929E-2</v>
      </c>
      <c r="G17" s="2">
        <v>12935</v>
      </c>
      <c r="H17" s="3">
        <f t="shared" si="2"/>
        <v>1.8308615169469696E-2</v>
      </c>
      <c r="J17" s="2">
        <v>16.973573189758905</v>
      </c>
      <c r="K17" s="2">
        <v>373</v>
      </c>
      <c r="L17" s="3">
        <f>K17/SUM(K$2:K$25)</f>
        <v>4.9156562994201371E-3</v>
      </c>
    </row>
    <row r="18" spans="1:12" x14ac:dyDescent="0.2">
      <c r="A18" s="1">
        <f t="shared" si="3"/>
        <v>66</v>
      </c>
      <c r="B18" t="s">
        <v>18</v>
      </c>
      <c r="C18" s="2">
        <v>1440672</v>
      </c>
      <c r="D18" s="3">
        <f t="shared" si="0"/>
        <v>3.1288550172644182E-2</v>
      </c>
      <c r="E18" s="2">
        <v>115409</v>
      </c>
      <c r="F18" s="3">
        <f t="shared" si="1"/>
        <v>1.8370691322435406E-2</v>
      </c>
      <c r="G18" s="2">
        <v>12243</v>
      </c>
      <c r="H18" s="3">
        <f t="shared" si="2"/>
        <v>1.7329136105126978E-2</v>
      </c>
      <c r="J18" s="2">
        <v>8.4981175451455986</v>
      </c>
      <c r="K18" s="2">
        <v>1263</v>
      </c>
      <c r="L18" s="3">
        <f>K18/SUM(K$2:K$25)</f>
        <v>1.6644702161307326E-2</v>
      </c>
    </row>
    <row r="19" spans="1:12" x14ac:dyDescent="0.2">
      <c r="A19" s="1">
        <f t="shared" si="3"/>
        <v>70</v>
      </c>
      <c r="B19" t="s">
        <v>19</v>
      </c>
      <c r="C19" s="2">
        <v>818234</v>
      </c>
      <c r="D19" s="3">
        <f t="shared" si="0"/>
        <v>1.777042627465748E-2</v>
      </c>
      <c r="E19" s="2">
        <v>81661</v>
      </c>
      <c r="F19" s="3">
        <f t="shared" si="1"/>
        <v>1.2998717813007632E-2</v>
      </c>
      <c r="G19" s="2">
        <v>8863</v>
      </c>
      <c r="H19" s="3">
        <f t="shared" si="2"/>
        <v>1.2544975357325853E-2</v>
      </c>
      <c r="J19" s="2">
        <v>10.831864723294315</v>
      </c>
      <c r="K19" s="2">
        <v>1206</v>
      </c>
      <c r="L19" s="3">
        <f>K19/SUM(K$2:K$25)</f>
        <v>1.5893516078017922E-2</v>
      </c>
    </row>
    <row r="20" spans="1:12" x14ac:dyDescent="0.2">
      <c r="A20" s="1">
        <f t="shared" si="3"/>
        <v>74</v>
      </c>
      <c r="B20" t="s">
        <v>20</v>
      </c>
      <c r="C20" s="2">
        <v>540905</v>
      </c>
      <c r="D20" s="3">
        <f t="shared" si="0"/>
        <v>1.1747388184912388E-2</v>
      </c>
      <c r="E20" s="2">
        <v>54575</v>
      </c>
      <c r="F20" s="3">
        <f t="shared" si="1"/>
        <v>8.6871949234627478E-3</v>
      </c>
      <c r="G20" s="2">
        <v>6255</v>
      </c>
      <c r="H20" s="3">
        <f t="shared" si="2"/>
        <v>8.853528247779895E-3</v>
      </c>
      <c r="J20" s="2">
        <v>11.56395300468659</v>
      </c>
      <c r="K20" s="2">
        <v>850</v>
      </c>
      <c r="L20" s="3">
        <f>K20/SUM(K$2:K$25)</f>
        <v>1.1201897733263046E-2</v>
      </c>
    </row>
    <row r="21" spans="1:12" x14ac:dyDescent="0.2">
      <c r="A21" s="1">
        <f t="shared" si="3"/>
        <v>78</v>
      </c>
      <c r="B21" t="s">
        <v>21</v>
      </c>
      <c r="C21" s="2">
        <v>333473</v>
      </c>
      <c r="D21" s="3">
        <f t="shared" si="0"/>
        <v>7.2423748720889785E-3</v>
      </c>
      <c r="E21" s="2">
        <v>54785</v>
      </c>
      <c r="F21" s="3">
        <f t="shared" si="1"/>
        <v>8.7206225173047484E-3</v>
      </c>
      <c r="G21" s="2">
        <v>4867</v>
      </c>
      <c r="H21" s="3">
        <f t="shared" si="2"/>
        <v>6.8889083903988409E-3</v>
      </c>
      <c r="J21" s="2">
        <v>14.59488474329256</v>
      </c>
      <c r="K21" s="2">
        <v>2316</v>
      </c>
      <c r="L21" s="3">
        <f>K21/SUM(K$2:K$25)</f>
        <v>3.0521876647337902E-2</v>
      </c>
    </row>
    <row r="22" spans="1:12" x14ac:dyDescent="0.2">
      <c r="A22" s="1">
        <f t="shared" si="3"/>
        <v>82</v>
      </c>
      <c r="B22" t="s">
        <v>22</v>
      </c>
      <c r="C22" s="2">
        <v>3556522</v>
      </c>
      <c r="D22" s="3">
        <f t="shared" si="0"/>
        <v>7.7240632869322673E-2</v>
      </c>
      <c r="E22" s="2">
        <v>519396</v>
      </c>
      <c r="F22" s="3">
        <f t="shared" si="1"/>
        <v>8.2676945386474715E-2</v>
      </c>
      <c r="G22" s="2">
        <v>64205</v>
      </c>
      <c r="H22" s="3">
        <f t="shared" si="2"/>
        <v>9.0877822725612817E-2</v>
      </c>
      <c r="J22" s="2">
        <v>18.052749287084406</v>
      </c>
      <c r="K22" s="2">
        <v>17921</v>
      </c>
      <c r="L22" s="3">
        <f>K22/SUM(K$2:K$25)</f>
        <v>0.23617554032683183</v>
      </c>
    </row>
    <row r="23" spans="1:12" x14ac:dyDescent="0.2">
      <c r="A23" s="1">
        <f t="shared" si="3"/>
        <v>86</v>
      </c>
      <c r="B23" t="s">
        <v>23</v>
      </c>
      <c r="C23" s="2">
        <v>1054028</v>
      </c>
      <c r="D23" s="3">
        <f t="shared" si="0"/>
        <v>2.289140620583436E-2</v>
      </c>
      <c r="E23" s="2">
        <v>51185</v>
      </c>
      <c r="F23" s="3">
        <f t="shared" si="1"/>
        <v>8.1475780514418828E-3</v>
      </c>
      <c r="G23" s="2">
        <v>6748</v>
      </c>
      <c r="H23" s="3">
        <f t="shared" si="2"/>
        <v>9.5513363095153844E-3</v>
      </c>
      <c r="J23" s="2">
        <v>6.402106964900363</v>
      </c>
      <c r="K23" s="2">
        <v>1388</v>
      </c>
      <c r="L23" s="3">
        <f>K23/SUM(K$2:K$25)</f>
        <v>1.8292040063257776E-2</v>
      </c>
    </row>
    <row r="24" spans="1:12" x14ac:dyDescent="0.2">
      <c r="A24" s="1">
        <f t="shared" si="3"/>
        <v>90</v>
      </c>
      <c r="B24" t="s">
        <v>25</v>
      </c>
      <c r="C24" s="2">
        <v>1703186</v>
      </c>
      <c r="D24" s="3">
        <f t="shared" si="0"/>
        <v>3.6989835725512225E-2</v>
      </c>
      <c r="E24" s="2">
        <v>174965</v>
      </c>
      <c r="F24" s="3">
        <f t="shared" si="1"/>
        <v>2.785075693602675E-2</v>
      </c>
      <c r="G24" s="2">
        <v>14922</v>
      </c>
      <c r="H24" s="3">
        <f t="shared" si="2"/>
        <v>2.1121078899020238E-2</v>
      </c>
      <c r="J24" s="2">
        <v>8.7612274877787861</v>
      </c>
      <c r="K24" s="2">
        <v>914</v>
      </c>
      <c r="L24" s="3">
        <f>K24/SUM(K$2:K$25)</f>
        <v>1.2045334739061676E-2</v>
      </c>
    </row>
    <row r="25" spans="1:12" x14ac:dyDescent="0.2">
      <c r="A25" s="1">
        <f t="shared" si="3"/>
        <v>94</v>
      </c>
      <c r="B25" t="s">
        <v>24</v>
      </c>
      <c r="C25" s="2">
        <v>190641</v>
      </c>
      <c r="D25" s="3">
        <f t="shared" si="0"/>
        <v>4.1403459590129187E-3</v>
      </c>
      <c r="E25" s="2">
        <v>34831</v>
      </c>
      <c r="F25" s="3">
        <f t="shared" si="1"/>
        <v>5.5443643862415209E-3</v>
      </c>
      <c r="G25" s="2">
        <v>3215</v>
      </c>
      <c r="H25" s="3">
        <f t="shared" si="2"/>
        <v>4.5506144391066925E-3</v>
      </c>
      <c r="J25" s="2">
        <v>16.864158287042137</v>
      </c>
      <c r="K25" s="2">
        <v>222</v>
      </c>
      <c r="L25" s="3">
        <f>K25/SUM(K$2:K$25)</f>
        <v>2.9256721138639957E-3</v>
      </c>
    </row>
    <row r="26" spans="1:12" x14ac:dyDescent="0.2">
      <c r="A26" s="8" t="s">
        <v>79</v>
      </c>
      <c r="B26" s="8"/>
      <c r="C26" s="9">
        <f>SUM(C2:C25)</f>
        <v>46044703</v>
      </c>
      <c r="D26" s="10">
        <f>SUM(D2:D25)</f>
        <v>1</v>
      </c>
      <c r="E26" s="9">
        <f>SUM(E2:E25)</f>
        <v>6282235</v>
      </c>
      <c r="F26" s="10">
        <f>SUM(F2:F25)</f>
        <v>0.99999999999999989</v>
      </c>
      <c r="G26" s="9">
        <f>SUM(G2:G25)</f>
        <v>706498</v>
      </c>
      <c r="H26" s="10">
        <f>SUM(H2:H25)</f>
        <v>1</v>
      </c>
      <c r="J26" s="7"/>
      <c r="K26" s="7">
        <f>SUM(K2:K25)</f>
        <v>75880</v>
      </c>
    </row>
  </sheetData>
  <mergeCells count="1">
    <mergeCell ref="A26:B2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F095-AB11-5A4C-B889-9A11AE4317F7}">
  <dimension ref="A1:D23"/>
  <sheetViews>
    <sheetView workbookViewId="0">
      <selection activeCell="G6" sqref="G6"/>
    </sheetView>
  </sheetViews>
  <sheetFormatPr baseColWidth="10" defaultRowHeight="16" x14ac:dyDescent="0.2"/>
  <cols>
    <col min="2" max="2" width="12" bestFit="1" customWidth="1"/>
  </cols>
  <sheetData>
    <row r="1" spans="1:4" x14ac:dyDescent="0.2">
      <c r="A1" t="s">
        <v>27</v>
      </c>
      <c r="B1" t="s">
        <v>28</v>
      </c>
      <c r="C1" t="s">
        <v>40</v>
      </c>
      <c r="D1" t="s">
        <v>29</v>
      </c>
    </row>
    <row r="2" spans="1:4" x14ac:dyDescent="0.2">
      <c r="A2">
        <v>1</v>
      </c>
      <c r="B2" s="5">
        <v>2.2471017899999999</v>
      </c>
      <c r="C2" s="4">
        <v>62</v>
      </c>
      <c r="D2" s="4" t="s">
        <v>30</v>
      </c>
    </row>
    <row r="3" spans="1:4" x14ac:dyDescent="0.2">
      <c r="A3" s="4">
        <v>2</v>
      </c>
      <c r="B3" s="5">
        <v>2.20796342</v>
      </c>
      <c r="C3" s="4">
        <v>94</v>
      </c>
      <c r="D3" s="4" t="s">
        <v>31</v>
      </c>
    </row>
    <row r="4" spans="1:4" x14ac:dyDescent="0.2">
      <c r="A4" s="4">
        <v>3</v>
      </c>
      <c r="B4" s="5">
        <v>1.9880511999999999</v>
      </c>
      <c r="C4" s="4">
        <v>26</v>
      </c>
      <c r="D4" s="4" t="s">
        <v>32</v>
      </c>
    </row>
    <row r="5" spans="1:4" x14ac:dyDescent="0.2">
      <c r="A5" s="4">
        <v>4</v>
      </c>
      <c r="B5" s="5">
        <v>1.8172360400000001</v>
      </c>
      <c r="C5" s="4">
        <v>14</v>
      </c>
      <c r="D5" s="4" t="s">
        <v>33</v>
      </c>
    </row>
    <row r="6" spans="1:4" x14ac:dyDescent="0.2">
      <c r="A6" s="4">
        <v>5</v>
      </c>
      <c r="B6" s="5">
        <v>1.75446255</v>
      </c>
      <c r="C6" s="4">
        <v>90</v>
      </c>
      <c r="D6" s="4" t="s">
        <v>34</v>
      </c>
    </row>
    <row r="7" spans="1:4" x14ac:dyDescent="0.2">
      <c r="A7" s="4">
        <v>6</v>
      </c>
      <c r="B7" s="5">
        <v>1.72625239</v>
      </c>
      <c r="C7" s="4">
        <v>37</v>
      </c>
      <c r="D7" s="4" t="s">
        <v>35</v>
      </c>
    </row>
    <row r="8" spans="1:4" x14ac:dyDescent="0.2">
      <c r="A8" s="4">
        <v>7</v>
      </c>
      <c r="B8" s="5">
        <v>1.3400790899999999</v>
      </c>
      <c r="C8" s="4">
        <v>73</v>
      </c>
      <c r="D8" s="4" t="s">
        <v>36</v>
      </c>
    </row>
    <row r="9" spans="1:4" x14ac:dyDescent="0.2">
      <c r="A9" s="4">
        <v>8</v>
      </c>
      <c r="B9" s="5">
        <v>1.28842309</v>
      </c>
      <c r="C9" s="4">
        <v>39</v>
      </c>
      <c r="D9" s="4" t="s">
        <v>37</v>
      </c>
    </row>
    <row r="10" spans="1:4" x14ac:dyDescent="0.2">
      <c r="A10" s="4">
        <v>9</v>
      </c>
      <c r="B10" s="5">
        <v>1.2314965</v>
      </c>
      <c r="C10" s="4">
        <v>59</v>
      </c>
      <c r="D10" s="4" t="s">
        <v>39</v>
      </c>
    </row>
    <row r="11" spans="1:4" x14ac:dyDescent="0.2">
      <c r="A11" s="4">
        <v>10</v>
      </c>
      <c r="B11" s="5">
        <v>1.1856445200000001</v>
      </c>
      <c r="C11" s="4">
        <v>15</v>
      </c>
      <c r="D11" s="4" t="s">
        <v>38</v>
      </c>
    </row>
    <row r="13" spans="1:4" x14ac:dyDescent="0.2">
      <c r="A13" s="4">
        <v>1</v>
      </c>
      <c r="B13" s="5">
        <v>-1.7598784599999999</v>
      </c>
      <c r="C13" s="4">
        <v>2</v>
      </c>
      <c r="D13" s="4" t="s">
        <v>41</v>
      </c>
    </row>
    <row r="14" spans="1:4" x14ac:dyDescent="0.2">
      <c r="A14" s="4">
        <v>2</v>
      </c>
      <c r="B14" s="5">
        <v>-1.61445935</v>
      </c>
      <c r="C14" s="4">
        <v>1</v>
      </c>
      <c r="D14" s="4" t="s">
        <v>42</v>
      </c>
    </row>
    <row r="15" spans="1:4" x14ac:dyDescent="0.2">
      <c r="A15" s="4">
        <v>3</v>
      </c>
      <c r="B15" s="5">
        <v>-1.5798561499999999</v>
      </c>
      <c r="C15" s="4">
        <v>35</v>
      </c>
      <c r="D15" s="4" t="s">
        <v>43</v>
      </c>
    </row>
    <row r="16" spans="1:4" x14ac:dyDescent="0.2">
      <c r="A16" s="4">
        <v>4</v>
      </c>
      <c r="B16" s="5">
        <v>-1.41537628</v>
      </c>
      <c r="C16" s="4">
        <v>53</v>
      </c>
      <c r="D16" s="4" t="s">
        <v>44</v>
      </c>
    </row>
    <row r="17" spans="1:4" x14ac:dyDescent="0.2">
      <c r="A17" s="4">
        <v>5</v>
      </c>
      <c r="B17" s="5">
        <v>-1.3920515600000001</v>
      </c>
      <c r="C17" s="4">
        <v>55</v>
      </c>
      <c r="D17" s="4" t="s">
        <v>45</v>
      </c>
    </row>
    <row r="18" spans="1:4" x14ac:dyDescent="0.2">
      <c r="A18" s="4">
        <v>6</v>
      </c>
      <c r="B18" s="5">
        <v>-1.3906712400000001</v>
      </c>
      <c r="C18" s="4">
        <v>64</v>
      </c>
      <c r="D18" s="4" t="s">
        <v>46</v>
      </c>
    </row>
    <row r="19" spans="1:4" x14ac:dyDescent="0.2">
      <c r="A19" s="4">
        <v>7</v>
      </c>
      <c r="B19" s="5">
        <v>-1.2341219800000001</v>
      </c>
      <c r="C19" s="4">
        <v>60</v>
      </c>
      <c r="D19" s="4" t="s">
        <v>47</v>
      </c>
    </row>
    <row r="20" spans="1:4" x14ac:dyDescent="0.2">
      <c r="A20" s="4">
        <v>8</v>
      </c>
      <c r="B20" s="5">
        <v>-1.2163413199999999</v>
      </c>
      <c r="C20" s="4">
        <v>36</v>
      </c>
      <c r="D20" s="4" t="s">
        <v>48</v>
      </c>
    </row>
    <row r="21" spans="1:4" x14ac:dyDescent="0.2">
      <c r="A21" s="4">
        <v>9</v>
      </c>
      <c r="B21" s="5">
        <v>-1.20259475</v>
      </c>
      <c r="C21" s="4">
        <v>9</v>
      </c>
      <c r="D21" s="4" t="s">
        <v>49</v>
      </c>
    </row>
    <row r="22" spans="1:4" x14ac:dyDescent="0.2">
      <c r="A22" s="4">
        <v>10</v>
      </c>
      <c r="B22" s="5">
        <v>-1.1933133300000001</v>
      </c>
      <c r="C22" s="4">
        <v>8</v>
      </c>
      <c r="D22" s="4" t="s">
        <v>50</v>
      </c>
    </row>
    <row r="23" spans="1:4" x14ac:dyDescent="0.2">
      <c r="A2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0A20-9877-7649-AB3D-FC44EFBBEE39}">
  <dimension ref="A1:F22"/>
  <sheetViews>
    <sheetView workbookViewId="0">
      <selection activeCell="G14" sqref="G14"/>
    </sheetView>
  </sheetViews>
  <sheetFormatPr baseColWidth="10" defaultRowHeight="16" x14ac:dyDescent="0.2"/>
  <sheetData>
    <row r="1" spans="1:6" x14ac:dyDescent="0.2">
      <c r="A1" t="s">
        <v>53</v>
      </c>
      <c r="C1" t="s">
        <v>68</v>
      </c>
      <c r="D1" t="s">
        <v>64</v>
      </c>
      <c r="E1" t="s">
        <v>65</v>
      </c>
      <c r="F1" t="s">
        <v>53</v>
      </c>
    </row>
    <row r="2" spans="1:6" x14ac:dyDescent="0.2">
      <c r="C2" s="4">
        <v>1</v>
      </c>
      <c r="D2" s="4" t="s">
        <v>54</v>
      </c>
      <c r="E2" t="s">
        <v>66</v>
      </c>
      <c r="F2" s="6">
        <v>3.1629453000000001</v>
      </c>
    </row>
    <row r="3" spans="1:6" x14ac:dyDescent="0.2">
      <c r="C3" s="4">
        <v>2</v>
      </c>
      <c r="D3" s="4" t="s">
        <v>55</v>
      </c>
      <c r="E3" t="s">
        <v>67</v>
      </c>
      <c r="F3" s="6">
        <v>3.1351469000000001</v>
      </c>
    </row>
    <row r="4" spans="1:6" x14ac:dyDescent="0.2">
      <c r="C4" s="4">
        <v>3</v>
      </c>
      <c r="D4" s="4" t="s">
        <v>56</v>
      </c>
      <c r="E4" t="s">
        <v>66</v>
      </c>
      <c r="F4" s="6">
        <v>3.0622220000000002</v>
      </c>
    </row>
    <row r="5" spans="1:6" x14ac:dyDescent="0.2">
      <c r="C5" s="4">
        <v>4</v>
      </c>
      <c r="D5" s="4" t="s">
        <v>57</v>
      </c>
      <c r="E5" t="s">
        <v>67</v>
      </c>
      <c r="F5" s="6">
        <v>3.0341285</v>
      </c>
    </row>
    <row r="6" spans="1:6" x14ac:dyDescent="0.2">
      <c r="C6" s="4">
        <v>5</v>
      </c>
      <c r="D6" s="4" t="s">
        <v>58</v>
      </c>
      <c r="E6" t="s">
        <v>66</v>
      </c>
      <c r="F6" s="6">
        <v>3.002122</v>
      </c>
    </row>
    <row r="7" spans="1:6" x14ac:dyDescent="0.2">
      <c r="C7" s="4">
        <v>6</v>
      </c>
      <c r="D7" s="4" t="s">
        <v>59</v>
      </c>
      <c r="E7" t="s">
        <v>67</v>
      </c>
      <c r="F7" s="6">
        <v>2.9607587</v>
      </c>
    </row>
    <row r="8" spans="1:6" x14ac:dyDescent="0.2">
      <c r="C8" s="4">
        <v>7</v>
      </c>
      <c r="D8" s="4" t="s">
        <v>60</v>
      </c>
      <c r="E8" t="s">
        <v>67</v>
      </c>
      <c r="F8" s="6">
        <v>2.8686307000000002</v>
      </c>
    </row>
    <row r="9" spans="1:6" x14ac:dyDescent="0.2">
      <c r="C9" s="4">
        <v>8</v>
      </c>
      <c r="D9" s="4" t="s">
        <v>61</v>
      </c>
      <c r="E9" t="s">
        <v>66</v>
      </c>
      <c r="F9" s="6">
        <v>2.7249818000000001</v>
      </c>
    </row>
    <row r="10" spans="1:6" x14ac:dyDescent="0.2">
      <c r="C10" s="4">
        <v>9</v>
      </c>
      <c r="D10" s="4" t="s">
        <v>62</v>
      </c>
      <c r="E10" t="s">
        <v>66</v>
      </c>
      <c r="F10" s="6">
        <v>2.6944178999999999</v>
      </c>
    </row>
    <row r="11" spans="1:6" x14ac:dyDescent="0.2">
      <c r="C11" s="4">
        <v>10</v>
      </c>
      <c r="D11" s="4" t="s">
        <v>63</v>
      </c>
      <c r="E11" t="s">
        <v>66</v>
      </c>
      <c r="F11" s="6">
        <v>2.6427822999999999</v>
      </c>
    </row>
    <row r="13" spans="1:6" x14ac:dyDescent="0.2">
      <c r="C13" s="4">
        <v>1</v>
      </c>
      <c r="D13" s="4" t="s">
        <v>69</v>
      </c>
      <c r="E13" t="s">
        <v>13</v>
      </c>
      <c r="F13" s="5">
        <v>-2.4564615999999999</v>
      </c>
    </row>
    <row r="14" spans="1:6" x14ac:dyDescent="0.2">
      <c r="C14" s="4">
        <v>2</v>
      </c>
      <c r="D14" s="4" t="s">
        <v>70</v>
      </c>
      <c r="E14" t="s">
        <v>23</v>
      </c>
      <c r="F14" s="5">
        <v>-2.1510288000000002</v>
      </c>
    </row>
    <row r="15" spans="1:6" x14ac:dyDescent="0.2">
      <c r="C15" s="4">
        <v>3</v>
      </c>
      <c r="D15" s="4" t="s">
        <v>71</v>
      </c>
      <c r="E15" t="s">
        <v>13</v>
      </c>
      <c r="F15" s="5">
        <v>-2.0341608999999998</v>
      </c>
    </row>
    <row r="16" spans="1:6" x14ac:dyDescent="0.2">
      <c r="C16" s="4">
        <v>4</v>
      </c>
      <c r="D16" s="4" t="s">
        <v>72</v>
      </c>
      <c r="E16" t="s">
        <v>6</v>
      </c>
      <c r="F16" s="5">
        <v>-1.8413273999999999</v>
      </c>
    </row>
    <row r="17" spans="3:6" x14ac:dyDescent="0.2">
      <c r="C17" s="4">
        <v>5</v>
      </c>
      <c r="D17" s="4" t="s">
        <v>73</v>
      </c>
      <c r="E17" t="s">
        <v>18</v>
      </c>
      <c r="F17" s="5">
        <v>-1.681492</v>
      </c>
    </row>
    <row r="18" spans="3:6" x14ac:dyDescent="0.2">
      <c r="C18" s="4">
        <v>6</v>
      </c>
      <c r="D18" s="4" t="s">
        <v>74</v>
      </c>
      <c r="E18" t="s">
        <v>13</v>
      </c>
      <c r="F18" s="5">
        <v>-1.5848428000000001</v>
      </c>
    </row>
    <row r="19" spans="3:6" x14ac:dyDescent="0.2">
      <c r="C19" s="4">
        <v>7</v>
      </c>
      <c r="D19" s="4" t="s">
        <v>75</v>
      </c>
      <c r="E19" t="s">
        <v>6</v>
      </c>
      <c r="F19" s="5">
        <v>-1.5192038000000001</v>
      </c>
    </row>
    <row r="20" spans="3:6" x14ac:dyDescent="0.2">
      <c r="C20" s="4">
        <v>8</v>
      </c>
      <c r="D20" s="4" t="s">
        <v>76</v>
      </c>
      <c r="E20" t="s">
        <v>5</v>
      </c>
      <c r="F20" s="5">
        <v>-1.4704501000000001</v>
      </c>
    </row>
    <row r="21" spans="3:6" x14ac:dyDescent="0.2">
      <c r="C21" s="4">
        <v>9</v>
      </c>
      <c r="D21" s="4" t="s">
        <v>77</v>
      </c>
      <c r="E21" t="s">
        <v>23</v>
      </c>
      <c r="F21" s="5">
        <v>-1.4407778</v>
      </c>
    </row>
    <row r="22" spans="3:6" x14ac:dyDescent="0.2">
      <c r="C22" s="4">
        <v>10</v>
      </c>
      <c r="D22" s="4" t="s">
        <v>78</v>
      </c>
      <c r="E22" t="s">
        <v>8</v>
      </c>
      <c r="F22" s="5">
        <v>-1.4003314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Provinces</vt:lpstr>
      <vt:lpstr>PCI</vt:lpstr>
      <vt:lpstr>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2023-02-24T01:40:01Z</dcterms:created>
  <dcterms:modified xsi:type="dcterms:W3CDTF">2023-03-23T19:28:17Z</dcterms:modified>
</cp:coreProperties>
</file>