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974\QuangAnhPhung\Documents\ACTUARY NĂM 3\2_FRM 1\Excel\"/>
    </mc:Choice>
  </mc:AlternateContent>
  <xr:revisionPtr revIDLastSave="0" documentId="13_ncr:1_{84FF010F-BCAE-4499-B7C8-62EE0EB9F02B}" xr6:coauthVersionLast="47" xr6:coauthVersionMax="47" xr10:uidLastSave="{00000000-0000-0000-0000-000000000000}"/>
  <bookViews>
    <workbookView xWindow="-98" yWindow="-98" windowWidth="19396" windowHeight="11475" activeTab="1" xr2:uid="{9CA809B0-9333-4D7A-8FE5-0383DDE060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D11" i="2" s="1"/>
  <c r="D9" i="2"/>
  <c r="B9" i="1"/>
  <c r="B10" i="1"/>
  <c r="B11" i="1" l="1"/>
</calcChain>
</file>

<file path=xl/sharedStrings.xml><?xml version="1.0" encoding="utf-8"?>
<sst xmlns="http://schemas.openxmlformats.org/spreadsheetml/2006/main" count="48" uniqueCount="22">
  <si>
    <t>Long/Short</t>
  </si>
  <si>
    <t>Loại chứng khoán/ phái sinh</t>
  </si>
  <si>
    <t>ERW</t>
  </si>
  <si>
    <t>Stock VNG</t>
  </si>
  <si>
    <t>Stock TCB</t>
  </si>
  <si>
    <t>CTG forward</t>
  </si>
  <si>
    <t>Equity swap</t>
  </si>
  <si>
    <t>VNIndex future</t>
  </si>
  <si>
    <t>L</t>
  </si>
  <si>
    <t>S</t>
  </si>
  <si>
    <t>Receive return on MBB</t>
  </si>
  <si>
    <t>Pay return on VNIndex</t>
  </si>
  <si>
    <t>MTM Value</t>
  </si>
  <si>
    <t>Vón rr tối thiểu</t>
  </si>
  <si>
    <t>Vốn rủi ro cụ thể</t>
  </si>
  <si>
    <t>Receive return on MBB - L</t>
  </si>
  <si>
    <t>Pay return on VNIndex - S</t>
  </si>
  <si>
    <t>Vốn rủi ro chung(8%)</t>
  </si>
  <si>
    <t>MTM Value (Marked to market)</t>
  </si>
  <si>
    <t>Rate cho rủi ro cụ thể</t>
  </si>
  <si>
    <t>Rate cho rủi ro chung(CK bthg)</t>
  </si>
  <si>
    <t>Rate cho rủi ro chung(Chỉ số 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</si>
</sst>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3" fontId="0" fillId="0" borderId="0" xfId="1" applyFont="1"/>
    <xf numFmtId="0" fontId="2" fillId="0" borderId="0" xfId="0" applyFont="1"/>
    <xf numFmtId="0" fontId="2" fillId="2" borderId="0" xfId="0" applyFont="1" applyFill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5C8F-E463-48A2-8308-C5FCD90D055C}">
  <dimension ref="A1:D11"/>
  <sheetViews>
    <sheetView workbookViewId="0">
      <selection activeCell="B11" sqref="B11"/>
    </sheetView>
  </sheetViews>
  <sheetFormatPr defaultRowHeight="14.25" x14ac:dyDescent="0.45"/>
  <cols>
    <col min="1" max="1" width="31" customWidth="1"/>
    <col min="2" max="3" width="27.1328125" customWidth="1"/>
    <col min="4" max="4" width="19.265625" customWidth="1"/>
  </cols>
  <sheetData>
    <row r="1" spans="1:4" x14ac:dyDescent="0.45">
      <c r="A1" s="3" t="s">
        <v>1</v>
      </c>
      <c r="B1" s="3" t="s">
        <v>0</v>
      </c>
      <c r="C1" s="4" t="s">
        <v>18</v>
      </c>
      <c r="D1" s="3" t="s">
        <v>2</v>
      </c>
    </row>
    <row r="2" spans="1:4" x14ac:dyDescent="0.45">
      <c r="A2" t="s">
        <v>3</v>
      </c>
      <c r="B2" t="s">
        <v>8</v>
      </c>
      <c r="C2">
        <v>1000000000</v>
      </c>
      <c r="D2" s="1">
        <v>0.08</v>
      </c>
    </row>
    <row r="3" spans="1:4" x14ac:dyDescent="0.45">
      <c r="A3" t="s">
        <v>4</v>
      </c>
      <c r="B3" t="s">
        <v>9</v>
      </c>
      <c r="C3">
        <v>2000000000</v>
      </c>
      <c r="D3" s="1">
        <v>0.08</v>
      </c>
    </row>
    <row r="4" spans="1:4" x14ac:dyDescent="0.45">
      <c r="A4" t="s">
        <v>5</v>
      </c>
      <c r="B4" t="s">
        <v>9</v>
      </c>
      <c r="C4">
        <v>3000000000</v>
      </c>
      <c r="D4" s="1">
        <v>0.08</v>
      </c>
    </row>
    <row r="5" spans="1:4" x14ac:dyDescent="0.45">
      <c r="A5" t="s">
        <v>7</v>
      </c>
      <c r="B5" t="s">
        <v>8</v>
      </c>
      <c r="C5">
        <v>4000000000</v>
      </c>
      <c r="D5" s="1">
        <v>0.1</v>
      </c>
    </row>
    <row r="6" spans="1:4" x14ac:dyDescent="0.45">
      <c r="A6" t="s">
        <v>6</v>
      </c>
      <c r="B6" t="s">
        <v>15</v>
      </c>
      <c r="C6">
        <v>2500000000</v>
      </c>
      <c r="D6" s="1">
        <v>0.08</v>
      </c>
    </row>
    <row r="7" spans="1:4" x14ac:dyDescent="0.45">
      <c r="A7" t="s">
        <v>6</v>
      </c>
      <c r="B7" t="s">
        <v>16</v>
      </c>
      <c r="C7">
        <v>2300000000</v>
      </c>
      <c r="D7" s="1">
        <v>0.1</v>
      </c>
    </row>
    <row r="9" spans="1:4" x14ac:dyDescent="0.45">
      <c r="A9" t="s">
        <v>14</v>
      </c>
      <c r="B9" s="2">
        <f>(ABS(C2+C5+C6)+ABS(C3+C4+C7))*8%</f>
        <v>1184000000</v>
      </c>
    </row>
    <row r="10" spans="1:4" x14ac:dyDescent="0.45">
      <c r="A10" t="s">
        <v>17</v>
      </c>
      <c r="B10" s="2">
        <f>ABS(C2+C6-ABS(C3+C4))*8% + ABS(C5-ABS(C7))*10%</f>
        <v>290000000</v>
      </c>
    </row>
    <row r="11" spans="1:4" x14ac:dyDescent="0.45">
      <c r="A11" s="3" t="s">
        <v>13</v>
      </c>
      <c r="B11" s="5">
        <f>SUM(B9:B10)</f>
        <v>1474000000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D799-FA0B-450F-9FD7-4531F24914D6}">
  <dimension ref="A1:E11"/>
  <sheetViews>
    <sheetView tabSelected="1" workbookViewId="0">
      <selection activeCell="D11" sqref="D11"/>
    </sheetView>
  </sheetViews>
  <sheetFormatPr defaultRowHeight="14.25" x14ac:dyDescent="0.45"/>
  <cols>
    <col min="1" max="1" width="31.73046875" customWidth="1"/>
    <col min="2" max="3" width="22.6640625" customWidth="1"/>
    <col min="4" max="4" width="27.1328125" customWidth="1"/>
  </cols>
  <sheetData>
    <row r="1" spans="1:5" x14ac:dyDescent="0.45">
      <c r="A1" s="3" t="s">
        <v>1</v>
      </c>
      <c r="B1" s="3" t="s">
        <v>0</v>
      </c>
      <c r="C1" s="3" t="s">
        <v>0</v>
      </c>
      <c r="D1" s="4" t="s">
        <v>12</v>
      </c>
      <c r="E1" s="3" t="s">
        <v>2</v>
      </c>
    </row>
    <row r="2" spans="1:5" x14ac:dyDescent="0.45">
      <c r="A2" t="s">
        <v>3</v>
      </c>
      <c r="B2" t="s">
        <v>8</v>
      </c>
      <c r="C2" t="s">
        <v>8</v>
      </c>
      <c r="D2">
        <v>1000000000</v>
      </c>
      <c r="E2" s="1">
        <v>0.08</v>
      </c>
    </row>
    <row r="3" spans="1:5" x14ac:dyDescent="0.45">
      <c r="A3" t="s">
        <v>4</v>
      </c>
      <c r="B3" t="s">
        <v>9</v>
      </c>
      <c r="C3" t="s">
        <v>9</v>
      </c>
      <c r="D3">
        <v>2000000000</v>
      </c>
      <c r="E3" s="1">
        <v>0.08</v>
      </c>
    </row>
    <row r="4" spans="1:5" x14ac:dyDescent="0.45">
      <c r="A4" t="s">
        <v>5</v>
      </c>
      <c r="B4" t="s">
        <v>9</v>
      </c>
      <c r="C4" t="s">
        <v>9</v>
      </c>
      <c r="D4">
        <v>3000000000</v>
      </c>
      <c r="E4" s="1">
        <v>0.08</v>
      </c>
    </row>
    <row r="5" spans="1:5" x14ac:dyDescent="0.45">
      <c r="A5" t="s">
        <v>7</v>
      </c>
      <c r="B5" t="s">
        <v>8</v>
      </c>
      <c r="C5" t="s">
        <v>8</v>
      </c>
      <c r="D5">
        <v>4000000000</v>
      </c>
      <c r="E5" s="1">
        <v>0.1</v>
      </c>
    </row>
    <row r="6" spans="1:5" x14ac:dyDescent="0.45">
      <c r="A6" t="s">
        <v>6</v>
      </c>
      <c r="B6" t="s">
        <v>10</v>
      </c>
      <c r="C6" t="s">
        <v>8</v>
      </c>
      <c r="D6">
        <v>2500000000</v>
      </c>
      <c r="E6" s="1">
        <v>0.08</v>
      </c>
    </row>
    <row r="7" spans="1:5" x14ac:dyDescent="0.45">
      <c r="A7" t="s">
        <v>6</v>
      </c>
      <c r="B7" t="s">
        <v>11</v>
      </c>
      <c r="C7" t="s">
        <v>9</v>
      </c>
      <c r="D7">
        <v>2300000000</v>
      </c>
      <c r="E7" s="1">
        <v>0.1</v>
      </c>
    </row>
    <row r="9" spans="1:5" x14ac:dyDescent="0.45">
      <c r="A9" t="s">
        <v>19</v>
      </c>
      <c r="B9" s="1">
        <v>0.08</v>
      </c>
      <c r="C9" t="s">
        <v>14</v>
      </c>
      <c r="D9" s="2">
        <f>SUM(D2:D7)*B9</f>
        <v>1184000000</v>
      </c>
    </row>
    <row r="10" spans="1:5" x14ac:dyDescent="0.45">
      <c r="A10" t="s">
        <v>20</v>
      </c>
      <c r="B10" s="1">
        <v>0.08</v>
      </c>
      <c r="C10" t="s">
        <v>17</v>
      </c>
      <c r="D10" s="2">
        <f>ABS(SUMIFS(D2:D7,C2:C7,"L",E2:E7,"=8%")-ABS(SUMIFS(D2:D7,C2:C7,"S",E2:E7,"=8%")))*B10+ABS(SUMIFS(D2:D7,C2:C7,"L",E2:E7,"=10%")-ABS(SUMIFS(D2:D7,C2:C7,"S",E2:E7,"=10%")))*B11</f>
        <v>290000000</v>
      </c>
    </row>
    <row r="11" spans="1:5" x14ac:dyDescent="0.45">
      <c r="A11" t="s">
        <v>21</v>
      </c>
      <c r="B11" s="1">
        <v>0.1</v>
      </c>
      <c r="C11" s="3" t="s">
        <v>13</v>
      </c>
      <c r="D11" s="5">
        <f>D9+D10</f>
        <v>1474000000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Anh Phung</dc:creator>
  <cp:lastModifiedBy>Quang Anh Phung</cp:lastModifiedBy>
  <dcterms:created xsi:type="dcterms:W3CDTF">2023-02-18T04:34:46Z</dcterms:created>
  <dcterms:modified xsi:type="dcterms:W3CDTF">2023-03-02T06:56:23Z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2023-02-25T01:30:55Z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ab2ad39e-55f4-495c-878d-4d1035be1e4f</vt:lpwstr>
  </property>
  <property fmtid="{D5CDD505-2E9C-101B-9397-08002B2CF9AE}" pid="8" name="MSIP_Label_ea60d57e-af5b-4752-ac57-3e4f28ca11dc_ContentBits">
    <vt:lpwstr>0</vt:lpwstr>
  </property>
</Properties>
</file>