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ng_Eletrica\2017-02\Métodos númericos e programação\"/>
    </mc:Choice>
  </mc:AlternateContent>
  <bookViews>
    <workbookView xWindow="0" yWindow="0" windowWidth="20490" windowHeight="7755" activeTab="1"/>
  </bookViews>
  <sheets>
    <sheet name="Plan1" sheetId="1" r:id="rId1"/>
    <sheet name="Plan4" sheetId="4" r:id="rId2"/>
    <sheet name="Plan3" sheetId="3" r:id="rId3"/>
    <sheet name="Plan2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3" i="4"/>
  <c r="I4" i="4"/>
  <c r="I5" i="4"/>
  <c r="I6" i="4"/>
  <c r="I7" i="4"/>
  <c r="I8" i="4"/>
  <c r="I9" i="4"/>
  <c r="I10" i="4"/>
  <c r="I11" i="4"/>
  <c r="I12" i="4"/>
  <c r="I3" i="4"/>
  <c r="G4" i="4"/>
  <c r="G5" i="4"/>
  <c r="G6" i="4"/>
  <c r="G7" i="4"/>
  <c r="G8" i="4"/>
  <c r="G9" i="4"/>
  <c r="G10" i="4"/>
  <c r="G11" i="4"/>
  <c r="G12" i="4"/>
  <c r="G3" i="4"/>
  <c r="H4" i="4"/>
  <c r="H5" i="4"/>
  <c r="H6" i="4"/>
  <c r="H7" i="4"/>
  <c r="H8" i="4"/>
  <c r="H9" i="4"/>
  <c r="H10" i="4"/>
  <c r="H11" i="4"/>
  <c r="H12" i="4"/>
  <c r="H3" i="4"/>
  <c r="F4" i="4"/>
  <c r="F5" i="4" s="1"/>
  <c r="F6" i="4" s="1"/>
  <c r="F7" i="4" s="1"/>
  <c r="F8" i="4" s="1"/>
  <c r="F9" i="4" s="1"/>
  <c r="F10" i="4" s="1"/>
  <c r="F11" i="4" s="1"/>
  <c r="F12" i="4" s="1"/>
  <c r="F3" i="4"/>
  <c r="A3" i="4"/>
  <c r="F3" i="1" l="1"/>
  <c r="G3" i="1" s="1"/>
  <c r="H3" i="1" s="1"/>
  <c r="I3" i="1" s="1"/>
  <c r="C4" i="2"/>
  <c r="K2" i="2"/>
  <c r="K3" i="4" l="1"/>
  <c r="C5" i="2"/>
  <c r="D4" i="2"/>
  <c r="E4" i="2" s="1"/>
  <c r="F4" i="2" s="1"/>
  <c r="G4" i="2" s="1"/>
  <c r="E3" i="1"/>
  <c r="E4" i="1" l="1"/>
  <c r="E5" i="1" s="1"/>
  <c r="E6" i="1" s="1"/>
  <c r="E7" i="1" s="1"/>
  <c r="C6" i="2"/>
  <c r="H4" i="2"/>
  <c r="E8" i="1" l="1"/>
  <c r="D5" i="2"/>
  <c r="C7" i="2"/>
  <c r="K4" i="4" l="1"/>
  <c r="E9" i="1"/>
  <c r="C8" i="2"/>
  <c r="E5" i="2"/>
  <c r="F5" i="2" s="1"/>
  <c r="G5" i="2" s="1"/>
  <c r="E10" i="1" l="1"/>
  <c r="E11" i="1" s="1"/>
  <c r="E12" i="1" s="1"/>
  <c r="C9" i="2"/>
  <c r="H5" i="2"/>
  <c r="K5" i="4" l="1"/>
  <c r="D6" i="2"/>
  <c r="C10" i="2"/>
  <c r="C11" i="2" l="1"/>
  <c r="E6" i="2"/>
  <c r="F6" i="2" s="1"/>
  <c r="G6" i="2" s="1"/>
  <c r="K6" i="4" l="1"/>
  <c r="C12" i="2"/>
  <c r="H6" i="2"/>
  <c r="D7" i="2" l="1"/>
  <c r="C13" i="2"/>
  <c r="E7" i="2" l="1"/>
  <c r="F7" i="2" s="1"/>
  <c r="G7" i="2" s="1"/>
  <c r="K7" i="4" l="1"/>
  <c r="H7" i="2"/>
  <c r="D8" i="2" l="1"/>
  <c r="E8" i="2" l="1"/>
  <c r="F8" i="2" s="1"/>
  <c r="G8" i="2" s="1"/>
  <c r="K8" i="4" l="1"/>
  <c r="H8" i="2"/>
  <c r="D9" i="2" l="1"/>
  <c r="E9" i="2" l="1"/>
  <c r="F9" i="2" s="1"/>
  <c r="G9" i="2" s="1"/>
  <c r="K9" i="4" l="1"/>
  <c r="H9" i="2"/>
  <c r="D10" i="2" l="1"/>
  <c r="E10" i="2" l="1"/>
  <c r="F10" i="2" s="1"/>
  <c r="G10" i="2" s="1"/>
  <c r="K10" i="4" l="1"/>
  <c r="H10" i="2"/>
  <c r="D11" i="2" l="1"/>
  <c r="K11" i="4" l="1"/>
  <c r="E11" i="2"/>
  <c r="F11" i="2" s="1"/>
  <c r="G11" i="2" s="1"/>
  <c r="H11" i="2" l="1"/>
  <c r="K12" i="4" l="1"/>
  <c r="D12" i="2"/>
  <c r="E12" i="2"/>
  <c r="F12" i="2" s="1"/>
  <c r="G12" i="2" s="1"/>
  <c r="H12" i="2" l="1"/>
  <c r="D13" i="2" l="1"/>
  <c r="E13" i="2" l="1"/>
  <c r="F13" i="2" s="1"/>
  <c r="G13" i="2" s="1"/>
  <c r="H13" i="2" l="1"/>
  <c r="J3" i="1" l="1"/>
  <c r="F4" i="1" l="1"/>
  <c r="G4" i="1" l="1"/>
  <c r="H4" i="1" l="1"/>
  <c r="I4" i="1" s="1"/>
  <c r="J4" i="1" l="1"/>
  <c r="F5" i="1" l="1"/>
  <c r="G5" i="1" s="1"/>
  <c r="H5" i="1" s="1"/>
  <c r="I5" i="1" s="1"/>
  <c r="J5" i="1" l="1"/>
  <c r="F6" i="1" s="1"/>
  <c r="G6" i="1" l="1"/>
  <c r="H6" i="1" l="1"/>
  <c r="I6" i="1" s="1"/>
  <c r="J6" i="1" l="1"/>
  <c r="F7" i="1" l="1"/>
  <c r="G7" i="1" s="1"/>
  <c r="H7" i="1" l="1"/>
  <c r="I7" i="1" s="1"/>
  <c r="J7" i="1" l="1"/>
  <c r="E18" i="1" l="1"/>
  <c r="F8" i="1"/>
  <c r="G8" i="1" s="1"/>
  <c r="H8" i="1" s="1"/>
  <c r="I8" i="1" s="1"/>
  <c r="J8" i="1" s="1"/>
  <c r="F9" i="1" l="1"/>
  <c r="G9" i="1" s="1"/>
  <c r="H9" i="1" s="1"/>
  <c r="I9" i="1" s="1"/>
  <c r="J9" i="1" l="1"/>
  <c r="F10" i="1" l="1"/>
  <c r="G10" i="1" s="1"/>
  <c r="H10" i="1" s="1"/>
  <c r="I10" i="1" s="1"/>
  <c r="J10" i="1" l="1"/>
  <c r="F11" i="1" l="1"/>
  <c r="G11" i="1"/>
  <c r="H11" i="1" s="1"/>
  <c r="I11" i="1" s="1"/>
  <c r="J11" i="1" l="1"/>
  <c r="F12" i="1" l="1"/>
  <c r="G12" i="1" s="1"/>
  <c r="H12" i="1" l="1"/>
  <c r="I12" i="1" s="1"/>
  <c r="J12" i="1" s="1"/>
</calcChain>
</file>

<file path=xl/sharedStrings.xml><?xml version="1.0" encoding="utf-8"?>
<sst xmlns="http://schemas.openxmlformats.org/spreadsheetml/2006/main" count="34" uniqueCount="17">
  <si>
    <t>Equação Diferencial</t>
  </si>
  <si>
    <t>dy/dx = x*ln(y²)</t>
  </si>
  <si>
    <t>n</t>
  </si>
  <si>
    <t>x</t>
  </si>
  <si>
    <t>k1</t>
  </si>
  <si>
    <t>k2</t>
  </si>
  <si>
    <t>k3</t>
  </si>
  <si>
    <t>k4</t>
  </si>
  <si>
    <t>Y</t>
  </si>
  <si>
    <t>Condição inicial</t>
  </si>
  <si>
    <t>y(1) = 0,5</t>
  </si>
  <si>
    <t>h:</t>
  </si>
  <si>
    <t>Resposta:</t>
  </si>
  <si>
    <t>y(3):</t>
  </si>
  <si>
    <t>y</t>
  </si>
  <si>
    <t>h=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</si>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</sst>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3" borderId="1" xfId="0" applyFont="1" applyFill="1" applyBorder="1"/>
    <xf numFmtId="0" fontId="0" fillId="0" borderId="1" xfId="0" applyBorder="1" applyAlignment="1">
      <alignment horizontal="center" vertical="center"/>
    </xf>
    <xf numFmtId="0" fontId="1" fillId="3" borderId="2" xfId="0" applyFont="1" applyFill="1" applyBorder="1"/>
    <xf numFmtId="0" fontId="0" fillId="0" borderId="0" xfId="0" applyBorder="1"/>
    <xf numFmtId="0" fontId="1" fillId="3" borderId="0" xfId="0" applyFont="1" applyFill="1" applyBorder="1"/>
    <xf numFmtId="0" fontId="0" fillId="0" borderId="0" xfId="0" applyBorder="1" applyAlignment="1">
      <alignment horizontal="center" vertical="center"/>
    </xf>
    <xf numFmtId="0" fontId="0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E3" sqref="E3"/>
    </sheetView>
  </sheetViews>
  <sheetFormatPr defaultRowHeight="15" x14ac:dyDescent="0.25"/>
  <cols>
    <col min="2" max="2" width="13.42578125" customWidth="1"/>
  </cols>
  <sheetData>
    <row r="1" spans="1:13" x14ac:dyDescent="0.25">
      <c r="A1" s="14"/>
      <c r="B1" s="14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3" ht="15.75" x14ac:dyDescent="0.25">
      <c r="A2" s="14"/>
      <c r="B2" s="14"/>
      <c r="D2" s="2">
        <v>0</v>
      </c>
      <c r="E2" s="1">
        <v>1</v>
      </c>
      <c r="F2" s="1"/>
      <c r="G2" s="1"/>
      <c r="H2" s="1"/>
      <c r="I2" s="1"/>
      <c r="J2" s="1">
        <v>0.5</v>
      </c>
      <c r="L2" s="4" t="s">
        <v>11</v>
      </c>
      <c r="M2" s="4">
        <v>0.1</v>
      </c>
    </row>
    <row r="3" spans="1:13" x14ac:dyDescent="0.25">
      <c r="D3" s="2">
        <v>1</v>
      </c>
      <c r="E3" s="1">
        <f>E2+$M$2</f>
        <v>1.1000000000000001</v>
      </c>
      <c r="F3" s="1">
        <f>$M$2*(E2*LN(J2^2))</f>
        <v>-0.13862943611198905</v>
      </c>
      <c r="G3" s="1">
        <f>$M$2*((E2+$M$2/2)*LN((J2+F3/2)^2))</f>
        <v>-0.17689930858186817</v>
      </c>
      <c r="H3" s="1">
        <f>$M$2*((E2+$M$2/2)*LN((J2+G3/2)^2))</f>
        <v>-0.18644302310480029</v>
      </c>
      <c r="I3" s="1">
        <f>$M$2*((E2+$M$2)*LN((J2+H3)^2))</f>
        <v>-0.25515032200688664</v>
      </c>
      <c r="J3" s="1">
        <f>J2+(F3/6)+(G3/3)+(H3/3)+(I3/6)</f>
        <v>0.3132559297512979</v>
      </c>
    </row>
    <row r="4" spans="1:13" x14ac:dyDescent="0.25">
      <c r="A4" s="14" t="s">
        <v>0</v>
      </c>
      <c r="B4" s="14"/>
      <c r="D4" s="2">
        <v>2</v>
      </c>
      <c r="E4" s="1">
        <f t="shared" ref="E4:E12" si="0">E3+$M$2</f>
        <v>1.2000000000000002</v>
      </c>
      <c r="F4" s="1">
        <f t="shared" ref="F4:F7" si="1">$M$2*(E3*LN(J3^2))</f>
        <v>-0.25536164623473384</v>
      </c>
      <c r="G4" s="1">
        <f t="shared" ref="G4:G7" si="2">$M$2*((E3+$M$2/2)*LN((J3+F4/2)^2))</f>
        <v>-0.38738798601395602</v>
      </c>
      <c r="H4" s="1">
        <f t="shared" ref="H4:H7" si="3">$M$2*((E3+$M$2/2)*LN((J3+G4/2)^2))</f>
        <v>-0.48850177083606927</v>
      </c>
      <c r="I4" s="1">
        <f t="shared" ref="I4:I7" si="4">$M$2*((E3+$M$2)*LN((J3+H4)^2))</f>
        <v>-0.41797571632248265</v>
      </c>
      <c r="J4" s="1">
        <f>J3+(F4/6)+(G4/3)+(H4/3)+(I4/6)</f>
        <v>-9.0930216291579949E-2</v>
      </c>
    </row>
    <row r="5" spans="1:13" x14ac:dyDescent="0.25">
      <c r="A5" s="14" t="s">
        <v>1</v>
      </c>
      <c r="B5" s="14"/>
      <c r="D5" s="2">
        <v>3</v>
      </c>
      <c r="E5" s="1">
        <f t="shared" si="0"/>
        <v>1.3000000000000003</v>
      </c>
      <c r="F5" s="1">
        <f t="shared" si="1"/>
        <v>-0.57543910094084572</v>
      </c>
      <c r="G5" s="1">
        <f t="shared" si="2"/>
        <v>-0.24278589984875545</v>
      </c>
      <c r="H5" s="1">
        <f t="shared" si="3"/>
        <v>-0.38741144900947211</v>
      </c>
      <c r="I5" s="1">
        <f t="shared" si="4"/>
        <v>-0.19173180542370039</v>
      </c>
      <c r="J5" s="1">
        <f t="shared" ref="J5:J7" si="5">J4+(F5/6)+(G5/3)+(H5/3)+(I5/6)</f>
        <v>-0.4288578169717468</v>
      </c>
    </row>
    <row r="6" spans="1:13" x14ac:dyDescent="0.25">
      <c r="D6" s="2">
        <v>4</v>
      </c>
      <c r="E6" s="1">
        <f t="shared" si="0"/>
        <v>1.4000000000000004</v>
      </c>
      <c r="F6" s="1">
        <f t="shared" si="1"/>
        <v>-0.22012375942937301</v>
      </c>
      <c r="G6" s="1">
        <f t="shared" si="2"/>
        <v>-0.16691095032625988</v>
      </c>
      <c r="H6" s="1">
        <f t="shared" si="3"/>
        <v>-0.18058111444135108</v>
      </c>
      <c r="I6" s="1">
        <f t="shared" si="4"/>
        <v>-0.13866062830056025</v>
      </c>
      <c r="J6" s="1">
        <f t="shared" si="5"/>
        <v>-0.60448590318260598</v>
      </c>
    </row>
    <row r="7" spans="1:13" ht="15.75" x14ac:dyDescent="0.25">
      <c r="A7" s="15" t="s">
        <v>9</v>
      </c>
      <c r="B7" s="15"/>
      <c r="D7" s="2">
        <v>5</v>
      </c>
      <c r="E7" s="3">
        <f t="shared" si="0"/>
        <v>1.5000000000000004</v>
      </c>
      <c r="F7" s="1">
        <f t="shared" si="1"/>
        <v>-0.14094554011898597</v>
      </c>
      <c r="G7" s="1">
        <f t="shared" si="2"/>
        <v>-0.11400010629502869</v>
      </c>
      <c r="H7" s="1">
        <f t="shared" si="3"/>
        <v>-0.11984729245012848</v>
      </c>
      <c r="I7" s="1">
        <f t="shared" si="4"/>
        <v>-9.6751133250151958E-2</v>
      </c>
      <c r="J7" s="4">
        <f t="shared" si="5"/>
        <v>-0.72205114832584805</v>
      </c>
    </row>
    <row r="8" spans="1:13" ht="15.75" x14ac:dyDescent="0.25">
      <c r="A8" t="s">
        <v>10</v>
      </c>
      <c r="D8" s="2">
        <v>6</v>
      </c>
      <c r="E8" s="3">
        <f t="shared" si="0"/>
        <v>1.6000000000000005</v>
      </c>
      <c r="F8" s="1">
        <f t="shared" ref="F8:F12" si="6">$M$2*(E7*LN(J7^2))</f>
        <v>-9.7697790012585009E-2</v>
      </c>
      <c r="G8" s="1">
        <f t="shared" ref="G8:G12" si="7">$M$2*((E7+$M$2/2)*LN((J7+F8/2)^2))</f>
        <v>-8.066093338520558E-2</v>
      </c>
      <c r="H8" s="1">
        <f t="shared" ref="H8:H12" si="8">$M$2*((E7+$M$2/2)*LN((J7+G8/2)^2))</f>
        <v>-8.4105492879474247E-2</v>
      </c>
      <c r="I8" s="1">
        <f t="shared" ref="I8:I12" si="9">$M$2*((E7+$M$2)*LN((J7+H8)^2))</f>
        <v>-6.895270765780627E-2</v>
      </c>
      <c r="J8" s="4">
        <f t="shared" ref="J8:J12" si="10">J7+(F8/6)+(G8/3)+(H8/3)+(I8/6)</f>
        <v>-0.80474837335913985</v>
      </c>
    </row>
    <row r="9" spans="1:13" ht="15.75" x14ac:dyDescent="0.25">
      <c r="D9" s="2">
        <v>7</v>
      </c>
      <c r="E9" s="3">
        <f t="shared" si="0"/>
        <v>1.7000000000000006</v>
      </c>
      <c r="F9" s="1">
        <f t="shared" si="6"/>
        <v>-6.9512201633558757E-2</v>
      </c>
      <c r="G9" s="1">
        <f t="shared" si="7"/>
        <v>-5.7731346059136907E-2</v>
      </c>
      <c r="H9" s="1">
        <f t="shared" si="8"/>
        <v>-6.005497009071014E-2</v>
      </c>
      <c r="I9" s="1">
        <f t="shared" si="9"/>
        <v>-4.9386069813658937E-2</v>
      </c>
      <c r="J9" s="4">
        <f t="shared" si="10"/>
        <v>-0.86382685731695841</v>
      </c>
    </row>
    <row r="10" spans="1:13" ht="15.75" x14ac:dyDescent="0.25">
      <c r="D10" s="2">
        <v>8</v>
      </c>
      <c r="E10" s="3">
        <f t="shared" si="0"/>
        <v>1.8000000000000007</v>
      </c>
      <c r="F10" s="1">
        <f t="shared" si="6"/>
        <v>-4.9770195140579933E-2</v>
      </c>
      <c r="G10" s="1">
        <f t="shared" si="7"/>
        <v>-4.1293737177510725E-2</v>
      </c>
      <c r="H10" s="1">
        <f t="shared" si="8"/>
        <v>-4.2966864796845916E-2</v>
      </c>
      <c r="I10" s="12">
        <f t="shared" si="9"/>
        <v>-3.5222502057771068E-2</v>
      </c>
      <c r="J10" s="4">
        <f t="shared" si="10"/>
        <v>-0.90607917417480255</v>
      </c>
    </row>
    <row r="11" spans="1:13" ht="15.75" x14ac:dyDescent="0.25">
      <c r="D11" s="2">
        <v>9</v>
      </c>
      <c r="E11" s="3">
        <f t="shared" si="0"/>
        <v>1.9000000000000008</v>
      </c>
      <c r="F11" s="1">
        <f t="shared" si="6"/>
        <v>-3.5506291695630798E-2</v>
      </c>
      <c r="G11" s="1">
        <f t="shared" si="7"/>
        <v>-2.9313137388817481E-2</v>
      </c>
      <c r="H11" s="1">
        <f t="shared" si="8"/>
        <v>-3.0555416972987068E-2</v>
      </c>
      <c r="I11" s="1">
        <f t="shared" si="9"/>
        <v>-2.4875579089303393E-2</v>
      </c>
      <c r="J11" s="4">
        <f t="shared" si="10"/>
        <v>-0.93609900409289315</v>
      </c>
    </row>
    <row r="12" spans="1:13" ht="15.75" x14ac:dyDescent="0.25">
      <c r="D12" s="2">
        <v>10</v>
      </c>
      <c r="E12" s="3">
        <f t="shared" si="0"/>
        <v>2.0000000000000009</v>
      </c>
      <c r="F12" s="1">
        <f t="shared" si="6"/>
        <v>-2.5092933107970752E-2</v>
      </c>
      <c r="G12" s="1">
        <f t="shared" si="7"/>
        <v>-2.0560851561264942E-2</v>
      </c>
      <c r="H12" s="1">
        <f t="shared" si="8"/>
        <v>-2.1493563656597062E-2</v>
      </c>
      <c r="I12" s="1">
        <f t="shared" si="9"/>
        <v>-1.7333154439773884E-2</v>
      </c>
      <c r="J12" s="4">
        <f t="shared" si="10"/>
        <v>-0.95718815709013794</v>
      </c>
    </row>
    <row r="17" spans="4:15" ht="15.75" x14ac:dyDescent="0.25">
      <c r="D17" s="13" t="s">
        <v>12</v>
      </c>
      <c r="E17" s="13"/>
      <c r="F17" s="9"/>
      <c r="G17" s="9"/>
      <c r="H17" s="9"/>
      <c r="I17" s="9"/>
      <c r="J17" s="9"/>
      <c r="K17" s="9"/>
      <c r="L17" s="9"/>
      <c r="M17" s="9"/>
    </row>
    <row r="18" spans="4:15" ht="15.75" x14ac:dyDescent="0.25">
      <c r="D18" s="5" t="s">
        <v>13</v>
      </c>
      <c r="E18" s="5">
        <f>J7</f>
        <v>-0.72205114832584805</v>
      </c>
      <c r="F18" s="10"/>
      <c r="G18" s="10"/>
      <c r="H18" s="10"/>
      <c r="I18" s="10"/>
      <c r="J18" s="10"/>
      <c r="K18" s="10"/>
      <c r="L18" s="10"/>
      <c r="M18" s="9"/>
      <c r="N18" s="8"/>
      <c r="O18" s="1"/>
    </row>
    <row r="19" spans="4:15" x14ac:dyDescent="0.25">
      <c r="E19" s="9"/>
      <c r="F19" s="9"/>
      <c r="G19" s="9"/>
      <c r="H19" s="11"/>
      <c r="I19" s="11"/>
      <c r="J19" s="11"/>
      <c r="K19" s="11"/>
      <c r="L19" s="9"/>
      <c r="M19" s="9"/>
    </row>
    <row r="20" spans="4:15" x14ac:dyDescent="0.25">
      <c r="E20" s="9"/>
      <c r="F20" s="9"/>
      <c r="G20" s="9"/>
      <c r="H20" s="9"/>
      <c r="I20" s="9"/>
      <c r="J20" s="9"/>
      <c r="K20" s="9"/>
      <c r="L20" s="9"/>
      <c r="M20" s="9"/>
    </row>
    <row r="21" spans="4:15" x14ac:dyDescent="0.25">
      <c r="E21" s="9"/>
      <c r="F21" s="9"/>
      <c r="G21" s="9"/>
      <c r="H21" s="9"/>
      <c r="I21" s="9"/>
      <c r="J21" s="9"/>
      <c r="K21" s="9"/>
      <c r="L21" s="9"/>
      <c r="M21" s="9"/>
    </row>
    <row r="22" spans="4:15" x14ac:dyDescent="0.25">
      <c r="E22" s="9"/>
      <c r="F22" s="9"/>
      <c r="G22" s="9"/>
      <c r="H22" s="9"/>
      <c r="I22" s="9"/>
      <c r="J22" s="9"/>
      <c r="K22" s="9"/>
      <c r="L22" s="9"/>
      <c r="M22" s="9"/>
    </row>
    <row r="23" spans="4:15" x14ac:dyDescent="0.25">
      <c r="E23" s="9"/>
      <c r="F23" s="9"/>
      <c r="G23" s="9"/>
      <c r="H23" s="9"/>
      <c r="I23" s="9"/>
      <c r="J23" s="9"/>
      <c r="K23" s="9"/>
      <c r="L23" s="9"/>
      <c r="M23" s="9"/>
    </row>
    <row r="24" spans="4:15" x14ac:dyDescent="0.25">
      <c r="E24" s="9"/>
      <c r="F24" s="9"/>
      <c r="G24" s="9"/>
      <c r="H24" s="9"/>
      <c r="I24" s="9"/>
      <c r="J24" s="9"/>
      <c r="K24" s="9"/>
      <c r="L24" s="9"/>
      <c r="M24" s="9"/>
    </row>
    <row r="25" spans="4:15" x14ac:dyDescent="0.25">
      <c r="E25" s="9"/>
      <c r="F25" s="9"/>
      <c r="G25" s="9"/>
      <c r="H25" s="9"/>
      <c r="I25" s="9"/>
      <c r="J25" s="9"/>
      <c r="K25" s="9"/>
      <c r="L25" s="9"/>
      <c r="M25" s="9"/>
    </row>
    <row r="26" spans="4:15" x14ac:dyDescent="0.25">
      <c r="E26" s="9"/>
      <c r="F26" s="9"/>
      <c r="G26" s="9"/>
      <c r="H26" s="9"/>
      <c r="I26" s="9"/>
      <c r="J26" s="9"/>
      <c r="K26" s="9"/>
      <c r="L26" s="9"/>
      <c r="M26" s="9"/>
    </row>
    <row r="27" spans="4:15" x14ac:dyDescent="0.25">
      <c r="E27" s="9"/>
      <c r="F27" s="9"/>
      <c r="G27" s="9"/>
      <c r="H27" s="9"/>
      <c r="I27" s="9"/>
      <c r="J27" s="9"/>
      <c r="K27" s="9"/>
      <c r="L27" s="9"/>
      <c r="M27" s="9"/>
    </row>
    <row r="28" spans="4:15" x14ac:dyDescent="0.25">
      <c r="E28" s="9"/>
      <c r="F28" s="9"/>
      <c r="G28" s="9"/>
      <c r="H28" s="9"/>
      <c r="I28" s="9"/>
      <c r="J28" s="9"/>
      <c r="K28" s="9"/>
      <c r="L28" s="9"/>
      <c r="M28" s="9"/>
    </row>
    <row r="29" spans="4:15" x14ac:dyDescent="0.25">
      <c r="E29" s="9"/>
      <c r="F29" s="9"/>
      <c r="G29" s="9"/>
      <c r="H29" s="9"/>
      <c r="I29" s="9"/>
      <c r="J29" s="9"/>
      <c r="K29" s="9"/>
      <c r="L29" s="9"/>
      <c r="M29" s="9"/>
    </row>
    <row r="30" spans="4:15" x14ac:dyDescent="0.25">
      <c r="E30" s="9"/>
      <c r="F30" s="9"/>
      <c r="G30" s="9"/>
      <c r="H30" s="9"/>
      <c r="I30" s="9"/>
      <c r="J30" s="9"/>
      <c r="K30" s="9"/>
      <c r="L30" s="9"/>
      <c r="M30" s="9"/>
    </row>
  </sheetData>
  <mergeCells count="6">
    <mergeCell ref="D17:E17"/>
    <mergeCell ref="A2:B2"/>
    <mergeCell ref="A1:B1"/>
    <mergeCell ref="A4:B4"/>
    <mergeCell ref="A5:B5"/>
    <mergeCell ref="A7:B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K12" sqref="K12"/>
    </sheetView>
  </sheetViews>
  <sheetFormatPr defaultRowHeight="15" x14ac:dyDescent="0.25"/>
  <cols>
    <col min="11" max="11" width="11.85546875" bestFit="1" customWidth="1"/>
  </cols>
  <sheetData>
    <row r="1" spans="1:11" x14ac:dyDescent="0.25"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25">
      <c r="A2" t="s">
        <v>11</v>
      </c>
      <c r="E2" s="2">
        <v>0</v>
      </c>
      <c r="F2" s="1">
        <v>1</v>
      </c>
      <c r="G2" s="1"/>
      <c r="H2" s="1"/>
      <c r="I2" s="1"/>
      <c r="J2" s="1"/>
      <c r="K2" s="16">
        <v>2</v>
      </c>
    </row>
    <row r="3" spans="1:11" x14ac:dyDescent="0.25">
      <c r="A3">
        <f>(5-1)/10</f>
        <v>0.4</v>
      </c>
      <c r="E3" s="2">
        <v>1</v>
      </c>
      <c r="F3" s="1">
        <f>F2+0.4</f>
        <v>1.4</v>
      </c>
      <c r="G3" s="1">
        <f>$A$3*((3*LOG10(F2))+2*F2)</f>
        <v>0.8</v>
      </c>
      <c r="H3" s="1">
        <f>$A$3*(3*LOG10(F2+($A$3/2))+2*(F2+($A$3/2)))</f>
        <v>1.0550174952571498</v>
      </c>
      <c r="I3" s="1">
        <f>H3</f>
        <v>1.0550174952571498</v>
      </c>
      <c r="J3" s="1">
        <f>$A$3*((3*LOG10(F2+$A$3)+2*(F2+$A$3)))</f>
        <v>1.2953536428138857</v>
      </c>
      <c r="K3" s="16">
        <f>K2+(G3/6)+(H3/3)+(I3/3)+(J3/6)</f>
        <v>3.0525706039737472</v>
      </c>
    </row>
    <row r="4" spans="1:11" x14ac:dyDescent="0.25">
      <c r="E4" s="2">
        <v>2</v>
      </c>
      <c r="F4" s="1">
        <f t="shared" ref="F4:F12" si="0">F3+0.4</f>
        <v>1.7999999999999998</v>
      </c>
      <c r="G4" s="1">
        <f t="shared" ref="G4:G12" si="1">$A$3*((3*LOG10(F3))+2*F3)</f>
        <v>1.2953536428138857</v>
      </c>
      <c r="H4" s="1">
        <f t="shared" ref="H4:H12" si="2">$A$3*(3*LOG10(F3+($A$3/2))+2*(F3+($A$3/2)))</f>
        <v>1.5249439791871096</v>
      </c>
      <c r="I4" s="1">
        <f t="shared" ref="I4:I12" si="3">H4</f>
        <v>1.5249439791871096</v>
      </c>
      <c r="J4" s="1">
        <f t="shared" ref="J4:J12" si="4">$A$3*((3*LOG10(F3+$A$3)+2*(F3+$A$3)))</f>
        <v>1.7463270061239671</v>
      </c>
      <c r="K4" s="16">
        <f>K3+(G4/6)+(H4/3)+(I4/3)+(J4/6)</f>
        <v>4.5761466982547958</v>
      </c>
    </row>
    <row r="5" spans="1:11" x14ac:dyDescent="0.25">
      <c r="E5" s="2">
        <v>3</v>
      </c>
      <c r="F5" s="1">
        <f t="shared" si="0"/>
        <v>2.1999999999999997</v>
      </c>
      <c r="G5" s="1">
        <f t="shared" si="1"/>
        <v>1.7463270061239671</v>
      </c>
      <c r="H5" s="1">
        <f t="shared" si="2"/>
        <v>1.9612359947967772</v>
      </c>
      <c r="I5" s="1">
        <f t="shared" si="3"/>
        <v>1.9612359947967772</v>
      </c>
      <c r="J5" s="1">
        <f t="shared" si="4"/>
        <v>2.1709072169866475</v>
      </c>
      <c r="K5" s="16">
        <f t="shared" ref="K5:K12" si="5">K4+(G5/6)+(H5/3)+(I5/3)+(J5/6)</f>
        <v>6.5365097319710834</v>
      </c>
    </row>
    <row r="6" spans="1:11" x14ac:dyDescent="0.25">
      <c r="E6" s="2">
        <v>4</v>
      </c>
      <c r="F6" s="1">
        <f t="shared" si="0"/>
        <v>2.5999999999999996</v>
      </c>
      <c r="G6" s="1">
        <f t="shared" si="1"/>
        <v>2.1709072169866475</v>
      </c>
      <c r="H6" s="1">
        <f t="shared" si="2"/>
        <v>2.3762534900539274</v>
      </c>
      <c r="I6" s="1">
        <f t="shared" si="3"/>
        <v>2.3762534900539274</v>
      </c>
      <c r="J6" s="1">
        <f t="shared" si="4"/>
        <v>2.5779680175649813</v>
      </c>
      <c r="K6" s="16">
        <f t="shared" si="5"/>
        <v>8.9121579310989727</v>
      </c>
    </row>
    <row r="7" spans="1:11" ht="15.75" x14ac:dyDescent="0.25">
      <c r="E7" s="2">
        <v>5</v>
      </c>
      <c r="F7" s="1">
        <f t="shared" si="0"/>
        <v>2.9999999999999996</v>
      </c>
      <c r="G7" s="1">
        <f t="shared" si="1"/>
        <v>2.5779680175649813</v>
      </c>
      <c r="H7" s="1">
        <f t="shared" si="2"/>
        <v>2.7765896376106629</v>
      </c>
      <c r="I7" s="1">
        <f t="shared" si="3"/>
        <v>2.7765896376106629</v>
      </c>
      <c r="J7" s="1">
        <f t="shared" si="4"/>
        <v>2.9725455056635948</v>
      </c>
      <c r="K7" s="17">
        <f t="shared" si="5"/>
        <v>11.688303276710842</v>
      </c>
    </row>
    <row r="8" spans="1:11" ht="15.75" x14ac:dyDescent="0.25">
      <c r="E8" s="2">
        <v>6</v>
      </c>
      <c r="F8" s="1">
        <f t="shared" si="0"/>
        <v>3.3999999999999995</v>
      </c>
      <c r="G8" s="1">
        <f t="shared" si="1"/>
        <v>2.9725455056635948</v>
      </c>
      <c r="H8" s="1">
        <f t="shared" si="2"/>
        <v>3.166179973983887</v>
      </c>
      <c r="I8" s="1">
        <f t="shared" si="3"/>
        <v>3.166179973983887</v>
      </c>
      <c r="J8" s="1">
        <f t="shared" si="4"/>
        <v>3.3577747004507064</v>
      </c>
      <c r="K8" s="17">
        <f t="shared" si="5"/>
        <v>14.854143293719151</v>
      </c>
    </row>
    <row r="9" spans="1:11" ht="15.75" x14ac:dyDescent="0.25">
      <c r="E9" s="2">
        <v>7</v>
      </c>
      <c r="F9" s="1">
        <f t="shared" si="0"/>
        <v>3.7999999999999994</v>
      </c>
      <c r="G9" s="1">
        <f t="shared" si="1"/>
        <v>3.3577747004507064</v>
      </c>
      <c r="H9" s="1">
        <f t="shared" si="2"/>
        <v>3.5475630009207446</v>
      </c>
      <c r="I9" s="1">
        <f t="shared" si="3"/>
        <v>3.5475630009207446</v>
      </c>
      <c r="J9" s="1">
        <f t="shared" si="4"/>
        <v>3.7357403159401716</v>
      </c>
      <c r="K9" s="17">
        <f t="shared" si="5"/>
        <v>18.401437797064791</v>
      </c>
    </row>
    <row r="10" spans="1:11" ht="15.75" x14ac:dyDescent="0.25">
      <c r="E10" s="2">
        <v>8</v>
      </c>
      <c r="F10" s="1">
        <f t="shared" si="0"/>
        <v>4.1999999999999993</v>
      </c>
      <c r="G10" s="1">
        <f t="shared" si="1"/>
        <v>3.7357403159401716</v>
      </c>
      <c r="H10" s="1">
        <f t="shared" si="2"/>
        <v>3.9224719895935545</v>
      </c>
      <c r="I10" s="1">
        <f t="shared" si="3"/>
        <v>3.9224719895935545</v>
      </c>
      <c r="J10" s="1">
        <f t="shared" si="4"/>
        <v>4.1078991484774798</v>
      </c>
      <c r="K10" s="17">
        <f t="shared" si="5"/>
        <v>22.3236923675301</v>
      </c>
    </row>
    <row r="11" spans="1:11" ht="15.75" x14ac:dyDescent="0.25">
      <c r="E11" s="2">
        <v>9</v>
      </c>
      <c r="F11" s="1">
        <f t="shared" si="0"/>
        <v>4.5999999999999996</v>
      </c>
      <c r="G11" s="1">
        <f t="shared" si="1"/>
        <v>4.1078991484774798</v>
      </c>
      <c r="H11" s="1">
        <f t="shared" si="2"/>
        <v>4.2921432117834248</v>
      </c>
      <c r="I11" s="1">
        <f t="shared" si="3"/>
        <v>4.2921432117834248</v>
      </c>
      <c r="J11" s="1">
        <f t="shared" si="4"/>
        <v>4.4753093980178891</v>
      </c>
      <c r="K11" s="17">
        <f t="shared" si="5"/>
        <v>26.615655933134946</v>
      </c>
    </row>
    <row r="12" spans="1:11" ht="15.75" x14ac:dyDescent="0.25">
      <c r="E12" s="2">
        <v>10</v>
      </c>
      <c r="F12" s="1">
        <f t="shared" si="0"/>
        <v>5</v>
      </c>
      <c r="G12" s="1">
        <f t="shared" si="1"/>
        <v>4.4753093980178891</v>
      </c>
      <c r="H12" s="1">
        <f t="shared" si="2"/>
        <v>4.6574894848507045</v>
      </c>
      <c r="I12" s="1">
        <f t="shared" si="3"/>
        <v>4.6574894848507045</v>
      </c>
      <c r="J12" s="1">
        <f t="shared" si="4"/>
        <v>4.838764005203223</v>
      </c>
      <c r="K12" s="17">
        <f t="shared" si="5"/>
        <v>31.272994490238929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G4" sqref="G4"/>
    </sheetView>
  </sheetViews>
  <sheetFormatPr defaultRowHeight="15" x14ac:dyDescent="0.25"/>
  <sheetData>
    <row r="2" spans="2:11" x14ac:dyDescent="0.25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14</v>
      </c>
      <c r="J2" s="6" t="s">
        <v>15</v>
      </c>
      <c r="K2" s="1">
        <f>(3-1)/10</f>
        <v>0.2</v>
      </c>
    </row>
    <row r="3" spans="2:11" x14ac:dyDescent="0.25">
      <c r="B3" s="1">
        <v>0</v>
      </c>
      <c r="C3" s="1">
        <v>1</v>
      </c>
      <c r="D3" s="7" t="s">
        <v>16</v>
      </c>
      <c r="E3" s="7" t="s">
        <v>16</v>
      </c>
      <c r="F3" s="7" t="s">
        <v>16</v>
      </c>
      <c r="G3" s="7" t="s">
        <v>16</v>
      </c>
      <c r="H3" s="1">
        <v>0.5</v>
      </c>
    </row>
    <row r="4" spans="2:11" x14ac:dyDescent="0.25">
      <c r="B4" s="1">
        <v>1</v>
      </c>
      <c r="C4" s="1">
        <f>C3+$K$2</f>
        <v>1.2</v>
      </c>
      <c r="D4" s="1">
        <f>$K$2*(C3*LN(H3^2))</f>
        <v>-0.2772588722239781</v>
      </c>
      <c r="E4" s="1">
        <f>$K$2*((C3+$K$2/2)*LN((H3+D4/2)^2))</f>
        <v>-0.44785459592197463</v>
      </c>
      <c r="F4" s="1">
        <f>$K$2*((C3+$K$2/2)*LN((H3+E4/2)^2))</f>
        <v>-0.56632005529762086</v>
      </c>
      <c r="G4" s="1">
        <f>$K$2*((C3+$K$2)*LN((H3+F4)^2))</f>
        <v>-1.3023662084905787</v>
      </c>
      <c r="H4" s="1">
        <f>H3+D4/6+E4/3+F4/3+G4/6</f>
        <v>-0.10132906385895793</v>
      </c>
    </row>
    <row r="5" spans="2:11" x14ac:dyDescent="0.25">
      <c r="B5" s="1">
        <v>2</v>
      </c>
      <c r="C5" s="1">
        <f>C4+$K$2</f>
        <v>1.4</v>
      </c>
      <c r="D5" s="1">
        <f t="shared" ref="D5:D13" si="0">$K$2*(C4*LN(H4^2))</f>
        <v>-1.0989033600491778</v>
      </c>
      <c r="E5" s="1">
        <f t="shared" ref="E5:E13" si="1">$K$2*((C4+$K$2/2)*LN((H4+D5/2)^2))</f>
        <v>-0.22338289607560011</v>
      </c>
      <c r="F5" s="1">
        <f t="shared" ref="F5:F13" si="2">$K$2*((C4+$K$2/2)*LN((H4+E5/2)^2))</f>
        <v>-0.8041107453207289</v>
      </c>
      <c r="G5" s="1">
        <f t="shared" ref="G5:G13" si="3">$K$2*((C4+$K$2)*LN((H4+F5)^2))</f>
        <v>-5.5627306748527852E-2</v>
      </c>
      <c r="H5" s="1">
        <f t="shared" ref="H5:H13" si="4">H4+D5/6+E5/3+F5/3+G5/6</f>
        <v>-0.6362487221240184</v>
      </c>
    </row>
    <row r="6" spans="2:11" x14ac:dyDescent="0.25">
      <c r="B6" s="1">
        <v>3</v>
      </c>
      <c r="C6" s="1">
        <f t="shared" ref="C6:C13" si="5">C5+$K$2</f>
        <v>1.5999999999999999</v>
      </c>
      <c r="D6" s="1">
        <f t="shared" si="0"/>
        <v>-0.25321280295858484</v>
      </c>
      <c r="E6" s="1">
        <f t="shared" si="1"/>
        <v>-0.16241228582919912</v>
      </c>
      <c r="F6" s="1">
        <f t="shared" si="2"/>
        <v>-0.19922714351792403</v>
      </c>
      <c r="G6" s="1">
        <f t="shared" si="3"/>
        <v>-0.11504244319337148</v>
      </c>
      <c r="H6" s="1">
        <f t="shared" si="4"/>
        <v>-0.81817107293171876</v>
      </c>
    </row>
    <row r="7" spans="2:11" x14ac:dyDescent="0.25">
      <c r="B7" s="1">
        <v>4</v>
      </c>
      <c r="C7" s="1">
        <f t="shared" si="5"/>
        <v>1.7999999999999998</v>
      </c>
      <c r="D7" s="1">
        <f t="shared" si="0"/>
        <v>-0.12843765032438123</v>
      </c>
      <c r="E7" s="1">
        <f t="shared" si="1"/>
        <v>-8.5082456340800694E-2</v>
      </c>
      <c r="F7" s="1">
        <f t="shared" si="2"/>
        <v>-0.10199658330921263</v>
      </c>
      <c r="G7" s="1">
        <f t="shared" si="3"/>
        <v>-5.9903561158091416E-2</v>
      </c>
      <c r="H7" s="1">
        <f t="shared" si="4"/>
        <v>-0.91192095472880197</v>
      </c>
    </row>
    <row r="8" spans="2:11" x14ac:dyDescent="0.25">
      <c r="B8" s="1">
        <v>5</v>
      </c>
      <c r="C8" s="1">
        <f t="shared" si="5"/>
        <v>1.9999999999999998</v>
      </c>
      <c r="D8" s="1">
        <f t="shared" si="0"/>
        <v>-6.6385414879609125E-2</v>
      </c>
      <c r="E8" s="1">
        <f t="shared" si="1"/>
        <v>-4.2902061783475942E-2</v>
      </c>
      <c r="F8" s="1">
        <f t="shared" si="2"/>
        <v>-5.2403108976487436E-2</v>
      </c>
      <c r="G8" s="1">
        <f t="shared" si="3"/>
        <v>-2.9062300154578231E-2</v>
      </c>
      <c r="H8" s="1">
        <f t="shared" si="4"/>
        <v>-0.95959729748782097</v>
      </c>
    </row>
    <row r="9" spans="2:11" x14ac:dyDescent="0.25">
      <c r="B9" s="1">
        <v>6</v>
      </c>
      <c r="C9" s="1">
        <f t="shared" si="5"/>
        <v>2.1999999999999997</v>
      </c>
      <c r="D9" s="1">
        <f t="shared" si="0"/>
        <v>-3.2993251448696602E-2</v>
      </c>
      <c r="E9" s="1">
        <f t="shared" si="1"/>
        <v>-2.0325030095806482E-2</v>
      </c>
      <c r="F9" s="1">
        <f t="shared" si="2"/>
        <v>-2.5793757434886117E-2</v>
      </c>
      <c r="G9" s="1">
        <f t="shared" si="3"/>
        <v>-1.2950701741015242E-2</v>
      </c>
      <c r="H9" s="1">
        <f t="shared" si="4"/>
        <v>-0.98262755219633713</v>
      </c>
    </row>
    <row r="10" spans="2:11" x14ac:dyDescent="0.25">
      <c r="B10" s="1">
        <v>7</v>
      </c>
      <c r="C10" s="1">
        <f t="shared" si="5"/>
        <v>2.4</v>
      </c>
      <c r="D10" s="1">
        <f t="shared" si="0"/>
        <v>-1.5422105201125046E-2</v>
      </c>
      <c r="E10" s="1">
        <f t="shared" si="1"/>
        <v>-8.9316997406923282E-3</v>
      </c>
      <c r="F10" s="1">
        <f t="shared" si="2"/>
        <v>-1.195136280043314E-2</v>
      </c>
      <c r="G10" s="1">
        <f t="shared" si="3"/>
        <v>-5.2183991103696287E-3</v>
      </c>
      <c r="H10" s="1">
        <f t="shared" si="4"/>
        <v>-0.99302865709529475</v>
      </c>
    </row>
    <row r="11" spans="2:11" x14ac:dyDescent="0.25">
      <c r="B11" s="1">
        <v>8</v>
      </c>
      <c r="C11" s="1">
        <f t="shared" si="5"/>
        <v>2.6</v>
      </c>
      <c r="D11" s="1">
        <f t="shared" si="0"/>
        <v>-6.7159259945494907E-3</v>
      </c>
      <c r="E11" s="1">
        <f t="shared" si="1"/>
        <v>-3.6199239333987729E-3</v>
      </c>
      <c r="F11" s="1">
        <f t="shared" si="2"/>
        <v>-5.1747468755658499E-3</v>
      </c>
      <c r="G11" s="1">
        <f t="shared" si="3"/>
        <v>-1.8701403171211305E-3</v>
      </c>
      <c r="H11" s="1">
        <f t="shared" si="4"/>
        <v>-0.99739122508356137</v>
      </c>
    </row>
    <row r="12" spans="2:11" x14ac:dyDescent="0.25">
      <c r="B12" s="1">
        <v>9</v>
      </c>
      <c r="C12" s="1">
        <f t="shared" si="5"/>
        <v>2.8000000000000003</v>
      </c>
      <c r="D12" s="1">
        <f t="shared" si="0"/>
        <v>-2.7166710474905062E-3</v>
      </c>
      <c r="E12" s="1">
        <f t="shared" si="1"/>
        <v>-1.3513195919208174E-3</v>
      </c>
      <c r="F12" s="1">
        <f t="shared" si="2"/>
        <v>-2.0897848789025778E-3</v>
      </c>
      <c r="G12" s="1">
        <f t="shared" si="3"/>
        <v>-5.8141973061816396E-4</v>
      </c>
      <c r="H12" s="1">
        <f t="shared" si="4"/>
        <v>-0.99908794170352055</v>
      </c>
    </row>
    <row r="13" spans="2:11" x14ac:dyDescent="0.25">
      <c r="B13" s="1">
        <v>10</v>
      </c>
      <c r="C13" s="1">
        <f t="shared" si="5"/>
        <v>3.0000000000000004</v>
      </c>
      <c r="D13" s="1">
        <f t="shared" si="0"/>
        <v>-1.0219714116856439E-3</v>
      </c>
      <c r="E13" s="1">
        <f t="shared" si="1"/>
        <v>-4.6533752844156055E-4</v>
      </c>
      <c r="F13" s="1">
        <f t="shared" si="2"/>
        <v>-7.8835968941426751E-4</v>
      </c>
      <c r="G13" s="1">
        <f t="shared" si="3"/>
        <v>-1.4844751004260999E-4</v>
      </c>
      <c r="H13" s="1">
        <f t="shared" si="4"/>
        <v>-0.99970091059642718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Plan4</vt:lpstr>
      <vt:lpstr>Plan3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Tairon Neitzel</dc:creator>
  <cp:lastModifiedBy>Tairon Neitzel</cp:lastModifiedBy>
  <dcterms:created xsi:type="dcterms:W3CDTF">2017-11-25T23:33:31Z</dcterms:created>
  <dcterms:modified xsi:type="dcterms:W3CDTF">2017-12-04T23:29:52Z</dcterms:modified>
</cp:coreProperties>
</file>