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g_Eletrica\2017-02\Métodos númericos e programação\"/>
    </mc:Choice>
  </mc:AlternateContent>
  <bookViews>
    <workbookView xWindow="0" yWindow="0" windowWidth="20490" windowHeight="7755"/>
  </bookViews>
  <sheets>
    <sheet name="Plan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4" i="2" l="1"/>
  <c r="F45" i="2" s="1"/>
  <c r="F46" i="2" s="1"/>
  <c r="F47" i="2" s="1"/>
  <c r="F48" i="2" s="1"/>
  <c r="F49" i="2" s="1"/>
  <c r="F50" i="2" s="1"/>
  <c r="F23" i="2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L2" i="2"/>
  <c r="M2" i="2" s="1"/>
  <c r="N2" i="2" s="1"/>
  <c r="O2" i="2" s="1"/>
  <c r="F5" i="2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4" i="2"/>
  <c r="H3" i="2" l="1"/>
  <c r="G3" i="2"/>
  <c r="P2" i="2"/>
  <c r="L3" i="2" l="1"/>
  <c r="I3" i="2"/>
  <c r="K3" i="2"/>
  <c r="Q2" i="2"/>
  <c r="J3" i="2"/>
  <c r="M3" i="2" l="1"/>
  <c r="N3" i="2"/>
  <c r="O3" i="2" l="1"/>
  <c r="P3" i="2" s="1"/>
  <c r="G4" i="2"/>
  <c r="H4" i="2"/>
  <c r="L4" i="2" l="1"/>
  <c r="I4" i="2"/>
  <c r="J4" i="2" l="1"/>
  <c r="Q3" i="2" l="1"/>
  <c r="K4" i="2"/>
  <c r="M4" i="2" l="1"/>
  <c r="N4" i="2" s="1"/>
  <c r="G5" i="2"/>
  <c r="O4" i="2" l="1"/>
  <c r="P4" i="2" s="1"/>
  <c r="H5" i="2"/>
  <c r="L5" i="2" l="1"/>
  <c r="I5" i="2"/>
  <c r="J5" i="2" l="1"/>
  <c r="K5" i="2"/>
  <c r="M5" i="2" s="1"/>
  <c r="N5" i="2" l="1"/>
  <c r="O5" i="2" s="1"/>
  <c r="P5" i="2" s="1"/>
  <c r="Q4" i="2"/>
  <c r="G6" i="2" l="1"/>
  <c r="H6" i="2" l="1"/>
  <c r="L6" i="2" l="1"/>
  <c r="I6" i="2"/>
  <c r="J6" i="2" l="1"/>
  <c r="K6" i="2" l="1"/>
  <c r="Q5" i="2"/>
  <c r="M6" i="2" l="1"/>
  <c r="N6" i="2" s="1"/>
  <c r="G7" i="2"/>
  <c r="O6" i="2" l="1"/>
  <c r="P6" i="2" s="1"/>
  <c r="H7" i="2"/>
  <c r="L7" i="2" l="1"/>
  <c r="I7" i="2"/>
  <c r="J7" i="2" l="1"/>
  <c r="K7" i="2" l="1"/>
  <c r="Q6" i="2"/>
  <c r="M7" i="2" l="1"/>
  <c r="N7" i="2" s="1"/>
  <c r="G8" i="2"/>
  <c r="O7" i="2" l="1"/>
  <c r="P7" i="2" s="1"/>
  <c r="H8" i="2"/>
  <c r="L8" i="2" l="1"/>
  <c r="I8" i="2"/>
  <c r="J8" i="2" l="1"/>
  <c r="K8" i="2" l="1"/>
  <c r="Q7" i="2"/>
  <c r="M8" i="2" l="1"/>
  <c r="N8" i="2" s="1"/>
  <c r="G9" i="2"/>
  <c r="O8" i="2" l="1"/>
  <c r="P8" i="2" s="1"/>
  <c r="H9" i="2"/>
  <c r="L9" i="2" l="1"/>
  <c r="I9" i="2"/>
  <c r="J9" i="2" l="1"/>
  <c r="K9" i="2" l="1"/>
  <c r="Q8" i="2"/>
  <c r="M9" i="2" l="1"/>
  <c r="N9" i="2" s="1"/>
  <c r="G10" i="2"/>
  <c r="O9" i="2" l="1"/>
  <c r="P9" i="2" s="1"/>
  <c r="H10" i="2"/>
  <c r="L10" i="2" l="1"/>
  <c r="I10" i="2"/>
  <c r="J10" i="2" l="1"/>
  <c r="K10" i="2" l="1"/>
  <c r="Q9" i="2"/>
  <c r="M10" i="2" l="1"/>
  <c r="N10" i="2" s="1"/>
  <c r="G11" i="2"/>
  <c r="O10" i="2" l="1"/>
  <c r="P10" i="2" s="1"/>
  <c r="H11" i="2"/>
  <c r="L11" i="2" l="1"/>
  <c r="I11" i="2"/>
  <c r="J11" i="2" l="1"/>
  <c r="K11" i="2" l="1"/>
  <c r="Q10" i="2"/>
  <c r="M11" i="2" l="1"/>
  <c r="N11" i="2" s="1"/>
  <c r="G12" i="2"/>
  <c r="O11" i="2" l="1"/>
  <c r="P11" i="2" s="1"/>
  <c r="H12" i="2"/>
  <c r="L12" i="2" l="1"/>
  <c r="G13" i="2" s="1"/>
  <c r="I12" i="2"/>
  <c r="J12" i="2" l="1"/>
  <c r="K12" i="2" l="1"/>
  <c r="Q11" i="2"/>
  <c r="M12" i="2" l="1"/>
  <c r="H13" i="2" l="1"/>
  <c r="L13" i="2" s="1"/>
  <c r="G14" i="2" s="1"/>
  <c r="N12" i="2"/>
  <c r="O12" i="2" s="1"/>
  <c r="I13" i="2" l="1"/>
  <c r="J13" i="2" l="1"/>
  <c r="P12" i="2"/>
  <c r="K13" i="2" l="1"/>
  <c r="M13" i="2" s="1"/>
  <c r="Q12" i="2"/>
  <c r="N13" i="2" l="1"/>
  <c r="H14" i="2"/>
  <c r="L14" i="2" s="1"/>
  <c r="G15" i="2" l="1"/>
  <c r="O13" i="2"/>
  <c r="I14" i="2"/>
  <c r="J14" i="2" l="1"/>
  <c r="P13" i="2"/>
  <c r="K14" i="2" s="1"/>
  <c r="M14" i="2" s="1"/>
  <c r="N14" i="2" l="1"/>
  <c r="H15" i="2"/>
  <c r="L15" i="2" s="1"/>
  <c r="Q13" i="2"/>
  <c r="G16" i="2" l="1"/>
  <c r="O14" i="2"/>
  <c r="I15" i="2"/>
  <c r="J15" i="2" l="1"/>
  <c r="P14" i="2"/>
  <c r="K15" i="2" s="1"/>
  <c r="M15" i="2" s="1"/>
  <c r="N15" i="2" l="1"/>
  <c r="H16" i="2"/>
  <c r="L16" i="2" s="1"/>
  <c r="Q14" i="2"/>
  <c r="G17" i="2" l="1"/>
  <c r="I16" i="2"/>
  <c r="O15" i="2"/>
  <c r="J16" i="2" l="1"/>
  <c r="P15" i="2"/>
  <c r="K16" i="2" s="1"/>
  <c r="M16" i="2" s="1"/>
  <c r="N16" i="2" l="1"/>
  <c r="H17" i="2"/>
  <c r="L17" i="2" s="1"/>
  <c r="Q15" i="2"/>
  <c r="G18" i="2" l="1"/>
  <c r="I17" i="2"/>
  <c r="O16" i="2"/>
  <c r="J17" i="2" l="1"/>
  <c r="P16" i="2"/>
  <c r="K17" i="2" s="1"/>
  <c r="M17" i="2" s="1"/>
  <c r="Q16" i="2" l="1"/>
  <c r="H18" i="2"/>
  <c r="L18" i="2" s="1"/>
  <c r="N17" i="2"/>
  <c r="I18" i="2" l="1"/>
  <c r="O17" i="2"/>
  <c r="G19" i="2"/>
  <c r="J18" i="2" l="1"/>
  <c r="P17" i="2"/>
  <c r="K18" i="2" s="1"/>
  <c r="M18" i="2" s="1"/>
  <c r="N18" i="2" l="1"/>
  <c r="H19" i="2"/>
  <c r="L19" i="2" s="1"/>
  <c r="Q17" i="2"/>
  <c r="G20" i="2" l="1"/>
  <c r="O18" i="2"/>
  <c r="I19" i="2"/>
  <c r="J19" i="2" l="1"/>
  <c r="P18" i="2"/>
  <c r="K19" i="2" s="1"/>
  <c r="M19" i="2" s="1"/>
  <c r="Q18" i="2" l="1"/>
  <c r="N19" i="2"/>
  <c r="H20" i="2"/>
  <c r="L20" i="2" s="1"/>
  <c r="G21" i="2" l="1"/>
  <c r="I20" i="2"/>
  <c r="O19" i="2"/>
  <c r="J20" i="2" l="1"/>
  <c r="P19" i="2"/>
  <c r="K20" i="2" s="1"/>
  <c r="M20" i="2" s="1"/>
  <c r="N20" i="2" l="1"/>
  <c r="H21" i="2"/>
  <c r="L21" i="2" s="1"/>
  <c r="Q19" i="2"/>
  <c r="G22" i="2" l="1"/>
  <c r="O20" i="2"/>
  <c r="I21" i="2"/>
  <c r="J21" i="2" l="1"/>
  <c r="P20" i="2"/>
  <c r="K21" i="2" s="1"/>
  <c r="M21" i="2" s="1"/>
  <c r="H22" i="2" l="1"/>
  <c r="L22" i="2" s="1"/>
  <c r="N21" i="2"/>
  <c r="Q20" i="2"/>
  <c r="O21" i="2" l="1"/>
  <c r="I22" i="2"/>
  <c r="G23" i="2"/>
  <c r="P21" i="2" l="1"/>
  <c r="K22" i="2" s="1"/>
  <c r="M22" i="2" s="1"/>
  <c r="J22" i="2"/>
  <c r="Q21" i="2" l="1"/>
  <c r="H23" i="2"/>
  <c r="L23" i="2" s="1"/>
  <c r="N22" i="2"/>
  <c r="I23" i="2" l="1"/>
  <c r="O22" i="2"/>
  <c r="G24" i="2"/>
  <c r="J23" i="2" l="1"/>
  <c r="P22" i="2"/>
  <c r="K23" i="2" s="1"/>
  <c r="M23" i="2" s="1"/>
  <c r="Q22" i="2" l="1"/>
  <c r="N23" i="2"/>
  <c r="H24" i="2"/>
  <c r="L24" i="2" s="1"/>
  <c r="G25" i="2" l="1"/>
  <c r="O23" i="2"/>
  <c r="I24" i="2"/>
  <c r="J24" i="2" l="1"/>
  <c r="P23" i="2"/>
  <c r="K24" i="2" s="1"/>
  <c r="M24" i="2" s="1"/>
  <c r="H25" i="2" l="1"/>
  <c r="L25" i="2" s="1"/>
  <c r="N24" i="2"/>
  <c r="Q23" i="2"/>
  <c r="I25" i="2" l="1"/>
  <c r="O24" i="2"/>
  <c r="G26" i="2"/>
  <c r="J25" i="2" l="1"/>
  <c r="P24" i="2"/>
  <c r="K25" i="2" l="1"/>
  <c r="M25" i="2" s="1"/>
  <c r="Q24" i="2"/>
  <c r="H26" i="2" l="1"/>
  <c r="L26" i="2" s="1"/>
  <c r="N25" i="2"/>
  <c r="I26" i="2" l="1"/>
  <c r="O25" i="2"/>
  <c r="G27" i="2"/>
  <c r="J26" i="2" l="1"/>
  <c r="P25" i="2"/>
  <c r="K26" i="2" s="1"/>
  <c r="M26" i="2" s="1"/>
  <c r="H27" i="2" l="1"/>
  <c r="L27" i="2" s="1"/>
  <c r="N26" i="2"/>
  <c r="Q25" i="2"/>
  <c r="O26" i="2" l="1"/>
  <c r="I27" i="2"/>
  <c r="G28" i="2"/>
  <c r="J27" i="2" l="1"/>
  <c r="P26" i="2"/>
  <c r="K27" i="2" l="1"/>
  <c r="M27" i="2" s="1"/>
  <c r="Q26" i="2"/>
  <c r="N27" i="2" l="1"/>
  <c r="H28" i="2"/>
  <c r="L28" i="2" s="1"/>
  <c r="G29" i="2" l="1"/>
  <c r="I28" i="2"/>
  <c r="O27" i="2"/>
  <c r="J28" i="2" l="1"/>
  <c r="P27" i="2"/>
  <c r="K28" i="2" s="1"/>
  <c r="M28" i="2" s="1"/>
  <c r="Q27" i="2" l="1"/>
  <c r="N28" i="2"/>
  <c r="H29" i="2"/>
  <c r="L29" i="2" s="1"/>
  <c r="G30" i="2" l="1"/>
  <c r="O28" i="2"/>
  <c r="I29" i="2"/>
  <c r="J29" i="2" l="1"/>
  <c r="P28" i="2"/>
  <c r="K29" i="2" s="1"/>
  <c r="M29" i="2" s="1"/>
  <c r="Q28" i="2" l="1"/>
  <c r="N29" i="2"/>
  <c r="H30" i="2"/>
  <c r="L30" i="2" s="1"/>
  <c r="G31" i="2" l="1"/>
  <c r="I30" i="2"/>
  <c r="O29" i="2"/>
  <c r="J30" i="2" l="1"/>
  <c r="P29" i="2"/>
  <c r="K30" i="2" s="1"/>
  <c r="M30" i="2" s="1"/>
  <c r="Q29" i="2"/>
  <c r="H31" i="2" l="1"/>
  <c r="L31" i="2" s="1"/>
  <c r="N30" i="2"/>
  <c r="O30" i="2" l="1"/>
  <c r="I31" i="2"/>
  <c r="G32" i="2"/>
  <c r="J31" i="2" l="1"/>
  <c r="P30" i="2"/>
  <c r="K31" i="2" s="1"/>
  <c r="M31" i="2" s="1"/>
  <c r="Q30" i="2"/>
  <c r="H32" i="2" l="1"/>
  <c r="L32" i="2" s="1"/>
  <c r="N31" i="2"/>
  <c r="O31" i="2" l="1"/>
  <c r="I32" i="2"/>
  <c r="G33" i="2"/>
  <c r="P31" i="2" l="1"/>
  <c r="J32" i="2"/>
  <c r="K32" i="2" l="1"/>
  <c r="M32" i="2" s="1"/>
  <c r="Q31" i="2"/>
  <c r="H33" i="2" l="1"/>
  <c r="L33" i="2" s="1"/>
  <c r="N32" i="2"/>
  <c r="O32" i="2" l="1"/>
  <c r="I33" i="2"/>
  <c r="G34" i="2"/>
  <c r="J33" i="2" l="1"/>
  <c r="P32" i="2"/>
  <c r="K33" i="2" l="1"/>
  <c r="M33" i="2" s="1"/>
  <c r="Q32" i="2"/>
  <c r="H34" i="2" l="1"/>
  <c r="L34" i="2" s="1"/>
  <c r="N33" i="2"/>
  <c r="I34" i="2" l="1"/>
  <c r="O33" i="2"/>
  <c r="G35" i="2"/>
  <c r="J34" i="2" l="1"/>
  <c r="P33" i="2"/>
  <c r="K34" i="2" s="1"/>
  <c r="M34" i="2" s="1"/>
  <c r="Q33" i="2"/>
  <c r="N34" i="2" l="1"/>
  <c r="H35" i="2"/>
  <c r="L35" i="2" s="1"/>
  <c r="G36" i="2" l="1"/>
  <c r="I35" i="2"/>
  <c r="O34" i="2"/>
  <c r="J35" i="2" l="1"/>
  <c r="P34" i="2"/>
  <c r="K35" i="2" s="1"/>
  <c r="M35" i="2" s="1"/>
  <c r="Q34" i="2" l="1"/>
  <c r="N35" i="2"/>
  <c r="H36" i="2"/>
  <c r="L36" i="2" s="1"/>
  <c r="G37" i="2" l="1"/>
  <c r="I36" i="2"/>
  <c r="O35" i="2"/>
  <c r="J36" i="2" l="1"/>
  <c r="P35" i="2"/>
  <c r="K36" i="2" s="1"/>
  <c r="M36" i="2" s="1"/>
  <c r="Q35" i="2" l="1"/>
  <c r="H37" i="2"/>
  <c r="L37" i="2" s="1"/>
  <c r="N36" i="2"/>
  <c r="O36" i="2" l="1"/>
  <c r="I37" i="2"/>
  <c r="G38" i="2"/>
  <c r="J37" i="2" l="1"/>
  <c r="P36" i="2"/>
  <c r="K37" i="2" s="1"/>
  <c r="M37" i="2" s="1"/>
  <c r="Q36" i="2"/>
  <c r="H38" i="2" l="1"/>
  <c r="L38" i="2" s="1"/>
  <c r="N37" i="2"/>
  <c r="I38" i="2" l="1"/>
  <c r="O37" i="2"/>
  <c r="G39" i="2"/>
  <c r="J38" i="2" l="1"/>
  <c r="P37" i="2"/>
  <c r="K38" i="2" s="1"/>
  <c r="M38" i="2" s="1"/>
  <c r="Q37" i="2"/>
  <c r="H39" i="2" l="1"/>
  <c r="L39" i="2" s="1"/>
  <c r="N38" i="2"/>
  <c r="O38" i="2" l="1"/>
  <c r="I39" i="2"/>
  <c r="G40" i="2"/>
  <c r="J39" i="2" l="1"/>
  <c r="P38" i="2"/>
  <c r="K39" i="2" l="1"/>
  <c r="M39" i="2" s="1"/>
  <c r="Q38" i="2"/>
  <c r="N39" i="2" l="1"/>
  <c r="H40" i="2"/>
  <c r="L40" i="2" s="1"/>
  <c r="G41" i="2" s="1"/>
  <c r="I40" i="2" l="1"/>
  <c r="O39" i="2"/>
  <c r="J40" i="2" l="1"/>
  <c r="P39" i="2"/>
  <c r="K40" i="2" s="1"/>
  <c r="M40" i="2" s="1"/>
  <c r="Q39" i="2" l="1"/>
  <c r="H41" i="2"/>
  <c r="L41" i="2" s="1"/>
  <c r="N40" i="2"/>
  <c r="O40" i="2" l="1"/>
  <c r="I41" i="2"/>
  <c r="G42" i="2"/>
  <c r="P40" i="2" l="1"/>
  <c r="J41" i="2"/>
  <c r="Q40" i="2" l="1"/>
  <c r="K41" i="2"/>
  <c r="M41" i="2" s="1"/>
  <c r="N41" i="2" l="1"/>
  <c r="H42" i="2"/>
  <c r="L42" i="2" s="1"/>
  <c r="G43" i="2" l="1"/>
  <c r="I42" i="2"/>
  <c r="O41" i="2"/>
  <c r="J42" i="2" l="1"/>
  <c r="P41" i="2"/>
  <c r="K42" i="2" s="1"/>
  <c r="M42" i="2" s="1"/>
  <c r="Q41" i="2" l="1"/>
  <c r="H43" i="2"/>
  <c r="L43" i="2" s="1"/>
  <c r="N42" i="2"/>
  <c r="O42" i="2" l="1"/>
  <c r="I43" i="2"/>
  <c r="G44" i="2"/>
  <c r="J43" i="2" l="1"/>
  <c r="P42" i="2"/>
  <c r="K43" i="2" s="1"/>
  <c r="M43" i="2" s="1"/>
  <c r="Q42" i="2" l="1"/>
  <c r="H44" i="2"/>
  <c r="L44" i="2" s="1"/>
  <c r="N43" i="2"/>
  <c r="O43" i="2" l="1"/>
  <c r="I44" i="2"/>
  <c r="G45" i="2"/>
  <c r="P43" i="2" l="1"/>
  <c r="J44" i="2"/>
  <c r="K44" i="2" l="1"/>
  <c r="M44" i="2" s="1"/>
  <c r="Q43" i="2"/>
  <c r="N44" i="2" l="1"/>
  <c r="H45" i="2"/>
  <c r="L45" i="2" s="1"/>
  <c r="G46" i="2" l="1"/>
  <c r="O44" i="2"/>
  <c r="I45" i="2"/>
  <c r="J45" i="2" l="1"/>
  <c r="P44" i="2"/>
  <c r="K45" i="2" s="1"/>
  <c r="M45" i="2" s="1"/>
  <c r="Q44" i="2" l="1"/>
  <c r="H46" i="2"/>
  <c r="L46" i="2" s="1"/>
  <c r="N45" i="2"/>
  <c r="O45" i="2" l="1"/>
  <c r="I46" i="2"/>
  <c r="G47" i="2"/>
  <c r="J46" i="2" l="1"/>
  <c r="P45" i="2"/>
  <c r="K46" i="2" s="1"/>
  <c r="M46" i="2" s="1"/>
  <c r="H47" i="2" l="1"/>
  <c r="L47" i="2" s="1"/>
  <c r="N46" i="2"/>
  <c r="Q45" i="2"/>
  <c r="O46" i="2" l="1"/>
  <c r="I47" i="2"/>
  <c r="G48" i="2"/>
  <c r="P46" i="2" l="1"/>
  <c r="J47" i="2"/>
  <c r="K47" i="2" l="1"/>
  <c r="M47" i="2" s="1"/>
  <c r="Q46" i="2"/>
  <c r="N47" i="2" l="1"/>
  <c r="H48" i="2"/>
  <c r="L48" i="2" s="1"/>
  <c r="G49" i="2" l="1"/>
  <c r="I48" i="2"/>
  <c r="O47" i="2"/>
  <c r="J48" i="2" l="1"/>
  <c r="P47" i="2"/>
  <c r="K48" i="2" s="1"/>
  <c r="M48" i="2" s="1"/>
  <c r="N48" i="2" l="1"/>
  <c r="H49" i="2"/>
  <c r="L49" i="2" s="1"/>
  <c r="Q47" i="2"/>
  <c r="G50" i="2" l="1"/>
  <c r="T2" i="2" s="1"/>
  <c r="O48" i="2"/>
  <c r="I49" i="2"/>
  <c r="J49" i="2" l="1"/>
  <c r="P48" i="2"/>
  <c r="K49" i="2" s="1"/>
  <c r="M49" i="2" s="1"/>
  <c r="B14" i="2"/>
  <c r="D14" i="2" s="1"/>
  <c r="B21" i="2"/>
  <c r="H50" i="2" l="1"/>
  <c r="N49" i="2"/>
  <c r="Q48" i="2"/>
  <c r="I50" i="2" l="1"/>
  <c r="T4" i="2" s="1"/>
  <c r="O49" i="2"/>
  <c r="L50" i="2"/>
  <c r="T3" i="2"/>
  <c r="B16" i="2" l="1"/>
  <c r="D16" i="2" s="1"/>
  <c r="B15" i="2"/>
  <c r="D15" i="2" s="1"/>
  <c r="J50" i="2"/>
  <c r="T5" i="2" s="1"/>
  <c r="B17" i="2" s="1"/>
  <c r="D17" i="2" s="1"/>
  <c r="P49" i="2"/>
  <c r="K50" i="2" s="1"/>
  <c r="Q49" i="2" l="1"/>
  <c r="M50" i="2"/>
  <c r="T6" i="2"/>
  <c r="B22" i="2" l="1"/>
  <c r="B20" i="2"/>
  <c r="D20" i="2" s="1"/>
  <c r="B19" i="2"/>
  <c r="D19" i="2" s="1"/>
  <c r="B18" i="2"/>
  <c r="D18" i="2" s="1"/>
  <c r="N50" i="2"/>
  <c r="O50" i="2" s="1"/>
  <c r="P50" i="2" s="1"/>
  <c r="Q50" i="2" l="1"/>
</calcChain>
</file>

<file path=xl/sharedStrings.xml><?xml version="1.0" encoding="utf-8"?>
<sst xmlns="http://schemas.openxmlformats.org/spreadsheetml/2006/main" count="37" uniqueCount="37">
  <si>
    <t>I1</t>
  </si>
  <si>
    <t>I2</t>
  </si>
  <si>
    <t>I3</t>
  </si>
  <si>
    <t>I4</t>
  </si>
  <si>
    <t>I5</t>
  </si>
  <si>
    <t>I_V1</t>
  </si>
  <si>
    <t>I_V2</t>
  </si>
  <si>
    <t>Correntes</t>
  </si>
  <si>
    <t>RESISTORES</t>
  </si>
  <si>
    <t>R1:</t>
  </si>
  <si>
    <t>R2:</t>
  </si>
  <si>
    <t>R3:</t>
  </si>
  <si>
    <t>R4:</t>
  </si>
  <si>
    <t>R5:</t>
  </si>
  <si>
    <t>R6:</t>
  </si>
  <si>
    <t>R7:</t>
  </si>
  <si>
    <t>FONTES</t>
  </si>
  <si>
    <t>V1:</t>
  </si>
  <si>
    <t>V2:</t>
  </si>
  <si>
    <t>IR1:</t>
  </si>
  <si>
    <t>IR2:</t>
  </si>
  <si>
    <t>IR3:</t>
  </si>
  <si>
    <t>IR4:</t>
  </si>
  <si>
    <t>IR5:</t>
  </si>
  <si>
    <t>IR6:</t>
  </si>
  <si>
    <t>IR7:</t>
  </si>
  <si>
    <t>Tensões</t>
  </si>
  <si>
    <t>VR1:</t>
  </si>
  <si>
    <t>VR2:</t>
  </si>
  <si>
    <t>VR3:</t>
  </si>
  <si>
    <t>VR4:</t>
  </si>
  <si>
    <t>VR5:</t>
  </si>
  <si>
    <t>VR6:</t>
  </si>
  <si>
    <t>VR7:</t>
  </si>
  <si>
    <t>k</t>
  </si>
  <si>
    <t>Δ</t>
  </si>
  <si>
    <t>RESPOSTA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</si>
</sst>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314325</xdr:colOff>
      <xdr:row>0</xdr:row>
      <xdr:rowOff>9525</xdr:rowOff>
    </xdr:from>
    <xdr:ext cx="197811" cy="1778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="" xmlns:a16="http://schemas.microsoft.com/office/drawing/2014/main" id="{9725D2CE-908A-4428-B775-DBAFA9E765C6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4305300" y="200025"/>
              <a:ext cx="197811" cy="1778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BR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𝐾</m:t>
                        </m:r>
                      </m:sup>
                    </m:sSub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xmlns:a14="http://schemas.microsoft.com/office/drawing/2010/main" xmlns="" id="{9725D2CE-908A-4428-B775-DBAFA9E765C6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4305300" y="200025"/>
              <a:ext cx="197811" cy="1778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𝑥_1^𝐾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7</xdr:col>
      <xdr:colOff>293061</xdr:colOff>
      <xdr:row>0</xdr:row>
      <xdr:rowOff>9525</xdr:rowOff>
    </xdr:from>
    <xdr:ext cx="197811" cy="1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="" xmlns:a16="http://schemas.microsoft.com/office/drawing/2014/main" id="{C9FC008F-8595-423A-99BC-4731766E9AAA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5188911" y="200025"/>
              <a:ext cx="197811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BR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𝐾</m:t>
                        </m:r>
                      </m:sup>
                    </m:sSub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xmlns:a14="http://schemas.microsoft.com/office/drawing/2010/main" xmlns="" id="{C9FC008F-8595-423A-99BC-4731766E9AAA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5188911" y="200025"/>
              <a:ext cx="197811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𝑥_</a:t>
              </a:r>
              <a:r>
                <a:rPr lang="pt-BR" sz="1100" b="0" i="0">
                  <a:latin typeface="Cambria Math" panose="02040503050406030204" pitchFamily="18" charset="0"/>
                </a:rPr>
                <a:t>2^</a:t>
              </a:r>
              <a:r>
                <a:rPr lang="pt-BR" sz="1100" i="0">
                  <a:latin typeface="Cambria Math" panose="02040503050406030204" pitchFamily="18" charset="0"/>
                </a:rPr>
                <a:t>𝐾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8</xdr:col>
      <xdr:colOff>302586</xdr:colOff>
      <xdr:row>0</xdr:row>
      <xdr:rowOff>9525</xdr:rowOff>
    </xdr:from>
    <xdr:ext cx="197811" cy="1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="" xmlns:a16="http://schemas.microsoft.com/office/drawing/2014/main" id="{628A0E82-7771-45E5-8E1E-6483AFED13DA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6055686" y="200025"/>
              <a:ext cx="197811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BR" sz="1100" b="0" i="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𝐾</m:t>
                        </m:r>
                      </m:sup>
                    </m:sSub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xmlns:a14="http://schemas.microsoft.com/office/drawing/2010/main" xmlns="" id="{628A0E82-7771-45E5-8E1E-6483AFED13DA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6055686" y="200025"/>
              <a:ext cx="197811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𝑥_</a:t>
              </a:r>
              <a:r>
                <a:rPr lang="pt-BR" sz="1100" b="0" i="0">
                  <a:latin typeface="Cambria Math" panose="02040503050406030204" pitchFamily="18" charset="0"/>
                </a:rPr>
                <a:t>3^</a:t>
              </a:r>
              <a:r>
                <a:rPr lang="pt-BR" sz="1100" i="0">
                  <a:latin typeface="Cambria Math" panose="02040503050406030204" pitchFamily="18" charset="0"/>
                </a:rPr>
                <a:t>𝐾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11</xdr:col>
      <xdr:colOff>35886</xdr:colOff>
      <xdr:row>0</xdr:row>
      <xdr:rowOff>9525</xdr:rowOff>
    </xdr:from>
    <xdr:ext cx="332270" cy="1783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ixaDeTexto 4">
              <a:extLst>
                <a:ext uri="{FF2B5EF4-FFF2-40B4-BE49-F238E27FC236}">
                  <a16:creationId xmlns="" xmlns:a16="http://schemas.microsoft.com/office/drawing/2014/main" id="{8A62F2AC-370D-40B4-AB23-A9B44A1AE93F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8617911" y="200025"/>
              <a:ext cx="332270" cy="1783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BR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𝐾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b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xmlns:a14="http://schemas.microsoft.com/office/drawing/2010/main" xmlns="" id="{8A62F2AC-370D-40B4-AB23-A9B44A1AE93F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8617911" y="200025"/>
              <a:ext cx="332270" cy="1783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𝑥_1^(𝐾</a:t>
              </a:r>
              <a:r>
                <a:rPr lang="pt-BR" sz="1100" b="0" i="0">
                  <a:latin typeface="Cambria Math" panose="02040503050406030204" pitchFamily="18" charset="0"/>
                </a:rPr>
                <a:t>+1)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12</xdr:col>
      <xdr:colOff>45411</xdr:colOff>
      <xdr:row>0</xdr:row>
      <xdr:rowOff>9525</xdr:rowOff>
    </xdr:from>
    <xdr:ext cx="332270" cy="1785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="" xmlns:a16="http://schemas.microsoft.com/office/drawing/2014/main" id="{E062739F-03C7-4F91-84BD-C0B9E9E4C8B3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8989386" y="200025"/>
              <a:ext cx="332270" cy="178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BR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𝐾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b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xmlns:a14="http://schemas.microsoft.com/office/drawing/2010/main" xmlns="" id="{E062739F-03C7-4F91-84BD-C0B9E9E4C8B3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8989386" y="200025"/>
              <a:ext cx="332270" cy="178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𝑥_</a:t>
              </a:r>
              <a:r>
                <a:rPr lang="pt-BR" sz="1100" b="0" i="0">
                  <a:latin typeface="Cambria Math" panose="02040503050406030204" pitchFamily="18" charset="0"/>
                </a:rPr>
                <a:t>2^(</a:t>
              </a:r>
              <a:r>
                <a:rPr lang="pt-BR" sz="1100" i="0">
                  <a:latin typeface="Cambria Math" panose="02040503050406030204" pitchFamily="18" charset="0"/>
                </a:rPr>
                <a:t>𝐾</a:t>
              </a:r>
              <a:r>
                <a:rPr lang="pt-BR" sz="1100" b="0" i="0">
                  <a:latin typeface="Cambria Math" panose="02040503050406030204" pitchFamily="18" charset="0"/>
                </a:rPr>
                <a:t>+1)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13</xdr:col>
      <xdr:colOff>45411</xdr:colOff>
      <xdr:row>0</xdr:row>
      <xdr:rowOff>9525</xdr:rowOff>
    </xdr:from>
    <xdr:ext cx="332270" cy="1785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ixaDeTexto 6">
              <a:extLst>
                <a:ext uri="{FF2B5EF4-FFF2-40B4-BE49-F238E27FC236}">
                  <a16:creationId xmlns="" xmlns:a16="http://schemas.microsoft.com/office/drawing/2014/main" id="{F38C11D9-A945-45BA-9B33-9C68B416A1F9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9360861" y="200025"/>
              <a:ext cx="332270" cy="178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BR" sz="1100" b="0" i="0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𝐾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b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xmlns:a14="http://schemas.microsoft.com/office/drawing/2010/main" xmlns="" id="{F38C11D9-A945-45BA-9B33-9C68B416A1F9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9360861" y="200025"/>
              <a:ext cx="332270" cy="178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𝑥_</a:t>
              </a:r>
              <a:r>
                <a:rPr lang="pt-BR" sz="1100" b="0" i="0">
                  <a:latin typeface="Cambria Math" panose="02040503050406030204" pitchFamily="18" charset="0"/>
                </a:rPr>
                <a:t>3^(</a:t>
              </a:r>
              <a:r>
                <a:rPr lang="pt-BR" sz="1100" i="0">
                  <a:latin typeface="Cambria Math" panose="02040503050406030204" pitchFamily="18" charset="0"/>
                </a:rPr>
                <a:t>𝐾</a:t>
              </a:r>
              <a:r>
                <a:rPr lang="pt-BR" sz="1100" b="0" i="0">
                  <a:latin typeface="Cambria Math" panose="02040503050406030204" pitchFamily="18" charset="0"/>
                </a:rPr>
                <a:t>+1)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9</xdr:col>
      <xdr:colOff>400050</xdr:colOff>
      <xdr:row>0</xdr:row>
      <xdr:rowOff>160</xdr:rowOff>
    </xdr:from>
    <xdr:ext cx="197811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7">
              <a:extLst>
                <a:ext uri="{FF2B5EF4-FFF2-40B4-BE49-F238E27FC236}">
                  <a16:creationId xmlns="" xmlns:a16="http://schemas.microsoft.com/office/drawing/2014/main" id="{7F85BB38-C375-40FE-9EFA-10259E6C5281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7019925" y="190660"/>
              <a:ext cx="197811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𝐾</m:t>
                        </m:r>
                      </m:sup>
                    </m:sSub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xmlns:a14="http://schemas.microsoft.com/office/drawing/2010/main" xmlns="" id="{7F85BB38-C375-40FE-9EFA-10259E6C5281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7019925" y="190660"/>
              <a:ext cx="197811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𝑥_</a:t>
              </a:r>
              <a:r>
                <a:rPr lang="pt-BR" sz="1100" b="0" i="0">
                  <a:latin typeface="Cambria Math" panose="02040503050406030204" pitchFamily="18" charset="0"/>
                </a:rPr>
                <a:t>4^</a:t>
              </a:r>
              <a:r>
                <a:rPr lang="pt-BR" sz="1100" i="0">
                  <a:latin typeface="Cambria Math" panose="02040503050406030204" pitchFamily="18" charset="0"/>
                </a:rPr>
                <a:t>𝐾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10</xdr:col>
      <xdr:colOff>381000</xdr:colOff>
      <xdr:row>0</xdr:row>
      <xdr:rowOff>0</xdr:rowOff>
    </xdr:from>
    <xdr:ext cx="197811" cy="1777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>
              <a:extLst>
                <a:ext uri="{FF2B5EF4-FFF2-40B4-BE49-F238E27FC236}">
                  <a16:creationId xmlns="" xmlns:a16="http://schemas.microsoft.com/office/drawing/2014/main" id="{B4686E51-70D8-4495-BDBB-243CBF35A9C3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7962900" y="190500"/>
              <a:ext cx="197811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𝐾</m:t>
                        </m:r>
                      </m:sup>
                    </m:sSub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xmlns:a14="http://schemas.microsoft.com/office/drawing/2010/main" xmlns="" id="{B4686E51-70D8-4495-BDBB-243CBF35A9C3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7962900" y="190500"/>
              <a:ext cx="197811" cy="17774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𝑥_</a:t>
              </a:r>
              <a:r>
                <a:rPr lang="pt-BR" sz="1100" b="0" i="0">
                  <a:latin typeface="Cambria Math" panose="02040503050406030204" pitchFamily="18" charset="0"/>
                </a:rPr>
                <a:t>5^</a:t>
              </a:r>
              <a:r>
                <a:rPr lang="pt-BR" sz="1100" i="0">
                  <a:latin typeface="Cambria Math" panose="02040503050406030204" pitchFamily="18" charset="0"/>
                </a:rPr>
                <a:t>𝐾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14</xdr:col>
      <xdr:colOff>57150</xdr:colOff>
      <xdr:row>0</xdr:row>
      <xdr:rowOff>9525</xdr:rowOff>
    </xdr:from>
    <xdr:ext cx="332270" cy="1785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="" xmlns:a16="http://schemas.microsoft.com/office/drawing/2014/main" id="{FD625E01-FF3E-452B-932F-54AA5961FDFA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9772650" y="200025"/>
              <a:ext cx="332270" cy="178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BR" sz="1100" b="0" i="0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𝐾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b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xmlns:a14="http://schemas.microsoft.com/office/drawing/2010/main" xmlns="" id="{FD625E01-FF3E-452B-932F-54AA5961FDFA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9772650" y="200025"/>
              <a:ext cx="332270" cy="1785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𝑥_</a:t>
              </a:r>
              <a:r>
                <a:rPr lang="pt-BR" sz="1100" b="0" i="0">
                  <a:latin typeface="Cambria Math" panose="02040503050406030204" pitchFamily="18" charset="0"/>
                </a:rPr>
                <a:t>4^(</a:t>
              </a:r>
              <a:r>
                <a:rPr lang="pt-BR" sz="1100" i="0">
                  <a:latin typeface="Cambria Math" panose="02040503050406030204" pitchFamily="18" charset="0"/>
                </a:rPr>
                <a:t>𝐾</a:t>
              </a:r>
              <a:r>
                <a:rPr lang="pt-BR" sz="1100" b="0" i="0">
                  <a:latin typeface="Cambria Math" panose="02040503050406030204" pitchFamily="18" charset="0"/>
                </a:rPr>
                <a:t>+1)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15</xdr:col>
      <xdr:colOff>57150</xdr:colOff>
      <xdr:row>0</xdr:row>
      <xdr:rowOff>19050</xdr:rowOff>
    </xdr:from>
    <xdr:ext cx="332270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="" xmlns:a16="http://schemas.microsoft.com/office/drawing/2014/main" id="{78BA3656-6B5D-4919-AF9F-4776B1A42838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10191750" y="209550"/>
              <a:ext cx="33227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  <m:sup>
                        <m:r>
                          <a:rPr lang="pt-BR" sz="1100" i="1">
                            <a:latin typeface="Cambria Math" panose="02040503050406030204" pitchFamily="18" charset="0"/>
                          </a:rPr>
                          <m:t>𝐾</m:t>
                        </m:r>
                        <m:r>
                          <a:rPr lang="pt-BR" sz="11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bSup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xmlns:a14="http://schemas.microsoft.com/office/drawing/2010/main" xmlns="" id="{78BA3656-6B5D-4919-AF9F-4776B1A42838}"/>
                </a:ext>
              </a:extLst>
            </xdr:cNvPr>
            <xdr:cNvSpPr txBox="1">
              <a:spLocks noChangeAspect="1"/>
            </xdr:cNvSpPr>
          </xdr:nvSpPr>
          <xdr:spPr>
            <a:xfrm>
              <a:off x="10191750" y="209550"/>
              <a:ext cx="332270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1100" i="0">
                  <a:latin typeface="Cambria Math" panose="02040503050406030204" pitchFamily="18" charset="0"/>
                </a:rPr>
                <a:t>𝑥_</a:t>
              </a:r>
              <a:r>
                <a:rPr lang="pt-BR" sz="1100" b="0" i="0">
                  <a:latin typeface="Cambria Math" panose="02040503050406030204" pitchFamily="18" charset="0"/>
                </a:rPr>
                <a:t>5^(</a:t>
              </a:r>
              <a:r>
                <a:rPr lang="pt-BR" sz="1100" i="0">
                  <a:latin typeface="Cambria Math" panose="02040503050406030204" pitchFamily="18" charset="0"/>
                </a:rPr>
                <a:t>𝐾</a:t>
              </a:r>
              <a:r>
                <a:rPr lang="pt-BR" sz="1100" b="0" i="0">
                  <a:latin typeface="Cambria Math" panose="02040503050406030204" pitchFamily="18" charset="0"/>
                </a:rPr>
                <a:t>+1)</a:t>
              </a:r>
              <a:endParaRPr lang="pt-B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workbookViewId="0">
      <selection activeCell="B24" sqref="B24"/>
    </sheetView>
  </sheetViews>
  <sheetFormatPr defaultRowHeight="15" x14ac:dyDescent="0.25"/>
  <sheetData>
    <row r="1" spans="1:20" x14ac:dyDescent="0.25">
      <c r="A1" s="4" t="s">
        <v>8</v>
      </c>
      <c r="B1" s="4"/>
      <c r="F1" s="3" t="s">
        <v>34</v>
      </c>
      <c r="G1" s="3"/>
      <c r="H1" s="3"/>
      <c r="I1" s="3"/>
      <c r="J1" s="3"/>
      <c r="K1" s="3"/>
      <c r="L1" s="3"/>
      <c r="M1" s="3"/>
      <c r="N1" s="3"/>
      <c r="O1" s="3"/>
      <c r="P1" s="3"/>
      <c r="Q1" s="3" t="s">
        <v>35</v>
      </c>
      <c r="S1" s="6" t="s">
        <v>36</v>
      </c>
      <c r="T1" s="6"/>
    </row>
    <row r="2" spans="1:20" x14ac:dyDescent="0.25">
      <c r="A2" s="2" t="s">
        <v>9</v>
      </c>
      <c r="B2" s="2">
        <v>5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f>(1/($B$2+$B$3))*($B$10-(-$B$3*H2))</f>
        <v>0.66666666666666663</v>
      </c>
      <c r="M2" s="2">
        <f>(1/($B$3+$B$4+$B$6))*(0-(-$B$3*L2)-(-$B$4*I2)-(-$B$6*K2))</f>
        <v>0.16666666666666666</v>
      </c>
      <c r="N2" s="2">
        <f>(1/($B$4+$B$5))*(0-0-(-$B$4*M2)-(-$B$5*J2)-0)</f>
        <v>5.5555555555555552E-2</v>
      </c>
      <c r="O2" s="2">
        <f>(1/($B$5+$B$7))*(0-0-(-$B$5*N2)-(-$B$7*K2))</f>
        <v>4.4444444444444446E-2</v>
      </c>
      <c r="P2" s="2">
        <f>(1/($B$6+$B$7+$B$8))*($B$11-0-(-$B$6*M2)-0-(-$B$7*O2))</f>
        <v>-0.54814814814814816</v>
      </c>
      <c r="Q2" s="2">
        <f>SQRT(POWER((L2-G2),2)+POWER((M2-H2),2)+POWER((N2-I2),2)+POWER((O2-J2),2)+POWER((P2-K2),2))</f>
        <v>0.88190154945749366</v>
      </c>
      <c r="S2" s="2" t="s">
        <v>0</v>
      </c>
      <c r="T2" s="2">
        <f>G50</f>
        <v>-0.20212274682816359</v>
      </c>
    </row>
    <row r="3" spans="1:20" x14ac:dyDescent="0.25">
      <c r="A3" s="2" t="s">
        <v>10</v>
      </c>
      <c r="B3" s="2">
        <v>10</v>
      </c>
      <c r="F3" s="2">
        <v>1</v>
      </c>
      <c r="G3" s="2">
        <f>L2</f>
        <v>0.66666666666666663</v>
      </c>
      <c r="H3" s="2">
        <f>M2</f>
        <v>0.16666666666666666</v>
      </c>
      <c r="I3" s="2">
        <f>N2</f>
        <v>5.5555555555555552E-2</v>
      </c>
      <c r="J3" s="2">
        <f>O2</f>
        <v>4.4444444444444446E-2</v>
      </c>
      <c r="K3" s="2">
        <f>P2</f>
        <v>-0.54814814814814816</v>
      </c>
      <c r="L3" s="2">
        <f t="shared" ref="L3:L13" si="0">(1/($B$2+$B$3))*($B$10-(-$B$3*H3))</f>
        <v>0.77777777777777768</v>
      </c>
      <c r="M3" s="2">
        <f t="shared" ref="M3:M13" si="1">(1/($B$3+$B$4+$B$6))*(0-(-$B$3*L3)-(-$B$4*I3)-(-$B$6*K3))</f>
        <v>-6.5740740740740794E-2</v>
      </c>
      <c r="N3" s="2">
        <f t="shared" ref="N3:N12" si="2">(1/($B$4+$B$5))*(0-0-(-$B$4*M3)-(-$B$5*J3)-0)</f>
        <v>7.7160493827160351E-3</v>
      </c>
      <c r="O3" s="2">
        <f t="shared" ref="O3:O13" si="3">(1/($B$5+$B$7))*(0-0-(-$B$5*N3)-(-$B$7*K3))</f>
        <v>-0.10345679012345681</v>
      </c>
      <c r="P3" s="2">
        <f t="shared" ref="P3:P12" si="4">(1/($B$6+$B$7+$B$8))*($B$11-0-(-$B$6*M3)-0-(-$B$7*O3))</f>
        <v>-0.72773662551440332</v>
      </c>
      <c r="Q3" s="2">
        <f t="shared" ref="Q3:Q12" si="5">SQRT(POWER((L3-G3),2)+POWER((M3-H3),2)+POWER((N3-I3),2)+POWER((O3-J3),2)+POWER((P3-K3),2))</f>
        <v>0.35039163341963342</v>
      </c>
      <c r="S3" s="2" t="s">
        <v>1</v>
      </c>
      <c r="T3" s="2">
        <f>H50</f>
        <v>-1.303958920760961</v>
      </c>
    </row>
    <row r="4" spans="1:20" x14ac:dyDescent="0.25">
      <c r="A4" s="2" t="s">
        <v>11</v>
      </c>
      <c r="B4" s="2">
        <v>10</v>
      </c>
      <c r="F4" s="2">
        <f>F3+1</f>
        <v>2</v>
      </c>
      <c r="G4" s="2">
        <f t="shared" ref="G4:G12" si="6">L3</f>
        <v>0.77777777777777768</v>
      </c>
      <c r="H4" s="2">
        <f t="shared" ref="H4:H12" si="7">M3</f>
        <v>-6.5740740740740794E-2</v>
      </c>
      <c r="I4" s="2">
        <f t="shared" ref="I4:I12" si="8">N3</f>
        <v>7.7160493827160351E-3</v>
      </c>
      <c r="J4" s="2">
        <f t="shared" ref="J4:J12" si="9">O3</f>
        <v>-0.10345679012345681</v>
      </c>
      <c r="K4" s="2">
        <f t="shared" ref="K4:K12" si="10">P3</f>
        <v>-0.72773662551440332</v>
      </c>
      <c r="L4" s="2">
        <f t="shared" si="0"/>
        <v>0.62283950617283945</v>
      </c>
      <c r="M4" s="2">
        <f t="shared" si="1"/>
        <v>-0.20622942386831278</v>
      </c>
      <c r="N4" s="2">
        <f t="shared" si="2"/>
        <v>-0.13771433470507546</v>
      </c>
      <c r="O4" s="2">
        <f t="shared" si="3"/>
        <v>-0.25571879286694105</v>
      </c>
      <c r="P4" s="2">
        <f t="shared" si="4"/>
        <v>-0.84677274805669878</v>
      </c>
      <c r="Q4" s="2">
        <f t="shared" si="5"/>
        <v>0.31975967641359765</v>
      </c>
      <c r="S4" s="2" t="s">
        <v>2</v>
      </c>
      <c r="T4" s="2">
        <f>I50</f>
        <v>-1.4406978043853262</v>
      </c>
    </row>
    <row r="5" spans="1:20" x14ac:dyDescent="0.25">
      <c r="A5" s="2" t="s">
        <v>12</v>
      </c>
      <c r="B5" s="2">
        <v>20</v>
      </c>
      <c r="F5" s="2">
        <f t="shared" ref="F5:F50" si="11">F4+1</f>
        <v>3</v>
      </c>
      <c r="G5" s="2">
        <f t="shared" si="6"/>
        <v>0.62283950617283945</v>
      </c>
      <c r="H5" s="2">
        <f t="shared" si="7"/>
        <v>-0.20622942386831278</v>
      </c>
      <c r="I5" s="2">
        <f t="shared" si="8"/>
        <v>-0.13771433470507546</v>
      </c>
      <c r="J5" s="2">
        <f t="shared" si="9"/>
        <v>-0.25571879286694105</v>
      </c>
      <c r="K5" s="2">
        <f t="shared" si="10"/>
        <v>-0.84677274805669878</v>
      </c>
      <c r="L5" s="2">
        <f t="shared" si="0"/>
        <v>0.52918038408779144</v>
      </c>
      <c r="M5" s="2">
        <f t="shared" si="1"/>
        <v>-0.32551986168267039</v>
      </c>
      <c r="N5" s="2">
        <f t="shared" si="2"/>
        <v>-0.27898581580551751</v>
      </c>
      <c r="O5" s="2">
        <f t="shared" si="3"/>
        <v>-0.39254320225575373</v>
      </c>
      <c r="P5" s="2">
        <f t="shared" si="4"/>
        <v>-0.94910377483107256</v>
      </c>
      <c r="Q5" s="2">
        <f t="shared" si="5"/>
        <v>0.2686120420258381</v>
      </c>
      <c r="S5" s="2" t="s">
        <v>3</v>
      </c>
      <c r="T5" s="2">
        <f>J50</f>
        <v>-1.5099517010804775</v>
      </c>
    </row>
    <row r="6" spans="1:20" x14ac:dyDescent="0.25">
      <c r="A6" s="2" t="s">
        <v>13</v>
      </c>
      <c r="B6" s="2">
        <v>20</v>
      </c>
      <c r="F6" s="2">
        <f t="shared" si="11"/>
        <v>4</v>
      </c>
      <c r="G6" s="2">
        <f t="shared" si="6"/>
        <v>0.52918038408779144</v>
      </c>
      <c r="H6" s="2">
        <f t="shared" si="7"/>
        <v>-0.32551986168267039</v>
      </c>
      <c r="I6" s="2">
        <f t="shared" si="8"/>
        <v>-0.27898581580551751</v>
      </c>
      <c r="J6" s="2">
        <f t="shared" si="9"/>
        <v>-0.39254320225575373</v>
      </c>
      <c r="K6" s="2">
        <f t="shared" si="10"/>
        <v>-0.94910377483107256</v>
      </c>
      <c r="L6" s="2">
        <f t="shared" si="0"/>
        <v>0.44965342554488641</v>
      </c>
      <c r="M6" s="2">
        <f t="shared" si="1"/>
        <v>-0.43188498498069405</v>
      </c>
      <c r="N6" s="2">
        <f t="shared" si="2"/>
        <v>-0.40565712983073382</v>
      </c>
      <c r="O6" s="2">
        <f t="shared" si="3"/>
        <v>-0.51434645883080155</v>
      </c>
      <c r="P6" s="2">
        <f t="shared" si="4"/>
        <v>-1.040314399792263</v>
      </c>
      <c r="Q6" s="2">
        <f t="shared" si="5"/>
        <v>0.23840954218374219</v>
      </c>
      <c r="S6" s="2" t="s">
        <v>4</v>
      </c>
      <c r="T6" s="2">
        <f>K50</f>
        <v>-1.7876312306873867</v>
      </c>
    </row>
    <row r="7" spans="1:20" x14ac:dyDescent="0.25">
      <c r="A7" s="2" t="s">
        <v>14</v>
      </c>
      <c r="B7" s="2">
        <v>5</v>
      </c>
      <c r="F7" s="2">
        <f t="shared" si="11"/>
        <v>5</v>
      </c>
      <c r="G7" s="2">
        <f t="shared" si="6"/>
        <v>0.44965342554488641</v>
      </c>
      <c r="H7" s="2">
        <f t="shared" si="7"/>
        <v>-0.43188498498069405</v>
      </c>
      <c r="I7" s="2">
        <f t="shared" si="8"/>
        <v>-0.40565712983073382</v>
      </c>
      <c r="J7" s="2">
        <f t="shared" si="9"/>
        <v>-0.51434645883080155</v>
      </c>
      <c r="K7" s="2">
        <f t="shared" si="10"/>
        <v>-1.040314399792263</v>
      </c>
      <c r="L7" s="2">
        <f t="shared" si="0"/>
        <v>0.37874334334620396</v>
      </c>
      <c r="M7" s="2">
        <f t="shared" si="1"/>
        <v>-0.52688564651726399</v>
      </c>
      <c r="N7" s="2">
        <f t="shared" si="2"/>
        <v>-0.51852618805962236</v>
      </c>
      <c r="O7" s="2">
        <f t="shared" si="3"/>
        <v>-0.62288383040615058</v>
      </c>
      <c r="P7" s="2">
        <f t="shared" si="4"/>
        <v>-1.1217377360792011</v>
      </c>
      <c r="Q7" s="2">
        <f t="shared" si="5"/>
        <v>0.21260976100797266</v>
      </c>
    </row>
    <row r="8" spans="1:20" x14ac:dyDescent="0.25">
      <c r="A8" s="2" t="s">
        <v>15</v>
      </c>
      <c r="B8" s="2">
        <v>5</v>
      </c>
      <c r="F8" s="2">
        <f t="shared" si="11"/>
        <v>6</v>
      </c>
      <c r="G8" s="2">
        <f t="shared" si="6"/>
        <v>0.37874334334620396</v>
      </c>
      <c r="H8" s="2">
        <f t="shared" si="7"/>
        <v>-0.52688564651726399</v>
      </c>
      <c r="I8" s="2">
        <f t="shared" si="8"/>
        <v>-0.51852618805962236</v>
      </c>
      <c r="J8" s="2">
        <f t="shared" si="9"/>
        <v>-0.62288383040615058</v>
      </c>
      <c r="K8" s="2">
        <f t="shared" si="10"/>
        <v>-1.1217377360792011</v>
      </c>
      <c r="L8" s="2">
        <f t="shared" si="0"/>
        <v>0.31540956898849071</v>
      </c>
      <c r="M8" s="2">
        <f t="shared" si="1"/>
        <v>-0.61164802280738351</v>
      </c>
      <c r="N8" s="2">
        <f t="shared" si="2"/>
        <v>-0.61913856120656163</v>
      </c>
      <c r="O8" s="2">
        <f t="shared" si="3"/>
        <v>-0.71965839618108962</v>
      </c>
      <c r="P8" s="2">
        <f t="shared" si="4"/>
        <v>-1.1943750812351039</v>
      </c>
      <c r="Q8" s="2">
        <f t="shared" si="5"/>
        <v>0.18963168915354381</v>
      </c>
    </row>
    <row r="9" spans="1:20" x14ac:dyDescent="0.25">
      <c r="A9" s="4" t="s">
        <v>16</v>
      </c>
      <c r="B9" s="4"/>
      <c r="F9" s="2">
        <f t="shared" si="11"/>
        <v>7</v>
      </c>
      <c r="G9" s="2">
        <f t="shared" si="6"/>
        <v>0.31540956898849071</v>
      </c>
      <c r="H9" s="2">
        <f t="shared" si="7"/>
        <v>-0.61164802280738351</v>
      </c>
      <c r="I9" s="2">
        <f t="shared" si="8"/>
        <v>-0.61913856120656163</v>
      </c>
      <c r="J9" s="2">
        <f t="shared" si="9"/>
        <v>-0.71965839618108962</v>
      </c>
      <c r="K9" s="2">
        <f t="shared" si="10"/>
        <v>-1.1943750812351039</v>
      </c>
      <c r="L9" s="2">
        <f t="shared" si="0"/>
        <v>0.258901318128411</v>
      </c>
      <c r="M9" s="2">
        <f t="shared" si="1"/>
        <v>-0.68724685138708974</v>
      </c>
      <c r="N9" s="2">
        <f t="shared" si="2"/>
        <v>-0.70885454791642288</v>
      </c>
      <c r="O9" s="2">
        <f t="shared" si="3"/>
        <v>-0.80595865458015914</v>
      </c>
      <c r="P9" s="2">
        <f t="shared" si="4"/>
        <v>-1.2591576766880865</v>
      </c>
      <c r="Q9" s="2">
        <f t="shared" si="5"/>
        <v>0.16912079364343249</v>
      </c>
    </row>
    <row r="10" spans="1:20" x14ac:dyDescent="0.25">
      <c r="A10" s="2" t="s">
        <v>17</v>
      </c>
      <c r="B10" s="2">
        <v>10</v>
      </c>
      <c r="F10" s="2">
        <f t="shared" si="11"/>
        <v>8</v>
      </c>
      <c r="G10" s="2">
        <f t="shared" si="6"/>
        <v>0.258901318128411</v>
      </c>
      <c r="H10" s="2">
        <f t="shared" si="7"/>
        <v>-0.68724685138708974</v>
      </c>
      <c r="I10" s="2">
        <f t="shared" si="8"/>
        <v>-0.70885454791642288</v>
      </c>
      <c r="J10" s="2">
        <f t="shared" si="9"/>
        <v>-0.80595865458015914</v>
      </c>
      <c r="K10" s="2">
        <f t="shared" si="10"/>
        <v>-1.2591576766880865</v>
      </c>
      <c r="L10" s="2">
        <f t="shared" si="0"/>
        <v>0.20850209907527351</v>
      </c>
      <c r="M10" s="2">
        <f t="shared" si="1"/>
        <v>-0.75466695055433064</v>
      </c>
      <c r="N10" s="2">
        <f t="shared" si="2"/>
        <v>-0.78886141990488301</v>
      </c>
      <c r="O10" s="2">
        <f t="shared" si="3"/>
        <v>-0.88292067126152374</v>
      </c>
      <c r="P10" s="2">
        <f t="shared" si="4"/>
        <v>-1.3169314122464744</v>
      </c>
      <c r="Q10" s="2">
        <f t="shared" si="5"/>
        <v>0.15082309886187112</v>
      </c>
    </row>
    <row r="11" spans="1:20" x14ac:dyDescent="0.25">
      <c r="A11" s="2" t="s">
        <v>18</v>
      </c>
      <c r="B11" s="2">
        <v>-20</v>
      </c>
      <c r="F11" s="2">
        <f t="shared" si="11"/>
        <v>9</v>
      </c>
      <c r="G11" s="2">
        <f t="shared" si="6"/>
        <v>0.20850209907527351</v>
      </c>
      <c r="H11" s="2">
        <f t="shared" si="7"/>
        <v>-0.75466695055433064</v>
      </c>
      <c r="I11" s="2">
        <f t="shared" si="8"/>
        <v>-0.78886141990488301</v>
      </c>
      <c r="J11" s="2">
        <f t="shared" si="9"/>
        <v>-0.88292067126152374</v>
      </c>
      <c r="K11" s="2">
        <f t="shared" si="10"/>
        <v>-1.3169314122464744</v>
      </c>
      <c r="L11" s="2">
        <f t="shared" si="0"/>
        <v>0.1635553662971129</v>
      </c>
      <c r="M11" s="2">
        <f t="shared" si="1"/>
        <v>-0.81479221952517988</v>
      </c>
      <c r="N11" s="2">
        <f t="shared" si="2"/>
        <v>-0.86021118734940905</v>
      </c>
      <c r="O11" s="2">
        <f t="shared" si="3"/>
        <v>-0.95155523232882222</v>
      </c>
      <c r="P11" s="2">
        <f t="shared" si="4"/>
        <v>-1.3684540184049234</v>
      </c>
      <c r="Q11" s="2">
        <f t="shared" si="5"/>
        <v>0.13450400733396634</v>
      </c>
    </row>
    <row r="12" spans="1:20" x14ac:dyDescent="0.25">
      <c r="F12" s="2">
        <f t="shared" si="11"/>
        <v>10</v>
      </c>
      <c r="G12" s="2">
        <f t="shared" si="6"/>
        <v>0.1635553662971129</v>
      </c>
      <c r="H12" s="2">
        <f t="shared" si="7"/>
        <v>-0.81479221952517988</v>
      </c>
      <c r="I12" s="2">
        <f t="shared" si="8"/>
        <v>-0.86021118734940905</v>
      </c>
      <c r="J12" s="2">
        <f t="shared" si="9"/>
        <v>-0.95155523232882222</v>
      </c>
      <c r="K12" s="2">
        <f t="shared" si="10"/>
        <v>-1.3684540184049234</v>
      </c>
      <c r="L12" s="2">
        <f t="shared" si="0"/>
        <v>0.12347185364988011</v>
      </c>
      <c r="M12" s="2">
        <f t="shared" si="1"/>
        <v>-0.86841184262734394</v>
      </c>
      <c r="N12" s="2">
        <f t="shared" si="2"/>
        <v>-0.92384076909499613</v>
      </c>
      <c r="O12" s="2">
        <f t="shared" si="3"/>
        <v>-1.0127634189569816</v>
      </c>
      <c r="P12" s="2">
        <f t="shared" si="4"/>
        <v>-1.4144017982443928</v>
      </c>
      <c r="Q12" s="2">
        <f t="shared" si="5"/>
        <v>0.11995047404392067</v>
      </c>
    </row>
    <row r="13" spans="1:20" x14ac:dyDescent="0.25">
      <c r="A13" s="4" t="s">
        <v>7</v>
      </c>
      <c r="B13" s="4"/>
      <c r="C13" s="4" t="s">
        <v>26</v>
      </c>
      <c r="D13" s="5"/>
      <c r="F13" s="2">
        <f t="shared" si="11"/>
        <v>11</v>
      </c>
      <c r="G13" s="2">
        <f t="shared" ref="G13" si="12">L12</f>
        <v>0.12347185364988011</v>
      </c>
      <c r="H13" s="2">
        <f t="shared" ref="H13" si="13">M12</f>
        <v>-0.86841184262734394</v>
      </c>
      <c r="I13" s="2">
        <f t="shared" ref="I13" si="14">N12</f>
        <v>-0.92384076909499613</v>
      </c>
      <c r="J13" s="2">
        <f t="shared" ref="J13" si="15">O12</f>
        <v>-1.0127634189569816</v>
      </c>
      <c r="K13" s="2">
        <f t="shared" ref="K13" si="16">P12</f>
        <v>-1.4144017982443928</v>
      </c>
      <c r="L13" s="2">
        <f t="shared" si="0"/>
        <v>8.7725438248437371E-2</v>
      </c>
      <c r="M13" s="2">
        <f t="shared" si="1"/>
        <v>-0.91622973183383616</v>
      </c>
      <c r="N13" s="2">
        <f t="shared" ref="N13" si="17">(1/($B$4+$B$5))*(0-0-(-$B$4*M13)-(-$B$5*J13)-0)</f>
        <v>-0.9805855232492664</v>
      </c>
      <c r="O13" s="2">
        <f t="shared" si="3"/>
        <v>-1.0673487782482918</v>
      </c>
      <c r="P13" s="2">
        <f t="shared" ref="P13" si="18">(1/($B$6+$B$7+$B$8))*($B$11-0-(-$B$6*M13)-0-(-$B$7*O13))</f>
        <v>-1.4553779509306062</v>
      </c>
      <c r="Q13" s="2">
        <f t="shared" ref="Q13" si="19">SQRT(POWER((L13-G13),2)+POWER((M13-H13),2)+POWER((N13-I13),2)+POWER((O13-J13),2)+POWER((P13-K13),2))</f>
        <v>0.10697163364261915</v>
      </c>
    </row>
    <row r="14" spans="1:20" x14ac:dyDescent="0.25">
      <c r="A14" s="2" t="s">
        <v>19</v>
      </c>
      <c r="B14" s="1">
        <f>T2</f>
        <v>-0.20212274682816359</v>
      </c>
      <c r="C14" s="2" t="s">
        <v>27</v>
      </c>
      <c r="D14" s="1">
        <f>B14*B2</f>
        <v>-1.0106137341408179</v>
      </c>
      <c r="F14" s="2">
        <f t="shared" si="11"/>
        <v>12</v>
      </c>
      <c r="G14" s="2">
        <f t="shared" ref="G14:G22" si="20">L13</f>
        <v>8.7725438248437371E-2</v>
      </c>
      <c r="H14" s="2">
        <f t="shared" ref="H14:H22" si="21">M13</f>
        <v>-0.91622973183383616</v>
      </c>
      <c r="I14" s="2">
        <f t="shared" ref="I14:I22" si="22">N13</f>
        <v>-0.9805855232492664</v>
      </c>
      <c r="J14" s="2">
        <f t="shared" ref="J14:J22" si="23">O13</f>
        <v>-1.0673487782482918</v>
      </c>
      <c r="K14" s="2">
        <f t="shared" ref="K14:K22" si="24">P13</f>
        <v>-1.4553779509306062</v>
      </c>
      <c r="L14" s="2">
        <f t="shared" ref="L14:L22" si="25">(1/($B$2+$B$3))*($B$10-(-$B$3*H14))</f>
        <v>5.5846845444109283E-2</v>
      </c>
      <c r="M14" s="2">
        <f t="shared" ref="M14:M22" si="26">(1/($B$3+$B$4+$B$6))*(0-(-$B$3*L14)-(-$B$4*I14)-(-$B$6*K14))</f>
        <v>-0.95887364491659233</v>
      </c>
      <c r="N14" s="2">
        <f t="shared" ref="N14:N22" si="27">(1/($B$4+$B$5))*(0-0-(-$B$4*M14)-(-$B$5*J14)-0)</f>
        <v>-1.0311904004710586</v>
      </c>
      <c r="O14" s="2">
        <f t="shared" ref="O14:O22" si="28">(1/($B$5+$B$7))*(0-0-(-$B$5*N14)-(-$B$7*K14))</f>
        <v>-1.116027910562968</v>
      </c>
      <c r="P14" s="2">
        <f t="shared" ref="P14:P22" si="29">(1/($B$6+$B$7+$B$8))*($B$11-0-(-$B$6*M14)-0-(-$B$7*O14))</f>
        <v>-1.4919204150382228</v>
      </c>
      <c r="Q14" s="2">
        <f t="shared" ref="Q14:Q22" si="30">SQRT(POWER((L14-G14),2)+POWER((M14-H14),2)+POWER((N14-I14),2)+POWER((O14-J14),2)+POWER((P14-K14),2))</f>
        <v>9.5397123681967955E-2</v>
      </c>
    </row>
    <row r="15" spans="1:20" x14ac:dyDescent="0.25">
      <c r="A15" s="2" t="s">
        <v>20</v>
      </c>
      <c r="B15" s="1">
        <f>T2-T3</f>
        <v>1.1018361739327973</v>
      </c>
      <c r="C15" s="2" t="s">
        <v>28</v>
      </c>
      <c r="D15" s="1">
        <f>B3*B15</f>
        <v>11.018361739327974</v>
      </c>
      <c r="F15" s="2">
        <f t="shared" si="11"/>
        <v>13</v>
      </c>
      <c r="G15" s="2">
        <f t="shared" si="20"/>
        <v>5.5846845444109283E-2</v>
      </c>
      <c r="H15" s="2">
        <f t="shared" si="21"/>
        <v>-0.95887364491659233</v>
      </c>
      <c r="I15" s="2">
        <f t="shared" si="22"/>
        <v>-1.0311904004710586</v>
      </c>
      <c r="J15" s="2">
        <f t="shared" si="23"/>
        <v>-1.116027910562968</v>
      </c>
      <c r="K15" s="2">
        <f t="shared" si="24"/>
        <v>-1.4919204150382228</v>
      </c>
      <c r="L15" s="2">
        <f t="shared" si="25"/>
        <v>2.741757005560513E-2</v>
      </c>
      <c r="M15" s="2">
        <f t="shared" si="26"/>
        <v>-0.99690341512297476</v>
      </c>
      <c r="N15" s="2">
        <f t="shared" si="27"/>
        <v>-1.0763197454163036</v>
      </c>
      <c r="O15" s="2">
        <f t="shared" si="28"/>
        <v>-1.1594398793406875</v>
      </c>
      <c r="P15" s="2">
        <f t="shared" si="29"/>
        <v>-1.524508923305431</v>
      </c>
      <c r="Q15" s="2">
        <f t="shared" si="30"/>
        <v>8.5074995154229394E-2</v>
      </c>
    </row>
    <row r="16" spans="1:20" x14ac:dyDescent="0.25">
      <c r="A16" s="2" t="s">
        <v>21</v>
      </c>
      <c r="B16" s="1">
        <f>T3-T4</f>
        <v>0.13673888362436526</v>
      </c>
      <c r="C16" s="2" t="s">
        <v>29</v>
      </c>
      <c r="D16" s="1">
        <f t="shared" ref="D16:D20" si="31">B4*B16</f>
        <v>1.3673888362436526</v>
      </c>
      <c r="F16" s="2">
        <f t="shared" si="11"/>
        <v>14</v>
      </c>
      <c r="G16" s="2">
        <f t="shared" si="20"/>
        <v>2.741757005560513E-2</v>
      </c>
      <c r="H16" s="2">
        <f t="shared" si="21"/>
        <v>-0.99690341512297476</v>
      </c>
      <c r="I16" s="2">
        <f t="shared" si="22"/>
        <v>-1.0763197454163036</v>
      </c>
      <c r="J16" s="2">
        <f t="shared" si="23"/>
        <v>-1.1594398793406875</v>
      </c>
      <c r="K16" s="2">
        <f t="shared" si="24"/>
        <v>-1.524508923305431</v>
      </c>
      <c r="L16" s="2">
        <f t="shared" si="25"/>
        <v>2.064389918016829E-3</v>
      </c>
      <c r="M16" s="2">
        <f t="shared" si="26"/>
        <v>-1.0308183005272873</v>
      </c>
      <c r="N16" s="2">
        <f t="shared" si="27"/>
        <v>-1.1165660197362208</v>
      </c>
      <c r="O16" s="2">
        <f t="shared" si="28"/>
        <v>-1.1981546004500627</v>
      </c>
      <c r="P16" s="2">
        <f t="shared" si="29"/>
        <v>-1.5535713004265355</v>
      </c>
      <c r="Q16" s="2">
        <f t="shared" si="30"/>
        <v>7.5869738276974991E-2</v>
      </c>
    </row>
    <row r="17" spans="1:17" x14ac:dyDescent="0.25">
      <c r="A17" s="2" t="s">
        <v>22</v>
      </c>
      <c r="B17" s="1">
        <f>T4-T5</f>
        <v>6.9253896695151251E-2</v>
      </c>
      <c r="C17" s="2" t="s">
        <v>30</v>
      </c>
      <c r="D17" s="1">
        <f t="shared" si="31"/>
        <v>1.385077933903025</v>
      </c>
      <c r="F17" s="2">
        <f t="shared" si="11"/>
        <v>15</v>
      </c>
      <c r="G17" s="2">
        <f t="shared" si="20"/>
        <v>2.064389918016829E-3</v>
      </c>
      <c r="H17" s="2">
        <f t="shared" si="21"/>
        <v>-1.0308183005272873</v>
      </c>
      <c r="I17" s="2">
        <f t="shared" si="22"/>
        <v>-1.1165660197362208</v>
      </c>
      <c r="J17" s="2">
        <f t="shared" si="23"/>
        <v>-1.1981546004500627</v>
      </c>
      <c r="K17" s="2">
        <f t="shared" si="24"/>
        <v>-1.5535713004265355</v>
      </c>
      <c r="L17" s="2">
        <f t="shared" si="25"/>
        <v>-2.0545533684858223E-2</v>
      </c>
      <c r="M17" s="2">
        <f t="shared" si="26"/>
        <v>-1.0610635385685374</v>
      </c>
      <c r="N17" s="2">
        <f t="shared" si="27"/>
        <v>-1.1524575798228875</v>
      </c>
      <c r="O17" s="2">
        <f t="shared" si="28"/>
        <v>-1.232680323943617</v>
      </c>
      <c r="P17" s="2">
        <f t="shared" si="29"/>
        <v>-1.579489079702961</v>
      </c>
      <c r="Q17" s="2">
        <f t="shared" si="30"/>
        <v>6.7660505616862043E-2</v>
      </c>
    </row>
    <row r="18" spans="1:17" x14ac:dyDescent="0.25">
      <c r="A18" s="2" t="s">
        <v>23</v>
      </c>
      <c r="B18" s="1">
        <f>T3-T6</f>
        <v>0.48367230992642574</v>
      </c>
      <c r="C18" s="2" t="s">
        <v>31</v>
      </c>
      <c r="D18" s="1">
        <f t="shared" si="31"/>
        <v>9.6734461985285147</v>
      </c>
      <c r="F18" s="2">
        <f t="shared" si="11"/>
        <v>16</v>
      </c>
      <c r="G18" s="2">
        <f t="shared" si="20"/>
        <v>-2.0545533684858223E-2</v>
      </c>
      <c r="H18" s="2">
        <f t="shared" si="21"/>
        <v>-1.0610635385685374</v>
      </c>
      <c r="I18" s="2">
        <f t="shared" si="22"/>
        <v>-1.1524575798228875</v>
      </c>
      <c r="J18" s="2">
        <f t="shared" si="23"/>
        <v>-1.232680323943617</v>
      </c>
      <c r="K18" s="2">
        <f t="shared" si="24"/>
        <v>-1.579489079702961</v>
      </c>
      <c r="L18" s="2">
        <f t="shared" si="25"/>
        <v>-4.0709025712358245E-2</v>
      </c>
      <c r="M18" s="2">
        <f t="shared" si="26"/>
        <v>-1.088036191235292</v>
      </c>
      <c r="N18" s="2">
        <f t="shared" si="27"/>
        <v>-1.184465613040842</v>
      </c>
      <c r="O18" s="2">
        <f t="shared" si="28"/>
        <v>-1.263470306373266</v>
      </c>
      <c r="P18" s="2">
        <f t="shared" si="29"/>
        <v>-1.602602511885739</v>
      </c>
      <c r="Q18" s="2">
        <f t="shared" si="30"/>
        <v>6.0339525672581162E-2</v>
      </c>
    </row>
    <row r="19" spans="1:17" x14ac:dyDescent="0.25">
      <c r="A19" s="2" t="s">
        <v>24</v>
      </c>
      <c r="B19" s="1">
        <f>T6-T5</f>
        <v>-0.27767952960690923</v>
      </c>
      <c r="C19" s="2" t="s">
        <v>32</v>
      </c>
      <c r="D19" s="1">
        <f t="shared" si="31"/>
        <v>-1.3883976480345461</v>
      </c>
      <c r="F19" s="2">
        <f t="shared" si="11"/>
        <v>17</v>
      </c>
      <c r="G19" s="2">
        <f t="shared" si="20"/>
        <v>-4.0709025712358245E-2</v>
      </c>
      <c r="H19" s="2">
        <f t="shared" si="21"/>
        <v>-1.088036191235292</v>
      </c>
      <c r="I19" s="2">
        <f t="shared" si="22"/>
        <v>-1.184465613040842</v>
      </c>
      <c r="J19" s="2">
        <f t="shared" si="23"/>
        <v>-1.263470306373266</v>
      </c>
      <c r="K19" s="2">
        <f t="shared" si="24"/>
        <v>-1.602602511885739</v>
      </c>
      <c r="L19" s="2">
        <f t="shared" si="25"/>
        <v>-5.8690794156861396E-2</v>
      </c>
      <c r="M19" s="2">
        <f t="shared" si="26"/>
        <v>-1.1120903577422954</v>
      </c>
      <c r="N19" s="2">
        <f t="shared" si="27"/>
        <v>-1.2130103234962757</v>
      </c>
      <c r="O19" s="2">
        <f t="shared" si="28"/>
        <v>-1.2909287611741684</v>
      </c>
      <c r="P19" s="2">
        <f t="shared" si="29"/>
        <v>-1.6232150320238918</v>
      </c>
      <c r="Q19" s="2">
        <f t="shared" si="30"/>
        <v>5.3810688011043654E-2</v>
      </c>
    </row>
    <row r="20" spans="1:17" x14ac:dyDescent="0.25">
      <c r="A20" s="2" t="s">
        <v>25</v>
      </c>
      <c r="B20" s="1">
        <f>T6</f>
        <v>-1.7876312306873867</v>
      </c>
      <c r="C20" s="2" t="s">
        <v>33</v>
      </c>
      <c r="D20" s="1">
        <f t="shared" si="31"/>
        <v>-8.9381561534369336</v>
      </c>
      <c r="F20" s="2">
        <f t="shared" si="11"/>
        <v>18</v>
      </c>
      <c r="G20" s="2">
        <f t="shared" si="20"/>
        <v>-5.8690794156861396E-2</v>
      </c>
      <c r="H20" s="2">
        <f t="shared" si="21"/>
        <v>-1.1120903577422954</v>
      </c>
      <c r="I20" s="2">
        <f t="shared" si="22"/>
        <v>-1.2130103234962757</v>
      </c>
      <c r="J20" s="2">
        <f t="shared" si="23"/>
        <v>-1.2909287611741684</v>
      </c>
      <c r="K20" s="2">
        <f t="shared" si="24"/>
        <v>-1.6232150320238918</v>
      </c>
      <c r="L20" s="2">
        <f t="shared" si="25"/>
        <v>-7.4726905161530272E-2</v>
      </c>
      <c r="M20" s="2">
        <f t="shared" si="26"/>
        <v>-1.1335418231763974</v>
      </c>
      <c r="N20" s="2">
        <f t="shared" si="27"/>
        <v>-1.2384664485082448</v>
      </c>
      <c r="O20" s="2">
        <f t="shared" si="28"/>
        <v>-1.3154161652113743</v>
      </c>
      <c r="P20" s="2">
        <f t="shared" si="29"/>
        <v>-1.6415972429861607</v>
      </c>
      <c r="Q20" s="2">
        <f t="shared" si="30"/>
        <v>4.7988281511138327E-2</v>
      </c>
    </row>
    <row r="21" spans="1:17" x14ac:dyDescent="0.25">
      <c r="A21" s="2" t="s">
        <v>5</v>
      </c>
      <c r="B21" s="1">
        <f>T2</f>
        <v>-0.20212274682816359</v>
      </c>
      <c r="C21" s="2"/>
      <c r="D21" s="2"/>
      <c r="F21" s="2">
        <f t="shared" si="11"/>
        <v>19</v>
      </c>
      <c r="G21" s="2">
        <f t="shared" si="20"/>
        <v>-7.4726905161530272E-2</v>
      </c>
      <c r="H21" s="2">
        <f t="shared" si="21"/>
        <v>-1.1335418231763974</v>
      </c>
      <c r="I21" s="2">
        <f t="shared" si="22"/>
        <v>-1.2384664485082448</v>
      </c>
      <c r="J21" s="2">
        <f t="shared" si="23"/>
        <v>-1.3154161652113743</v>
      </c>
      <c r="K21" s="2">
        <f t="shared" si="24"/>
        <v>-1.6415972429861607</v>
      </c>
      <c r="L21" s="2">
        <f t="shared" si="25"/>
        <v>-8.9027882117598267E-2</v>
      </c>
      <c r="M21" s="2">
        <f t="shared" si="26"/>
        <v>-1.1526722041495412</v>
      </c>
      <c r="N21" s="2">
        <f t="shared" si="27"/>
        <v>-1.2611681781907631</v>
      </c>
      <c r="O21" s="2">
        <f t="shared" si="28"/>
        <v>-1.3372539911498427</v>
      </c>
      <c r="P21" s="2">
        <f t="shared" si="29"/>
        <v>-1.6579904679580011</v>
      </c>
      <c r="Q21" s="2">
        <f t="shared" si="30"/>
        <v>4.2795869138854449E-2</v>
      </c>
    </row>
    <row r="22" spans="1:17" x14ac:dyDescent="0.25">
      <c r="A22" s="2" t="s">
        <v>6</v>
      </c>
      <c r="B22" s="1">
        <f>T6</f>
        <v>-1.7876312306873867</v>
      </c>
      <c r="C22" s="2"/>
      <c r="D22" s="2"/>
      <c r="F22" s="2">
        <f t="shared" si="11"/>
        <v>20</v>
      </c>
      <c r="G22" s="2">
        <f t="shared" si="20"/>
        <v>-8.9027882117598267E-2</v>
      </c>
      <c r="H22" s="2">
        <f t="shared" si="21"/>
        <v>-1.1526722041495412</v>
      </c>
      <c r="I22" s="2">
        <f t="shared" si="22"/>
        <v>-1.2611681781907631</v>
      </c>
      <c r="J22" s="2">
        <f t="shared" si="23"/>
        <v>-1.3372539911498427</v>
      </c>
      <c r="K22" s="2">
        <f t="shared" si="24"/>
        <v>-1.6579904679580011</v>
      </c>
      <c r="L22" s="2">
        <f t="shared" si="25"/>
        <v>-0.10178146943302741</v>
      </c>
      <c r="M22" s="2">
        <f t="shared" si="26"/>
        <v>-1.1697326458849482</v>
      </c>
      <c r="N22" s="2">
        <f t="shared" si="27"/>
        <v>-1.281413542728211</v>
      </c>
      <c r="O22" s="2">
        <f t="shared" si="28"/>
        <v>-1.356728927774169</v>
      </c>
      <c r="P22" s="2">
        <f t="shared" si="29"/>
        <v>-1.6726099185523269</v>
      </c>
      <c r="Q22" s="2">
        <f t="shared" si="30"/>
        <v>3.8165284475228295E-2</v>
      </c>
    </row>
    <row r="23" spans="1:17" x14ac:dyDescent="0.25">
      <c r="F23" s="2">
        <f t="shared" si="11"/>
        <v>21</v>
      </c>
      <c r="G23" s="2">
        <f t="shared" ref="G23:G43" si="32">L22</f>
        <v>-0.10178146943302741</v>
      </c>
      <c r="H23" s="2">
        <f t="shared" ref="H23:H43" si="33">M22</f>
        <v>-1.1697326458849482</v>
      </c>
      <c r="I23" s="2">
        <f t="shared" ref="I23:I43" si="34">N22</f>
        <v>-1.281413542728211</v>
      </c>
      <c r="J23" s="2">
        <f t="shared" ref="J23:J43" si="35">O22</f>
        <v>-1.356728927774169</v>
      </c>
      <c r="K23" s="2">
        <f t="shared" ref="K23:K43" si="36">P22</f>
        <v>-1.6726099185523269</v>
      </c>
      <c r="L23" s="2">
        <f t="shared" ref="L23:L43" si="37">(1/($B$2+$B$3))*($B$10-(-$B$3*H23))</f>
        <v>-0.11315509725663209</v>
      </c>
      <c r="M23" s="2">
        <f t="shared" ref="M23:M43" si="38">(1/($B$3+$B$4+$B$6))*(0-(-$B$3*L23)-(-$B$4*I23)-(-$B$6*K23))</f>
        <v>-1.1849471192723742</v>
      </c>
      <c r="N23" s="2">
        <f t="shared" ref="N23:N43" si="39">(1/($B$4+$B$5))*(0-0-(-$B$4*M23)-(-$B$5*J23)-0)</f>
        <v>-1.2994683249402372</v>
      </c>
      <c r="O23" s="2">
        <f t="shared" ref="O23:O43" si="40">(1/($B$5+$B$7))*(0-0-(-$B$5*N23)-(-$B$7*K23))</f>
        <v>-1.3740966436626554</v>
      </c>
      <c r="P23" s="2">
        <f t="shared" ref="P23:P43" si="41">(1/($B$6+$B$7+$B$8))*($B$11-0-(-$B$6*M23)-0-(-$B$7*O23))</f>
        <v>-1.6856475201253585</v>
      </c>
      <c r="Q23" s="2">
        <f t="shared" ref="Q23:Q43" si="42">SQRT(POWER((L23-G23),2)+POWER((M23-H23),2)+POWER((N23-I23),2)+POWER((O23-J23),2)+POWER((P23-K23),2))</f>
        <v>3.4035736821913624E-2</v>
      </c>
    </row>
    <row r="24" spans="1:17" x14ac:dyDescent="0.25">
      <c r="F24" s="2">
        <f t="shared" si="11"/>
        <v>22</v>
      </c>
      <c r="G24" s="2">
        <f t="shared" si="32"/>
        <v>-0.11315509725663209</v>
      </c>
      <c r="H24" s="2">
        <f t="shared" si="33"/>
        <v>-1.1849471192723742</v>
      </c>
      <c r="I24" s="2">
        <f t="shared" si="34"/>
        <v>-1.2994683249402372</v>
      </c>
      <c r="J24" s="2">
        <f t="shared" si="35"/>
        <v>-1.3740966436626554</v>
      </c>
      <c r="K24" s="2">
        <f t="shared" si="36"/>
        <v>-1.6856475201253585</v>
      </c>
      <c r="L24" s="2">
        <f t="shared" si="37"/>
        <v>-0.12329807951491614</v>
      </c>
      <c r="M24" s="2">
        <f t="shared" si="38"/>
        <v>-1.1985153611764676</v>
      </c>
      <c r="N24" s="2">
        <f t="shared" si="39"/>
        <v>-1.315569549500593</v>
      </c>
      <c r="O24" s="2">
        <f t="shared" si="40"/>
        <v>-1.3895851436255462</v>
      </c>
      <c r="P24" s="2">
        <f t="shared" si="41"/>
        <v>-1.6972744313885693</v>
      </c>
      <c r="Q24" s="2">
        <f t="shared" si="42"/>
        <v>3.0353013135863693E-2</v>
      </c>
    </row>
    <row r="25" spans="1:17" x14ac:dyDescent="0.25">
      <c r="F25" s="2">
        <f t="shared" si="11"/>
        <v>23</v>
      </c>
      <c r="G25" s="2">
        <f t="shared" si="32"/>
        <v>-0.12329807951491614</v>
      </c>
      <c r="H25" s="2">
        <f t="shared" si="33"/>
        <v>-1.1985153611764676</v>
      </c>
      <c r="I25" s="2">
        <f t="shared" si="34"/>
        <v>-1.315569549500593</v>
      </c>
      <c r="J25" s="2">
        <f t="shared" si="35"/>
        <v>-1.3895851436255462</v>
      </c>
      <c r="K25" s="2">
        <f t="shared" si="36"/>
        <v>-1.6972744313885693</v>
      </c>
      <c r="L25" s="2">
        <f t="shared" si="37"/>
        <v>-0.13234357411764511</v>
      </c>
      <c r="M25" s="2">
        <f t="shared" si="38"/>
        <v>-1.2106154965988443</v>
      </c>
      <c r="N25" s="2">
        <f t="shared" si="39"/>
        <v>-1.3299285946166457</v>
      </c>
      <c r="O25" s="2">
        <f t="shared" si="40"/>
        <v>-1.4033977619710305</v>
      </c>
      <c r="P25" s="2">
        <f t="shared" si="41"/>
        <v>-1.7076432913944013</v>
      </c>
      <c r="Q25" s="2">
        <f t="shared" si="42"/>
        <v>2.7068766316018948E-2</v>
      </c>
    </row>
    <row r="26" spans="1:17" x14ac:dyDescent="0.25">
      <c r="F26" s="2">
        <f t="shared" si="11"/>
        <v>24</v>
      </c>
      <c r="G26" s="2">
        <f t="shared" si="32"/>
        <v>-0.13234357411764511</v>
      </c>
      <c r="H26" s="2">
        <f t="shared" si="33"/>
        <v>-1.2106154965988443</v>
      </c>
      <c r="I26" s="2">
        <f t="shared" si="34"/>
        <v>-1.3299285946166457</v>
      </c>
      <c r="J26" s="2">
        <f t="shared" si="35"/>
        <v>-1.4033977619710305</v>
      </c>
      <c r="K26" s="2">
        <f t="shared" si="36"/>
        <v>-1.7076432913944013</v>
      </c>
      <c r="L26" s="2">
        <f t="shared" si="37"/>
        <v>-0.1404103310658962</v>
      </c>
      <c r="M26" s="2">
        <f t="shared" si="38"/>
        <v>-1.2214063771178363</v>
      </c>
      <c r="N26" s="2">
        <f t="shared" si="39"/>
        <v>-1.3427339670199658</v>
      </c>
      <c r="O26" s="2">
        <f t="shared" si="40"/>
        <v>-1.4157158318948531</v>
      </c>
      <c r="P26" s="2">
        <f t="shared" si="41"/>
        <v>-1.7168902233943664</v>
      </c>
      <c r="Q26" s="2">
        <f t="shared" si="42"/>
        <v>2.4139880498568994E-2</v>
      </c>
    </row>
    <row r="27" spans="1:17" x14ac:dyDescent="0.25">
      <c r="F27" s="2">
        <f t="shared" si="11"/>
        <v>25</v>
      </c>
      <c r="G27" s="2">
        <f t="shared" si="32"/>
        <v>-0.1404103310658962</v>
      </c>
      <c r="H27" s="2">
        <f t="shared" si="33"/>
        <v>-1.2214063771178363</v>
      </c>
      <c r="I27" s="2">
        <f t="shared" si="34"/>
        <v>-1.3427339670199658</v>
      </c>
      <c r="J27" s="2">
        <f t="shared" si="35"/>
        <v>-1.4157158318948531</v>
      </c>
      <c r="K27" s="2">
        <f t="shared" si="36"/>
        <v>-1.7168902233943664</v>
      </c>
      <c r="L27" s="2">
        <f t="shared" si="37"/>
        <v>-0.14760425141189087</v>
      </c>
      <c r="M27" s="2">
        <f t="shared" si="38"/>
        <v>-1.2310296663051474</v>
      </c>
      <c r="N27" s="2">
        <f t="shared" si="39"/>
        <v>-1.3541537766982845</v>
      </c>
      <c r="O27" s="2">
        <f t="shared" si="40"/>
        <v>-1.4267010660375008</v>
      </c>
      <c r="P27" s="2">
        <f t="shared" si="41"/>
        <v>-1.7251366218763484</v>
      </c>
      <c r="Q27" s="2">
        <f t="shared" si="42"/>
        <v>2.1527905028325123E-2</v>
      </c>
    </row>
    <row r="28" spans="1:17" x14ac:dyDescent="0.25">
      <c r="F28" s="2">
        <f t="shared" si="11"/>
        <v>26</v>
      </c>
      <c r="G28" s="2">
        <f t="shared" si="32"/>
        <v>-0.14760425141189087</v>
      </c>
      <c r="H28" s="2">
        <f t="shared" si="33"/>
        <v>-1.2310296663051474</v>
      </c>
      <c r="I28" s="2">
        <f t="shared" si="34"/>
        <v>-1.3541537766982845</v>
      </c>
      <c r="J28" s="2">
        <f t="shared" si="35"/>
        <v>-1.4267010660375008</v>
      </c>
      <c r="K28" s="2">
        <f t="shared" si="36"/>
        <v>-1.7251366218763484</v>
      </c>
      <c r="L28" s="2">
        <f t="shared" si="37"/>
        <v>-0.15401977753676496</v>
      </c>
      <c r="M28" s="2">
        <f t="shared" si="38"/>
        <v>-1.2396116994969366</v>
      </c>
      <c r="N28" s="2">
        <f t="shared" si="39"/>
        <v>-1.3643379438573127</v>
      </c>
      <c r="O28" s="2">
        <f t="shared" si="40"/>
        <v>-1.4364976794611197</v>
      </c>
      <c r="P28" s="2">
        <f t="shared" si="41"/>
        <v>-1.7324907462414778</v>
      </c>
      <c r="Q28" s="2">
        <f t="shared" si="42"/>
        <v>1.9198549675341649E-2</v>
      </c>
    </row>
    <row r="29" spans="1:17" x14ac:dyDescent="0.25">
      <c r="F29" s="2">
        <f t="shared" si="11"/>
        <v>27</v>
      </c>
      <c r="G29" s="2">
        <f t="shared" si="32"/>
        <v>-0.15401977753676496</v>
      </c>
      <c r="H29" s="2">
        <f t="shared" si="33"/>
        <v>-1.2396116994969366</v>
      </c>
      <c r="I29" s="2">
        <f t="shared" si="34"/>
        <v>-1.3643379438573127</v>
      </c>
      <c r="J29" s="2">
        <f t="shared" si="35"/>
        <v>-1.4364976794611197</v>
      </c>
      <c r="K29" s="2">
        <f t="shared" si="36"/>
        <v>-1.7324907462414778</v>
      </c>
      <c r="L29" s="2">
        <f t="shared" si="37"/>
        <v>-0.15974113299795778</v>
      </c>
      <c r="M29" s="2">
        <f t="shared" si="38"/>
        <v>-1.2472651423345567</v>
      </c>
      <c r="N29" s="2">
        <f t="shared" si="39"/>
        <v>-1.3734201670855986</v>
      </c>
      <c r="O29" s="2">
        <f t="shared" si="40"/>
        <v>-1.4452342829167741</v>
      </c>
      <c r="P29" s="2">
        <f t="shared" si="41"/>
        <v>-1.7390491420425003</v>
      </c>
      <c r="Q29" s="2">
        <f t="shared" si="42"/>
        <v>1.7121234469940416E-2</v>
      </c>
    </row>
    <row r="30" spans="1:17" x14ac:dyDescent="0.25">
      <c r="F30" s="2">
        <f t="shared" si="11"/>
        <v>28</v>
      </c>
      <c r="G30" s="2">
        <f t="shared" si="32"/>
        <v>-0.15974113299795778</v>
      </c>
      <c r="H30" s="2">
        <f t="shared" si="33"/>
        <v>-1.2472651423345567</v>
      </c>
      <c r="I30" s="2">
        <f t="shared" si="34"/>
        <v>-1.3734201670855986</v>
      </c>
      <c r="J30" s="2">
        <f t="shared" si="35"/>
        <v>-1.4452342829167741</v>
      </c>
      <c r="K30" s="2">
        <f t="shared" si="36"/>
        <v>-1.7390491420425003</v>
      </c>
      <c r="L30" s="2">
        <f t="shared" si="37"/>
        <v>-0.16484342822303782</v>
      </c>
      <c r="M30" s="2">
        <f t="shared" si="38"/>
        <v>-1.2540904698484094</v>
      </c>
      <c r="N30" s="2">
        <f t="shared" si="39"/>
        <v>-1.3815196785606527</v>
      </c>
      <c r="O30" s="2">
        <f t="shared" si="40"/>
        <v>-1.4530255712570224</v>
      </c>
      <c r="P30" s="2">
        <f t="shared" si="41"/>
        <v>-1.7448979084417766</v>
      </c>
      <c r="Q30" s="2">
        <f t="shared" si="42"/>
        <v>1.5268688246341151E-2</v>
      </c>
    </row>
    <row r="31" spans="1:17" x14ac:dyDescent="0.25">
      <c r="F31" s="2">
        <f t="shared" si="11"/>
        <v>29</v>
      </c>
      <c r="G31" s="2">
        <f t="shared" si="32"/>
        <v>-0.16484342822303782</v>
      </c>
      <c r="H31" s="2">
        <f t="shared" si="33"/>
        <v>-1.2540904698484094</v>
      </c>
      <c r="I31" s="2">
        <f t="shared" si="34"/>
        <v>-1.3815196785606527</v>
      </c>
      <c r="J31" s="2">
        <f t="shared" si="35"/>
        <v>-1.4530255712570224</v>
      </c>
      <c r="K31" s="2">
        <f t="shared" si="36"/>
        <v>-1.7448979084417766</v>
      </c>
      <c r="L31" s="2">
        <f t="shared" si="37"/>
        <v>-0.16939364656560632</v>
      </c>
      <c r="M31" s="2">
        <f t="shared" si="38"/>
        <v>-1.2601772855024531</v>
      </c>
      <c r="N31" s="2">
        <f t="shared" si="39"/>
        <v>-1.3887428093388328</v>
      </c>
      <c r="O31" s="2">
        <f t="shared" si="40"/>
        <v>-1.4599738291594215</v>
      </c>
      <c r="P31" s="2">
        <f t="shared" si="41"/>
        <v>-1.7501138285282059</v>
      </c>
      <c r="Q31" s="2">
        <f t="shared" si="42"/>
        <v>1.3616590624540278E-2</v>
      </c>
    </row>
    <row r="32" spans="1:17" x14ac:dyDescent="0.25">
      <c r="F32" s="2">
        <f t="shared" si="11"/>
        <v>30</v>
      </c>
      <c r="G32" s="2">
        <f t="shared" si="32"/>
        <v>-0.16939364656560632</v>
      </c>
      <c r="H32" s="2">
        <f t="shared" si="33"/>
        <v>-1.2601772855024531</v>
      </c>
      <c r="I32" s="2">
        <f t="shared" si="34"/>
        <v>-1.3887428093388328</v>
      </c>
      <c r="J32" s="2">
        <f t="shared" si="35"/>
        <v>-1.4599738291594215</v>
      </c>
      <c r="K32" s="2">
        <f t="shared" si="36"/>
        <v>-1.7501138285282059</v>
      </c>
      <c r="L32" s="2">
        <f t="shared" si="37"/>
        <v>-0.1734515236683021</v>
      </c>
      <c r="M32" s="2">
        <f t="shared" si="38"/>
        <v>-1.2656054975158868</v>
      </c>
      <c r="N32" s="2">
        <f t="shared" si="39"/>
        <v>-1.3951843852782433</v>
      </c>
      <c r="O32" s="2">
        <f t="shared" si="40"/>
        <v>-1.4661702739282358</v>
      </c>
      <c r="P32" s="2">
        <f t="shared" si="41"/>
        <v>-1.7547653773319638</v>
      </c>
      <c r="Q32" s="2">
        <f t="shared" si="42"/>
        <v>1.2143252730354806E-2</v>
      </c>
    </row>
    <row r="33" spans="6:17" x14ac:dyDescent="0.25">
      <c r="F33" s="2">
        <f t="shared" si="11"/>
        <v>31</v>
      </c>
      <c r="G33" s="2">
        <f t="shared" si="32"/>
        <v>-0.1734515236683021</v>
      </c>
      <c r="H33" s="2">
        <f t="shared" si="33"/>
        <v>-1.2656054975158868</v>
      </c>
      <c r="I33" s="2">
        <f t="shared" si="34"/>
        <v>-1.3951843852782433</v>
      </c>
      <c r="J33" s="2">
        <f t="shared" si="35"/>
        <v>-1.4661702739282358</v>
      </c>
      <c r="K33" s="2">
        <f t="shared" si="36"/>
        <v>-1.7547653773319638</v>
      </c>
      <c r="L33" s="2">
        <f t="shared" si="37"/>
        <v>-0.17707033167725789</v>
      </c>
      <c r="M33" s="2">
        <f t="shared" si="38"/>
        <v>-1.2704463679048574</v>
      </c>
      <c r="N33" s="2">
        <f t="shared" si="39"/>
        <v>-1.400928971920443</v>
      </c>
      <c r="O33" s="2">
        <f t="shared" si="40"/>
        <v>-1.4716962530027473</v>
      </c>
      <c r="P33" s="2">
        <f t="shared" si="41"/>
        <v>-1.7589136207703626</v>
      </c>
      <c r="Q33" s="2">
        <f t="shared" si="42"/>
        <v>1.0829332462086089E-2</v>
      </c>
    </row>
    <row r="34" spans="6:17" x14ac:dyDescent="0.25">
      <c r="F34" s="2">
        <f t="shared" si="11"/>
        <v>32</v>
      </c>
      <c r="G34" s="2">
        <f t="shared" si="32"/>
        <v>-0.17707033167725789</v>
      </c>
      <c r="H34" s="2">
        <f t="shared" si="33"/>
        <v>-1.2704463679048574</v>
      </c>
      <c r="I34" s="2">
        <f t="shared" si="34"/>
        <v>-1.400928971920443</v>
      </c>
      <c r="J34" s="2">
        <f t="shared" si="35"/>
        <v>-1.4716962530027473</v>
      </c>
      <c r="K34" s="2">
        <f t="shared" si="36"/>
        <v>-1.7589136207703626</v>
      </c>
      <c r="L34" s="2">
        <f t="shared" si="37"/>
        <v>-0.18029757860323828</v>
      </c>
      <c r="M34" s="2">
        <f t="shared" si="38"/>
        <v>-1.2747634480161016</v>
      </c>
      <c r="N34" s="2">
        <f t="shared" si="39"/>
        <v>-1.4060519846738655</v>
      </c>
      <c r="O34" s="2">
        <f t="shared" si="40"/>
        <v>-1.476624311893165</v>
      </c>
      <c r="P34" s="2">
        <f t="shared" si="41"/>
        <v>-1.7626130173262622</v>
      </c>
      <c r="Q34" s="2">
        <f t="shared" si="42"/>
        <v>9.6575805658097712E-3</v>
      </c>
    </row>
    <row r="35" spans="6:17" x14ac:dyDescent="0.25">
      <c r="F35" s="2">
        <f t="shared" si="11"/>
        <v>33</v>
      </c>
      <c r="G35" s="2">
        <f t="shared" si="32"/>
        <v>-0.18029757860323828</v>
      </c>
      <c r="H35" s="2">
        <f t="shared" si="33"/>
        <v>-1.2747634480161016</v>
      </c>
      <c r="I35" s="2">
        <f t="shared" si="34"/>
        <v>-1.4060519846738655</v>
      </c>
      <c r="J35" s="2">
        <f t="shared" si="35"/>
        <v>-1.476624311893165</v>
      </c>
      <c r="K35" s="2">
        <f t="shared" si="36"/>
        <v>-1.7626130173262622</v>
      </c>
      <c r="L35" s="2">
        <f t="shared" si="37"/>
        <v>-0.18317563201073442</v>
      </c>
      <c r="M35" s="2">
        <f t="shared" si="38"/>
        <v>-1.2786134128342814</v>
      </c>
      <c r="N35" s="2">
        <f t="shared" si="39"/>
        <v>-1.4106206788735371</v>
      </c>
      <c r="O35" s="2">
        <f t="shared" si="40"/>
        <v>-1.4810191465640821</v>
      </c>
      <c r="P35" s="2">
        <f t="shared" si="41"/>
        <v>-1.7659121329835348</v>
      </c>
      <c r="Q35" s="2">
        <f t="shared" si="42"/>
        <v>8.6126141857447349E-3</v>
      </c>
    </row>
    <row r="36" spans="6:17" x14ac:dyDescent="0.25">
      <c r="F36" s="2">
        <f t="shared" si="11"/>
        <v>34</v>
      </c>
      <c r="G36" s="2">
        <f t="shared" si="32"/>
        <v>-0.18317563201073442</v>
      </c>
      <c r="H36" s="2">
        <f t="shared" si="33"/>
        <v>-1.2786134128342814</v>
      </c>
      <c r="I36" s="2">
        <f t="shared" si="34"/>
        <v>-1.4106206788735371</v>
      </c>
      <c r="J36" s="2">
        <f t="shared" si="35"/>
        <v>-1.4810191465640821</v>
      </c>
      <c r="K36" s="2">
        <f t="shared" si="36"/>
        <v>-1.7659121329835348</v>
      </c>
      <c r="L36" s="2">
        <f t="shared" si="37"/>
        <v>-0.18574227522285428</v>
      </c>
      <c r="M36" s="2">
        <f t="shared" si="38"/>
        <v>-1.2820468050158653</v>
      </c>
      <c r="N36" s="2">
        <f t="shared" si="39"/>
        <v>-1.4146950327146763</v>
      </c>
      <c r="O36" s="2">
        <f t="shared" si="40"/>
        <v>-1.4849384527684482</v>
      </c>
      <c r="P36" s="2">
        <f t="shared" si="41"/>
        <v>-1.7688542788053181</v>
      </c>
      <c r="Q36" s="2">
        <f t="shared" si="42"/>
        <v>7.6807149168490532E-3</v>
      </c>
    </row>
    <row r="37" spans="6:17" x14ac:dyDescent="0.25">
      <c r="F37" s="2">
        <f t="shared" si="11"/>
        <v>35</v>
      </c>
      <c r="G37" s="2">
        <f t="shared" si="32"/>
        <v>-0.18574227522285428</v>
      </c>
      <c r="H37" s="2">
        <f t="shared" si="33"/>
        <v>-1.2820468050158653</v>
      </c>
      <c r="I37" s="2">
        <f t="shared" si="34"/>
        <v>-1.4146950327146763</v>
      </c>
      <c r="J37" s="2">
        <f t="shared" si="35"/>
        <v>-1.4849384527684482</v>
      </c>
      <c r="K37" s="2">
        <f t="shared" si="36"/>
        <v>-1.7688542788053181</v>
      </c>
      <c r="L37" s="2">
        <f t="shared" si="37"/>
        <v>-0.18803120334391016</v>
      </c>
      <c r="M37" s="2">
        <f t="shared" si="38"/>
        <v>-1.2851086984173057</v>
      </c>
      <c r="N37" s="2">
        <f t="shared" si="39"/>
        <v>-1.4183285346514007</v>
      </c>
      <c r="O37" s="2">
        <f t="shared" si="40"/>
        <v>-1.4884336834821843</v>
      </c>
      <c r="P37" s="2">
        <f t="shared" si="41"/>
        <v>-1.7714780795252345</v>
      </c>
      <c r="Q37" s="2">
        <f t="shared" si="42"/>
        <v>6.8496487084669386E-3</v>
      </c>
    </row>
    <row r="38" spans="6:17" x14ac:dyDescent="0.25">
      <c r="F38" s="2">
        <f t="shared" si="11"/>
        <v>36</v>
      </c>
      <c r="G38" s="2">
        <f t="shared" si="32"/>
        <v>-0.18803120334391016</v>
      </c>
      <c r="H38" s="2">
        <f t="shared" si="33"/>
        <v>-1.2851086984173057</v>
      </c>
      <c r="I38" s="2">
        <f t="shared" si="34"/>
        <v>-1.4183285346514007</v>
      </c>
      <c r="J38" s="2">
        <f t="shared" si="35"/>
        <v>-1.4884336834821843</v>
      </c>
      <c r="K38" s="2">
        <f t="shared" si="36"/>
        <v>-1.7714780795252345</v>
      </c>
      <c r="L38" s="2">
        <f t="shared" si="37"/>
        <v>-0.19007246561153709</v>
      </c>
      <c r="M38" s="2">
        <f t="shared" si="38"/>
        <v>-1.2878392898283519</v>
      </c>
      <c r="N38" s="2">
        <f t="shared" si="39"/>
        <v>-1.4215688855975734</v>
      </c>
      <c r="O38" s="2">
        <f t="shared" si="40"/>
        <v>-1.4915507243831059</v>
      </c>
      <c r="P38" s="2">
        <f t="shared" si="41"/>
        <v>-1.7738179806160854</v>
      </c>
      <c r="Q38" s="2">
        <f t="shared" si="42"/>
        <v>6.1085052546971455E-3</v>
      </c>
    </row>
    <row r="39" spans="6:17" x14ac:dyDescent="0.25">
      <c r="F39" s="2">
        <f t="shared" si="11"/>
        <v>37</v>
      </c>
      <c r="G39" s="2">
        <f t="shared" si="32"/>
        <v>-0.19007246561153709</v>
      </c>
      <c r="H39" s="2">
        <f t="shared" si="33"/>
        <v>-1.2878392898283519</v>
      </c>
      <c r="I39" s="2">
        <f t="shared" si="34"/>
        <v>-1.4215688855975734</v>
      </c>
      <c r="J39" s="2">
        <f t="shared" si="35"/>
        <v>-1.4915507243831059</v>
      </c>
      <c r="K39" s="2">
        <f t="shared" si="36"/>
        <v>-1.7738179806160854</v>
      </c>
      <c r="L39" s="2">
        <f t="shared" si="37"/>
        <v>-0.1918928598855679</v>
      </c>
      <c r="M39" s="2">
        <f t="shared" si="38"/>
        <v>-1.2902744266788282</v>
      </c>
      <c r="N39" s="2">
        <f t="shared" si="39"/>
        <v>-1.4244586251483466</v>
      </c>
      <c r="O39" s="2">
        <f t="shared" si="40"/>
        <v>-1.4943304962418944</v>
      </c>
      <c r="P39" s="2">
        <f t="shared" si="41"/>
        <v>-1.7759047004928679</v>
      </c>
      <c r="Q39" s="2">
        <f t="shared" si="42"/>
        <v>5.4475547629965126E-3</v>
      </c>
    </row>
    <row r="40" spans="6:17" x14ac:dyDescent="0.25">
      <c r="F40" s="2">
        <f t="shared" si="11"/>
        <v>38</v>
      </c>
      <c r="G40" s="2">
        <f t="shared" si="32"/>
        <v>-0.1918928598855679</v>
      </c>
      <c r="H40" s="2">
        <f t="shared" si="33"/>
        <v>-1.2902744266788282</v>
      </c>
      <c r="I40" s="2">
        <f t="shared" si="34"/>
        <v>-1.4244586251483466</v>
      </c>
      <c r="J40" s="2">
        <f t="shared" si="35"/>
        <v>-1.4943304962418944</v>
      </c>
      <c r="K40" s="2">
        <f t="shared" si="36"/>
        <v>-1.7759047004928679</v>
      </c>
      <c r="L40" s="2">
        <f t="shared" si="37"/>
        <v>-0.19351628445255215</v>
      </c>
      <c r="M40" s="2">
        <f t="shared" si="38"/>
        <v>-1.2924460776466589</v>
      </c>
      <c r="N40" s="2">
        <f t="shared" si="39"/>
        <v>-1.4270356900434824</v>
      </c>
      <c r="O40" s="2">
        <f t="shared" si="40"/>
        <v>-1.4968094921333595</v>
      </c>
      <c r="P40" s="2">
        <f t="shared" si="41"/>
        <v>-1.7777656337866659</v>
      </c>
      <c r="Q40" s="2">
        <f t="shared" si="42"/>
        <v>4.8581202206589595E-3</v>
      </c>
    </row>
    <row r="41" spans="6:17" x14ac:dyDescent="0.25">
      <c r="F41" s="2">
        <f t="shared" si="11"/>
        <v>39</v>
      </c>
      <c r="G41" s="2">
        <f t="shared" si="32"/>
        <v>-0.19351628445255215</v>
      </c>
      <c r="H41" s="2">
        <f t="shared" si="33"/>
        <v>-1.2924460776466589</v>
      </c>
      <c r="I41" s="2">
        <f t="shared" si="34"/>
        <v>-1.4270356900434824</v>
      </c>
      <c r="J41" s="2">
        <f t="shared" si="35"/>
        <v>-1.4968094921333595</v>
      </c>
      <c r="K41" s="2">
        <f t="shared" si="36"/>
        <v>-1.7777656337866659</v>
      </c>
      <c r="L41" s="2">
        <f t="shared" si="37"/>
        <v>-0.19496405176443923</v>
      </c>
      <c r="M41" s="2">
        <f t="shared" si="38"/>
        <v>-1.2943827523453135</v>
      </c>
      <c r="N41" s="2">
        <f t="shared" si="39"/>
        <v>-1.429333912204011</v>
      </c>
      <c r="O41" s="2">
        <f t="shared" si="40"/>
        <v>-1.4990202565205419</v>
      </c>
      <c r="P41" s="2">
        <f t="shared" si="41"/>
        <v>-1.7794252109836328</v>
      </c>
      <c r="Q41" s="2">
        <f t="shared" si="42"/>
        <v>4.3324634822753541E-3</v>
      </c>
    </row>
    <row r="42" spans="6:17" x14ac:dyDescent="0.25">
      <c r="F42" s="2">
        <f t="shared" si="11"/>
        <v>40</v>
      </c>
      <c r="G42" s="2">
        <f t="shared" si="32"/>
        <v>-0.19496405176443923</v>
      </c>
      <c r="H42" s="2">
        <f t="shared" si="33"/>
        <v>-1.2943827523453135</v>
      </c>
      <c r="I42" s="2">
        <f t="shared" si="34"/>
        <v>-1.429333912204011</v>
      </c>
      <c r="J42" s="2">
        <f t="shared" si="35"/>
        <v>-1.4990202565205419</v>
      </c>
      <c r="K42" s="2">
        <f t="shared" si="36"/>
        <v>-1.7794252109836328</v>
      </c>
      <c r="L42" s="2">
        <f t="shared" si="37"/>
        <v>-0.19625516823020905</v>
      </c>
      <c r="M42" s="2">
        <f t="shared" si="38"/>
        <v>-1.2961098756003715</v>
      </c>
      <c r="N42" s="2">
        <f t="shared" si="39"/>
        <v>-1.4313834628804851</v>
      </c>
      <c r="O42" s="2">
        <f t="shared" si="40"/>
        <v>-1.5009918125011148</v>
      </c>
      <c r="P42" s="2">
        <f t="shared" si="41"/>
        <v>-1.7809052191504335</v>
      </c>
      <c r="Q42" s="2">
        <f t="shared" si="42"/>
        <v>3.8636836827190104E-3</v>
      </c>
    </row>
    <row r="43" spans="6:17" x14ac:dyDescent="0.25">
      <c r="F43" s="2">
        <f t="shared" si="11"/>
        <v>41</v>
      </c>
      <c r="G43" s="2">
        <f t="shared" si="32"/>
        <v>-0.19625516823020905</v>
      </c>
      <c r="H43" s="2">
        <f t="shared" si="33"/>
        <v>-1.2961098756003715</v>
      </c>
      <c r="I43" s="2">
        <f t="shared" si="34"/>
        <v>-1.4313834628804851</v>
      </c>
      <c r="J43" s="2">
        <f t="shared" si="35"/>
        <v>-1.5009918125011148</v>
      </c>
      <c r="K43" s="2">
        <f t="shared" si="36"/>
        <v>-1.7809052191504335</v>
      </c>
      <c r="L43" s="2">
        <f t="shared" si="37"/>
        <v>-0.19740658373358097</v>
      </c>
      <c r="M43" s="2">
        <f t="shared" si="38"/>
        <v>-1.2976501212287335</v>
      </c>
      <c r="N43" s="2">
        <f t="shared" si="39"/>
        <v>-1.4332112487436541</v>
      </c>
      <c r="O43" s="2">
        <f t="shared" si="40"/>
        <v>-1.5027500428250102</v>
      </c>
      <c r="P43" s="2">
        <f t="shared" si="41"/>
        <v>-1.7822250879566575</v>
      </c>
      <c r="Q43" s="2">
        <f t="shared" si="42"/>
        <v>3.445626642020614E-3</v>
      </c>
    </row>
    <row r="44" spans="6:17" x14ac:dyDescent="0.25">
      <c r="F44" s="2">
        <f t="shared" si="11"/>
        <v>42</v>
      </c>
      <c r="G44" s="2">
        <f t="shared" ref="G44:G47" si="43">L43</f>
        <v>-0.19740658373358097</v>
      </c>
      <c r="H44" s="2">
        <f t="shared" ref="H44:H47" si="44">M43</f>
        <v>-1.2976501212287335</v>
      </c>
      <c r="I44" s="2">
        <f t="shared" ref="I44:I47" si="45">N43</f>
        <v>-1.4332112487436541</v>
      </c>
      <c r="J44" s="2">
        <f t="shared" ref="J44:J47" si="46">O43</f>
        <v>-1.5027500428250102</v>
      </c>
      <c r="K44" s="2">
        <f t="shared" ref="K44:K47" si="47">P43</f>
        <v>-1.7822250879566575</v>
      </c>
      <c r="L44" s="2">
        <f t="shared" ref="L44:L47" si="48">(1/($B$2+$B$3))*($B$10-(-$B$3*H44))</f>
        <v>-0.198433414152489</v>
      </c>
      <c r="M44" s="2">
        <f t="shared" ref="M44:M47" si="49">(1/($B$3+$B$4+$B$6))*(0-(-$B$3*L44)-(-$B$4*I44)-(-$B$6*K44))</f>
        <v>-1.2990237097023645</v>
      </c>
      <c r="N44" s="2">
        <f t="shared" ref="N44:N47" si="50">(1/($B$4+$B$5))*(0-0-(-$B$4*M44)-(-$B$5*J44)-0)</f>
        <v>-1.4348412651174618</v>
      </c>
      <c r="O44" s="2">
        <f t="shared" ref="O44:O47" si="51">(1/($B$5+$B$7))*(0-0-(-$B$5*N44)-(-$B$7*K44))</f>
        <v>-1.5043180296853009</v>
      </c>
      <c r="P44" s="2">
        <f t="shared" ref="P44:P47" si="52">(1/($B$6+$B$7+$B$8))*($B$11-0-(-$B$6*M44)-0-(-$B$7*O44))</f>
        <v>-1.7834021447491264</v>
      </c>
      <c r="Q44" s="2">
        <f t="shared" ref="Q44:Q47" si="53">SQRT(POWER((L44-G44),2)+POWER((M44-H44),2)+POWER((N44-I44),2)+POWER((O44-J44),2)+POWER((P44-K44),2))</f>
        <v>3.0728040727826091E-3</v>
      </c>
    </row>
    <row r="45" spans="6:17" x14ac:dyDescent="0.25">
      <c r="F45" s="2">
        <f t="shared" si="11"/>
        <v>43</v>
      </c>
      <c r="G45" s="2">
        <f t="shared" si="43"/>
        <v>-0.198433414152489</v>
      </c>
      <c r="H45" s="2">
        <f t="shared" si="44"/>
        <v>-1.2990237097023645</v>
      </c>
      <c r="I45" s="2">
        <f t="shared" si="45"/>
        <v>-1.4348412651174618</v>
      </c>
      <c r="J45" s="2">
        <f t="shared" si="46"/>
        <v>-1.5043180296853009</v>
      </c>
      <c r="K45" s="2">
        <f t="shared" si="47"/>
        <v>-1.7834021447491264</v>
      </c>
      <c r="L45" s="2">
        <f t="shared" si="48"/>
        <v>-0.19934913980157631</v>
      </c>
      <c r="M45" s="2">
        <f t="shared" si="49"/>
        <v>-1.3002486736043228</v>
      </c>
      <c r="N45" s="2">
        <f t="shared" si="50"/>
        <v>-1.4362949109916414</v>
      </c>
      <c r="O45" s="2">
        <f t="shared" si="51"/>
        <v>-1.5057163577431385</v>
      </c>
      <c r="P45" s="2">
        <f t="shared" si="52"/>
        <v>-1.7844518420267381</v>
      </c>
      <c r="Q45" s="2">
        <f t="shared" si="53"/>
        <v>2.7403215294884934E-3</v>
      </c>
    </row>
    <row r="46" spans="6:17" x14ac:dyDescent="0.25">
      <c r="F46" s="2">
        <f t="shared" si="11"/>
        <v>44</v>
      </c>
      <c r="G46" s="2">
        <f t="shared" si="43"/>
        <v>-0.19934913980157631</v>
      </c>
      <c r="H46" s="2">
        <f t="shared" si="44"/>
        <v>-1.3002486736043228</v>
      </c>
      <c r="I46" s="2">
        <f t="shared" si="45"/>
        <v>-1.4362949109916414</v>
      </c>
      <c r="J46" s="2">
        <f t="shared" si="46"/>
        <v>-1.5057163577431385</v>
      </c>
      <c r="K46" s="2">
        <f t="shared" si="47"/>
        <v>-1.7844518420267381</v>
      </c>
      <c r="L46" s="2">
        <f t="shared" si="48"/>
        <v>-0.20016578240288183</v>
      </c>
      <c r="M46" s="2">
        <f t="shared" si="49"/>
        <v>-1.3013410943619999</v>
      </c>
      <c r="N46" s="2">
        <f t="shared" si="50"/>
        <v>-1.4375912699494255</v>
      </c>
      <c r="O46" s="2">
        <f t="shared" si="51"/>
        <v>-1.5069633843648882</v>
      </c>
      <c r="P46" s="2">
        <f t="shared" si="52"/>
        <v>-1.7853879603021481</v>
      </c>
      <c r="Q46" s="2">
        <f t="shared" si="53"/>
        <v>2.4438141538191422E-3</v>
      </c>
    </row>
    <row r="47" spans="6:17" x14ac:dyDescent="0.25">
      <c r="F47" s="2">
        <f t="shared" si="11"/>
        <v>45</v>
      </c>
      <c r="G47" s="2">
        <f t="shared" si="43"/>
        <v>-0.20016578240288183</v>
      </c>
      <c r="H47" s="2">
        <f t="shared" si="44"/>
        <v>-1.3013410943619999</v>
      </c>
      <c r="I47" s="2">
        <f t="shared" si="45"/>
        <v>-1.4375912699494255</v>
      </c>
      <c r="J47" s="2">
        <f t="shared" si="46"/>
        <v>-1.5069633843648882</v>
      </c>
      <c r="K47" s="2">
        <f t="shared" si="47"/>
        <v>-1.7853879603021481</v>
      </c>
      <c r="L47" s="2">
        <f t="shared" si="48"/>
        <v>-0.20089406290799991</v>
      </c>
      <c r="M47" s="2">
        <f t="shared" si="49"/>
        <v>-1.3023153133654306</v>
      </c>
      <c r="N47" s="2">
        <f t="shared" si="50"/>
        <v>-1.4387473606984025</v>
      </c>
      <c r="O47" s="2">
        <f t="shared" si="51"/>
        <v>-1.5080754806191516</v>
      </c>
      <c r="P47" s="2">
        <f t="shared" si="52"/>
        <v>-1.786222789013479</v>
      </c>
      <c r="Q47" s="2">
        <f t="shared" si="53"/>
        <v>2.1793893724297887E-3</v>
      </c>
    </row>
    <row r="48" spans="6:17" x14ac:dyDescent="0.25">
      <c r="F48" s="2">
        <f t="shared" si="11"/>
        <v>46</v>
      </c>
      <c r="G48" s="2">
        <f t="shared" ref="G48:G50" si="54">L47</f>
        <v>-0.20089406290799991</v>
      </c>
      <c r="H48" s="2">
        <f t="shared" ref="H48:H50" si="55">M47</f>
        <v>-1.3023153133654306</v>
      </c>
      <c r="I48" s="2">
        <f t="shared" ref="I48:I50" si="56">N47</f>
        <v>-1.4387473606984025</v>
      </c>
      <c r="J48" s="2">
        <f t="shared" ref="J48:J50" si="57">O47</f>
        <v>-1.5080754806191516</v>
      </c>
      <c r="K48" s="2">
        <f t="shared" ref="K48:K50" si="58">P47</f>
        <v>-1.786222789013479</v>
      </c>
      <c r="L48" s="2">
        <f t="shared" ref="L48:L50" si="59">(1/($B$2+$B$3))*($B$10-(-$B$3*H48))</f>
        <v>-0.20154354224362039</v>
      </c>
      <c r="M48" s="2">
        <f t="shared" ref="M48:M50" si="60">(1/($B$3+$B$4+$B$6))*(0-(-$B$3*L48)-(-$B$4*I48)-(-$B$6*K48))</f>
        <v>-1.3031841202422454</v>
      </c>
      <c r="N48" s="2">
        <f t="shared" ref="N48:N50" si="61">(1/($B$4+$B$5))*(0-0-(-$B$4*M48)-(-$B$5*J48)-0)</f>
        <v>-1.4397783604935162</v>
      </c>
      <c r="O48" s="2">
        <f t="shared" ref="O48:O50" si="62">(1/($B$5+$B$7))*(0-0-(-$B$5*N48)-(-$B$7*K48))</f>
        <v>-1.509067246197509</v>
      </c>
      <c r="P48" s="2">
        <f t="shared" ref="P48:P50" si="63">(1/($B$6+$B$7+$B$8))*($B$11-0-(-$B$6*M48)-0-(-$B$7*O48))</f>
        <v>-1.7869672878610818</v>
      </c>
      <c r="Q48" s="2">
        <f t="shared" ref="Q48:Q50" si="64">SQRT(POWER((L48-G48),2)+POWER((M48-H48),2)+POWER((N48-I48),2)+POWER((O48-J48),2)+POWER((P48-K48),2))</f>
        <v>1.9435757949253182E-3</v>
      </c>
    </row>
    <row r="49" spans="6:17" x14ac:dyDescent="0.25">
      <c r="F49" s="2">
        <f t="shared" si="11"/>
        <v>47</v>
      </c>
      <c r="G49" s="2">
        <f t="shared" si="54"/>
        <v>-0.20154354224362039</v>
      </c>
      <c r="H49" s="2">
        <f t="shared" si="55"/>
        <v>-1.3031841202422454</v>
      </c>
      <c r="I49" s="2">
        <f t="shared" si="56"/>
        <v>-1.4397783604935162</v>
      </c>
      <c r="J49" s="2">
        <f t="shared" si="57"/>
        <v>-1.509067246197509</v>
      </c>
      <c r="K49" s="2">
        <f t="shared" si="58"/>
        <v>-1.7869672878610818</v>
      </c>
      <c r="L49" s="2">
        <f t="shared" si="59"/>
        <v>-0.20212274682816359</v>
      </c>
      <c r="M49" s="2">
        <f t="shared" si="60"/>
        <v>-1.303958920760961</v>
      </c>
      <c r="N49" s="2">
        <f t="shared" si="61"/>
        <v>-1.4406978043853262</v>
      </c>
      <c r="O49" s="2">
        <f t="shared" si="62"/>
        <v>-1.5099517010804775</v>
      </c>
      <c r="P49" s="2">
        <f t="shared" si="63"/>
        <v>-1.7876312306873867</v>
      </c>
      <c r="Q49" s="2">
        <f t="shared" si="64"/>
        <v>1.7332776411623286E-3</v>
      </c>
    </row>
    <row r="50" spans="6:17" x14ac:dyDescent="0.25">
      <c r="F50" s="2">
        <f t="shared" si="11"/>
        <v>48</v>
      </c>
      <c r="G50" s="2">
        <f t="shared" si="54"/>
        <v>-0.20212274682816359</v>
      </c>
      <c r="H50" s="2">
        <f t="shared" si="55"/>
        <v>-1.303958920760961</v>
      </c>
      <c r="I50" s="2">
        <f t="shared" si="56"/>
        <v>-1.4406978043853262</v>
      </c>
      <c r="J50" s="2">
        <f t="shared" si="57"/>
        <v>-1.5099517010804775</v>
      </c>
      <c r="K50" s="2">
        <f t="shared" si="58"/>
        <v>-1.7876312306873867</v>
      </c>
      <c r="L50" s="2">
        <f t="shared" si="59"/>
        <v>-0.20263928050730726</v>
      </c>
      <c r="M50" s="2">
        <f t="shared" si="60"/>
        <v>-1.3046498865668519</v>
      </c>
      <c r="N50" s="2">
        <f t="shared" si="61"/>
        <v>-1.4415177629092688</v>
      </c>
      <c r="O50" s="2">
        <f t="shared" si="62"/>
        <v>-1.5107404564648925</v>
      </c>
      <c r="P50" s="2">
        <f t="shared" si="63"/>
        <v>-1.7882233337887168</v>
      </c>
      <c r="Q50" s="2">
        <f t="shared" si="64"/>
        <v>1.5457340995897737E-3</v>
      </c>
    </row>
  </sheetData>
  <mergeCells count="5">
    <mergeCell ref="A1:B1"/>
    <mergeCell ref="A9:B9"/>
    <mergeCell ref="A13:B13"/>
    <mergeCell ref="C13:D13"/>
    <mergeCell ref="S1:T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Tairon Neitzel</dc:creator>
  <cp:lastModifiedBy>Tairon Neitzel</cp:lastModifiedBy>
  <dcterms:created xsi:type="dcterms:W3CDTF">2017-10-02T22:22:23Z</dcterms:created>
  <dcterms:modified xsi:type="dcterms:W3CDTF">2017-10-16T23:01:41Z</dcterms:modified>
</cp:coreProperties>
</file>