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sjkuatacke-my.sharepoint.com/personal/musyoka_mulingwa1_students_jkuat_ac_ke/Documents/Excel Tutorial/"/>
    </mc:Choice>
  </mc:AlternateContent>
  <xr:revisionPtr revIDLastSave="2" documentId="8_{67E676C6-C330-4666-8FAE-EDC47D2EFDA9}" xr6:coauthVersionLast="47" xr6:coauthVersionMax="47" xr10:uidLastSave="{48A6FB16-0C4A-471D-ACA4-D2EA942721C8}"/>
  <bookViews>
    <workbookView xWindow="-120" yWindow="-120" windowWidth="20730" windowHeight="11760" activeTab="3" xr2:uid="{FE091963-C7F6-44B6-A0C1-4B11DCDBB894}"/>
  </bookViews>
  <sheets>
    <sheet name="VLOOKUP" sheetId="1" r:id="rId1"/>
    <sheet name="HLOOKUP" sheetId="2" r:id="rId2"/>
    <sheet name="XLOOKUP" sheetId="3" r:id="rId3"/>
    <sheet name="Excercis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5" i="4" l="1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4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2" i="4"/>
  <c r="B18" i="3"/>
  <c r="B11" i="2"/>
  <c r="K6" i="1"/>
  <c r="K5" i="1"/>
  <c r="B15" i="1"/>
  <c r="R2" i="4"/>
  <c r="C15" i="1"/>
</calcChain>
</file>

<file path=xl/sharedStrings.xml><?xml version="1.0" encoding="utf-8"?>
<sst xmlns="http://schemas.openxmlformats.org/spreadsheetml/2006/main" count="1067" uniqueCount="474">
  <si>
    <t>VLOOKUP</t>
  </si>
  <si>
    <t>V is for vertical, as the lookup feature allows us to search for a value in a vertical table.</t>
  </si>
  <si>
    <t>ID Number</t>
  </si>
  <si>
    <t>Name</t>
  </si>
  <si>
    <t>Age</t>
  </si>
  <si>
    <t>Yoav</t>
  </si>
  <si>
    <t>Danny</t>
  </si>
  <si>
    <t>Guy</t>
  </si>
  <si>
    <t>Rafi</t>
  </si>
  <si>
    <t>Lev</t>
  </si>
  <si>
    <t>What is the age of ID 57564? </t>
  </si>
  <si>
    <t>Use the VLOOKUP function to find where Tina and Dani work:</t>
  </si>
  <si>
    <t>Workplace</t>
  </si>
  <si>
    <t>Dani</t>
  </si>
  <si>
    <t>NB: Note that here I have introduced dollar sign(for absolute referencing) in the formula so that I can drag the formula downwards</t>
  </si>
  <si>
    <t>Tina</t>
  </si>
  <si>
    <t>List of employees:</t>
  </si>
  <si>
    <t>Company</t>
  </si>
  <si>
    <t>Sean</t>
  </si>
  <si>
    <t>Amazon</t>
  </si>
  <si>
    <t>Sarah</t>
  </si>
  <si>
    <t>Google</t>
  </si>
  <si>
    <t>Microsoft</t>
  </si>
  <si>
    <t>Joe</t>
  </si>
  <si>
    <t>Apple</t>
  </si>
  <si>
    <t>Netflix</t>
  </si>
  <si>
    <t>Disney</t>
  </si>
  <si>
    <t>Sharon</t>
  </si>
  <si>
    <t>Tesla</t>
  </si>
  <si>
    <t>Gil</t>
  </si>
  <si>
    <t>Facebook</t>
  </si>
  <si>
    <t>HLOOKUP</t>
  </si>
  <si>
    <t>HLOOKUP is useful when the data is organized horizontally, with the lookup values in the first row and the corresponding data in rows below. </t>
  </si>
  <si>
    <t>XLOOKUP</t>
  </si>
  <si>
    <t>XLOOKUP function is used for looking up a value in a range, and return its corresponding value.</t>
  </si>
  <si>
    <t xml:space="preserve">What is Dina's favorite color? </t>
  </si>
  <si>
    <t>Note that some names appear more than once in the table!</t>
  </si>
  <si>
    <t xml:space="preserve">In case of duplicates, return last matching value. </t>
  </si>
  <si>
    <t>City</t>
  </si>
  <si>
    <t>Favorite Color</t>
  </si>
  <si>
    <t>Dina</t>
  </si>
  <si>
    <t>New York</t>
  </si>
  <si>
    <t>Blue</t>
  </si>
  <si>
    <t>Jake</t>
  </si>
  <si>
    <t>London</t>
  </si>
  <si>
    <t>Green</t>
  </si>
  <si>
    <t>Joel</t>
  </si>
  <si>
    <t>Tel Aviv</t>
  </si>
  <si>
    <t>Red</t>
  </si>
  <si>
    <t>Melbourne</t>
  </si>
  <si>
    <t>Yellow</t>
  </si>
  <si>
    <t>Sam</t>
  </si>
  <si>
    <t>Syndey</t>
  </si>
  <si>
    <t>Black</t>
  </si>
  <si>
    <t>Ralph</t>
  </si>
  <si>
    <t>Beijing</t>
  </si>
  <si>
    <t>John</t>
  </si>
  <si>
    <t>Dallas</t>
  </si>
  <si>
    <t>Name:</t>
  </si>
  <si>
    <t>Favorite Color:</t>
  </si>
  <si>
    <t>ID</t>
  </si>
  <si>
    <t>Team</t>
  </si>
  <si>
    <t>Country</t>
  </si>
  <si>
    <t>NameF</t>
  </si>
  <si>
    <t>NameL</t>
  </si>
  <si>
    <t>Weight</t>
  </si>
  <si>
    <t>Height</t>
  </si>
  <si>
    <t>DOB</t>
  </si>
  <si>
    <t>Hometown</t>
  </si>
  <si>
    <t>Prov</t>
  </si>
  <si>
    <t>Pos</t>
  </si>
  <si>
    <t>HeightFt</t>
  </si>
  <si>
    <t>HtIn</t>
  </si>
  <si>
    <t>BMI</t>
  </si>
  <si>
    <t>TextJoin</t>
  </si>
  <si>
    <t>Women</t>
  </si>
  <si>
    <t>Canada</t>
  </si>
  <si>
    <t>Meghan</t>
  </si>
  <si>
    <t>Agosta</t>
  </si>
  <si>
    <t>Meghan Agosta</t>
  </si>
  <si>
    <t>5'7</t>
  </si>
  <si>
    <t>Ruthven</t>
  </si>
  <si>
    <t>Ont.</t>
  </si>
  <si>
    <t>Forward</t>
  </si>
  <si>
    <t>Rebecca</t>
  </si>
  <si>
    <t>Johnston</t>
  </si>
  <si>
    <t>Rebecca Johnston</t>
  </si>
  <si>
    <t>5'9</t>
  </si>
  <si>
    <t>Sudbury</t>
  </si>
  <si>
    <t>Laura</t>
  </si>
  <si>
    <t>Stacey</t>
  </si>
  <si>
    <t>Laura Stacey</t>
  </si>
  <si>
    <t>5'10</t>
  </si>
  <si>
    <t>Kleinburg</t>
  </si>
  <si>
    <t>Gilbert Brula</t>
  </si>
  <si>
    <t>Jennifer</t>
  </si>
  <si>
    <t>Wakefield</t>
  </si>
  <si>
    <t>Jennifer Wakefield</t>
  </si>
  <si>
    <t>Pickering</t>
  </si>
  <si>
    <t>Wojtek Wolski</t>
  </si>
  <si>
    <t>Jillian</t>
  </si>
  <si>
    <t>Saulnier</t>
  </si>
  <si>
    <t>Jillian Saulnier</t>
  </si>
  <si>
    <t>5'5</t>
  </si>
  <si>
    <t>Halifax</t>
  </si>
  <si>
    <t>N.S.</t>
  </si>
  <si>
    <t>Derek Roy</t>
  </si>
  <si>
    <t>Mélodie</t>
  </si>
  <si>
    <t>Daoust</t>
  </si>
  <si>
    <t>Mélodie Daoust</t>
  </si>
  <si>
    <t>5'6</t>
  </si>
  <si>
    <t>Valleyfield</t>
  </si>
  <si>
    <t>Que.</t>
  </si>
  <si>
    <t>Chris Kelly</t>
  </si>
  <si>
    <t>Bailey</t>
  </si>
  <si>
    <t>Bram</t>
  </si>
  <si>
    <t>Bailey Bram</t>
  </si>
  <si>
    <t>5'8</t>
  </si>
  <si>
    <t>St. Anne</t>
  </si>
  <si>
    <t>Man.</t>
  </si>
  <si>
    <t>Rob Klinkhammer</t>
  </si>
  <si>
    <t>Brianne</t>
  </si>
  <si>
    <t>Jenner</t>
  </si>
  <si>
    <t>Brianne Jenner</t>
  </si>
  <si>
    <t>Oakville</t>
  </si>
  <si>
    <t>Brandon Kozun</t>
  </si>
  <si>
    <t>Nurse</t>
  </si>
  <si>
    <t>Sarah Nurse</t>
  </si>
  <si>
    <t>Hamilton</t>
  </si>
  <si>
    <t>Quinton Howden</t>
  </si>
  <si>
    <t>Haley</t>
  </si>
  <si>
    <t>Irwin</t>
  </si>
  <si>
    <t>Haley Irwin</t>
  </si>
  <si>
    <t>Thunder Bay</t>
  </si>
  <si>
    <t>René Bourque</t>
  </si>
  <si>
    <t>Natalie</t>
  </si>
  <si>
    <t>Spooner</t>
  </si>
  <si>
    <t>Natalie Spooner</t>
  </si>
  <si>
    <t>Scarborough</t>
  </si>
  <si>
    <t>Andrew Ebbett</t>
  </si>
  <si>
    <t>Emily</t>
  </si>
  <si>
    <t>Clark</t>
  </si>
  <si>
    <t>Emily Clark</t>
  </si>
  <si>
    <t>Saskatoon</t>
  </si>
  <si>
    <t>Sask.</t>
  </si>
  <si>
    <t>Mason Raymond</t>
  </si>
  <si>
    <t>Marie-Philip</t>
  </si>
  <si>
    <t>Poulin</t>
  </si>
  <si>
    <t>Marie-Philip Poulin</t>
  </si>
  <si>
    <t>Beauceville</t>
  </si>
  <si>
    <t>Eric O’Dell</t>
  </si>
  <si>
    <t>Blayre</t>
  </si>
  <si>
    <t>Turnbull</t>
  </si>
  <si>
    <t>Blayre Turnbull</t>
  </si>
  <si>
    <t>Stellarton</t>
  </si>
  <si>
    <t>Maxim Lapierre</t>
  </si>
  <si>
    <t>Jocelyne</t>
  </si>
  <si>
    <t>Larocque</t>
  </si>
  <si>
    <t>Jocelyne Larocque</t>
  </si>
  <si>
    <t>Ste. Anne</t>
  </si>
  <si>
    <t>Defence</t>
  </si>
  <si>
    <t>Linden Vey</t>
  </si>
  <si>
    <t>Brigette</t>
  </si>
  <si>
    <t>Lacquette</t>
  </si>
  <si>
    <t>Brigette Lacquette</t>
  </si>
  <si>
    <t>Mallard</t>
  </si>
  <si>
    <t>Christian Thomas</t>
  </si>
  <si>
    <t>Lauriane</t>
  </si>
  <si>
    <t>Rougeau</t>
  </si>
  <si>
    <t>Lauriane Rougeau</t>
  </si>
  <si>
    <t>Beaconsfield</t>
  </si>
  <si>
    <t>Karl Stollery</t>
  </si>
  <si>
    <t>Fortino</t>
  </si>
  <si>
    <t>Laura Fortino</t>
  </si>
  <si>
    <t>5'4</t>
  </si>
  <si>
    <t>Chris Lee</t>
  </si>
  <si>
    <t>Meaghan</t>
  </si>
  <si>
    <t>Mikkelson</t>
  </si>
  <si>
    <t>Meaghan Mikkelson</t>
  </si>
  <si>
    <t>St. Albert</t>
  </si>
  <si>
    <t>Alta.</t>
  </si>
  <si>
    <t>Chay Genoway</t>
  </si>
  <si>
    <t>Renata</t>
  </si>
  <si>
    <t>Fast</t>
  </si>
  <si>
    <t>Renata Fast</t>
  </si>
  <si>
    <t>Burlington</t>
  </si>
  <si>
    <t>Marc-Andre Gragnani</t>
  </si>
  <si>
    <t>Shannon</t>
  </si>
  <si>
    <t>Szabados</t>
  </si>
  <si>
    <t>Shannon Szabados</t>
  </si>
  <si>
    <t>Edmonton</t>
  </si>
  <si>
    <t>Goalie</t>
  </si>
  <si>
    <t>Stefan Elliott</t>
  </si>
  <si>
    <t>Geneviève</t>
  </si>
  <si>
    <t>Lacasse</t>
  </si>
  <si>
    <t>Geneviève Lacasse</t>
  </si>
  <si>
    <t>Kingston</t>
  </si>
  <si>
    <t>Cody Goloubef</t>
  </si>
  <si>
    <t>Ann-Renée</t>
  </si>
  <si>
    <t>Desbiens</t>
  </si>
  <si>
    <t>Ann-Renée Desbiens</t>
  </si>
  <si>
    <t>La Malbaie</t>
  </si>
  <si>
    <t>Mat Robinson</t>
  </si>
  <si>
    <t>Men</t>
  </si>
  <si>
    <t>Gilbert</t>
  </si>
  <si>
    <t>Brulé</t>
  </si>
  <si>
    <t>Gilbert Brulé</t>
  </si>
  <si>
    <t>5'11</t>
  </si>
  <si>
    <t>Vancouver</t>
  </si>
  <si>
    <t>B.C.</t>
  </si>
  <si>
    <t>Maxim Noreau</t>
  </si>
  <si>
    <t>Wojtek</t>
  </si>
  <si>
    <t>Wolski</t>
  </si>
  <si>
    <t>6'3</t>
  </si>
  <si>
    <t>Toronto</t>
  </si>
  <si>
    <t>Ben Scrivens</t>
  </si>
  <si>
    <t>Derek</t>
  </si>
  <si>
    <t>Roy</t>
  </si>
  <si>
    <t>Rockland</t>
  </si>
  <si>
    <t>Kevin Poulin</t>
  </si>
  <si>
    <t>Cayla Barnes</t>
  </si>
  <si>
    <t>Chris</t>
  </si>
  <si>
    <t>Kelly</t>
  </si>
  <si>
    <t>6'0</t>
  </si>
  <si>
    <t>Justin Peters</t>
  </si>
  <si>
    <t>Kacey Bellamy</t>
  </si>
  <si>
    <t>Rob</t>
  </si>
  <si>
    <t>Klinkhammer</t>
  </si>
  <si>
    <t>Lethbridge</t>
  </si>
  <si>
    <t>Mark Arcobello</t>
  </si>
  <si>
    <t>Hannah Brandt</t>
  </si>
  <si>
    <t>Brandon</t>
  </si>
  <si>
    <t>Kozun</t>
  </si>
  <si>
    <t>Calgary</t>
  </si>
  <si>
    <t>Chad Billins</t>
  </si>
  <si>
    <t>Dani Cameranesi</t>
  </si>
  <si>
    <t>Quinton</t>
  </si>
  <si>
    <t>Howden</t>
  </si>
  <si>
    <t>6'2</t>
  </si>
  <si>
    <t>Oakbank</t>
  </si>
  <si>
    <t>Jonathan Blum</t>
  </si>
  <si>
    <t>Kendall Coyne</t>
  </si>
  <si>
    <t>René</t>
  </si>
  <si>
    <t>Bourque</t>
  </si>
  <si>
    <t>Lac La Biche</t>
  </si>
  <si>
    <t>Will Borgen</t>
  </si>
  <si>
    <t>Brianna Decker</t>
  </si>
  <si>
    <t>Andrew</t>
  </si>
  <si>
    <t>Ebbett</t>
  </si>
  <si>
    <t>Vernon</t>
  </si>
  <si>
    <t>Chris Bourque</t>
  </si>
  <si>
    <t>Meghan Duggan</t>
  </si>
  <si>
    <t>Mason</t>
  </si>
  <si>
    <t>Raymond</t>
  </si>
  <si>
    <t>6'1</t>
  </si>
  <si>
    <t>Cochrane</t>
  </si>
  <si>
    <t>Bobby Butler</t>
  </si>
  <si>
    <t>Kali Flanagan</t>
  </si>
  <si>
    <t>Eric</t>
  </si>
  <si>
    <t>O’Dell</t>
  </si>
  <si>
    <t>Ottawa</t>
  </si>
  <si>
    <t>Ryan Donato</t>
  </si>
  <si>
    <t>Nicole Hensley</t>
  </si>
  <si>
    <t>Maxim</t>
  </si>
  <si>
    <t>Lapierre</t>
  </si>
  <si>
    <t>Brossard</t>
  </si>
  <si>
    <t>Matt Gilroy</t>
  </si>
  <si>
    <t>Megan Keller</t>
  </si>
  <si>
    <t>Linden</t>
  </si>
  <si>
    <t>Vey</t>
  </si>
  <si>
    <t>Wakaw</t>
  </si>
  <si>
    <t>Brian Gionta</t>
  </si>
  <si>
    <t>Amanda Kessel</t>
  </si>
  <si>
    <t>Christian</t>
  </si>
  <si>
    <t>Thomas</t>
  </si>
  <si>
    <t>Jordan Greenway</t>
  </si>
  <si>
    <t>Hilary Knight</t>
  </si>
  <si>
    <t>Karl</t>
  </si>
  <si>
    <t>Stollery</t>
  </si>
  <si>
    <t>Camrose</t>
  </si>
  <si>
    <t>Ryan Gunderson</t>
  </si>
  <si>
    <t>Jocelyne Lamoureux-Davidson</t>
  </si>
  <si>
    <t>Lee</t>
  </si>
  <si>
    <t>MacTier</t>
  </si>
  <si>
    <t>Chad Kolarik</t>
  </si>
  <si>
    <t>Monique Lamoureux-Morando</t>
  </si>
  <si>
    <t>Chay</t>
  </si>
  <si>
    <t>Genoway</t>
  </si>
  <si>
    <t>Morden</t>
  </si>
  <si>
    <t>David Leggio</t>
  </si>
  <si>
    <t>Gigi Marvin</t>
  </si>
  <si>
    <t>Marc-Andre</t>
  </si>
  <si>
    <t>Gragnani</t>
  </si>
  <si>
    <t>L’Île-Bizard</t>
  </si>
  <si>
    <t>Broc Little</t>
  </si>
  <si>
    <t>Sidney Morin</t>
  </si>
  <si>
    <t>Stefan</t>
  </si>
  <si>
    <t>Elliott</t>
  </si>
  <si>
    <t>Brandon Maxwell</t>
  </si>
  <si>
    <t>Kelly Pannek</t>
  </si>
  <si>
    <t>Cody</t>
  </si>
  <si>
    <t>Goloubef</t>
  </si>
  <si>
    <t>John McCarthy</t>
  </si>
  <si>
    <t>Amanda Pelkey</t>
  </si>
  <si>
    <t>Mat</t>
  </si>
  <si>
    <t>Robinson</t>
  </si>
  <si>
    <t>Brian O'Neill</t>
  </si>
  <si>
    <t>Emily Pfalzer</t>
  </si>
  <si>
    <t>Noreau</t>
  </si>
  <si>
    <t>Montreal</t>
  </si>
  <si>
    <t>Garrett Roe</t>
  </si>
  <si>
    <t>Alex Rigsby</t>
  </si>
  <si>
    <t>Ben</t>
  </si>
  <si>
    <t>Scrivens</t>
  </si>
  <si>
    <t>Spruce Grove</t>
  </si>
  <si>
    <t>Bobby Sanguinetti</t>
  </si>
  <si>
    <t>Maddie Rooney</t>
  </si>
  <si>
    <t>Kevin</t>
  </si>
  <si>
    <t>Jim Slater</t>
  </si>
  <si>
    <t>Haley Skarupa</t>
  </si>
  <si>
    <t>Justin</t>
  </si>
  <si>
    <t>Peters</t>
  </si>
  <si>
    <t>Blyth</t>
  </si>
  <si>
    <t>Ryan Stoa</t>
  </si>
  <si>
    <t>Lee Stecklein</t>
  </si>
  <si>
    <t>USA</t>
  </si>
  <si>
    <t>Cayla</t>
  </si>
  <si>
    <t>Barnes</t>
  </si>
  <si>
    <t>5'1</t>
  </si>
  <si>
    <t>Eastvale</t>
  </si>
  <si>
    <t>Calif.</t>
  </si>
  <si>
    <t>Troy Terry</t>
  </si>
  <si>
    <t>Kacey</t>
  </si>
  <si>
    <t>Bellamy</t>
  </si>
  <si>
    <t>Westfield</t>
  </si>
  <si>
    <t>Mass.</t>
  </si>
  <si>
    <t>Noah Welch</t>
  </si>
  <si>
    <t>Hannah</t>
  </si>
  <si>
    <t>Brandt</t>
  </si>
  <si>
    <t>Vadnais Heights</t>
  </si>
  <si>
    <t>Minn.</t>
  </si>
  <si>
    <t>James Wisniewski</t>
  </si>
  <si>
    <t>Cameranesi</t>
  </si>
  <si>
    <t>Plymouth</t>
  </si>
  <si>
    <t>Ryan Zapolski</t>
  </si>
  <si>
    <t>Kendall</t>
  </si>
  <si>
    <t>Coyne</t>
  </si>
  <si>
    <t>5'2</t>
  </si>
  <si>
    <t>Palos Heights</t>
  </si>
  <si>
    <t>Ill.</t>
  </si>
  <si>
    <t>Brianna</t>
  </si>
  <si>
    <t>Decker</t>
  </si>
  <si>
    <t>Dousman</t>
  </si>
  <si>
    <t>Wis.</t>
  </si>
  <si>
    <t>Duggan</t>
  </si>
  <si>
    <t>Danvers</t>
  </si>
  <si>
    <t>Kali</t>
  </si>
  <si>
    <t>Flanagan</t>
  </si>
  <si>
    <t>Nicole</t>
  </si>
  <si>
    <t>Hensley</t>
  </si>
  <si>
    <t>Lakewood</t>
  </si>
  <si>
    <t>Colo.</t>
  </si>
  <si>
    <t>Megan</t>
  </si>
  <si>
    <t>Keller</t>
  </si>
  <si>
    <t>Farmington</t>
  </si>
  <si>
    <t>Mich.</t>
  </si>
  <si>
    <t>Amanda</t>
  </si>
  <si>
    <t>Kessel</t>
  </si>
  <si>
    <t>Madison</t>
  </si>
  <si>
    <t>Hilary</t>
  </si>
  <si>
    <t>Knight</t>
  </si>
  <si>
    <t>Sun Valley</t>
  </si>
  <si>
    <t>Idaho</t>
  </si>
  <si>
    <t>Lamoureux-Davidson</t>
  </si>
  <si>
    <t>Grand Forks</t>
  </si>
  <si>
    <t>N.D.</t>
  </si>
  <si>
    <t>Monique</t>
  </si>
  <si>
    <t>Lamoureux-Morando</t>
  </si>
  <si>
    <t>Gigi</t>
  </si>
  <si>
    <t>Marvin</t>
  </si>
  <si>
    <t>Warroad</t>
  </si>
  <si>
    <t>Sidney</t>
  </si>
  <si>
    <t>Morin</t>
  </si>
  <si>
    <t>Minnetonka</t>
  </si>
  <si>
    <t>Pannek</t>
  </si>
  <si>
    <t>Pelkey</t>
  </si>
  <si>
    <t>5'3</t>
  </si>
  <si>
    <t>Montpelier</t>
  </si>
  <si>
    <t>Vt.</t>
  </si>
  <si>
    <t>Pfalzer</t>
  </si>
  <si>
    <t>Buffalo</t>
  </si>
  <si>
    <t>N.Y.</t>
  </si>
  <si>
    <t>Alex</t>
  </si>
  <si>
    <t>Rigsby</t>
  </si>
  <si>
    <t>Delafield</t>
  </si>
  <si>
    <t>Maddie</t>
  </si>
  <si>
    <t>Rooney</t>
  </si>
  <si>
    <t>Andover</t>
  </si>
  <si>
    <t>Skarupa</t>
  </si>
  <si>
    <t>Rockville</t>
  </si>
  <si>
    <t>Md.</t>
  </si>
  <si>
    <t>Stecklein</t>
  </si>
  <si>
    <t>Roseville</t>
  </si>
  <si>
    <t>Mark</t>
  </si>
  <si>
    <t>Arcobello</t>
  </si>
  <si>
    <t>Milford</t>
  </si>
  <si>
    <t>Conn.</t>
  </si>
  <si>
    <t>Chad</t>
  </si>
  <si>
    <t>Billins</t>
  </si>
  <si>
    <t>Marysville</t>
  </si>
  <si>
    <t>Jonathan</t>
  </si>
  <si>
    <t>Blum</t>
  </si>
  <si>
    <t>Ladera Ranch</t>
  </si>
  <si>
    <t>Will</t>
  </si>
  <si>
    <t>Borgen</t>
  </si>
  <si>
    <t>Moorhead</t>
  </si>
  <si>
    <t>North Reading</t>
  </si>
  <si>
    <t>Bobby</t>
  </si>
  <si>
    <t>Butler</t>
  </si>
  <si>
    <t>Marlborough</t>
  </si>
  <si>
    <t>Ryan</t>
  </si>
  <si>
    <t>Donato</t>
  </si>
  <si>
    <t>Scituate</t>
  </si>
  <si>
    <t>Matt</t>
  </si>
  <si>
    <t>Gilroy</t>
  </si>
  <si>
    <t>Bellmore</t>
  </si>
  <si>
    <t>Brian</t>
  </si>
  <si>
    <t>Gionta</t>
  </si>
  <si>
    <t>Rochester</t>
  </si>
  <si>
    <t>Jordan</t>
  </si>
  <si>
    <t>Greenway</t>
  </si>
  <si>
    <t>6'5</t>
  </si>
  <si>
    <t>Canton</t>
  </si>
  <si>
    <t>Gunderson</t>
  </si>
  <si>
    <t>Bensalem</t>
  </si>
  <si>
    <t>Pa.</t>
  </si>
  <si>
    <t>Kolarik</t>
  </si>
  <si>
    <t>Abington</t>
  </si>
  <si>
    <t>David</t>
  </si>
  <si>
    <t>Leggio</t>
  </si>
  <si>
    <t>Broc</t>
  </si>
  <si>
    <t>Little</t>
  </si>
  <si>
    <t>Rindge</t>
  </si>
  <si>
    <t>N.H.</t>
  </si>
  <si>
    <t>Maxwell</t>
  </si>
  <si>
    <t>Winter Park</t>
  </si>
  <si>
    <t>Fla.</t>
  </si>
  <si>
    <t>McCarthy</t>
  </si>
  <si>
    <t>Boston</t>
  </si>
  <si>
    <t>O'Neill</t>
  </si>
  <si>
    <t>Yardley</t>
  </si>
  <si>
    <t>Garrett</t>
  </si>
  <si>
    <t>Roe</t>
  </si>
  <si>
    <t>Vienna</t>
  </si>
  <si>
    <t>Va.</t>
  </si>
  <si>
    <t>Sanguinetti</t>
  </si>
  <si>
    <t>Wilmington</t>
  </si>
  <si>
    <t>N.C.</t>
  </si>
  <si>
    <t>Jim</t>
  </si>
  <si>
    <t>Slater</t>
  </si>
  <si>
    <t>Lapeer</t>
  </si>
  <si>
    <t>Stoa</t>
  </si>
  <si>
    <t>Bloomington</t>
  </si>
  <si>
    <t>Troy</t>
  </si>
  <si>
    <t>Terry</t>
  </si>
  <si>
    <t>Highlands Ranch</t>
  </si>
  <si>
    <t>Noah</t>
  </si>
  <si>
    <t>Welch</t>
  </si>
  <si>
    <t>6'4</t>
  </si>
  <si>
    <t>Brighton</t>
  </si>
  <si>
    <t>James</t>
  </si>
  <si>
    <t>Wisniewski</t>
  </si>
  <si>
    <t>Zapolski</t>
  </si>
  <si>
    <t>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</si>
</sst>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FF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5" fillId="3" borderId="1" xfId="0" applyFont="1" applyFill="1" applyBorder="1"/>
    <xf numFmtId="0" fontId="5" fillId="3" borderId="2" xfId="0" applyFont="1" applyFill="1" applyBorder="1"/>
    <xf numFmtId="0" fontId="5" fillId="3" borderId="3" xfId="0" applyFont="1" applyFill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6" fillId="4" borderId="0" xfId="0" applyFont="1" applyFill="1"/>
    <xf numFmtId="0" fontId="7" fillId="0" borderId="0" xfId="0" applyFont="1"/>
    <xf numFmtId="14" fontId="7" fillId="0" borderId="0" xfId="0" applyNumberFormat="1" applyFont="1"/>
    <xf numFmtId="0" fontId="7" fillId="2" borderId="0" xfId="0" applyFont="1" applyFill="1"/>
    <xf numFmtId="14" fontId="0" fillId="0" borderId="0" xfId="0" applyNumberFormat="1"/>
    <xf numFmtId="0" fontId="4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2B0C6-3B18-48E1-9982-11DDBD0115D8}">
  <dimension ref="A1:S18"/>
  <sheetViews>
    <sheetView workbookViewId="0">
      <selection activeCell="K7" sqref="K7"/>
    </sheetView>
  </sheetViews>
  <sheetFormatPr defaultRowHeight="15" x14ac:dyDescent="0.25"/>
  <sheetData>
    <row r="1" spans="1:19" x14ac:dyDescent="0.25">
      <c r="A1" s="1" t="s">
        <v>0</v>
      </c>
      <c r="B1" s="2"/>
      <c r="C1" s="2"/>
      <c r="D1" s="2"/>
      <c r="E1" s="2"/>
      <c r="F1" s="2"/>
      <c r="G1" s="2"/>
    </row>
    <row r="2" spans="1:19" x14ac:dyDescent="0.25">
      <c r="A2" s="3" t="s">
        <v>1</v>
      </c>
      <c r="B2" s="2"/>
      <c r="C2" s="2"/>
      <c r="D2" s="2"/>
      <c r="E2" s="2"/>
      <c r="F2" s="2"/>
      <c r="G2" s="2"/>
      <c r="J2" s="1" t="s">
        <v>11</v>
      </c>
      <c r="K2" s="2"/>
      <c r="L2" s="2"/>
      <c r="M2" s="2"/>
      <c r="N2" s="2"/>
      <c r="O2" s="2"/>
      <c r="P2" s="2"/>
      <c r="Q2" s="2"/>
      <c r="R2" s="2"/>
      <c r="S2" s="2"/>
    </row>
    <row r="3" spans="1:19" x14ac:dyDescent="0.25">
      <c r="A3" s="2"/>
      <c r="B3" s="2"/>
      <c r="C3" s="2"/>
      <c r="D3" s="2"/>
      <c r="E3" s="2"/>
      <c r="F3" s="2"/>
      <c r="G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x14ac:dyDescent="0.25">
      <c r="A4" s="1" t="s">
        <v>2</v>
      </c>
      <c r="B4" s="1" t="s">
        <v>3</v>
      </c>
      <c r="C4" s="1" t="s">
        <v>4</v>
      </c>
      <c r="D4" s="2"/>
      <c r="E4" s="2"/>
      <c r="F4" s="2"/>
      <c r="G4" s="2"/>
      <c r="J4" s="1" t="s">
        <v>3</v>
      </c>
      <c r="K4" s="1" t="s">
        <v>12</v>
      </c>
      <c r="L4" s="2"/>
      <c r="M4" s="2"/>
      <c r="N4" s="2"/>
      <c r="O4" s="2"/>
      <c r="P4" s="2"/>
      <c r="Q4" s="2"/>
      <c r="R4" s="2"/>
      <c r="S4" s="2"/>
    </row>
    <row r="5" spans="1:19" x14ac:dyDescent="0.25">
      <c r="A5" s="2">
        <v>15335</v>
      </c>
      <c r="B5" s="2" t="s">
        <v>5</v>
      </c>
      <c r="C5" s="2">
        <v>40</v>
      </c>
      <c r="D5" s="2"/>
      <c r="E5" s="2"/>
      <c r="F5" s="2"/>
      <c r="G5" s="2"/>
      <c r="J5" s="2" t="s">
        <v>13</v>
      </c>
      <c r="K5" s="4" t="str">
        <f>VLOOKUP(J5,$J$11:$L$18,3,FALSE)</f>
        <v>Netflix</v>
      </c>
      <c r="L5" s="2"/>
      <c r="M5" s="2"/>
      <c r="N5" s="2"/>
      <c r="O5" s="2"/>
      <c r="P5" s="22" t="s">
        <v>14</v>
      </c>
      <c r="Q5" s="22"/>
      <c r="R5" s="22"/>
      <c r="S5" s="22"/>
    </row>
    <row r="6" spans="1:19" x14ac:dyDescent="0.25">
      <c r="A6" s="2">
        <v>57564</v>
      </c>
      <c r="B6" s="2" t="s">
        <v>6</v>
      </c>
      <c r="C6" s="2">
        <v>50</v>
      </c>
      <c r="D6" s="2"/>
      <c r="E6" s="2"/>
      <c r="F6" s="2"/>
      <c r="G6" s="2"/>
      <c r="J6" s="2" t="s">
        <v>15</v>
      </c>
      <c r="K6" s="4" t="str">
        <f>VLOOKUP(J6,$J$11:$L$18,3,FALSE)</f>
        <v>Disney</v>
      </c>
      <c r="L6" s="2"/>
      <c r="M6" s="2"/>
      <c r="N6" s="2"/>
      <c r="O6" s="2"/>
      <c r="P6" s="22"/>
      <c r="Q6" s="22"/>
      <c r="R6" s="22"/>
      <c r="S6" s="22"/>
    </row>
    <row r="7" spans="1:19" x14ac:dyDescent="0.25">
      <c r="A7" s="2">
        <v>73546</v>
      </c>
      <c r="B7" s="2" t="s">
        <v>7</v>
      </c>
      <c r="C7" s="2">
        <v>61</v>
      </c>
      <c r="D7" s="2"/>
      <c r="E7" s="2"/>
      <c r="F7" s="2"/>
      <c r="G7" s="2"/>
      <c r="J7" s="2"/>
      <c r="K7" s="2"/>
      <c r="L7" s="2"/>
      <c r="M7" s="2"/>
      <c r="N7" s="2"/>
      <c r="O7" s="2"/>
      <c r="P7" s="22"/>
      <c r="Q7" s="22"/>
      <c r="R7" s="22"/>
      <c r="S7" s="22"/>
    </row>
    <row r="8" spans="1:19" x14ac:dyDescent="0.25">
      <c r="A8" s="2">
        <v>66475</v>
      </c>
      <c r="B8" s="2" t="s">
        <v>8</v>
      </c>
      <c r="C8" s="2">
        <v>23</v>
      </c>
      <c r="D8" s="2"/>
      <c r="E8" s="2"/>
      <c r="F8" s="2"/>
      <c r="G8" s="2"/>
      <c r="J8" s="1" t="s">
        <v>16</v>
      </c>
      <c r="K8" s="2"/>
      <c r="L8" s="2"/>
      <c r="M8" s="2"/>
      <c r="N8" s="2"/>
      <c r="O8" s="2"/>
      <c r="P8" s="22"/>
      <c r="Q8" s="22"/>
      <c r="R8" s="22"/>
      <c r="S8" s="22"/>
    </row>
    <row r="9" spans="1:19" x14ac:dyDescent="0.25">
      <c r="A9" s="2">
        <v>54746</v>
      </c>
      <c r="B9" s="2" t="s">
        <v>9</v>
      </c>
      <c r="C9" s="2">
        <v>30</v>
      </c>
      <c r="D9" s="2"/>
      <c r="E9" s="2"/>
      <c r="F9" s="2"/>
      <c r="G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25">
      <c r="A10" s="2"/>
      <c r="B10" s="2"/>
      <c r="C10" s="2"/>
      <c r="D10" s="2"/>
      <c r="E10" s="2"/>
      <c r="F10" s="2"/>
      <c r="G10" s="2"/>
      <c r="J10" s="1" t="s">
        <v>3</v>
      </c>
      <c r="K10" s="1" t="s">
        <v>4</v>
      </c>
      <c r="L10" s="1" t="s">
        <v>17</v>
      </c>
      <c r="M10" s="2"/>
      <c r="N10" s="2"/>
      <c r="O10" s="2"/>
      <c r="P10" s="2"/>
      <c r="Q10" s="2"/>
      <c r="R10" s="2"/>
      <c r="S10" s="2"/>
    </row>
    <row r="11" spans="1:19" x14ac:dyDescent="0.25">
      <c r="A11" s="2"/>
      <c r="B11" s="2"/>
      <c r="C11" s="2"/>
      <c r="D11" s="2"/>
      <c r="E11" s="2"/>
      <c r="F11" s="2"/>
      <c r="G11" s="2"/>
      <c r="J11" s="2" t="s">
        <v>18</v>
      </c>
      <c r="K11" s="2">
        <v>35</v>
      </c>
      <c r="L11" s="2" t="s">
        <v>19</v>
      </c>
      <c r="M11" s="2"/>
      <c r="N11" s="2"/>
      <c r="O11" s="2"/>
      <c r="P11" s="2"/>
      <c r="Q11" s="2"/>
      <c r="R11" s="2"/>
      <c r="S11" s="2"/>
    </row>
    <row r="12" spans="1:19" x14ac:dyDescent="0.25">
      <c r="A12" s="1" t="s">
        <v>10</v>
      </c>
      <c r="B12" s="2"/>
      <c r="C12" s="2"/>
      <c r="D12" s="2"/>
      <c r="E12" s="2"/>
      <c r="F12" s="2"/>
      <c r="G12" s="2"/>
      <c r="J12" s="2" t="s">
        <v>20</v>
      </c>
      <c r="K12" s="2">
        <v>25</v>
      </c>
      <c r="L12" s="2" t="s">
        <v>21</v>
      </c>
      <c r="M12" s="2"/>
      <c r="N12" s="2"/>
      <c r="O12" s="2"/>
      <c r="P12" s="2"/>
      <c r="Q12" s="2"/>
      <c r="R12" s="2"/>
      <c r="S12" s="2"/>
    </row>
    <row r="13" spans="1:19" x14ac:dyDescent="0.25">
      <c r="A13" s="2"/>
      <c r="B13" s="2"/>
      <c r="C13" s="2"/>
      <c r="D13" s="2"/>
      <c r="E13" s="2"/>
      <c r="F13" s="2"/>
      <c r="G13" s="2"/>
      <c r="J13" s="2" t="s">
        <v>5</v>
      </c>
      <c r="K13" s="2">
        <v>48</v>
      </c>
      <c r="L13" s="2" t="s">
        <v>22</v>
      </c>
      <c r="M13" s="2"/>
      <c r="N13" s="2"/>
      <c r="O13" s="2"/>
      <c r="P13" s="2"/>
      <c r="Q13" s="2"/>
      <c r="R13" s="2"/>
      <c r="S13" s="2"/>
    </row>
    <row r="14" spans="1:19" x14ac:dyDescent="0.25">
      <c r="A14" s="1" t="s">
        <v>2</v>
      </c>
      <c r="B14" s="1">
        <v>57564</v>
      </c>
      <c r="C14" s="2"/>
      <c r="D14" s="2"/>
      <c r="E14" s="2"/>
      <c r="F14" s="2"/>
      <c r="G14" s="2"/>
      <c r="J14" s="2" t="s">
        <v>23</v>
      </c>
      <c r="K14" s="2">
        <v>37</v>
      </c>
      <c r="L14" s="2" t="s">
        <v>24</v>
      </c>
      <c r="M14" s="2"/>
      <c r="N14" s="2"/>
      <c r="O14" s="2"/>
      <c r="P14" s="2"/>
      <c r="Q14" s="2"/>
      <c r="R14" s="2"/>
      <c r="S14" s="2"/>
    </row>
    <row r="15" spans="1:19" x14ac:dyDescent="0.25">
      <c r="A15" s="1" t="s">
        <v>4</v>
      </c>
      <c r="B15" s="4">
        <f>VLOOKUP(B14,A5:C9,3,FALSE)</f>
        <v>50</v>
      </c>
      <c r="C15" s="2" t="str">
        <f ca="1">_xlfn.FORMULATEXT(B15)</f>
        <v>=VLOOKUP(B14,A5:C9,3,FALSE)</v>
      </c>
      <c r="D15" s="2"/>
      <c r="E15" s="2"/>
      <c r="F15" s="2"/>
      <c r="G15" s="2"/>
      <c r="J15" s="2" t="s">
        <v>13</v>
      </c>
      <c r="K15" s="2">
        <v>52</v>
      </c>
      <c r="L15" s="2" t="s">
        <v>25</v>
      </c>
      <c r="M15" s="2"/>
      <c r="N15" s="2"/>
      <c r="O15" s="2"/>
      <c r="P15" s="2"/>
      <c r="Q15" s="2"/>
      <c r="R15" s="2"/>
      <c r="S15" s="2"/>
    </row>
    <row r="16" spans="1:19" x14ac:dyDescent="0.25">
      <c r="A16" s="2"/>
      <c r="B16" s="2"/>
      <c r="C16" s="2"/>
      <c r="D16" s="2"/>
      <c r="E16" s="2"/>
      <c r="F16" s="2"/>
      <c r="G16" s="2"/>
      <c r="J16" s="2" t="s">
        <v>15</v>
      </c>
      <c r="K16" s="2">
        <v>32</v>
      </c>
      <c r="L16" s="2" t="s">
        <v>26</v>
      </c>
      <c r="M16" s="2"/>
      <c r="N16" s="2"/>
      <c r="O16" s="2"/>
      <c r="P16" s="2"/>
      <c r="Q16" s="2"/>
      <c r="R16" s="2"/>
      <c r="S16" s="2"/>
    </row>
    <row r="17" spans="10:19" x14ac:dyDescent="0.25">
      <c r="J17" s="2" t="s">
        <v>27</v>
      </c>
      <c r="K17" s="2">
        <v>33</v>
      </c>
      <c r="L17" s="2" t="s">
        <v>28</v>
      </c>
      <c r="M17" s="2"/>
      <c r="N17" s="2"/>
      <c r="O17" s="2"/>
      <c r="P17" s="2"/>
      <c r="Q17" s="2"/>
      <c r="R17" s="2"/>
      <c r="S17" s="2"/>
    </row>
    <row r="18" spans="10:19" x14ac:dyDescent="0.25">
      <c r="J18" s="2" t="s">
        <v>29</v>
      </c>
      <c r="K18" s="2">
        <v>45</v>
      </c>
      <c r="L18" s="2" t="s">
        <v>30</v>
      </c>
      <c r="M18" s="2"/>
      <c r="N18" s="2"/>
      <c r="O18" s="2"/>
      <c r="P18" s="2"/>
      <c r="Q18" s="2"/>
      <c r="R18" s="2"/>
      <c r="S18" s="2"/>
    </row>
  </sheetData>
  <mergeCells count="1">
    <mergeCell ref="P5:S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10D8-B8B1-4902-A111-99489ADBDBBA}">
  <dimension ref="A1:F11"/>
  <sheetViews>
    <sheetView workbookViewId="0">
      <selection activeCell="B12" sqref="B12"/>
    </sheetView>
  </sheetViews>
  <sheetFormatPr defaultRowHeight="15" x14ac:dyDescent="0.25"/>
  <sheetData>
    <row r="1" spans="1:6" x14ac:dyDescent="0.25">
      <c r="A1" s="1" t="s">
        <v>31</v>
      </c>
      <c r="B1" s="2"/>
      <c r="C1" s="2"/>
      <c r="D1" s="2"/>
      <c r="E1" s="2"/>
      <c r="F1" s="2"/>
    </row>
    <row r="2" spans="1:6" x14ac:dyDescent="0.25">
      <c r="A2" s="3" t="s">
        <v>32</v>
      </c>
      <c r="B2" s="2"/>
      <c r="C2" s="2"/>
      <c r="D2" s="2"/>
      <c r="E2" s="2"/>
      <c r="F2" s="2"/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1" t="s">
        <v>2</v>
      </c>
      <c r="B4" s="5">
        <v>15335</v>
      </c>
      <c r="C4" s="5">
        <v>57564</v>
      </c>
      <c r="D4" s="5">
        <v>73546</v>
      </c>
      <c r="E4" s="5">
        <v>66475</v>
      </c>
      <c r="F4" s="5">
        <v>54746</v>
      </c>
    </row>
    <row r="5" spans="1:6" x14ac:dyDescent="0.25">
      <c r="A5" s="1" t="s">
        <v>3</v>
      </c>
      <c r="B5" s="5" t="s">
        <v>5</v>
      </c>
      <c r="C5" s="5" t="s">
        <v>6</v>
      </c>
      <c r="D5" s="5" t="s">
        <v>7</v>
      </c>
      <c r="E5" s="5" t="s">
        <v>8</v>
      </c>
      <c r="F5" s="5" t="s">
        <v>9</v>
      </c>
    </row>
    <row r="6" spans="1:6" x14ac:dyDescent="0.25">
      <c r="A6" s="1" t="s">
        <v>4</v>
      </c>
      <c r="B6" s="5">
        <v>40</v>
      </c>
      <c r="C6" s="5">
        <v>50</v>
      </c>
      <c r="D6" s="5">
        <v>61</v>
      </c>
      <c r="E6" s="5">
        <v>23</v>
      </c>
      <c r="F6" s="5">
        <v>30</v>
      </c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1" t="s">
        <v>10</v>
      </c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1" t="s">
        <v>2</v>
      </c>
      <c r="B10" s="2">
        <v>57564</v>
      </c>
      <c r="C10" s="2"/>
      <c r="D10" s="2"/>
      <c r="E10" s="2"/>
      <c r="F10" s="2"/>
    </row>
    <row r="11" spans="1:6" x14ac:dyDescent="0.25">
      <c r="A11" s="1" t="s">
        <v>4</v>
      </c>
      <c r="B11" s="4">
        <f>HLOOKUP(B10,A4:F6,3,FALSE)</f>
        <v>50</v>
      </c>
      <c r="C11" s="2"/>
      <c r="D11" s="2"/>
      <c r="E11" s="2"/>
      <c r="F1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B207B-A2CF-4B83-B8F6-4A1FE76DE53E}">
  <dimension ref="A1:E19"/>
  <sheetViews>
    <sheetView workbookViewId="0">
      <selection activeCell="B19" sqref="B19"/>
    </sheetView>
  </sheetViews>
  <sheetFormatPr defaultRowHeight="15" x14ac:dyDescent="0.25"/>
  <cols>
    <col min="1" max="1" width="13.5703125" customWidth="1"/>
    <col min="2" max="2" width="12.7109375" customWidth="1"/>
    <col min="3" max="3" width="14.42578125" customWidth="1"/>
  </cols>
  <sheetData>
    <row r="1" spans="1:5" x14ac:dyDescent="0.25">
      <c r="A1" s="1" t="s">
        <v>33</v>
      </c>
      <c r="B1" s="2"/>
      <c r="C1" s="2"/>
      <c r="D1" s="2"/>
      <c r="E1" s="2"/>
    </row>
    <row r="2" spans="1:5" x14ac:dyDescent="0.25">
      <c r="A2" s="2" t="s">
        <v>34</v>
      </c>
      <c r="B2" s="2"/>
      <c r="C2" s="2"/>
      <c r="D2" s="2"/>
      <c r="E2" s="2"/>
    </row>
    <row r="3" spans="1:5" x14ac:dyDescent="0.25">
      <c r="A3" s="2"/>
      <c r="B3" s="2"/>
      <c r="C3" s="2"/>
      <c r="D3" s="2"/>
      <c r="E3" s="2"/>
    </row>
    <row r="4" spans="1:5" x14ac:dyDescent="0.25">
      <c r="A4" s="6" t="s">
        <v>35</v>
      </c>
      <c r="B4" s="7"/>
      <c r="C4" s="7"/>
      <c r="D4" s="2"/>
      <c r="E4" s="2"/>
    </row>
    <row r="5" spans="1:5" x14ac:dyDescent="0.25">
      <c r="A5" s="7" t="s">
        <v>36</v>
      </c>
      <c r="B5" s="7"/>
      <c r="C5" s="7"/>
      <c r="D5" s="2"/>
      <c r="E5" s="2"/>
    </row>
    <row r="6" spans="1:5" x14ac:dyDescent="0.25">
      <c r="A6" s="7" t="s">
        <v>37</v>
      </c>
      <c r="B6" s="7"/>
      <c r="C6" s="7"/>
      <c r="D6" s="2"/>
      <c r="E6" s="2"/>
    </row>
    <row r="7" spans="1:5" ht="15.75" thickBot="1" x14ac:dyDescent="0.3">
      <c r="A7" s="7"/>
      <c r="B7" s="7"/>
      <c r="C7" s="7"/>
      <c r="D7" s="2"/>
      <c r="E7" s="2"/>
    </row>
    <row r="8" spans="1:5" x14ac:dyDescent="0.25">
      <c r="A8" s="8" t="s">
        <v>3</v>
      </c>
      <c r="B8" s="9" t="s">
        <v>38</v>
      </c>
      <c r="C8" s="10" t="s">
        <v>39</v>
      </c>
      <c r="D8" s="2"/>
      <c r="E8" s="2"/>
    </row>
    <row r="9" spans="1:5" x14ac:dyDescent="0.25">
      <c r="A9" s="11" t="s">
        <v>40</v>
      </c>
      <c r="B9" s="12" t="s">
        <v>41</v>
      </c>
      <c r="C9" s="13" t="s">
        <v>42</v>
      </c>
      <c r="D9" s="2"/>
      <c r="E9" s="2"/>
    </row>
    <row r="10" spans="1:5" x14ac:dyDescent="0.25">
      <c r="A10" s="11" t="s">
        <v>43</v>
      </c>
      <c r="B10" s="12" t="s">
        <v>44</v>
      </c>
      <c r="C10" s="13" t="s">
        <v>45</v>
      </c>
      <c r="D10" s="2"/>
      <c r="E10" s="2"/>
    </row>
    <row r="11" spans="1:5" x14ac:dyDescent="0.25">
      <c r="A11" s="11" t="s">
        <v>46</v>
      </c>
      <c r="B11" s="12" t="s">
        <v>47</v>
      </c>
      <c r="C11" s="13" t="s">
        <v>48</v>
      </c>
      <c r="D11" s="2"/>
      <c r="E11" s="2"/>
    </row>
    <row r="12" spans="1:5" x14ac:dyDescent="0.25">
      <c r="A12" s="11" t="s">
        <v>40</v>
      </c>
      <c r="B12" s="12" t="s">
        <v>49</v>
      </c>
      <c r="C12" s="13" t="s">
        <v>50</v>
      </c>
      <c r="D12" s="2"/>
      <c r="E12" s="2"/>
    </row>
    <row r="13" spans="1:5" x14ac:dyDescent="0.25">
      <c r="A13" s="11" t="s">
        <v>51</v>
      </c>
      <c r="B13" s="12" t="s">
        <v>52</v>
      </c>
      <c r="C13" s="13" t="s">
        <v>53</v>
      </c>
      <c r="D13" s="2"/>
      <c r="E13" s="2"/>
    </row>
    <row r="14" spans="1:5" x14ac:dyDescent="0.25">
      <c r="A14" s="11" t="s">
        <v>54</v>
      </c>
      <c r="B14" s="12" t="s">
        <v>55</v>
      </c>
      <c r="C14" s="13" t="s">
        <v>45</v>
      </c>
      <c r="D14" s="2"/>
      <c r="E14" s="2"/>
    </row>
    <row r="15" spans="1:5" ht="15.75" thickBot="1" x14ac:dyDescent="0.3">
      <c r="A15" s="14" t="s">
        <v>56</v>
      </c>
      <c r="B15" s="15" t="s">
        <v>57</v>
      </c>
      <c r="C15" s="16" t="s">
        <v>48</v>
      </c>
      <c r="D15" s="2"/>
      <c r="E15" s="2"/>
    </row>
    <row r="16" spans="1:5" x14ac:dyDescent="0.25">
      <c r="A16" s="7"/>
      <c r="B16" s="7"/>
      <c r="C16" s="7"/>
      <c r="D16" s="2"/>
      <c r="E16" s="2"/>
    </row>
    <row r="17" spans="1:5" x14ac:dyDescent="0.25">
      <c r="A17" s="7" t="s">
        <v>58</v>
      </c>
      <c r="B17" s="7" t="s">
        <v>40</v>
      </c>
      <c r="C17" s="7"/>
      <c r="D17" s="2"/>
      <c r="E17" s="2"/>
    </row>
    <row r="18" spans="1:5" x14ac:dyDescent="0.25">
      <c r="A18" s="7" t="s">
        <v>59</v>
      </c>
      <c r="B18" s="17" t="str">
        <f>_xlfn.XLOOKUP(B17,A9:A15,C9:C15,0,0,1)</f>
        <v>Blue</v>
      </c>
      <c r="C18" s="7"/>
      <c r="D18" s="2"/>
      <c r="E18" s="2"/>
    </row>
    <row r="19" spans="1:5" x14ac:dyDescent="0.25">
      <c r="A19" s="2"/>
      <c r="B19" s="2"/>
      <c r="C19" s="2"/>
      <c r="D19" s="2"/>
      <c r="E1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A00BC-2FEF-4C5D-83D8-88530295F84F}">
  <dimension ref="A1:X97"/>
  <sheetViews>
    <sheetView tabSelected="1" topLeftCell="J1" workbookViewId="0">
      <selection activeCell="X4" sqref="X4:X49"/>
    </sheetView>
  </sheetViews>
  <sheetFormatPr defaultRowHeight="15" x14ac:dyDescent="0.25"/>
  <cols>
    <col min="9" max="9" width="12.85546875" customWidth="1"/>
    <col min="17" max="17" width="18.7109375" customWidth="1"/>
    <col min="19" max="19" width="25.140625" customWidth="1"/>
    <col min="20" max="20" width="17.5703125" customWidth="1"/>
    <col min="23" max="23" width="20.28515625" customWidth="1"/>
  </cols>
  <sheetData>
    <row r="1" spans="1:24" x14ac:dyDescent="0.25">
      <c r="A1" s="18" t="s">
        <v>60</v>
      </c>
      <c r="B1" s="18" t="s">
        <v>61</v>
      </c>
      <c r="C1" s="18" t="s">
        <v>62</v>
      </c>
      <c r="D1" s="18" t="s">
        <v>63</v>
      </c>
      <c r="E1" s="18" t="s">
        <v>64</v>
      </c>
      <c r="F1" s="18" t="s">
        <v>3</v>
      </c>
      <c r="G1" s="18" t="s">
        <v>65</v>
      </c>
      <c r="H1" s="18" t="s">
        <v>66</v>
      </c>
      <c r="I1" s="19" t="s">
        <v>67</v>
      </c>
      <c r="J1" s="18" t="s">
        <v>68</v>
      </c>
      <c r="K1" s="18" t="s">
        <v>69</v>
      </c>
      <c r="L1" s="18" t="s">
        <v>70</v>
      </c>
      <c r="M1" s="18" t="s">
        <v>4</v>
      </c>
      <c r="N1" s="18" t="s">
        <v>71</v>
      </c>
      <c r="O1" s="18" t="s">
        <v>72</v>
      </c>
      <c r="P1" s="18" t="s">
        <v>73</v>
      </c>
      <c r="Q1" s="20" t="s">
        <v>74</v>
      </c>
    </row>
    <row r="2" spans="1:24" x14ac:dyDescent="0.25">
      <c r="A2">
        <v>1</v>
      </c>
      <c r="B2" t="s">
        <v>75</v>
      </c>
      <c r="C2" t="s">
        <v>76</v>
      </c>
      <c r="D2" t="s">
        <v>77</v>
      </c>
      <c r="E2" t="s">
        <v>78</v>
      </c>
      <c r="F2" t="s">
        <v>79</v>
      </c>
      <c r="G2">
        <v>148</v>
      </c>
      <c r="H2" t="s">
        <v>80</v>
      </c>
      <c r="I2" s="21">
        <v>31820</v>
      </c>
      <c r="J2" t="s">
        <v>81</v>
      </c>
      <c r="K2" t="s">
        <v>82</v>
      </c>
      <c r="L2" t="s">
        <v>83</v>
      </c>
      <c r="M2">
        <v>36</v>
      </c>
      <c r="N2">
        <v>5.5833333333333304</v>
      </c>
      <c r="O2">
        <v>67</v>
      </c>
      <c r="P2">
        <v>23</v>
      </c>
      <c r="Q2" t="str">
        <f>_xlfn.TEXTJOIN(" ",TRUE,D2,E2)</f>
        <v>Meghan Agosta</v>
      </c>
      <c r="R2" t="str">
        <f ca="1">_xlfn.FORMULATEXT(Q2)</f>
        <v>=TEXTJOIN(" ",TRUE,D2,E2)</v>
      </c>
      <c r="T2" s="23" t="s">
        <v>0</v>
      </c>
      <c r="U2" s="23"/>
      <c r="W2" s="24" t="s">
        <v>33</v>
      </c>
      <c r="X2" s="24"/>
    </row>
    <row r="3" spans="1:24" x14ac:dyDescent="0.25">
      <c r="A3">
        <v>2</v>
      </c>
      <c r="B3" t="s">
        <v>75</v>
      </c>
      <c r="C3" t="s">
        <v>76</v>
      </c>
      <c r="D3" t="s">
        <v>84</v>
      </c>
      <c r="E3" t="s">
        <v>85</v>
      </c>
      <c r="F3" t="s">
        <v>86</v>
      </c>
      <c r="G3">
        <v>148</v>
      </c>
      <c r="H3" t="s">
        <v>87</v>
      </c>
      <c r="I3" s="21">
        <v>32775</v>
      </c>
      <c r="J3" t="s">
        <v>88</v>
      </c>
      <c r="K3" t="s">
        <v>82</v>
      </c>
      <c r="L3" t="s">
        <v>83</v>
      </c>
      <c r="M3">
        <v>34</v>
      </c>
      <c r="N3">
        <v>5.75</v>
      </c>
      <c r="O3">
        <v>69</v>
      </c>
      <c r="P3">
        <v>22</v>
      </c>
      <c r="Q3" t="str">
        <f t="shared" ref="Q3:Q66" si="0">_xlfn.TEXTJOIN(" ",TRUE,D3,E3)</f>
        <v>Rebecca Johnston</v>
      </c>
      <c r="T3" s="18" t="s">
        <v>3</v>
      </c>
      <c r="U3" s="18" t="s">
        <v>73</v>
      </c>
      <c r="W3" s="18" t="s">
        <v>3</v>
      </c>
      <c r="X3" s="18" t="s">
        <v>4</v>
      </c>
    </row>
    <row r="4" spans="1:24" x14ac:dyDescent="0.25">
      <c r="A4">
        <v>3</v>
      </c>
      <c r="B4" t="s">
        <v>75</v>
      </c>
      <c r="C4" t="s">
        <v>76</v>
      </c>
      <c r="D4" t="s">
        <v>89</v>
      </c>
      <c r="E4" t="s">
        <v>90</v>
      </c>
      <c r="F4" t="s">
        <v>91</v>
      </c>
      <c r="G4">
        <v>156</v>
      </c>
      <c r="H4" t="s">
        <v>92</v>
      </c>
      <c r="I4" s="21">
        <v>34459</v>
      </c>
      <c r="J4" t="s">
        <v>93</v>
      </c>
      <c r="K4" t="s">
        <v>82</v>
      </c>
      <c r="L4" t="s">
        <v>83</v>
      </c>
      <c r="M4">
        <v>29</v>
      </c>
      <c r="N4">
        <v>5.8333333333333304</v>
      </c>
      <c r="O4">
        <v>70</v>
      </c>
      <c r="P4">
        <v>22</v>
      </c>
      <c r="Q4" t="str">
        <f t="shared" si="0"/>
        <v>Laura Stacey</v>
      </c>
      <c r="T4" t="s">
        <v>94</v>
      </c>
      <c r="U4" t="str">
        <f>IFERROR(VLOOKUP(T4,F2:P97,11,FALSE),"Not Found")</f>
        <v>Not Found</v>
      </c>
      <c r="W4" t="s">
        <v>79</v>
      </c>
      <c r="X4">
        <f>_xlfn.XLOOKUP(W4,Q2:Q97,M2:M97,"Not Found",0,1)</f>
        <v>36</v>
      </c>
    </row>
    <row r="5" spans="1:24" x14ac:dyDescent="0.25">
      <c r="A5">
        <v>4</v>
      </c>
      <c r="B5" t="s">
        <v>75</v>
      </c>
      <c r="C5" t="s">
        <v>76</v>
      </c>
      <c r="D5" t="s">
        <v>95</v>
      </c>
      <c r="E5" t="s">
        <v>96</v>
      </c>
      <c r="F5" t="s">
        <v>97</v>
      </c>
      <c r="G5">
        <v>172</v>
      </c>
      <c r="H5" t="s">
        <v>92</v>
      </c>
      <c r="I5" s="21">
        <v>32674</v>
      </c>
      <c r="J5" t="s">
        <v>98</v>
      </c>
      <c r="K5" t="s">
        <v>82</v>
      </c>
      <c r="L5" t="s">
        <v>83</v>
      </c>
      <c r="M5">
        <v>34</v>
      </c>
      <c r="N5">
        <v>5.8333333333333304</v>
      </c>
      <c r="O5">
        <v>70</v>
      </c>
      <c r="P5">
        <v>25</v>
      </c>
      <c r="Q5" t="str">
        <f t="shared" si="0"/>
        <v>Jennifer Wakefield</v>
      </c>
      <c r="T5" t="s">
        <v>99</v>
      </c>
      <c r="U5">
        <f t="shared" ref="U5:U53" si="1">IFERROR(VLOOKUP(T5,F3:P98,11,FALSE),"Not Found")</f>
        <v>27</v>
      </c>
      <c r="W5" t="s">
        <v>86</v>
      </c>
      <c r="X5">
        <f t="shared" ref="X5:X49" si="2">_xlfn.XLOOKUP(W5,Q3:Q98,M3:M98,"Not Found",0,1)</f>
        <v>34</v>
      </c>
    </row>
    <row r="6" spans="1:24" x14ac:dyDescent="0.25">
      <c r="A6">
        <v>5</v>
      </c>
      <c r="B6" t="s">
        <v>75</v>
      </c>
      <c r="C6" t="s">
        <v>76</v>
      </c>
      <c r="D6" t="s">
        <v>100</v>
      </c>
      <c r="E6" t="s">
        <v>101</v>
      </c>
      <c r="F6" t="s">
        <v>102</v>
      </c>
      <c r="G6">
        <v>144</v>
      </c>
      <c r="H6" t="s">
        <v>103</v>
      </c>
      <c r="I6" s="21">
        <v>33670</v>
      </c>
      <c r="J6" t="s">
        <v>104</v>
      </c>
      <c r="K6" t="s">
        <v>105</v>
      </c>
      <c r="L6" t="s">
        <v>83</v>
      </c>
      <c r="M6">
        <v>31</v>
      </c>
      <c r="N6">
        <v>5.4166666666666696</v>
      </c>
      <c r="O6">
        <v>65</v>
      </c>
      <c r="P6">
        <v>24</v>
      </c>
      <c r="Q6" t="str">
        <f t="shared" si="0"/>
        <v>Jillian Saulnier</v>
      </c>
      <c r="T6" t="s">
        <v>106</v>
      </c>
      <c r="U6">
        <f t="shared" si="1"/>
        <v>28</v>
      </c>
      <c r="W6" t="s">
        <v>91</v>
      </c>
      <c r="X6">
        <f t="shared" si="2"/>
        <v>29</v>
      </c>
    </row>
    <row r="7" spans="1:24" x14ac:dyDescent="0.25">
      <c r="A7">
        <v>6</v>
      </c>
      <c r="B7" t="s">
        <v>75</v>
      </c>
      <c r="C7" t="s">
        <v>76</v>
      </c>
      <c r="D7" t="s">
        <v>107</v>
      </c>
      <c r="E7" t="s">
        <v>108</v>
      </c>
      <c r="F7" t="s">
        <v>109</v>
      </c>
      <c r="G7">
        <v>159</v>
      </c>
      <c r="H7" t="s">
        <v>110</v>
      </c>
      <c r="I7" s="21">
        <v>33610</v>
      </c>
      <c r="J7" t="s">
        <v>111</v>
      </c>
      <c r="K7" t="s">
        <v>112</v>
      </c>
      <c r="L7" t="s">
        <v>83</v>
      </c>
      <c r="M7">
        <v>31</v>
      </c>
      <c r="N7">
        <v>5.5</v>
      </c>
      <c r="O7">
        <v>66</v>
      </c>
      <c r="P7">
        <v>26</v>
      </c>
      <c r="Q7" t="str">
        <f t="shared" si="0"/>
        <v>Mélodie Daoust</v>
      </c>
      <c r="T7" t="s">
        <v>113</v>
      </c>
      <c r="U7">
        <f t="shared" si="1"/>
        <v>26</v>
      </c>
      <c r="W7" t="s">
        <v>97</v>
      </c>
      <c r="X7">
        <f t="shared" si="2"/>
        <v>34</v>
      </c>
    </row>
    <row r="8" spans="1:24" x14ac:dyDescent="0.25">
      <c r="A8">
        <v>7</v>
      </c>
      <c r="B8" t="s">
        <v>75</v>
      </c>
      <c r="C8" t="s">
        <v>76</v>
      </c>
      <c r="D8" t="s">
        <v>114</v>
      </c>
      <c r="E8" t="s">
        <v>115</v>
      </c>
      <c r="F8" t="s">
        <v>116</v>
      </c>
      <c r="G8">
        <v>150</v>
      </c>
      <c r="H8" t="s">
        <v>117</v>
      </c>
      <c r="I8" s="21">
        <v>33121</v>
      </c>
      <c r="J8" t="s">
        <v>118</v>
      </c>
      <c r="K8" t="s">
        <v>119</v>
      </c>
      <c r="L8" t="s">
        <v>83</v>
      </c>
      <c r="M8">
        <v>33</v>
      </c>
      <c r="N8">
        <v>5.6666666666666696</v>
      </c>
      <c r="O8">
        <v>68</v>
      </c>
      <c r="P8">
        <v>23</v>
      </c>
      <c r="Q8" t="str">
        <f t="shared" si="0"/>
        <v>Bailey Bram</v>
      </c>
      <c r="T8" t="s">
        <v>120</v>
      </c>
      <c r="U8">
        <f t="shared" si="1"/>
        <v>27</v>
      </c>
      <c r="W8" t="s">
        <v>102</v>
      </c>
      <c r="X8">
        <f t="shared" si="2"/>
        <v>31</v>
      </c>
    </row>
    <row r="9" spans="1:24" x14ac:dyDescent="0.25">
      <c r="A9">
        <v>8</v>
      </c>
      <c r="B9" t="s">
        <v>75</v>
      </c>
      <c r="C9" t="s">
        <v>76</v>
      </c>
      <c r="D9" t="s">
        <v>121</v>
      </c>
      <c r="E9" t="s">
        <v>122</v>
      </c>
      <c r="F9" t="s">
        <v>123</v>
      </c>
      <c r="G9">
        <v>156</v>
      </c>
      <c r="H9" t="s">
        <v>87</v>
      </c>
      <c r="I9" s="21">
        <v>33362</v>
      </c>
      <c r="J9" t="s">
        <v>124</v>
      </c>
      <c r="K9" t="s">
        <v>82</v>
      </c>
      <c r="L9" t="s">
        <v>83</v>
      </c>
      <c r="M9">
        <v>32</v>
      </c>
      <c r="N9">
        <v>5.75</v>
      </c>
      <c r="O9">
        <v>69</v>
      </c>
      <c r="P9">
        <v>23</v>
      </c>
      <c r="Q9" t="str">
        <f t="shared" si="0"/>
        <v>Brianne Jenner</v>
      </c>
      <c r="T9" t="s">
        <v>125</v>
      </c>
      <c r="U9">
        <f t="shared" si="1"/>
        <v>26</v>
      </c>
      <c r="W9" t="s">
        <v>109</v>
      </c>
      <c r="X9">
        <f t="shared" si="2"/>
        <v>31</v>
      </c>
    </row>
    <row r="10" spans="1:24" x14ac:dyDescent="0.25">
      <c r="A10">
        <v>9</v>
      </c>
      <c r="B10" t="s">
        <v>75</v>
      </c>
      <c r="C10" t="s">
        <v>76</v>
      </c>
      <c r="D10" t="s">
        <v>20</v>
      </c>
      <c r="E10" t="s">
        <v>126</v>
      </c>
      <c r="F10" t="s">
        <v>127</v>
      </c>
      <c r="G10">
        <v>140</v>
      </c>
      <c r="H10" t="s">
        <v>117</v>
      </c>
      <c r="I10" s="21">
        <v>34703</v>
      </c>
      <c r="J10" t="s">
        <v>128</v>
      </c>
      <c r="K10" t="s">
        <v>82</v>
      </c>
      <c r="L10" t="s">
        <v>83</v>
      </c>
      <c r="M10">
        <v>28</v>
      </c>
      <c r="N10">
        <v>5.6666666666666696</v>
      </c>
      <c r="O10">
        <v>68</v>
      </c>
      <c r="P10">
        <v>21</v>
      </c>
      <c r="Q10" t="str">
        <f t="shared" si="0"/>
        <v>Sarah Nurse</v>
      </c>
      <c r="T10" t="s">
        <v>129</v>
      </c>
      <c r="U10">
        <f t="shared" si="1"/>
        <v>24</v>
      </c>
      <c r="W10" t="s">
        <v>116</v>
      </c>
      <c r="X10">
        <f t="shared" si="2"/>
        <v>33</v>
      </c>
    </row>
    <row r="11" spans="1:24" x14ac:dyDescent="0.25">
      <c r="A11">
        <v>10</v>
      </c>
      <c r="B11" t="s">
        <v>75</v>
      </c>
      <c r="C11" t="s">
        <v>76</v>
      </c>
      <c r="D11" t="s">
        <v>130</v>
      </c>
      <c r="E11" t="s">
        <v>131</v>
      </c>
      <c r="F11" t="s">
        <v>132</v>
      </c>
      <c r="G11">
        <v>170</v>
      </c>
      <c r="H11" t="s">
        <v>80</v>
      </c>
      <c r="I11" s="21">
        <v>32300</v>
      </c>
      <c r="J11" t="s">
        <v>133</v>
      </c>
      <c r="K11" t="s">
        <v>82</v>
      </c>
      <c r="L11" t="s">
        <v>83</v>
      </c>
      <c r="M11">
        <v>35</v>
      </c>
      <c r="N11">
        <v>5.5833333333333304</v>
      </c>
      <c r="O11">
        <v>67</v>
      </c>
      <c r="P11">
        <v>27</v>
      </c>
      <c r="Q11" t="str">
        <f t="shared" si="0"/>
        <v>Haley Irwin</v>
      </c>
      <c r="T11" t="s">
        <v>134</v>
      </c>
      <c r="U11">
        <f t="shared" si="1"/>
        <v>28</v>
      </c>
      <c r="W11" t="s">
        <v>123</v>
      </c>
      <c r="X11">
        <f t="shared" si="2"/>
        <v>32</v>
      </c>
    </row>
    <row r="12" spans="1:24" x14ac:dyDescent="0.25">
      <c r="A12">
        <v>11</v>
      </c>
      <c r="B12" t="s">
        <v>75</v>
      </c>
      <c r="C12" t="s">
        <v>76</v>
      </c>
      <c r="D12" t="s">
        <v>135</v>
      </c>
      <c r="E12" t="s">
        <v>136</v>
      </c>
      <c r="F12" t="s">
        <v>137</v>
      </c>
      <c r="G12">
        <v>180</v>
      </c>
      <c r="H12" t="s">
        <v>92</v>
      </c>
      <c r="I12" s="21">
        <v>33163</v>
      </c>
      <c r="J12" t="s">
        <v>138</v>
      </c>
      <c r="K12" t="s">
        <v>82</v>
      </c>
      <c r="L12" t="s">
        <v>83</v>
      </c>
      <c r="M12">
        <v>33</v>
      </c>
      <c r="N12">
        <v>5.8333333333333304</v>
      </c>
      <c r="O12">
        <v>70</v>
      </c>
      <c r="P12">
        <v>26</v>
      </c>
      <c r="Q12" t="str">
        <f t="shared" si="0"/>
        <v>Natalie Spooner</v>
      </c>
      <c r="T12" t="s">
        <v>139</v>
      </c>
      <c r="U12">
        <f t="shared" si="1"/>
        <v>26</v>
      </c>
      <c r="W12" t="s">
        <v>127</v>
      </c>
      <c r="X12">
        <f t="shared" si="2"/>
        <v>28</v>
      </c>
    </row>
    <row r="13" spans="1:24" x14ac:dyDescent="0.25">
      <c r="A13">
        <v>12</v>
      </c>
      <c r="B13" t="s">
        <v>75</v>
      </c>
      <c r="C13" t="s">
        <v>76</v>
      </c>
      <c r="D13" t="s">
        <v>140</v>
      </c>
      <c r="E13" t="s">
        <v>141</v>
      </c>
      <c r="F13" t="s">
        <v>142</v>
      </c>
      <c r="G13">
        <v>130</v>
      </c>
      <c r="H13" t="s">
        <v>80</v>
      </c>
      <c r="I13" s="21">
        <v>35031</v>
      </c>
      <c r="J13" t="s">
        <v>143</v>
      </c>
      <c r="K13" t="s">
        <v>144</v>
      </c>
      <c r="L13" t="s">
        <v>83</v>
      </c>
      <c r="M13">
        <v>28</v>
      </c>
      <c r="N13">
        <v>5.5833333333333304</v>
      </c>
      <c r="O13">
        <v>67</v>
      </c>
      <c r="P13">
        <v>20</v>
      </c>
      <c r="Q13" t="str">
        <f t="shared" si="0"/>
        <v>Emily Clark</v>
      </c>
      <c r="T13" t="s">
        <v>145</v>
      </c>
      <c r="U13">
        <f t="shared" si="1"/>
        <v>24</v>
      </c>
      <c r="W13" t="s">
        <v>132</v>
      </c>
      <c r="X13">
        <f t="shared" si="2"/>
        <v>35</v>
      </c>
    </row>
    <row r="14" spans="1:24" x14ac:dyDescent="0.25">
      <c r="A14">
        <v>13</v>
      </c>
      <c r="B14" t="s">
        <v>75</v>
      </c>
      <c r="C14" t="s">
        <v>76</v>
      </c>
      <c r="D14" t="s">
        <v>146</v>
      </c>
      <c r="E14" t="s">
        <v>147</v>
      </c>
      <c r="F14" t="s">
        <v>148</v>
      </c>
      <c r="G14">
        <v>160</v>
      </c>
      <c r="H14" t="s">
        <v>80</v>
      </c>
      <c r="I14" s="21">
        <v>33325</v>
      </c>
      <c r="J14" t="s">
        <v>149</v>
      </c>
      <c r="K14" t="s">
        <v>112</v>
      </c>
      <c r="L14" t="s">
        <v>83</v>
      </c>
      <c r="M14">
        <v>32</v>
      </c>
      <c r="N14">
        <v>5.5833333333333304</v>
      </c>
      <c r="O14">
        <v>67</v>
      </c>
      <c r="P14">
        <v>25</v>
      </c>
      <c r="Q14" t="str">
        <f t="shared" si="0"/>
        <v>Marie-Philip Poulin</v>
      </c>
      <c r="T14" t="s">
        <v>150</v>
      </c>
      <c r="U14">
        <f t="shared" si="1"/>
        <v>27</v>
      </c>
      <c r="W14" t="s">
        <v>137</v>
      </c>
      <c r="X14">
        <f t="shared" si="2"/>
        <v>33</v>
      </c>
    </row>
    <row r="15" spans="1:24" x14ac:dyDescent="0.25">
      <c r="A15">
        <v>14</v>
      </c>
      <c r="B15" t="s">
        <v>75</v>
      </c>
      <c r="C15" t="s">
        <v>76</v>
      </c>
      <c r="D15" t="s">
        <v>151</v>
      </c>
      <c r="E15" t="s">
        <v>152</v>
      </c>
      <c r="F15" t="s">
        <v>153</v>
      </c>
      <c r="G15">
        <v>155</v>
      </c>
      <c r="H15" t="s">
        <v>80</v>
      </c>
      <c r="I15" s="21">
        <v>34165</v>
      </c>
      <c r="J15" t="s">
        <v>154</v>
      </c>
      <c r="K15" t="s">
        <v>105</v>
      </c>
      <c r="L15" t="s">
        <v>83</v>
      </c>
      <c r="M15">
        <v>30</v>
      </c>
      <c r="N15">
        <v>5.5833333333333304</v>
      </c>
      <c r="O15">
        <v>67</v>
      </c>
      <c r="P15">
        <v>24</v>
      </c>
      <c r="Q15" t="str">
        <f t="shared" si="0"/>
        <v>Blayre Turnbull</v>
      </c>
      <c r="T15" t="s">
        <v>155</v>
      </c>
      <c r="U15">
        <f t="shared" si="1"/>
        <v>29</v>
      </c>
      <c r="W15" t="s">
        <v>142</v>
      </c>
      <c r="X15">
        <f t="shared" si="2"/>
        <v>28</v>
      </c>
    </row>
    <row r="16" spans="1:24" x14ac:dyDescent="0.25">
      <c r="A16">
        <v>15</v>
      </c>
      <c r="B16" t="s">
        <v>75</v>
      </c>
      <c r="C16" t="s">
        <v>76</v>
      </c>
      <c r="D16" t="s">
        <v>156</v>
      </c>
      <c r="E16" t="s">
        <v>157</v>
      </c>
      <c r="F16" t="s">
        <v>158</v>
      </c>
      <c r="G16">
        <v>139</v>
      </c>
      <c r="H16" t="s">
        <v>110</v>
      </c>
      <c r="I16" s="21">
        <v>32282</v>
      </c>
      <c r="J16" t="s">
        <v>159</v>
      </c>
      <c r="K16" t="s">
        <v>119</v>
      </c>
      <c r="L16" t="s">
        <v>160</v>
      </c>
      <c r="M16">
        <v>35</v>
      </c>
      <c r="N16">
        <v>5.5</v>
      </c>
      <c r="O16">
        <v>66</v>
      </c>
      <c r="P16">
        <v>22</v>
      </c>
      <c r="Q16" t="str">
        <f t="shared" si="0"/>
        <v>Jocelyne Larocque</v>
      </c>
      <c r="T16" t="s">
        <v>161</v>
      </c>
      <c r="U16">
        <f t="shared" si="1"/>
        <v>26</v>
      </c>
      <c r="W16" t="s">
        <v>148</v>
      </c>
      <c r="X16">
        <f t="shared" si="2"/>
        <v>32</v>
      </c>
    </row>
    <row r="17" spans="1:24" x14ac:dyDescent="0.25">
      <c r="A17">
        <v>16</v>
      </c>
      <c r="B17" t="s">
        <v>75</v>
      </c>
      <c r="C17" t="s">
        <v>76</v>
      </c>
      <c r="D17" t="s">
        <v>162</v>
      </c>
      <c r="E17" t="s">
        <v>163</v>
      </c>
      <c r="F17" t="s">
        <v>164</v>
      </c>
      <c r="G17">
        <v>180</v>
      </c>
      <c r="H17" t="s">
        <v>110</v>
      </c>
      <c r="I17" s="21">
        <v>33888</v>
      </c>
      <c r="J17" t="s">
        <v>165</v>
      </c>
      <c r="K17" t="s">
        <v>119</v>
      </c>
      <c r="L17" t="s">
        <v>160</v>
      </c>
      <c r="M17">
        <v>31</v>
      </c>
      <c r="N17">
        <v>5.5</v>
      </c>
      <c r="O17">
        <v>66</v>
      </c>
      <c r="P17">
        <v>29</v>
      </c>
      <c r="Q17" t="str">
        <f t="shared" si="0"/>
        <v>Brigette Lacquette</v>
      </c>
      <c r="T17" t="s">
        <v>166</v>
      </c>
      <c r="U17">
        <f t="shared" si="1"/>
        <v>26</v>
      </c>
      <c r="W17" t="s">
        <v>153</v>
      </c>
      <c r="X17">
        <f t="shared" si="2"/>
        <v>30</v>
      </c>
    </row>
    <row r="18" spans="1:24" x14ac:dyDescent="0.25">
      <c r="A18">
        <v>17</v>
      </c>
      <c r="B18" t="s">
        <v>75</v>
      </c>
      <c r="C18" t="s">
        <v>76</v>
      </c>
      <c r="D18" t="s">
        <v>167</v>
      </c>
      <c r="E18" t="s">
        <v>168</v>
      </c>
      <c r="F18" t="s">
        <v>169</v>
      </c>
      <c r="G18">
        <v>167</v>
      </c>
      <c r="H18" t="s">
        <v>117</v>
      </c>
      <c r="I18" s="21">
        <v>32975</v>
      </c>
      <c r="J18" t="s">
        <v>170</v>
      </c>
      <c r="K18" t="s">
        <v>112</v>
      </c>
      <c r="L18" t="s">
        <v>160</v>
      </c>
      <c r="M18">
        <v>33</v>
      </c>
      <c r="N18">
        <v>5.6666666666666696</v>
      </c>
      <c r="O18">
        <v>68</v>
      </c>
      <c r="P18">
        <v>25</v>
      </c>
      <c r="Q18" t="str">
        <f t="shared" si="0"/>
        <v>Lauriane Rougeau</v>
      </c>
      <c r="T18" t="s">
        <v>171</v>
      </c>
      <c r="U18">
        <f t="shared" si="1"/>
        <v>25</v>
      </c>
      <c r="W18" t="s">
        <v>158</v>
      </c>
      <c r="X18">
        <f t="shared" si="2"/>
        <v>35</v>
      </c>
    </row>
    <row r="19" spans="1:24" x14ac:dyDescent="0.25">
      <c r="A19">
        <v>18</v>
      </c>
      <c r="B19" t="s">
        <v>75</v>
      </c>
      <c r="C19" t="s">
        <v>76</v>
      </c>
      <c r="D19" t="s">
        <v>89</v>
      </c>
      <c r="E19" t="s">
        <v>172</v>
      </c>
      <c r="F19" t="s">
        <v>173</v>
      </c>
      <c r="G19">
        <v>137</v>
      </c>
      <c r="H19" t="s">
        <v>174</v>
      </c>
      <c r="I19" s="21">
        <v>33268</v>
      </c>
      <c r="J19" t="s">
        <v>128</v>
      </c>
      <c r="K19" t="s">
        <v>82</v>
      </c>
      <c r="L19" t="s">
        <v>160</v>
      </c>
      <c r="M19">
        <v>32</v>
      </c>
      <c r="N19">
        <v>5.3333333333333304</v>
      </c>
      <c r="O19">
        <v>64</v>
      </c>
      <c r="P19">
        <v>24</v>
      </c>
      <c r="Q19" t="str">
        <f t="shared" si="0"/>
        <v>Laura Fortino</v>
      </c>
      <c r="T19" t="s">
        <v>175</v>
      </c>
      <c r="U19">
        <f t="shared" si="1"/>
        <v>25</v>
      </c>
      <c r="W19" t="s">
        <v>164</v>
      </c>
      <c r="X19">
        <f t="shared" si="2"/>
        <v>31</v>
      </c>
    </row>
    <row r="20" spans="1:24" x14ac:dyDescent="0.25">
      <c r="A20">
        <v>19</v>
      </c>
      <c r="B20" t="s">
        <v>75</v>
      </c>
      <c r="C20" t="s">
        <v>76</v>
      </c>
      <c r="D20" t="s">
        <v>176</v>
      </c>
      <c r="E20" t="s">
        <v>177</v>
      </c>
      <c r="F20" t="s">
        <v>178</v>
      </c>
      <c r="G20">
        <v>139</v>
      </c>
      <c r="H20" t="s">
        <v>87</v>
      </c>
      <c r="I20" s="21">
        <v>31051</v>
      </c>
      <c r="J20" t="s">
        <v>179</v>
      </c>
      <c r="K20" t="s">
        <v>180</v>
      </c>
      <c r="L20" t="s">
        <v>160</v>
      </c>
      <c r="M20">
        <v>38</v>
      </c>
      <c r="N20">
        <v>5.75</v>
      </c>
      <c r="O20">
        <v>69</v>
      </c>
      <c r="P20">
        <v>21</v>
      </c>
      <c r="Q20" t="str">
        <f t="shared" si="0"/>
        <v>Meaghan Mikkelson</v>
      </c>
      <c r="T20" t="s">
        <v>181</v>
      </c>
      <c r="U20">
        <f t="shared" si="1"/>
        <v>25</v>
      </c>
      <c r="W20" t="s">
        <v>169</v>
      </c>
      <c r="X20">
        <f t="shared" si="2"/>
        <v>33</v>
      </c>
    </row>
    <row r="21" spans="1:24" x14ac:dyDescent="0.25">
      <c r="A21">
        <v>20</v>
      </c>
      <c r="B21" t="s">
        <v>75</v>
      </c>
      <c r="C21" t="s">
        <v>76</v>
      </c>
      <c r="D21" t="s">
        <v>182</v>
      </c>
      <c r="E21" t="s">
        <v>183</v>
      </c>
      <c r="F21" t="s">
        <v>184</v>
      </c>
      <c r="G21">
        <v>144</v>
      </c>
      <c r="H21" t="s">
        <v>110</v>
      </c>
      <c r="I21" s="21">
        <v>34613</v>
      </c>
      <c r="J21" t="s">
        <v>185</v>
      </c>
      <c r="K21" t="s">
        <v>82</v>
      </c>
      <c r="L21" t="s">
        <v>160</v>
      </c>
      <c r="M21">
        <v>29</v>
      </c>
      <c r="N21">
        <v>5.5</v>
      </c>
      <c r="O21">
        <v>66</v>
      </c>
      <c r="P21">
        <v>23</v>
      </c>
      <c r="Q21" t="str">
        <f t="shared" si="0"/>
        <v>Renata Fast</v>
      </c>
      <c r="T21" t="s">
        <v>186</v>
      </c>
      <c r="U21">
        <f t="shared" si="1"/>
        <v>26</v>
      </c>
      <c r="W21" t="s">
        <v>173</v>
      </c>
      <c r="X21">
        <f t="shared" si="2"/>
        <v>32</v>
      </c>
    </row>
    <row r="22" spans="1:24" x14ac:dyDescent="0.25">
      <c r="A22">
        <v>21</v>
      </c>
      <c r="B22" t="s">
        <v>75</v>
      </c>
      <c r="C22" t="s">
        <v>76</v>
      </c>
      <c r="D22" t="s">
        <v>187</v>
      </c>
      <c r="E22" t="s">
        <v>188</v>
      </c>
      <c r="F22" t="s">
        <v>189</v>
      </c>
      <c r="G22">
        <v>146</v>
      </c>
      <c r="H22" t="s">
        <v>117</v>
      </c>
      <c r="I22" s="21">
        <v>31630</v>
      </c>
      <c r="J22" t="s">
        <v>190</v>
      </c>
      <c r="K22" t="s">
        <v>180</v>
      </c>
      <c r="L22" t="s">
        <v>191</v>
      </c>
      <c r="M22">
        <v>37</v>
      </c>
      <c r="N22">
        <v>5.6666666666666696</v>
      </c>
      <c r="O22">
        <v>68</v>
      </c>
      <c r="P22">
        <v>22</v>
      </c>
      <c r="Q22" t="str">
        <f t="shared" si="0"/>
        <v>Shannon Szabados</v>
      </c>
      <c r="T22" t="s">
        <v>192</v>
      </c>
      <c r="U22">
        <f t="shared" si="1"/>
        <v>25</v>
      </c>
      <c r="W22" t="s">
        <v>178</v>
      </c>
      <c r="X22">
        <f t="shared" si="2"/>
        <v>38</v>
      </c>
    </row>
    <row r="23" spans="1:24" x14ac:dyDescent="0.25">
      <c r="A23">
        <v>22</v>
      </c>
      <c r="B23" t="s">
        <v>75</v>
      </c>
      <c r="C23" t="s">
        <v>76</v>
      </c>
      <c r="D23" t="s">
        <v>193</v>
      </c>
      <c r="E23" t="s">
        <v>194</v>
      </c>
      <c r="F23" t="s">
        <v>195</v>
      </c>
      <c r="G23">
        <v>136</v>
      </c>
      <c r="H23" t="s">
        <v>117</v>
      </c>
      <c r="I23" s="21">
        <v>32633</v>
      </c>
      <c r="J23" t="s">
        <v>196</v>
      </c>
      <c r="K23" t="s">
        <v>82</v>
      </c>
      <c r="L23" t="s">
        <v>191</v>
      </c>
      <c r="M23">
        <v>34</v>
      </c>
      <c r="N23">
        <v>5.6666666666666696</v>
      </c>
      <c r="O23">
        <v>68</v>
      </c>
      <c r="P23">
        <v>21</v>
      </c>
      <c r="Q23" t="str">
        <f t="shared" si="0"/>
        <v>Geneviève Lacasse</v>
      </c>
      <c r="T23" t="s">
        <v>197</v>
      </c>
      <c r="U23">
        <f t="shared" si="1"/>
        <v>26</v>
      </c>
      <c r="W23" t="s">
        <v>184</v>
      </c>
      <c r="X23">
        <f t="shared" si="2"/>
        <v>29</v>
      </c>
    </row>
    <row r="24" spans="1:24" x14ac:dyDescent="0.25">
      <c r="A24">
        <v>23</v>
      </c>
      <c r="B24" t="s">
        <v>75</v>
      </c>
      <c r="C24" t="s">
        <v>76</v>
      </c>
      <c r="D24" t="s">
        <v>198</v>
      </c>
      <c r="E24" t="s">
        <v>199</v>
      </c>
      <c r="F24" t="s">
        <v>200</v>
      </c>
      <c r="G24">
        <v>160</v>
      </c>
      <c r="H24" t="s">
        <v>87</v>
      </c>
      <c r="I24" s="21">
        <v>34434</v>
      </c>
      <c r="J24" t="s">
        <v>201</v>
      </c>
      <c r="K24" t="s">
        <v>112</v>
      </c>
      <c r="L24" t="s">
        <v>191</v>
      </c>
      <c r="M24">
        <v>29</v>
      </c>
      <c r="N24">
        <v>5.75</v>
      </c>
      <c r="O24">
        <v>69</v>
      </c>
      <c r="P24">
        <v>24</v>
      </c>
      <c r="Q24" t="str">
        <f t="shared" si="0"/>
        <v>Ann-Renée Desbiens</v>
      </c>
      <c r="T24" t="s">
        <v>202</v>
      </c>
      <c r="U24">
        <f t="shared" si="1"/>
        <v>27</v>
      </c>
      <c r="W24" t="s">
        <v>189</v>
      </c>
      <c r="X24">
        <f t="shared" si="2"/>
        <v>37</v>
      </c>
    </row>
    <row r="25" spans="1:24" x14ac:dyDescent="0.25">
      <c r="A25">
        <v>24</v>
      </c>
      <c r="B25" t="s">
        <v>203</v>
      </c>
      <c r="C25" t="s">
        <v>76</v>
      </c>
      <c r="D25" t="s">
        <v>204</v>
      </c>
      <c r="E25" t="s">
        <v>205</v>
      </c>
      <c r="F25" t="s">
        <v>206</v>
      </c>
      <c r="G25">
        <v>190</v>
      </c>
      <c r="H25" t="s">
        <v>207</v>
      </c>
      <c r="I25" s="21">
        <v>31778</v>
      </c>
      <c r="J25" t="s">
        <v>208</v>
      </c>
      <c r="K25" t="s">
        <v>209</v>
      </c>
      <c r="L25" t="s">
        <v>83</v>
      </c>
      <c r="M25">
        <v>36</v>
      </c>
      <c r="N25">
        <v>5.9166666666666696</v>
      </c>
      <c r="O25">
        <v>71</v>
      </c>
      <c r="P25">
        <v>26</v>
      </c>
      <c r="Q25" t="str">
        <f t="shared" si="0"/>
        <v>Gilbert Brulé</v>
      </c>
      <c r="T25" t="s">
        <v>210</v>
      </c>
      <c r="U25">
        <f t="shared" si="1"/>
        <v>27</v>
      </c>
      <c r="W25" t="s">
        <v>195</v>
      </c>
      <c r="X25">
        <f t="shared" si="2"/>
        <v>34</v>
      </c>
    </row>
    <row r="26" spans="1:24" x14ac:dyDescent="0.25">
      <c r="A26">
        <v>25</v>
      </c>
      <c r="B26" t="s">
        <v>203</v>
      </c>
      <c r="C26" t="s">
        <v>76</v>
      </c>
      <c r="D26" t="s">
        <v>211</v>
      </c>
      <c r="E26" t="s">
        <v>212</v>
      </c>
      <c r="F26" t="s">
        <v>99</v>
      </c>
      <c r="G26">
        <v>220</v>
      </c>
      <c r="H26" t="s">
        <v>213</v>
      </c>
      <c r="I26" s="21">
        <v>31467</v>
      </c>
      <c r="J26" t="s">
        <v>214</v>
      </c>
      <c r="K26" t="s">
        <v>82</v>
      </c>
      <c r="L26" t="s">
        <v>83</v>
      </c>
      <c r="M26">
        <v>37</v>
      </c>
      <c r="N26">
        <v>6.25</v>
      </c>
      <c r="O26">
        <v>75</v>
      </c>
      <c r="P26">
        <v>27</v>
      </c>
      <c r="Q26" t="str">
        <f t="shared" si="0"/>
        <v>Wojtek Wolski</v>
      </c>
      <c r="T26" t="s">
        <v>215</v>
      </c>
      <c r="U26">
        <f t="shared" si="1"/>
        <v>23</v>
      </c>
      <c r="W26" t="s">
        <v>200</v>
      </c>
      <c r="X26">
        <f t="shared" si="2"/>
        <v>29</v>
      </c>
    </row>
    <row r="27" spans="1:24" x14ac:dyDescent="0.25">
      <c r="A27">
        <v>26</v>
      </c>
      <c r="B27" t="s">
        <v>203</v>
      </c>
      <c r="C27" t="s">
        <v>76</v>
      </c>
      <c r="D27" t="s">
        <v>216</v>
      </c>
      <c r="E27" t="s">
        <v>217</v>
      </c>
      <c r="F27" t="s">
        <v>106</v>
      </c>
      <c r="G27">
        <v>187</v>
      </c>
      <c r="H27" t="s">
        <v>87</v>
      </c>
      <c r="I27" s="21">
        <v>30440</v>
      </c>
      <c r="J27" t="s">
        <v>218</v>
      </c>
      <c r="K27" t="s">
        <v>82</v>
      </c>
      <c r="L27" t="s">
        <v>83</v>
      </c>
      <c r="M27">
        <v>40</v>
      </c>
      <c r="N27">
        <v>5.75</v>
      </c>
      <c r="O27">
        <v>69</v>
      </c>
      <c r="P27">
        <v>28</v>
      </c>
      <c r="Q27" t="str">
        <f t="shared" si="0"/>
        <v>Derek Roy</v>
      </c>
      <c r="T27" t="s">
        <v>219</v>
      </c>
      <c r="U27">
        <f t="shared" si="1"/>
        <v>26</v>
      </c>
      <c r="W27" t="s">
        <v>220</v>
      </c>
      <c r="X27">
        <f t="shared" si="2"/>
        <v>24</v>
      </c>
    </row>
    <row r="28" spans="1:24" x14ac:dyDescent="0.25">
      <c r="A28">
        <v>27</v>
      </c>
      <c r="B28" t="s">
        <v>203</v>
      </c>
      <c r="C28" t="s">
        <v>76</v>
      </c>
      <c r="D28" t="s">
        <v>221</v>
      </c>
      <c r="E28" t="s">
        <v>222</v>
      </c>
      <c r="F28" t="s">
        <v>113</v>
      </c>
      <c r="G28">
        <v>194</v>
      </c>
      <c r="H28" t="s">
        <v>223</v>
      </c>
      <c r="I28" s="21">
        <v>29536</v>
      </c>
      <c r="J28" t="s">
        <v>214</v>
      </c>
      <c r="K28" t="s">
        <v>82</v>
      </c>
      <c r="L28" t="s">
        <v>83</v>
      </c>
      <c r="M28">
        <v>43</v>
      </c>
      <c r="N28">
        <v>6</v>
      </c>
      <c r="O28">
        <v>72</v>
      </c>
      <c r="P28">
        <v>26</v>
      </c>
      <c r="Q28" t="str">
        <f t="shared" si="0"/>
        <v>Chris Kelly</v>
      </c>
      <c r="T28" t="s">
        <v>224</v>
      </c>
      <c r="U28">
        <f t="shared" si="1"/>
        <v>28</v>
      </c>
      <c r="W28" t="s">
        <v>225</v>
      </c>
      <c r="X28">
        <f t="shared" si="2"/>
        <v>36</v>
      </c>
    </row>
    <row r="29" spans="1:24" x14ac:dyDescent="0.25">
      <c r="A29">
        <v>28</v>
      </c>
      <c r="B29" t="s">
        <v>203</v>
      </c>
      <c r="C29" t="s">
        <v>76</v>
      </c>
      <c r="D29" t="s">
        <v>226</v>
      </c>
      <c r="E29" t="s">
        <v>227</v>
      </c>
      <c r="F29" t="s">
        <v>120</v>
      </c>
      <c r="G29">
        <v>214</v>
      </c>
      <c r="H29" t="s">
        <v>213</v>
      </c>
      <c r="I29" s="21">
        <v>31636</v>
      </c>
      <c r="J29" t="s">
        <v>228</v>
      </c>
      <c r="K29" t="s">
        <v>180</v>
      </c>
      <c r="L29" t="s">
        <v>83</v>
      </c>
      <c r="M29">
        <v>37</v>
      </c>
      <c r="N29">
        <v>6.25</v>
      </c>
      <c r="O29">
        <v>75</v>
      </c>
      <c r="P29">
        <v>27</v>
      </c>
      <c r="Q29" t="str">
        <f t="shared" si="0"/>
        <v>Rob Klinkhammer</v>
      </c>
      <c r="T29" t="s">
        <v>229</v>
      </c>
      <c r="U29">
        <f t="shared" si="1"/>
        <v>26</v>
      </c>
      <c r="W29" t="s">
        <v>230</v>
      </c>
      <c r="X29">
        <f t="shared" si="2"/>
        <v>30</v>
      </c>
    </row>
    <row r="30" spans="1:24" x14ac:dyDescent="0.25">
      <c r="A30">
        <v>29</v>
      </c>
      <c r="B30" t="s">
        <v>203</v>
      </c>
      <c r="C30" t="s">
        <v>76</v>
      </c>
      <c r="D30" t="s">
        <v>231</v>
      </c>
      <c r="E30" t="s">
        <v>232</v>
      </c>
      <c r="F30" t="s">
        <v>125</v>
      </c>
      <c r="G30">
        <v>170</v>
      </c>
      <c r="H30" t="s">
        <v>117</v>
      </c>
      <c r="I30" s="21">
        <v>32940</v>
      </c>
      <c r="J30" t="s">
        <v>233</v>
      </c>
      <c r="K30" t="s">
        <v>180</v>
      </c>
      <c r="L30" t="s">
        <v>83</v>
      </c>
      <c r="M30">
        <v>33</v>
      </c>
      <c r="N30">
        <v>5.6666666666666696</v>
      </c>
      <c r="O30">
        <v>68</v>
      </c>
      <c r="P30">
        <v>26</v>
      </c>
      <c r="Q30" t="str">
        <f t="shared" si="0"/>
        <v>Brandon Kozun</v>
      </c>
      <c r="T30" t="s">
        <v>234</v>
      </c>
      <c r="U30">
        <f t="shared" si="1"/>
        <v>27</v>
      </c>
      <c r="W30" t="s">
        <v>235</v>
      </c>
      <c r="X30">
        <f t="shared" si="2"/>
        <v>28</v>
      </c>
    </row>
    <row r="31" spans="1:24" x14ac:dyDescent="0.25">
      <c r="A31">
        <v>30</v>
      </c>
      <c r="B31" t="s">
        <v>203</v>
      </c>
      <c r="C31" t="s">
        <v>76</v>
      </c>
      <c r="D31" t="s">
        <v>236</v>
      </c>
      <c r="E31" t="s">
        <v>237</v>
      </c>
      <c r="F31" t="s">
        <v>129</v>
      </c>
      <c r="G31">
        <v>190</v>
      </c>
      <c r="H31" t="s">
        <v>238</v>
      </c>
      <c r="I31" s="21">
        <v>33624</v>
      </c>
      <c r="J31" t="s">
        <v>239</v>
      </c>
      <c r="K31" t="s">
        <v>119</v>
      </c>
      <c r="L31" t="s">
        <v>83</v>
      </c>
      <c r="M31">
        <v>31</v>
      </c>
      <c r="N31">
        <v>6.1666666666666696</v>
      </c>
      <c r="O31">
        <v>74</v>
      </c>
      <c r="P31">
        <v>24</v>
      </c>
      <c r="Q31" t="str">
        <f t="shared" si="0"/>
        <v>Quinton Howden</v>
      </c>
      <c r="T31" t="s">
        <v>240</v>
      </c>
      <c r="U31">
        <f t="shared" si="1"/>
        <v>26</v>
      </c>
      <c r="W31" t="s">
        <v>241</v>
      </c>
      <c r="X31">
        <f t="shared" si="2"/>
        <v>31</v>
      </c>
    </row>
    <row r="32" spans="1:24" x14ac:dyDescent="0.25">
      <c r="A32">
        <v>31</v>
      </c>
      <c r="B32" t="s">
        <v>203</v>
      </c>
      <c r="C32" t="s">
        <v>76</v>
      </c>
      <c r="D32" t="s">
        <v>242</v>
      </c>
      <c r="E32" t="s">
        <v>243</v>
      </c>
      <c r="F32" t="s">
        <v>134</v>
      </c>
      <c r="G32">
        <v>216</v>
      </c>
      <c r="H32" t="s">
        <v>238</v>
      </c>
      <c r="I32" s="21">
        <v>29930</v>
      </c>
      <c r="J32" t="s">
        <v>244</v>
      </c>
      <c r="K32" t="s">
        <v>180</v>
      </c>
      <c r="L32" t="s">
        <v>83</v>
      </c>
      <c r="M32">
        <v>41</v>
      </c>
      <c r="N32">
        <v>6.1666666666666696</v>
      </c>
      <c r="O32">
        <v>74</v>
      </c>
      <c r="P32">
        <v>28</v>
      </c>
      <c r="Q32" t="str">
        <f t="shared" si="0"/>
        <v>René Bourque</v>
      </c>
      <c r="T32" t="s">
        <v>245</v>
      </c>
      <c r="U32">
        <f t="shared" si="1"/>
        <v>25</v>
      </c>
      <c r="W32" t="s">
        <v>246</v>
      </c>
      <c r="X32">
        <f t="shared" si="2"/>
        <v>32</v>
      </c>
    </row>
    <row r="33" spans="1:24" x14ac:dyDescent="0.25">
      <c r="A33">
        <v>32</v>
      </c>
      <c r="B33" t="s">
        <v>203</v>
      </c>
      <c r="C33" t="s">
        <v>76</v>
      </c>
      <c r="D33" t="s">
        <v>247</v>
      </c>
      <c r="E33" t="s">
        <v>248</v>
      </c>
      <c r="F33" t="s">
        <v>139</v>
      </c>
      <c r="G33">
        <v>176</v>
      </c>
      <c r="H33" t="s">
        <v>87</v>
      </c>
      <c r="I33" s="21">
        <v>30318</v>
      </c>
      <c r="J33" t="s">
        <v>249</v>
      </c>
      <c r="K33" t="s">
        <v>209</v>
      </c>
      <c r="L33" t="s">
        <v>83</v>
      </c>
      <c r="M33">
        <v>40</v>
      </c>
      <c r="N33">
        <v>5.75</v>
      </c>
      <c r="O33">
        <v>69</v>
      </c>
      <c r="P33">
        <v>26</v>
      </c>
      <c r="Q33" t="str">
        <f t="shared" si="0"/>
        <v>Andrew Ebbett</v>
      </c>
      <c r="T33" t="s">
        <v>250</v>
      </c>
      <c r="U33">
        <f t="shared" si="1"/>
        <v>27</v>
      </c>
      <c r="W33" t="s">
        <v>251</v>
      </c>
      <c r="X33">
        <f t="shared" si="2"/>
        <v>36</v>
      </c>
    </row>
    <row r="34" spans="1:24" x14ac:dyDescent="0.25">
      <c r="A34">
        <v>33</v>
      </c>
      <c r="B34" t="s">
        <v>203</v>
      </c>
      <c r="C34" t="s">
        <v>76</v>
      </c>
      <c r="D34" t="s">
        <v>252</v>
      </c>
      <c r="E34" t="s">
        <v>253</v>
      </c>
      <c r="F34" t="s">
        <v>145</v>
      </c>
      <c r="G34">
        <v>179</v>
      </c>
      <c r="H34" t="s">
        <v>254</v>
      </c>
      <c r="I34" s="21">
        <v>31307</v>
      </c>
      <c r="J34" t="s">
        <v>255</v>
      </c>
      <c r="K34" t="s">
        <v>180</v>
      </c>
      <c r="L34" t="s">
        <v>83</v>
      </c>
      <c r="M34">
        <v>38</v>
      </c>
      <c r="N34">
        <v>6.0833333333333304</v>
      </c>
      <c r="O34">
        <v>73</v>
      </c>
      <c r="P34">
        <v>24</v>
      </c>
      <c r="Q34" t="str">
        <f t="shared" si="0"/>
        <v>Mason Raymond</v>
      </c>
      <c r="T34" t="s">
        <v>256</v>
      </c>
      <c r="U34">
        <f t="shared" si="1"/>
        <v>26</v>
      </c>
      <c r="W34" t="s">
        <v>257</v>
      </c>
      <c r="X34">
        <f t="shared" si="2"/>
        <v>28</v>
      </c>
    </row>
    <row r="35" spans="1:24" x14ac:dyDescent="0.25">
      <c r="A35">
        <v>34</v>
      </c>
      <c r="B35" t="s">
        <v>203</v>
      </c>
      <c r="C35" t="s">
        <v>76</v>
      </c>
      <c r="D35" t="s">
        <v>258</v>
      </c>
      <c r="E35" t="s">
        <v>259</v>
      </c>
      <c r="F35" t="s">
        <v>150</v>
      </c>
      <c r="G35">
        <v>201</v>
      </c>
      <c r="H35" t="s">
        <v>254</v>
      </c>
      <c r="I35" s="21">
        <v>33045</v>
      </c>
      <c r="J35" t="s">
        <v>260</v>
      </c>
      <c r="K35" t="s">
        <v>82</v>
      </c>
      <c r="L35" t="s">
        <v>83</v>
      </c>
      <c r="M35">
        <v>33</v>
      </c>
      <c r="N35">
        <v>6.0833333333333304</v>
      </c>
      <c r="O35">
        <v>73</v>
      </c>
      <c r="P35">
        <v>27</v>
      </c>
      <c r="Q35" t="str">
        <f t="shared" si="0"/>
        <v>Eric O’Dell</v>
      </c>
      <c r="T35" t="s">
        <v>261</v>
      </c>
      <c r="U35">
        <f t="shared" si="1"/>
        <v>26</v>
      </c>
      <c r="W35" t="s">
        <v>262</v>
      </c>
      <c r="X35">
        <f t="shared" si="2"/>
        <v>29</v>
      </c>
    </row>
    <row r="36" spans="1:24" x14ac:dyDescent="0.25">
      <c r="A36">
        <v>35</v>
      </c>
      <c r="B36" t="s">
        <v>203</v>
      </c>
      <c r="C36" t="s">
        <v>76</v>
      </c>
      <c r="D36" t="s">
        <v>263</v>
      </c>
      <c r="E36" t="s">
        <v>264</v>
      </c>
      <c r="F36" t="s">
        <v>155</v>
      </c>
      <c r="G36">
        <v>216</v>
      </c>
      <c r="H36" t="s">
        <v>223</v>
      </c>
      <c r="I36" s="21">
        <v>31135</v>
      </c>
      <c r="J36" t="s">
        <v>265</v>
      </c>
      <c r="K36" t="s">
        <v>112</v>
      </c>
      <c r="L36" t="s">
        <v>83</v>
      </c>
      <c r="M36">
        <v>38</v>
      </c>
      <c r="N36">
        <v>6</v>
      </c>
      <c r="O36">
        <v>72</v>
      </c>
      <c r="P36">
        <v>29</v>
      </c>
      <c r="Q36" t="str">
        <f t="shared" si="0"/>
        <v>Maxim Lapierre</v>
      </c>
      <c r="T36" t="s">
        <v>266</v>
      </c>
      <c r="U36">
        <f t="shared" si="1"/>
        <v>26</v>
      </c>
      <c r="W36" t="s">
        <v>267</v>
      </c>
      <c r="X36">
        <f t="shared" si="2"/>
        <v>27</v>
      </c>
    </row>
    <row r="37" spans="1:24" x14ac:dyDescent="0.25">
      <c r="A37">
        <v>36</v>
      </c>
      <c r="B37" t="s">
        <v>203</v>
      </c>
      <c r="C37" t="s">
        <v>76</v>
      </c>
      <c r="D37" t="s">
        <v>268</v>
      </c>
      <c r="E37" t="s">
        <v>269</v>
      </c>
      <c r="F37" t="s">
        <v>161</v>
      </c>
      <c r="G37">
        <v>190</v>
      </c>
      <c r="H37" t="s">
        <v>223</v>
      </c>
      <c r="I37" s="21">
        <v>33436</v>
      </c>
      <c r="J37" t="s">
        <v>270</v>
      </c>
      <c r="K37" t="s">
        <v>144</v>
      </c>
      <c r="L37" t="s">
        <v>83</v>
      </c>
      <c r="M37">
        <v>32</v>
      </c>
      <c r="N37">
        <v>6</v>
      </c>
      <c r="O37">
        <v>72</v>
      </c>
      <c r="P37">
        <v>26</v>
      </c>
      <c r="Q37" t="str">
        <f t="shared" si="0"/>
        <v>Linden Vey</v>
      </c>
      <c r="T37" t="s">
        <v>271</v>
      </c>
      <c r="U37">
        <f t="shared" si="1"/>
        <v>27</v>
      </c>
      <c r="W37" t="s">
        <v>272</v>
      </c>
      <c r="X37">
        <f t="shared" si="2"/>
        <v>32</v>
      </c>
    </row>
    <row r="38" spans="1:24" x14ac:dyDescent="0.25">
      <c r="A38">
        <v>37</v>
      </c>
      <c r="B38" t="s">
        <v>203</v>
      </c>
      <c r="C38" t="s">
        <v>76</v>
      </c>
      <c r="D38" t="s">
        <v>273</v>
      </c>
      <c r="E38" t="s">
        <v>274</v>
      </c>
      <c r="F38" t="s">
        <v>166</v>
      </c>
      <c r="G38">
        <v>174</v>
      </c>
      <c r="H38" t="s">
        <v>87</v>
      </c>
      <c r="I38" s="21">
        <v>33750</v>
      </c>
      <c r="J38" t="s">
        <v>214</v>
      </c>
      <c r="K38" t="s">
        <v>82</v>
      </c>
      <c r="L38" t="s">
        <v>83</v>
      </c>
      <c r="M38">
        <v>31</v>
      </c>
      <c r="N38">
        <v>5.75</v>
      </c>
      <c r="O38">
        <v>69</v>
      </c>
      <c r="P38">
        <v>26</v>
      </c>
      <c r="Q38" t="str">
        <f t="shared" si="0"/>
        <v>Christian Thomas</v>
      </c>
      <c r="T38" t="s">
        <v>275</v>
      </c>
      <c r="U38">
        <f t="shared" si="1"/>
        <v>28</v>
      </c>
      <c r="W38" t="s">
        <v>276</v>
      </c>
      <c r="X38">
        <f t="shared" si="2"/>
        <v>34</v>
      </c>
    </row>
    <row r="39" spans="1:24" x14ac:dyDescent="0.25">
      <c r="A39">
        <v>38</v>
      </c>
      <c r="B39" t="s">
        <v>203</v>
      </c>
      <c r="C39" t="s">
        <v>76</v>
      </c>
      <c r="D39" t="s">
        <v>277</v>
      </c>
      <c r="E39" t="s">
        <v>278</v>
      </c>
      <c r="F39" t="s">
        <v>171</v>
      </c>
      <c r="G39">
        <v>181</v>
      </c>
      <c r="H39" t="s">
        <v>207</v>
      </c>
      <c r="I39" s="21">
        <v>32102</v>
      </c>
      <c r="J39" t="s">
        <v>279</v>
      </c>
      <c r="K39" t="s">
        <v>180</v>
      </c>
      <c r="L39" t="s">
        <v>160</v>
      </c>
      <c r="M39">
        <v>36</v>
      </c>
      <c r="N39">
        <v>5.9166666666666696</v>
      </c>
      <c r="O39">
        <v>71</v>
      </c>
      <c r="P39">
        <v>25</v>
      </c>
      <c r="Q39" t="str">
        <f t="shared" si="0"/>
        <v>Karl Stollery</v>
      </c>
      <c r="T39" t="s">
        <v>280</v>
      </c>
      <c r="U39">
        <f t="shared" si="1"/>
        <v>25</v>
      </c>
      <c r="W39" t="s">
        <v>281</v>
      </c>
      <c r="X39">
        <f t="shared" si="2"/>
        <v>34</v>
      </c>
    </row>
    <row r="40" spans="1:24" x14ac:dyDescent="0.25">
      <c r="A40">
        <v>39</v>
      </c>
      <c r="B40" t="s">
        <v>203</v>
      </c>
      <c r="C40" t="s">
        <v>76</v>
      </c>
      <c r="D40" t="s">
        <v>221</v>
      </c>
      <c r="E40" t="s">
        <v>282</v>
      </c>
      <c r="F40" t="s">
        <v>175</v>
      </c>
      <c r="G40">
        <v>187</v>
      </c>
      <c r="H40" t="s">
        <v>223</v>
      </c>
      <c r="I40" s="21">
        <v>29497</v>
      </c>
      <c r="J40" t="s">
        <v>283</v>
      </c>
      <c r="K40" t="s">
        <v>82</v>
      </c>
      <c r="L40" t="s">
        <v>160</v>
      </c>
      <c r="M40">
        <v>43</v>
      </c>
      <c r="N40">
        <v>6</v>
      </c>
      <c r="O40">
        <v>72</v>
      </c>
      <c r="P40">
        <v>25</v>
      </c>
      <c r="Q40" t="str">
        <f t="shared" si="0"/>
        <v>Chris Lee</v>
      </c>
      <c r="T40" t="s">
        <v>284</v>
      </c>
      <c r="U40">
        <f t="shared" si="1"/>
        <v>26</v>
      </c>
      <c r="W40" t="s">
        <v>285</v>
      </c>
      <c r="X40">
        <f t="shared" si="2"/>
        <v>34</v>
      </c>
    </row>
    <row r="41" spans="1:24" x14ac:dyDescent="0.25">
      <c r="A41">
        <v>40</v>
      </c>
      <c r="B41" t="s">
        <v>203</v>
      </c>
      <c r="C41" t="s">
        <v>76</v>
      </c>
      <c r="D41" t="s">
        <v>286</v>
      </c>
      <c r="E41" t="s">
        <v>287</v>
      </c>
      <c r="F41" t="s">
        <v>181</v>
      </c>
      <c r="G41">
        <v>170</v>
      </c>
      <c r="H41" t="s">
        <v>87</v>
      </c>
      <c r="I41" s="21">
        <v>31766</v>
      </c>
      <c r="J41" t="s">
        <v>288</v>
      </c>
      <c r="K41" t="s">
        <v>119</v>
      </c>
      <c r="L41" t="s">
        <v>160</v>
      </c>
      <c r="M41">
        <v>36</v>
      </c>
      <c r="N41">
        <v>5.75</v>
      </c>
      <c r="O41">
        <v>69</v>
      </c>
      <c r="P41">
        <v>25</v>
      </c>
      <c r="Q41" t="str">
        <f t="shared" si="0"/>
        <v>Chay Genoway</v>
      </c>
      <c r="T41" t="s">
        <v>289</v>
      </c>
      <c r="U41">
        <f t="shared" si="1"/>
        <v>25</v>
      </c>
      <c r="W41" t="s">
        <v>290</v>
      </c>
      <c r="X41">
        <f t="shared" si="2"/>
        <v>36</v>
      </c>
    </row>
    <row r="42" spans="1:24" x14ac:dyDescent="0.25">
      <c r="A42">
        <v>41</v>
      </c>
      <c r="B42" t="s">
        <v>203</v>
      </c>
      <c r="C42" t="s">
        <v>76</v>
      </c>
      <c r="D42" t="s">
        <v>291</v>
      </c>
      <c r="E42" t="s">
        <v>292</v>
      </c>
      <c r="F42" t="s">
        <v>186</v>
      </c>
      <c r="G42">
        <v>205</v>
      </c>
      <c r="H42" t="s">
        <v>213</v>
      </c>
      <c r="I42" s="21">
        <v>31847</v>
      </c>
      <c r="J42" t="s">
        <v>293</v>
      </c>
      <c r="K42" t="s">
        <v>112</v>
      </c>
      <c r="L42" t="s">
        <v>160</v>
      </c>
      <c r="M42">
        <v>36</v>
      </c>
      <c r="N42">
        <v>6.25</v>
      </c>
      <c r="O42">
        <v>75</v>
      </c>
      <c r="P42">
        <v>26</v>
      </c>
      <c r="Q42" t="str">
        <f t="shared" si="0"/>
        <v>Marc-Andre Gragnani</v>
      </c>
      <c r="T42" t="s">
        <v>294</v>
      </c>
      <c r="U42">
        <f t="shared" si="1"/>
        <v>25</v>
      </c>
      <c r="W42" t="s">
        <v>295</v>
      </c>
      <c r="X42">
        <f t="shared" si="2"/>
        <v>28</v>
      </c>
    </row>
    <row r="43" spans="1:24" x14ac:dyDescent="0.25">
      <c r="A43">
        <v>42</v>
      </c>
      <c r="B43" t="s">
        <v>203</v>
      </c>
      <c r="C43" t="s">
        <v>76</v>
      </c>
      <c r="D43" t="s">
        <v>296</v>
      </c>
      <c r="E43" t="s">
        <v>297</v>
      </c>
      <c r="F43" t="s">
        <v>192</v>
      </c>
      <c r="G43">
        <v>190</v>
      </c>
      <c r="H43" t="s">
        <v>254</v>
      </c>
      <c r="I43" s="21">
        <v>33268</v>
      </c>
      <c r="J43" t="s">
        <v>208</v>
      </c>
      <c r="K43" t="s">
        <v>209</v>
      </c>
      <c r="L43" t="s">
        <v>160</v>
      </c>
      <c r="M43">
        <v>32</v>
      </c>
      <c r="N43">
        <v>6.0833333333333304</v>
      </c>
      <c r="O43">
        <v>73</v>
      </c>
      <c r="P43">
        <v>25</v>
      </c>
      <c r="Q43" t="str">
        <f t="shared" si="0"/>
        <v>Stefan Elliott</v>
      </c>
      <c r="T43" t="s">
        <v>298</v>
      </c>
      <c r="U43">
        <f t="shared" si="1"/>
        <v>26</v>
      </c>
      <c r="W43" t="s">
        <v>299</v>
      </c>
      <c r="X43">
        <f t="shared" si="2"/>
        <v>27</v>
      </c>
    </row>
    <row r="44" spans="1:24" x14ac:dyDescent="0.25">
      <c r="A44">
        <v>43</v>
      </c>
      <c r="B44" t="s">
        <v>203</v>
      </c>
      <c r="C44" t="s">
        <v>76</v>
      </c>
      <c r="D44" t="s">
        <v>300</v>
      </c>
      <c r="E44" t="s">
        <v>301</v>
      </c>
      <c r="F44" t="s">
        <v>197</v>
      </c>
      <c r="G44">
        <v>200</v>
      </c>
      <c r="H44" t="s">
        <v>254</v>
      </c>
      <c r="I44" s="21">
        <v>32842</v>
      </c>
      <c r="J44" t="s">
        <v>124</v>
      </c>
      <c r="K44" t="s">
        <v>82</v>
      </c>
      <c r="L44" t="s">
        <v>160</v>
      </c>
      <c r="M44">
        <v>34</v>
      </c>
      <c r="N44">
        <v>6.0833333333333304</v>
      </c>
      <c r="O44">
        <v>73</v>
      </c>
      <c r="P44">
        <v>26</v>
      </c>
      <c r="Q44" t="str">
        <f t="shared" si="0"/>
        <v>Cody Goloubef</v>
      </c>
      <c r="T44" t="s">
        <v>302</v>
      </c>
      <c r="U44">
        <f t="shared" si="1"/>
        <v>26</v>
      </c>
      <c r="W44" t="s">
        <v>303</v>
      </c>
      <c r="X44">
        <f t="shared" si="2"/>
        <v>30</v>
      </c>
    </row>
    <row r="45" spans="1:24" x14ac:dyDescent="0.25">
      <c r="A45">
        <v>44</v>
      </c>
      <c r="B45" t="s">
        <v>203</v>
      </c>
      <c r="C45" t="s">
        <v>76</v>
      </c>
      <c r="D45" t="s">
        <v>304</v>
      </c>
      <c r="E45" t="s">
        <v>305</v>
      </c>
      <c r="F45" t="s">
        <v>202</v>
      </c>
      <c r="G45">
        <v>185</v>
      </c>
      <c r="H45" t="s">
        <v>92</v>
      </c>
      <c r="I45" s="21">
        <v>31583</v>
      </c>
      <c r="J45" t="s">
        <v>233</v>
      </c>
      <c r="K45" t="s">
        <v>180</v>
      </c>
      <c r="L45" t="s">
        <v>160</v>
      </c>
      <c r="M45">
        <v>37</v>
      </c>
      <c r="N45">
        <v>5.8333333333333304</v>
      </c>
      <c r="O45">
        <v>70</v>
      </c>
      <c r="P45">
        <v>27</v>
      </c>
      <c r="Q45" t="str">
        <f t="shared" si="0"/>
        <v>Mat Robinson</v>
      </c>
      <c r="T45" t="s">
        <v>306</v>
      </c>
      <c r="U45">
        <f t="shared" si="1"/>
        <v>26</v>
      </c>
      <c r="W45" t="s">
        <v>307</v>
      </c>
      <c r="X45">
        <f t="shared" si="2"/>
        <v>30</v>
      </c>
    </row>
    <row r="46" spans="1:24" x14ac:dyDescent="0.25">
      <c r="A46">
        <v>45</v>
      </c>
      <c r="B46" t="s">
        <v>203</v>
      </c>
      <c r="C46" t="s">
        <v>76</v>
      </c>
      <c r="D46" t="s">
        <v>263</v>
      </c>
      <c r="E46" t="s">
        <v>308</v>
      </c>
      <c r="F46" t="s">
        <v>210</v>
      </c>
      <c r="G46">
        <v>198</v>
      </c>
      <c r="H46" t="s">
        <v>223</v>
      </c>
      <c r="I46" s="21">
        <v>31921</v>
      </c>
      <c r="J46" t="s">
        <v>309</v>
      </c>
      <c r="K46" t="s">
        <v>112</v>
      </c>
      <c r="L46" t="s">
        <v>160</v>
      </c>
      <c r="M46">
        <v>36</v>
      </c>
      <c r="N46">
        <v>6</v>
      </c>
      <c r="O46">
        <v>72</v>
      </c>
      <c r="P46">
        <v>27</v>
      </c>
      <c r="Q46" t="str">
        <f t="shared" si="0"/>
        <v>Maxim Noreau</v>
      </c>
      <c r="T46" t="s">
        <v>310</v>
      </c>
      <c r="U46">
        <f t="shared" si="1"/>
        <v>26</v>
      </c>
      <c r="W46" t="s">
        <v>311</v>
      </c>
      <c r="X46">
        <f t="shared" si="2"/>
        <v>31</v>
      </c>
    </row>
    <row r="47" spans="1:24" x14ac:dyDescent="0.25">
      <c r="A47">
        <v>46</v>
      </c>
      <c r="B47" t="s">
        <v>203</v>
      </c>
      <c r="C47" t="s">
        <v>76</v>
      </c>
      <c r="D47" t="s">
        <v>312</v>
      </c>
      <c r="E47" t="s">
        <v>313</v>
      </c>
      <c r="F47" t="s">
        <v>215</v>
      </c>
      <c r="G47">
        <v>181</v>
      </c>
      <c r="H47" t="s">
        <v>238</v>
      </c>
      <c r="I47" s="21">
        <v>31666</v>
      </c>
      <c r="J47" t="s">
        <v>314</v>
      </c>
      <c r="K47" t="s">
        <v>180</v>
      </c>
      <c r="L47" t="s">
        <v>191</v>
      </c>
      <c r="M47">
        <v>37</v>
      </c>
      <c r="N47">
        <v>6.1666666666666696</v>
      </c>
      <c r="O47">
        <v>74</v>
      </c>
      <c r="P47">
        <v>23</v>
      </c>
      <c r="Q47" t="str">
        <f t="shared" si="0"/>
        <v>Ben Scrivens</v>
      </c>
      <c r="T47" t="s">
        <v>315</v>
      </c>
      <c r="U47">
        <f t="shared" si="1"/>
        <v>24</v>
      </c>
      <c r="W47" t="s">
        <v>316</v>
      </c>
      <c r="X47">
        <f t="shared" si="2"/>
        <v>26</v>
      </c>
    </row>
    <row r="48" spans="1:24" x14ac:dyDescent="0.25">
      <c r="A48">
        <v>47</v>
      </c>
      <c r="B48" t="s">
        <v>203</v>
      </c>
      <c r="C48" t="s">
        <v>76</v>
      </c>
      <c r="D48" t="s">
        <v>317</v>
      </c>
      <c r="E48" t="s">
        <v>147</v>
      </c>
      <c r="F48" t="s">
        <v>219</v>
      </c>
      <c r="G48">
        <v>205</v>
      </c>
      <c r="H48" t="s">
        <v>238</v>
      </c>
      <c r="I48" s="21">
        <v>32975</v>
      </c>
      <c r="J48" t="s">
        <v>309</v>
      </c>
      <c r="K48" t="s">
        <v>112</v>
      </c>
      <c r="L48" t="s">
        <v>191</v>
      </c>
      <c r="M48">
        <v>33</v>
      </c>
      <c r="N48">
        <v>6.1666666666666696</v>
      </c>
      <c r="O48">
        <v>74</v>
      </c>
      <c r="P48">
        <v>26</v>
      </c>
      <c r="Q48" t="str">
        <f t="shared" si="0"/>
        <v>Kevin Poulin</v>
      </c>
      <c r="T48" t="s">
        <v>318</v>
      </c>
      <c r="U48">
        <f t="shared" si="1"/>
        <v>27</v>
      </c>
      <c r="W48" t="s">
        <v>319</v>
      </c>
      <c r="X48">
        <f t="shared" si="2"/>
        <v>29</v>
      </c>
    </row>
    <row r="49" spans="1:24" x14ac:dyDescent="0.25">
      <c r="A49">
        <v>48</v>
      </c>
      <c r="B49" t="s">
        <v>203</v>
      </c>
      <c r="C49" t="s">
        <v>76</v>
      </c>
      <c r="D49" t="s">
        <v>320</v>
      </c>
      <c r="E49" t="s">
        <v>321</v>
      </c>
      <c r="F49" t="s">
        <v>224</v>
      </c>
      <c r="G49">
        <v>210</v>
      </c>
      <c r="H49" t="s">
        <v>254</v>
      </c>
      <c r="I49" s="21">
        <v>31654</v>
      </c>
      <c r="J49" t="s">
        <v>322</v>
      </c>
      <c r="K49" t="s">
        <v>82</v>
      </c>
      <c r="L49" t="s">
        <v>191</v>
      </c>
      <c r="M49">
        <v>37</v>
      </c>
      <c r="N49">
        <v>6.0833333333333304</v>
      </c>
      <c r="O49">
        <v>73</v>
      </c>
      <c r="P49">
        <v>28</v>
      </c>
      <c r="Q49" t="str">
        <f t="shared" si="0"/>
        <v>Justin Peters</v>
      </c>
      <c r="T49" t="s">
        <v>323</v>
      </c>
      <c r="U49">
        <f t="shared" si="1"/>
        <v>26</v>
      </c>
      <c r="W49" t="s">
        <v>324</v>
      </c>
      <c r="X49">
        <f t="shared" si="2"/>
        <v>29</v>
      </c>
    </row>
    <row r="50" spans="1:24" x14ac:dyDescent="0.25">
      <c r="A50">
        <v>49</v>
      </c>
      <c r="B50" t="s">
        <v>75</v>
      </c>
      <c r="C50" t="s">
        <v>325</v>
      </c>
      <c r="D50" t="s">
        <v>326</v>
      </c>
      <c r="E50" t="s">
        <v>327</v>
      </c>
      <c r="F50" t="s">
        <v>220</v>
      </c>
      <c r="G50">
        <v>145</v>
      </c>
      <c r="H50" t="s">
        <v>328</v>
      </c>
      <c r="I50" s="21">
        <v>36167</v>
      </c>
      <c r="J50" t="s">
        <v>329</v>
      </c>
      <c r="K50" t="s">
        <v>330</v>
      </c>
      <c r="L50" t="s">
        <v>160</v>
      </c>
      <c r="M50">
        <v>24</v>
      </c>
      <c r="N50">
        <v>5.0833333333333304</v>
      </c>
      <c r="O50">
        <v>61</v>
      </c>
      <c r="P50">
        <v>27</v>
      </c>
      <c r="Q50" t="str">
        <f t="shared" si="0"/>
        <v>Cayla Barnes</v>
      </c>
      <c r="T50" t="s">
        <v>331</v>
      </c>
      <c r="U50">
        <f t="shared" si="1"/>
        <v>24</v>
      </c>
    </row>
    <row r="51" spans="1:24" x14ac:dyDescent="0.25">
      <c r="A51">
        <v>50</v>
      </c>
      <c r="B51" t="s">
        <v>75</v>
      </c>
      <c r="C51" t="s">
        <v>325</v>
      </c>
      <c r="D51" t="s">
        <v>332</v>
      </c>
      <c r="E51" t="s">
        <v>333</v>
      </c>
      <c r="F51" t="s">
        <v>225</v>
      </c>
      <c r="G51">
        <v>145</v>
      </c>
      <c r="H51" t="s">
        <v>80</v>
      </c>
      <c r="I51" s="21">
        <v>31889</v>
      </c>
      <c r="J51" t="s">
        <v>334</v>
      </c>
      <c r="K51" t="s">
        <v>335</v>
      </c>
      <c r="L51" t="s">
        <v>160</v>
      </c>
      <c r="M51">
        <v>36</v>
      </c>
      <c r="N51">
        <v>5.5833333333333304</v>
      </c>
      <c r="O51">
        <v>67</v>
      </c>
      <c r="P51">
        <v>23</v>
      </c>
      <c r="Q51" t="str">
        <f t="shared" si="0"/>
        <v>Kacey Bellamy</v>
      </c>
      <c r="T51" t="s">
        <v>336</v>
      </c>
      <c r="U51">
        <f t="shared" si="1"/>
        <v>26</v>
      </c>
    </row>
    <row r="52" spans="1:24" x14ac:dyDescent="0.25">
      <c r="A52">
        <v>51</v>
      </c>
      <c r="B52" t="s">
        <v>75</v>
      </c>
      <c r="C52" t="s">
        <v>325</v>
      </c>
      <c r="D52" t="s">
        <v>337</v>
      </c>
      <c r="E52" t="s">
        <v>338</v>
      </c>
      <c r="F52" t="s">
        <v>230</v>
      </c>
      <c r="G52">
        <v>150</v>
      </c>
      <c r="H52" t="s">
        <v>110</v>
      </c>
      <c r="I52" s="21">
        <v>34300</v>
      </c>
      <c r="J52" t="s">
        <v>339</v>
      </c>
      <c r="K52" t="s">
        <v>340</v>
      </c>
      <c r="L52" t="s">
        <v>83</v>
      </c>
      <c r="M52">
        <v>30</v>
      </c>
      <c r="N52">
        <v>5.5</v>
      </c>
      <c r="O52">
        <v>66</v>
      </c>
      <c r="P52">
        <v>24</v>
      </c>
      <c r="Q52" t="str">
        <f t="shared" si="0"/>
        <v>Hannah Brandt</v>
      </c>
      <c r="T52" t="s">
        <v>341</v>
      </c>
      <c r="U52">
        <f t="shared" si="1"/>
        <v>28</v>
      </c>
    </row>
    <row r="53" spans="1:24" x14ac:dyDescent="0.25">
      <c r="A53">
        <v>52</v>
      </c>
      <c r="B53" t="s">
        <v>75</v>
      </c>
      <c r="C53" t="s">
        <v>325</v>
      </c>
      <c r="D53" t="s">
        <v>13</v>
      </c>
      <c r="E53" t="s">
        <v>342</v>
      </c>
      <c r="F53" t="s">
        <v>235</v>
      </c>
      <c r="G53">
        <v>148</v>
      </c>
      <c r="H53" t="s">
        <v>103</v>
      </c>
      <c r="I53" s="21">
        <v>34880</v>
      </c>
      <c r="J53" t="s">
        <v>343</v>
      </c>
      <c r="K53" t="s">
        <v>340</v>
      </c>
      <c r="L53" t="s">
        <v>83</v>
      </c>
      <c r="M53">
        <v>28</v>
      </c>
      <c r="N53">
        <v>5.4166666666666696</v>
      </c>
      <c r="O53">
        <v>65</v>
      </c>
      <c r="P53">
        <v>25</v>
      </c>
      <c r="Q53" t="str">
        <f t="shared" si="0"/>
        <v>Dani Cameranesi</v>
      </c>
      <c r="T53" t="s">
        <v>344</v>
      </c>
      <c r="U53">
        <f t="shared" si="1"/>
        <v>28</v>
      </c>
    </row>
    <row r="54" spans="1:24" x14ac:dyDescent="0.25">
      <c r="A54">
        <v>53</v>
      </c>
      <c r="B54" t="s">
        <v>75</v>
      </c>
      <c r="C54" t="s">
        <v>325</v>
      </c>
      <c r="D54" t="s">
        <v>345</v>
      </c>
      <c r="E54" t="s">
        <v>346</v>
      </c>
      <c r="F54" t="s">
        <v>241</v>
      </c>
      <c r="G54">
        <v>123</v>
      </c>
      <c r="H54" t="s">
        <v>347</v>
      </c>
      <c r="I54" s="21">
        <v>33749</v>
      </c>
      <c r="J54" t="s">
        <v>348</v>
      </c>
      <c r="K54" t="s">
        <v>349</v>
      </c>
      <c r="L54" t="s">
        <v>83</v>
      </c>
      <c r="M54">
        <v>31</v>
      </c>
      <c r="N54">
        <v>5.1666666666666696</v>
      </c>
      <c r="O54">
        <v>62</v>
      </c>
      <c r="P54">
        <v>22</v>
      </c>
      <c r="Q54" t="str">
        <f t="shared" si="0"/>
        <v>Kendall Coyne</v>
      </c>
    </row>
    <row r="55" spans="1:24" x14ac:dyDescent="0.25">
      <c r="A55">
        <v>54</v>
      </c>
      <c r="B55" t="s">
        <v>75</v>
      </c>
      <c r="C55" t="s">
        <v>325</v>
      </c>
      <c r="D55" t="s">
        <v>350</v>
      </c>
      <c r="E55" t="s">
        <v>351</v>
      </c>
      <c r="F55" t="s">
        <v>246</v>
      </c>
      <c r="G55">
        <v>150</v>
      </c>
      <c r="H55" t="s">
        <v>174</v>
      </c>
      <c r="I55" s="21">
        <v>33371</v>
      </c>
      <c r="J55" t="s">
        <v>352</v>
      </c>
      <c r="K55" t="s">
        <v>353</v>
      </c>
      <c r="L55" t="s">
        <v>83</v>
      </c>
      <c r="M55">
        <v>32</v>
      </c>
      <c r="N55">
        <v>5.3333333333333304</v>
      </c>
      <c r="O55">
        <v>64</v>
      </c>
      <c r="P55">
        <v>26</v>
      </c>
      <c r="Q55" t="str">
        <f t="shared" si="0"/>
        <v>Brianna Decker</v>
      </c>
    </row>
    <row r="56" spans="1:24" x14ac:dyDescent="0.25">
      <c r="A56">
        <v>55</v>
      </c>
      <c r="B56" t="s">
        <v>75</v>
      </c>
      <c r="C56" t="s">
        <v>325</v>
      </c>
      <c r="D56" t="s">
        <v>77</v>
      </c>
      <c r="E56" t="s">
        <v>354</v>
      </c>
      <c r="F56" t="s">
        <v>251</v>
      </c>
      <c r="G56">
        <v>164</v>
      </c>
      <c r="H56" t="s">
        <v>92</v>
      </c>
      <c r="I56" s="21">
        <v>32023</v>
      </c>
      <c r="J56" t="s">
        <v>355</v>
      </c>
      <c r="K56" t="s">
        <v>335</v>
      </c>
      <c r="L56" t="s">
        <v>83</v>
      </c>
      <c r="M56">
        <v>36</v>
      </c>
      <c r="N56">
        <v>5.8333333333333304</v>
      </c>
      <c r="O56">
        <v>70</v>
      </c>
      <c r="P56">
        <v>24</v>
      </c>
      <c r="Q56" t="str">
        <f t="shared" si="0"/>
        <v>Meghan Duggan</v>
      </c>
    </row>
    <row r="57" spans="1:24" x14ac:dyDescent="0.25">
      <c r="A57">
        <v>56</v>
      </c>
      <c r="B57" t="s">
        <v>75</v>
      </c>
      <c r="C57" t="s">
        <v>325</v>
      </c>
      <c r="D57" t="s">
        <v>356</v>
      </c>
      <c r="E57" t="s">
        <v>357</v>
      </c>
      <c r="F57" t="s">
        <v>257</v>
      </c>
      <c r="G57">
        <v>142</v>
      </c>
      <c r="H57" t="s">
        <v>174</v>
      </c>
      <c r="I57" s="21">
        <v>34961</v>
      </c>
      <c r="J57" t="s">
        <v>185</v>
      </c>
      <c r="K57" t="s">
        <v>335</v>
      </c>
      <c r="L57" t="s">
        <v>160</v>
      </c>
      <c r="M57">
        <v>28</v>
      </c>
      <c r="N57">
        <v>5.3333333333333304</v>
      </c>
      <c r="O57">
        <v>64</v>
      </c>
      <c r="P57">
        <v>24</v>
      </c>
      <c r="Q57" t="str">
        <f t="shared" si="0"/>
        <v>Kali Flanagan</v>
      </c>
    </row>
    <row r="58" spans="1:24" x14ac:dyDescent="0.25">
      <c r="A58">
        <v>57</v>
      </c>
      <c r="B58" t="s">
        <v>75</v>
      </c>
      <c r="C58" t="s">
        <v>325</v>
      </c>
      <c r="D58" t="s">
        <v>358</v>
      </c>
      <c r="E58" t="s">
        <v>359</v>
      </c>
      <c r="F58" t="s">
        <v>262</v>
      </c>
      <c r="G58">
        <v>155</v>
      </c>
      <c r="H58" t="s">
        <v>80</v>
      </c>
      <c r="I58" s="21">
        <v>34508</v>
      </c>
      <c r="J58" t="s">
        <v>360</v>
      </c>
      <c r="K58" t="s">
        <v>361</v>
      </c>
      <c r="L58" t="s">
        <v>191</v>
      </c>
      <c r="M58">
        <v>29</v>
      </c>
      <c r="N58">
        <v>5.5833333333333304</v>
      </c>
      <c r="O58">
        <v>67</v>
      </c>
      <c r="P58">
        <v>24</v>
      </c>
      <c r="Q58" t="str">
        <f t="shared" si="0"/>
        <v>Nicole Hensley</v>
      </c>
    </row>
    <row r="59" spans="1:24" x14ac:dyDescent="0.25">
      <c r="A59">
        <v>58</v>
      </c>
      <c r="B59" t="s">
        <v>75</v>
      </c>
      <c r="C59" t="s">
        <v>325</v>
      </c>
      <c r="D59" t="s">
        <v>362</v>
      </c>
      <c r="E59" t="s">
        <v>363</v>
      </c>
      <c r="F59" t="s">
        <v>267</v>
      </c>
      <c r="G59">
        <v>160</v>
      </c>
      <c r="H59" t="s">
        <v>207</v>
      </c>
      <c r="I59" s="21">
        <v>35186</v>
      </c>
      <c r="J59" t="s">
        <v>364</v>
      </c>
      <c r="K59" t="s">
        <v>365</v>
      </c>
      <c r="L59" t="s">
        <v>160</v>
      </c>
      <c r="M59">
        <v>27</v>
      </c>
      <c r="N59">
        <v>5.9166666666666696</v>
      </c>
      <c r="O59">
        <v>71</v>
      </c>
      <c r="P59">
        <v>22</v>
      </c>
      <c r="Q59" t="str">
        <f t="shared" si="0"/>
        <v>Megan Keller</v>
      </c>
    </row>
    <row r="60" spans="1:24" x14ac:dyDescent="0.25">
      <c r="A60">
        <v>59</v>
      </c>
      <c r="B60" t="s">
        <v>75</v>
      </c>
      <c r="C60" t="s">
        <v>325</v>
      </c>
      <c r="D60" t="s">
        <v>366</v>
      </c>
      <c r="E60" t="s">
        <v>367</v>
      </c>
      <c r="F60" t="s">
        <v>272</v>
      </c>
      <c r="G60">
        <v>136</v>
      </c>
      <c r="H60" t="s">
        <v>103</v>
      </c>
      <c r="I60" s="21">
        <v>33478</v>
      </c>
      <c r="J60" t="s">
        <v>368</v>
      </c>
      <c r="K60" t="s">
        <v>353</v>
      </c>
      <c r="L60" t="s">
        <v>83</v>
      </c>
      <c r="M60">
        <v>32</v>
      </c>
      <c r="N60">
        <v>5.4166666666666696</v>
      </c>
      <c r="O60">
        <v>65</v>
      </c>
      <c r="P60">
        <v>23</v>
      </c>
      <c r="Q60" t="str">
        <f t="shared" si="0"/>
        <v>Amanda Kessel</v>
      </c>
    </row>
    <row r="61" spans="1:24" x14ac:dyDescent="0.25">
      <c r="A61">
        <v>60</v>
      </c>
      <c r="B61" t="s">
        <v>75</v>
      </c>
      <c r="C61" t="s">
        <v>325</v>
      </c>
      <c r="D61" t="s">
        <v>369</v>
      </c>
      <c r="E61" t="s">
        <v>370</v>
      </c>
      <c r="F61" t="s">
        <v>276</v>
      </c>
      <c r="G61">
        <v>175</v>
      </c>
      <c r="H61" t="s">
        <v>207</v>
      </c>
      <c r="I61" s="21">
        <v>32701</v>
      </c>
      <c r="J61" t="s">
        <v>371</v>
      </c>
      <c r="K61" t="s">
        <v>372</v>
      </c>
      <c r="L61" t="s">
        <v>83</v>
      </c>
      <c r="M61">
        <v>34</v>
      </c>
      <c r="N61">
        <v>5.9166666666666696</v>
      </c>
      <c r="O61">
        <v>71</v>
      </c>
      <c r="P61">
        <v>24</v>
      </c>
      <c r="Q61" t="str">
        <f t="shared" si="0"/>
        <v>Hilary Knight</v>
      </c>
    </row>
    <row r="62" spans="1:24" x14ac:dyDescent="0.25">
      <c r="A62">
        <v>61</v>
      </c>
      <c r="B62" t="s">
        <v>75</v>
      </c>
      <c r="C62" t="s">
        <v>325</v>
      </c>
      <c r="D62" t="s">
        <v>156</v>
      </c>
      <c r="E62" t="s">
        <v>373</v>
      </c>
      <c r="F62" t="s">
        <v>281</v>
      </c>
      <c r="G62">
        <v>150</v>
      </c>
      <c r="H62" t="s">
        <v>110</v>
      </c>
      <c r="I62" s="21">
        <v>32692</v>
      </c>
      <c r="J62" t="s">
        <v>374</v>
      </c>
      <c r="K62" t="s">
        <v>375</v>
      </c>
      <c r="L62" t="s">
        <v>83</v>
      </c>
      <c r="M62">
        <v>34</v>
      </c>
      <c r="N62">
        <v>5.5</v>
      </c>
      <c r="O62">
        <v>66</v>
      </c>
      <c r="P62">
        <v>24</v>
      </c>
      <c r="Q62" t="str">
        <f t="shared" si="0"/>
        <v>Jocelyne Lamoureux-Davidson</v>
      </c>
    </row>
    <row r="63" spans="1:24" x14ac:dyDescent="0.25">
      <c r="A63">
        <v>62</v>
      </c>
      <c r="B63" t="s">
        <v>75</v>
      </c>
      <c r="C63" t="s">
        <v>325</v>
      </c>
      <c r="D63" t="s">
        <v>376</v>
      </c>
      <c r="E63" t="s">
        <v>377</v>
      </c>
      <c r="F63" t="s">
        <v>285</v>
      </c>
      <c r="G63">
        <v>147</v>
      </c>
      <c r="H63" t="s">
        <v>110</v>
      </c>
      <c r="I63" s="21">
        <v>32692</v>
      </c>
      <c r="J63" t="s">
        <v>374</v>
      </c>
      <c r="K63" t="s">
        <v>375</v>
      </c>
      <c r="L63" t="s">
        <v>83</v>
      </c>
      <c r="M63">
        <v>34</v>
      </c>
      <c r="N63">
        <v>5.5</v>
      </c>
      <c r="O63">
        <v>66</v>
      </c>
      <c r="P63">
        <v>24</v>
      </c>
      <c r="Q63" t="str">
        <f t="shared" si="0"/>
        <v>Monique Lamoureux-Morando</v>
      </c>
    </row>
    <row r="64" spans="1:24" x14ac:dyDescent="0.25">
      <c r="A64">
        <v>63</v>
      </c>
      <c r="B64" t="s">
        <v>75</v>
      </c>
      <c r="C64" t="s">
        <v>325</v>
      </c>
      <c r="D64" t="s">
        <v>378</v>
      </c>
      <c r="E64" t="s">
        <v>379</v>
      </c>
      <c r="F64" t="s">
        <v>290</v>
      </c>
      <c r="G64">
        <v>159</v>
      </c>
      <c r="H64" t="s">
        <v>117</v>
      </c>
      <c r="I64" s="21">
        <v>31843</v>
      </c>
      <c r="J64" t="s">
        <v>380</v>
      </c>
      <c r="K64" t="s">
        <v>340</v>
      </c>
      <c r="L64" t="s">
        <v>83</v>
      </c>
      <c r="M64">
        <v>36</v>
      </c>
      <c r="N64">
        <v>5.6666666666666696</v>
      </c>
      <c r="O64">
        <v>68</v>
      </c>
      <c r="P64">
        <v>24</v>
      </c>
      <c r="Q64" t="str">
        <f t="shared" si="0"/>
        <v>Gigi Marvin</v>
      </c>
    </row>
    <row r="65" spans="1:17" x14ac:dyDescent="0.25">
      <c r="A65">
        <v>64</v>
      </c>
      <c r="B65" t="s">
        <v>75</v>
      </c>
      <c r="C65" t="s">
        <v>325</v>
      </c>
      <c r="D65" t="s">
        <v>381</v>
      </c>
      <c r="E65" t="s">
        <v>382</v>
      </c>
      <c r="F65" t="s">
        <v>295</v>
      </c>
      <c r="G65">
        <v>140</v>
      </c>
      <c r="H65" t="s">
        <v>103</v>
      </c>
      <c r="I65" s="21">
        <v>34856</v>
      </c>
      <c r="J65" t="s">
        <v>383</v>
      </c>
      <c r="K65" t="s">
        <v>340</v>
      </c>
      <c r="L65" t="s">
        <v>160</v>
      </c>
      <c r="M65">
        <v>28</v>
      </c>
      <c r="N65">
        <v>5.4166666666666696</v>
      </c>
      <c r="O65">
        <v>65</v>
      </c>
      <c r="P65">
        <v>23</v>
      </c>
      <c r="Q65" t="str">
        <f t="shared" si="0"/>
        <v>Sidney Morin</v>
      </c>
    </row>
    <row r="66" spans="1:17" x14ac:dyDescent="0.25">
      <c r="A66">
        <v>65</v>
      </c>
      <c r="B66" t="s">
        <v>75</v>
      </c>
      <c r="C66" t="s">
        <v>325</v>
      </c>
      <c r="D66" t="s">
        <v>222</v>
      </c>
      <c r="E66" t="s">
        <v>384</v>
      </c>
      <c r="F66" t="s">
        <v>299</v>
      </c>
      <c r="G66">
        <v>165</v>
      </c>
      <c r="H66" t="s">
        <v>117</v>
      </c>
      <c r="I66" s="21">
        <v>35062</v>
      </c>
      <c r="J66" t="s">
        <v>343</v>
      </c>
      <c r="K66" t="s">
        <v>340</v>
      </c>
      <c r="L66" t="s">
        <v>83</v>
      </c>
      <c r="M66">
        <v>27</v>
      </c>
      <c r="N66">
        <v>5.6666666666666696</v>
      </c>
      <c r="O66">
        <v>68</v>
      </c>
      <c r="P66">
        <v>25</v>
      </c>
      <c r="Q66" t="str">
        <f t="shared" si="0"/>
        <v>Kelly Pannek</v>
      </c>
    </row>
    <row r="67" spans="1:17" x14ac:dyDescent="0.25">
      <c r="A67">
        <v>66</v>
      </c>
      <c r="B67" t="s">
        <v>75</v>
      </c>
      <c r="C67" t="s">
        <v>325</v>
      </c>
      <c r="D67" t="s">
        <v>366</v>
      </c>
      <c r="E67" t="s">
        <v>385</v>
      </c>
      <c r="F67" t="s">
        <v>303</v>
      </c>
      <c r="G67">
        <v>135</v>
      </c>
      <c r="H67" t="s">
        <v>386</v>
      </c>
      <c r="I67" s="21">
        <v>34118</v>
      </c>
      <c r="J67" t="s">
        <v>387</v>
      </c>
      <c r="K67" t="s">
        <v>388</v>
      </c>
      <c r="L67" t="s">
        <v>83</v>
      </c>
      <c r="M67">
        <v>30</v>
      </c>
      <c r="N67">
        <v>5.25</v>
      </c>
      <c r="O67">
        <v>63</v>
      </c>
      <c r="P67">
        <v>24</v>
      </c>
      <c r="Q67" t="str">
        <f t="shared" ref="Q67:Q97" si="3">_xlfn.TEXTJOIN(" ",TRUE,D67,E67)</f>
        <v>Amanda Pelkey</v>
      </c>
    </row>
    <row r="68" spans="1:17" x14ac:dyDescent="0.25">
      <c r="A68">
        <v>67</v>
      </c>
      <c r="B68" t="s">
        <v>75</v>
      </c>
      <c r="C68" t="s">
        <v>325</v>
      </c>
      <c r="D68" t="s">
        <v>140</v>
      </c>
      <c r="E68" t="s">
        <v>389</v>
      </c>
      <c r="F68" t="s">
        <v>307</v>
      </c>
      <c r="G68">
        <v>125</v>
      </c>
      <c r="H68" t="s">
        <v>386</v>
      </c>
      <c r="I68" s="21">
        <v>34134</v>
      </c>
      <c r="J68" t="s">
        <v>390</v>
      </c>
      <c r="K68" t="s">
        <v>391</v>
      </c>
      <c r="L68" t="s">
        <v>160</v>
      </c>
      <c r="M68">
        <v>30</v>
      </c>
      <c r="N68">
        <v>5.25</v>
      </c>
      <c r="O68">
        <v>63</v>
      </c>
      <c r="P68">
        <v>22</v>
      </c>
      <c r="Q68" t="str">
        <f t="shared" si="3"/>
        <v>Emily Pfalzer</v>
      </c>
    </row>
    <row r="69" spans="1:17" x14ac:dyDescent="0.25">
      <c r="A69">
        <v>68</v>
      </c>
      <c r="B69" t="s">
        <v>75</v>
      </c>
      <c r="C69" t="s">
        <v>325</v>
      </c>
      <c r="D69" t="s">
        <v>392</v>
      </c>
      <c r="E69" t="s">
        <v>393</v>
      </c>
      <c r="F69" t="s">
        <v>311</v>
      </c>
      <c r="G69">
        <v>150</v>
      </c>
      <c r="H69" t="s">
        <v>80</v>
      </c>
      <c r="I69" s="21">
        <v>33606</v>
      </c>
      <c r="J69" t="s">
        <v>394</v>
      </c>
      <c r="K69" t="s">
        <v>353</v>
      </c>
      <c r="L69" t="s">
        <v>191</v>
      </c>
      <c r="M69">
        <v>31</v>
      </c>
      <c r="N69">
        <v>5.5833333333333304</v>
      </c>
      <c r="O69">
        <v>67</v>
      </c>
      <c r="P69">
        <v>23</v>
      </c>
      <c r="Q69" t="str">
        <f t="shared" si="3"/>
        <v>Alex Rigsby</v>
      </c>
    </row>
    <row r="70" spans="1:17" x14ac:dyDescent="0.25">
      <c r="A70">
        <v>69</v>
      </c>
      <c r="B70" t="s">
        <v>75</v>
      </c>
      <c r="C70" t="s">
        <v>325</v>
      </c>
      <c r="D70" t="s">
        <v>395</v>
      </c>
      <c r="E70" t="s">
        <v>396</v>
      </c>
      <c r="F70" t="s">
        <v>316</v>
      </c>
      <c r="G70">
        <v>145</v>
      </c>
      <c r="H70" t="s">
        <v>103</v>
      </c>
      <c r="I70" s="21">
        <v>35618</v>
      </c>
      <c r="J70" t="s">
        <v>397</v>
      </c>
      <c r="K70" t="s">
        <v>340</v>
      </c>
      <c r="L70" t="s">
        <v>191</v>
      </c>
      <c r="M70">
        <v>26</v>
      </c>
      <c r="N70">
        <v>5.4166666666666696</v>
      </c>
      <c r="O70">
        <v>65</v>
      </c>
      <c r="P70">
        <v>24</v>
      </c>
      <c r="Q70" t="str">
        <f t="shared" si="3"/>
        <v>Maddie Rooney</v>
      </c>
    </row>
    <row r="71" spans="1:17" x14ac:dyDescent="0.25">
      <c r="A71">
        <v>70</v>
      </c>
      <c r="B71" t="s">
        <v>75</v>
      </c>
      <c r="C71" t="s">
        <v>325</v>
      </c>
      <c r="D71" t="s">
        <v>130</v>
      </c>
      <c r="E71" t="s">
        <v>398</v>
      </c>
      <c r="F71" t="s">
        <v>319</v>
      </c>
      <c r="G71">
        <v>140</v>
      </c>
      <c r="H71" t="s">
        <v>110</v>
      </c>
      <c r="I71" s="21">
        <v>34337</v>
      </c>
      <c r="J71" t="s">
        <v>399</v>
      </c>
      <c r="K71" t="s">
        <v>400</v>
      </c>
      <c r="L71" t="s">
        <v>83</v>
      </c>
      <c r="M71">
        <v>29</v>
      </c>
      <c r="N71">
        <v>5.5</v>
      </c>
      <c r="O71">
        <v>66</v>
      </c>
      <c r="P71">
        <v>23</v>
      </c>
      <c r="Q71" t="str">
        <f t="shared" si="3"/>
        <v>Haley Skarupa</v>
      </c>
    </row>
    <row r="72" spans="1:17" x14ac:dyDescent="0.25">
      <c r="A72">
        <v>71</v>
      </c>
      <c r="B72" t="s">
        <v>75</v>
      </c>
      <c r="C72" t="s">
        <v>325</v>
      </c>
      <c r="D72" t="s">
        <v>282</v>
      </c>
      <c r="E72" t="s">
        <v>401</v>
      </c>
      <c r="F72" t="s">
        <v>324</v>
      </c>
      <c r="G72">
        <v>175</v>
      </c>
      <c r="H72" t="s">
        <v>223</v>
      </c>
      <c r="I72" s="21">
        <v>34447</v>
      </c>
      <c r="J72" t="s">
        <v>402</v>
      </c>
      <c r="K72" t="s">
        <v>340</v>
      </c>
      <c r="L72" t="s">
        <v>160</v>
      </c>
      <c r="M72">
        <v>29</v>
      </c>
      <c r="N72">
        <v>6</v>
      </c>
      <c r="O72">
        <v>72</v>
      </c>
      <c r="P72">
        <v>24</v>
      </c>
      <c r="Q72" t="str">
        <f t="shared" si="3"/>
        <v>Lee Stecklein</v>
      </c>
    </row>
    <row r="73" spans="1:17" x14ac:dyDescent="0.25">
      <c r="A73">
        <v>72</v>
      </c>
      <c r="B73" t="s">
        <v>203</v>
      </c>
      <c r="C73" t="s">
        <v>325</v>
      </c>
      <c r="D73" t="s">
        <v>403</v>
      </c>
      <c r="E73" t="s">
        <v>404</v>
      </c>
      <c r="F73" t="s">
        <v>229</v>
      </c>
      <c r="G73">
        <v>170</v>
      </c>
      <c r="H73" t="s">
        <v>117</v>
      </c>
      <c r="I73" s="21">
        <v>32367</v>
      </c>
      <c r="J73" t="s">
        <v>405</v>
      </c>
      <c r="K73" t="s">
        <v>406</v>
      </c>
      <c r="L73" t="s">
        <v>83</v>
      </c>
      <c r="M73">
        <v>35</v>
      </c>
      <c r="N73">
        <v>5.6666666666666696</v>
      </c>
      <c r="O73">
        <v>68</v>
      </c>
      <c r="P73">
        <v>26</v>
      </c>
      <c r="Q73" t="str">
        <f t="shared" si="3"/>
        <v>Mark Arcobello</v>
      </c>
    </row>
    <row r="74" spans="1:17" x14ac:dyDescent="0.25">
      <c r="A74">
        <v>73</v>
      </c>
      <c r="B74" t="s">
        <v>203</v>
      </c>
      <c r="C74" t="s">
        <v>325</v>
      </c>
      <c r="D74" t="s">
        <v>407</v>
      </c>
      <c r="E74" t="s">
        <v>408</v>
      </c>
      <c r="F74" t="s">
        <v>234</v>
      </c>
      <c r="G74">
        <v>185</v>
      </c>
      <c r="H74" t="s">
        <v>92</v>
      </c>
      <c r="I74" s="21">
        <v>32654</v>
      </c>
      <c r="J74" t="s">
        <v>409</v>
      </c>
      <c r="K74" t="s">
        <v>365</v>
      </c>
      <c r="L74" t="s">
        <v>160</v>
      </c>
      <c r="M74">
        <v>34</v>
      </c>
      <c r="N74">
        <v>5.8333333333333304</v>
      </c>
      <c r="O74">
        <v>70</v>
      </c>
      <c r="P74">
        <v>27</v>
      </c>
      <c r="Q74" t="str">
        <f t="shared" si="3"/>
        <v>Chad Billins</v>
      </c>
    </row>
    <row r="75" spans="1:17" x14ac:dyDescent="0.25">
      <c r="A75">
        <v>74</v>
      </c>
      <c r="B75" t="s">
        <v>203</v>
      </c>
      <c r="C75" t="s">
        <v>325</v>
      </c>
      <c r="D75" t="s">
        <v>410</v>
      </c>
      <c r="E75" t="s">
        <v>411</v>
      </c>
      <c r="F75" t="s">
        <v>240</v>
      </c>
      <c r="G75">
        <v>195</v>
      </c>
      <c r="H75" t="s">
        <v>254</v>
      </c>
      <c r="I75" s="21">
        <v>32538</v>
      </c>
      <c r="J75" t="s">
        <v>412</v>
      </c>
      <c r="K75" t="s">
        <v>330</v>
      </c>
      <c r="L75" t="s">
        <v>160</v>
      </c>
      <c r="M75">
        <v>34</v>
      </c>
      <c r="N75">
        <v>6.0833333333333304</v>
      </c>
      <c r="O75">
        <v>73</v>
      </c>
      <c r="P75">
        <v>26</v>
      </c>
      <c r="Q75" t="str">
        <f t="shared" si="3"/>
        <v>Jonathan Blum</v>
      </c>
    </row>
    <row r="76" spans="1:17" x14ac:dyDescent="0.25">
      <c r="A76">
        <v>75</v>
      </c>
      <c r="B76" t="s">
        <v>203</v>
      </c>
      <c r="C76" t="s">
        <v>325</v>
      </c>
      <c r="D76" t="s">
        <v>413</v>
      </c>
      <c r="E76" t="s">
        <v>414</v>
      </c>
      <c r="F76" t="s">
        <v>245</v>
      </c>
      <c r="G76">
        <v>195</v>
      </c>
      <c r="H76" t="s">
        <v>238</v>
      </c>
      <c r="I76" s="21">
        <v>35418</v>
      </c>
      <c r="J76" t="s">
        <v>415</v>
      </c>
      <c r="K76" t="s">
        <v>340</v>
      </c>
      <c r="L76" t="s">
        <v>160</v>
      </c>
      <c r="M76">
        <v>26</v>
      </c>
      <c r="N76">
        <v>6.1666666666666696</v>
      </c>
      <c r="O76">
        <v>74</v>
      </c>
      <c r="P76">
        <v>25</v>
      </c>
      <c r="Q76" t="str">
        <f t="shared" si="3"/>
        <v>Will Borgen</v>
      </c>
    </row>
    <row r="77" spans="1:17" x14ac:dyDescent="0.25">
      <c r="A77">
        <v>76</v>
      </c>
      <c r="B77" t="s">
        <v>203</v>
      </c>
      <c r="C77" t="s">
        <v>325</v>
      </c>
      <c r="D77" t="s">
        <v>221</v>
      </c>
      <c r="E77" t="s">
        <v>243</v>
      </c>
      <c r="F77" t="s">
        <v>250</v>
      </c>
      <c r="G77">
        <v>180</v>
      </c>
      <c r="H77" t="s">
        <v>117</v>
      </c>
      <c r="I77" s="21">
        <v>31441</v>
      </c>
      <c r="J77" t="s">
        <v>416</v>
      </c>
      <c r="K77" t="s">
        <v>335</v>
      </c>
      <c r="L77" t="s">
        <v>83</v>
      </c>
      <c r="M77">
        <v>37</v>
      </c>
      <c r="N77">
        <v>5.6666666666666696</v>
      </c>
      <c r="O77">
        <v>68</v>
      </c>
      <c r="P77">
        <v>27</v>
      </c>
      <c r="Q77" t="str">
        <f t="shared" si="3"/>
        <v>Chris Bourque</v>
      </c>
    </row>
    <row r="78" spans="1:17" x14ac:dyDescent="0.25">
      <c r="A78">
        <v>77</v>
      </c>
      <c r="B78" t="s">
        <v>203</v>
      </c>
      <c r="C78" t="s">
        <v>325</v>
      </c>
      <c r="D78" t="s">
        <v>417</v>
      </c>
      <c r="E78" t="s">
        <v>418</v>
      </c>
      <c r="F78" t="s">
        <v>256</v>
      </c>
      <c r="G78">
        <v>189</v>
      </c>
      <c r="H78" t="s">
        <v>223</v>
      </c>
      <c r="I78" s="21">
        <v>31893</v>
      </c>
      <c r="J78" t="s">
        <v>419</v>
      </c>
      <c r="K78" t="s">
        <v>335</v>
      </c>
      <c r="L78" t="s">
        <v>83</v>
      </c>
      <c r="M78">
        <v>36</v>
      </c>
      <c r="N78">
        <v>6</v>
      </c>
      <c r="O78">
        <v>72</v>
      </c>
      <c r="P78">
        <v>26</v>
      </c>
      <c r="Q78" t="str">
        <f t="shared" si="3"/>
        <v>Bobby Butler</v>
      </c>
    </row>
    <row r="79" spans="1:17" x14ac:dyDescent="0.25">
      <c r="A79">
        <v>78</v>
      </c>
      <c r="B79" t="s">
        <v>203</v>
      </c>
      <c r="C79" t="s">
        <v>325</v>
      </c>
      <c r="D79" t="s">
        <v>420</v>
      </c>
      <c r="E79" t="s">
        <v>421</v>
      </c>
      <c r="F79" t="s">
        <v>261</v>
      </c>
      <c r="G79">
        <v>196</v>
      </c>
      <c r="H79" t="s">
        <v>254</v>
      </c>
      <c r="I79" s="21">
        <v>35164</v>
      </c>
      <c r="J79" t="s">
        <v>422</v>
      </c>
      <c r="K79" t="s">
        <v>335</v>
      </c>
      <c r="L79" t="s">
        <v>83</v>
      </c>
      <c r="M79">
        <v>27</v>
      </c>
      <c r="N79">
        <v>6.0833333333333304</v>
      </c>
      <c r="O79">
        <v>73</v>
      </c>
      <c r="P79">
        <v>26</v>
      </c>
      <c r="Q79" t="str">
        <f t="shared" si="3"/>
        <v>Ryan Donato</v>
      </c>
    </row>
    <row r="80" spans="1:17" x14ac:dyDescent="0.25">
      <c r="A80">
        <v>79</v>
      </c>
      <c r="B80" t="s">
        <v>203</v>
      </c>
      <c r="C80" t="s">
        <v>325</v>
      </c>
      <c r="D80" t="s">
        <v>423</v>
      </c>
      <c r="E80" t="s">
        <v>424</v>
      </c>
      <c r="F80" t="s">
        <v>266</v>
      </c>
      <c r="G80">
        <v>200</v>
      </c>
      <c r="H80" t="s">
        <v>254</v>
      </c>
      <c r="I80" s="21">
        <v>30883</v>
      </c>
      <c r="J80" t="s">
        <v>425</v>
      </c>
      <c r="K80" t="s">
        <v>391</v>
      </c>
      <c r="L80" t="s">
        <v>160</v>
      </c>
      <c r="M80">
        <v>39</v>
      </c>
      <c r="N80">
        <v>6.0833333333333304</v>
      </c>
      <c r="O80">
        <v>73</v>
      </c>
      <c r="P80">
        <v>26</v>
      </c>
      <c r="Q80" t="str">
        <f t="shared" si="3"/>
        <v>Matt Gilroy</v>
      </c>
    </row>
    <row r="81" spans="1:17" x14ac:dyDescent="0.25">
      <c r="A81">
        <v>80</v>
      </c>
      <c r="B81" t="s">
        <v>203</v>
      </c>
      <c r="C81" t="s">
        <v>325</v>
      </c>
      <c r="D81" t="s">
        <v>426</v>
      </c>
      <c r="E81" t="s">
        <v>427</v>
      </c>
      <c r="F81" t="s">
        <v>271</v>
      </c>
      <c r="G81">
        <v>175</v>
      </c>
      <c r="H81" t="s">
        <v>80</v>
      </c>
      <c r="I81" s="21">
        <v>28873</v>
      </c>
      <c r="J81" t="s">
        <v>428</v>
      </c>
      <c r="K81" t="s">
        <v>391</v>
      </c>
      <c r="L81" t="s">
        <v>83</v>
      </c>
      <c r="M81">
        <v>44</v>
      </c>
      <c r="N81">
        <v>5.5833333333333304</v>
      </c>
      <c r="O81">
        <v>67</v>
      </c>
      <c r="P81">
        <v>27</v>
      </c>
      <c r="Q81" t="str">
        <f t="shared" si="3"/>
        <v>Brian Gionta</v>
      </c>
    </row>
    <row r="82" spans="1:17" x14ac:dyDescent="0.25">
      <c r="A82">
        <v>81</v>
      </c>
      <c r="B82" t="s">
        <v>203</v>
      </c>
      <c r="C82" t="s">
        <v>325</v>
      </c>
      <c r="D82" t="s">
        <v>429</v>
      </c>
      <c r="E82" t="s">
        <v>430</v>
      </c>
      <c r="F82" t="s">
        <v>275</v>
      </c>
      <c r="G82">
        <v>235</v>
      </c>
      <c r="H82" t="s">
        <v>431</v>
      </c>
      <c r="I82" s="21">
        <v>35477</v>
      </c>
      <c r="J82" t="s">
        <v>432</v>
      </c>
      <c r="K82" t="s">
        <v>391</v>
      </c>
      <c r="L82" t="s">
        <v>83</v>
      </c>
      <c r="M82">
        <v>26</v>
      </c>
      <c r="N82">
        <v>6.4166666666666696</v>
      </c>
      <c r="O82">
        <v>77</v>
      </c>
      <c r="P82">
        <v>28</v>
      </c>
      <c r="Q82" t="str">
        <f t="shared" si="3"/>
        <v>Jordan Greenway</v>
      </c>
    </row>
    <row r="83" spans="1:17" x14ac:dyDescent="0.25">
      <c r="A83">
        <v>82</v>
      </c>
      <c r="B83" t="s">
        <v>203</v>
      </c>
      <c r="C83" t="s">
        <v>325</v>
      </c>
      <c r="D83" t="s">
        <v>420</v>
      </c>
      <c r="E83" t="s">
        <v>433</v>
      </c>
      <c r="F83" t="s">
        <v>280</v>
      </c>
      <c r="G83">
        <v>170</v>
      </c>
      <c r="H83" t="s">
        <v>87</v>
      </c>
      <c r="I83" s="21">
        <v>31275</v>
      </c>
      <c r="J83" t="s">
        <v>434</v>
      </c>
      <c r="K83" t="s">
        <v>435</v>
      </c>
      <c r="L83" t="s">
        <v>160</v>
      </c>
      <c r="M83">
        <v>38</v>
      </c>
      <c r="N83">
        <v>5.75</v>
      </c>
      <c r="O83">
        <v>69</v>
      </c>
      <c r="P83">
        <v>25</v>
      </c>
      <c r="Q83" t="str">
        <f t="shared" si="3"/>
        <v>Ryan Gunderson</v>
      </c>
    </row>
    <row r="84" spans="1:17" x14ac:dyDescent="0.25">
      <c r="A84">
        <v>83</v>
      </c>
      <c r="B84" t="s">
        <v>203</v>
      </c>
      <c r="C84" t="s">
        <v>325</v>
      </c>
      <c r="D84" t="s">
        <v>407</v>
      </c>
      <c r="E84" t="s">
        <v>436</v>
      </c>
      <c r="F84" t="s">
        <v>284</v>
      </c>
      <c r="G84">
        <v>185</v>
      </c>
      <c r="H84" t="s">
        <v>207</v>
      </c>
      <c r="I84" s="21">
        <v>31438</v>
      </c>
      <c r="J84" t="s">
        <v>437</v>
      </c>
      <c r="K84" t="s">
        <v>435</v>
      </c>
      <c r="L84" t="s">
        <v>83</v>
      </c>
      <c r="M84">
        <v>37</v>
      </c>
      <c r="N84">
        <v>5.9166666666666696</v>
      </c>
      <c r="O84">
        <v>71</v>
      </c>
      <c r="P84">
        <v>26</v>
      </c>
      <c r="Q84" t="str">
        <f t="shared" si="3"/>
        <v>Chad Kolarik</v>
      </c>
    </row>
    <row r="85" spans="1:17" x14ac:dyDescent="0.25">
      <c r="A85">
        <v>84</v>
      </c>
      <c r="B85" t="s">
        <v>203</v>
      </c>
      <c r="C85" t="s">
        <v>325</v>
      </c>
      <c r="D85" t="s">
        <v>438</v>
      </c>
      <c r="E85" t="s">
        <v>439</v>
      </c>
      <c r="F85" t="s">
        <v>289</v>
      </c>
      <c r="G85">
        <v>185</v>
      </c>
      <c r="H85" t="s">
        <v>223</v>
      </c>
      <c r="I85" s="21">
        <v>30894</v>
      </c>
      <c r="J85" t="s">
        <v>390</v>
      </c>
      <c r="K85" t="s">
        <v>391</v>
      </c>
      <c r="L85" t="s">
        <v>191</v>
      </c>
      <c r="M85">
        <v>39</v>
      </c>
      <c r="N85">
        <v>6</v>
      </c>
      <c r="O85">
        <v>72</v>
      </c>
      <c r="P85">
        <v>25</v>
      </c>
      <c r="Q85" t="str">
        <f t="shared" si="3"/>
        <v>David Leggio</v>
      </c>
    </row>
    <row r="86" spans="1:17" x14ac:dyDescent="0.25">
      <c r="A86">
        <v>85</v>
      </c>
      <c r="B86" t="s">
        <v>203</v>
      </c>
      <c r="C86" t="s">
        <v>325</v>
      </c>
      <c r="D86" t="s">
        <v>440</v>
      </c>
      <c r="E86" t="s">
        <v>441</v>
      </c>
      <c r="F86" t="s">
        <v>294</v>
      </c>
      <c r="G86">
        <v>170</v>
      </c>
      <c r="H86" t="s">
        <v>87</v>
      </c>
      <c r="I86" s="21">
        <v>32226</v>
      </c>
      <c r="J86" t="s">
        <v>442</v>
      </c>
      <c r="K86" t="s">
        <v>443</v>
      </c>
      <c r="L86" t="s">
        <v>83</v>
      </c>
      <c r="M86">
        <v>35</v>
      </c>
      <c r="N86">
        <v>5.75</v>
      </c>
      <c r="O86">
        <v>69</v>
      </c>
      <c r="P86">
        <v>25</v>
      </c>
      <c r="Q86" t="str">
        <f t="shared" si="3"/>
        <v>Broc Little</v>
      </c>
    </row>
    <row r="87" spans="1:17" x14ac:dyDescent="0.25">
      <c r="A87">
        <v>86</v>
      </c>
      <c r="B87" t="s">
        <v>203</v>
      </c>
      <c r="C87" t="s">
        <v>325</v>
      </c>
      <c r="D87" t="s">
        <v>231</v>
      </c>
      <c r="E87" t="s">
        <v>444</v>
      </c>
      <c r="F87" t="s">
        <v>298</v>
      </c>
      <c r="G87">
        <v>196</v>
      </c>
      <c r="H87" t="s">
        <v>254</v>
      </c>
      <c r="I87" s="21">
        <v>33319</v>
      </c>
      <c r="J87" t="s">
        <v>445</v>
      </c>
      <c r="K87" t="s">
        <v>446</v>
      </c>
      <c r="L87" t="s">
        <v>191</v>
      </c>
      <c r="M87">
        <v>32</v>
      </c>
      <c r="N87">
        <v>6.0833333333333304</v>
      </c>
      <c r="O87">
        <v>73</v>
      </c>
      <c r="P87">
        <v>26</v>
      </c>
      <c r="Q87" t="str">
        <f t="shared" si="3"/>
        <v>Brandon Maxwell</v>
      </c>
    </row>
    <row r="88" spans="1:17" x14ac:dyDescent="0.25">
      <c r="A88">
        <v>87</v>
      </c>
      <c r="B88" t="s">
        <v>203</v>
      </c>
      <c r="C88" t="s">
        <v>325</v>
      </c>
      <c r="D88" t="s">
        <v>56</v>
      </c>
      <c r="E88" t="s">
        <v>447</v>
      </c>
      <c r="F88" t="s">
        <v>302</v>
      </c>
      <c r="G88">
        <v>195</v>
      </c>
      <c r="H88" t="s">
        <v>254</v>
      </c>
      <c r="I88" s="21">
        <v>31633</v>
      </c>
      <c r="J88" t="s">
        <v>448</v>
      </c>
      <c r="K88" t="s">
        <v>335</v>
      </c>
      <c r="L88" t="s">
        <v>83</v>
      </c>
      <c r="M88">
        <v>37</v>
      </c>
      <c r="N88">
        <v>6.0833333333333304</v>
      </c>
      <c r="O88">
        <v>73</v>
      </c>
      <c r="P88">
        <v>26</v>
      </c>
      <c r="Q88" t="str">
        <f t="shared" si="3"/>
        <v>John McCarthy</v>
      </c>
    </row>
    <row r="89" spans="1:17" x14ac:dyDescent="0.25">
      <c r="A89">
        <v>88</v>
      </c>
      <c r="B89" t="s">
        <v>203</v>
      </c>
      <c r="C89" t="s">
        <v>325</v>
      </c>
      <c r="D89" t="s">
        <v>426</v>
      </c>
      <c r="E89" t="s">
        <v>449</v>
      </c>
      <c r="F89" t="s">
        <v>306</v>
      </c>
      <c r="G89">
        <v>174</v>
      </c>
      <c r="H89" t="s">
        <v>87</v>
      </c>
      <c r="I89" s="21">
        <v>32295</v>
      </c>
      <c r="J89" t="s">
        <v>450</v>
      </c>
      <c r="K89" t="s">
        <v>435</v>
      </c>
      <c r="L89" t="s">
        <v>83</v>
      </c>
      <c r="M89">
        <v>35</v>
      </c>
      <c r="N89">
        <v>5.75</v>
      </c>
      <c r="O89">
        <v>69</v>
      </c>
      <c r="P89">
        <v>26</v>
      </c>
      <c r="Q89" t="str">
        <f t="shared" si="3"/>
        <v>Brian O'Neill</v>
      </c>
    </row>
    <row r="90" spans="1:17" x14ac:dyDescent="0.25">
      <c r="A90">
        <v>89</v>
      </c>
      <c r="B90" t="s">
        <v>203</v>
      </c>
      <c r="C90" t="s">
        <v>325</v>
      </c>
      <c r="D90" t="s">
        <v>451</v>
      </c>
      <c r="E90" t="s">
        <v>452</v>
      </c>
      <c r="F90" t="s">
        <v>310</v>
      </c>
      <c r="G90">
        <v>178</v>
      </c>
      <c r="H90" t="s">
        <v>87</v>
      </c>
      <c r="I90" s="21">
        <v>32195</v>
      </c>
      <c r="J90" t="s">
        <v>453</v>
      </c>
      <c r="K90" t="s">
        <v>454</v>
      </c>
      <c r="L90" t="s">
        <v>83</v>
      </c>
      <c r="M90">
        <v>35</v>
      </c>
      <c r="N90">
        <v>5.75</v>
      </c>
      <c r="O90">
        <v>69</v>
      </c>
      <c r="P90">
        <v>26</v>
      </c>
      <c r="Q90" t="str">
        <f t="shared" si="3"/>
        <v>Garrett Roe</v>
      </c>
    </row>
    <row r="91" spans="1:17" x14ac:dyDescent="0.25">
      <c r="A91">
        <v>90</v>
      </c>
      <c r="B91" t="s">
        <v>203</v>
      </c>
      <c r="C91" t="s">
        <v>325</v>
      </c>
      <c r="D91" t="s">
        <v>417</v>
      </c>
      <c r="E91" t="s">
        <v>455</v>
      </c>
      <c r="F91" t="s">
        <v>315</v>
      </c>
      <c r="G91">
        <v>190</v>
      </c>
      <c r="H91" t="s">
        <v>238</v>
      </c>
      <c r="I91" s="21">
        <v>32202</v>
      </c>
      <c r="J91" t="s">
        <v>456</v>
      </c>
      <c r="K91" t="s">
        <v>457</v>
      </c>
      <c r="L91" t="s">
        <v>160</v>
      </c>
      <c r="M91">
        <v>35</v>
      </c>
      <c r="N91">
        <v>6.1666666666666696</v>
      </c>
      <c r="O91">
        <v>74</v>
      </c>
      <c r="P91">
        <v>24</v>
      </c>
      <c r="Q91" t="str">
        <f t="shared" si="3"/>
        <v>Bobby Sanguinetti</v>
      </c>
    </row>
    <row r="92" spans="1:17" x14ac:dyDescent="0.25">
      <c r="A92">
        <v>91</v>
      </c>
      <c r="B92" t="s">
        <v>203</v>
      </c>
      <c r="C92" t="s">
        <v>325</v>
      </c>
      <c r="D92" t="s">
        <v>458</v>
      </c>
      <c r="E92" t="s">
        <v>459</v>
      </c>
      <c r="F92" t="s">
        <v>318</v>
      </c>
      <c r="G92">
        <v>200</v>
      </c>
      <c r="H92" t="s">
        <v>223</v>
      </c>
      <c r="I92" s="21">
        <v>30294</v>
      </c>
      <c r="J92" t="s">
        <v>460</v>
      </c>
      <c r="K92" t="s">
        <v>365</v>
      </c>
      <c r="L92" t="s">
        <v>83</v>
      </c>
      <c r="M92">
        <v>40</v>
      </c>
      <c r="N92">
        <v>6</v>
      </c>
      <c r="O92">
        <v>72</v>
      </c>
      <c r="P92">
        <v>27</v>
      </c>
      <c r="Q92" t="str">
        <f t="shared" si="3"/>
        <v>Jim Slater</v>
      </c>
    </row>
    <row r="93" spans="1:17" x14ac:dyDescent="0.25">
      <c r="A93">
        <v>92</v>
      </c>
      <c r="B93" t="s">
        <v>203</v>
      </c>
      <c r="C93" t="s">
        <v>325</v>
      </c>
      <c r="D93" t="s">
        <v>420</v>
      </c>
      <c r="E93" t="s">
        <v>461</v>
      </c>
      <c r="F93" t="s">
        <v>323</v>
      </c>
      <c r="G93">
        <v>210</v>
      </c>
      <c r="H93" t="s">
        <v>213</v>
      </c>
      <c r="I93" s="21">
        <v>31880</v>
      </c>
      <c r="J93" t="s">
        <v>462</v>
      </c>
      <c r="K93" t="s">
        <v>340</v>
      </c>
      <c r="L93" t="s">
        <v>83</v>
      </c>
      <c r="M93">
        <v>36</v>
      </c>
      <c r="N93">
        <v>6.25</v>
      </c>
      <c r="O93">
        <v>75</v>
      </c>
      <c r="P93">
        <v>26</v>
      </c>
      <c r="Q93" t="str">
        <f t="shared" si="3"/>
        <v>Ryan Stoa</v>
      </c>
    </row>
    <row r="94" spans="1:17" x14ac:dyDescent="0.25">
      <c r="A94">
        <v>93</v>
      </c>
      <c r="B94" t="s">
        <v>203</v>
      </c>
      <c r="C94" t="s">
        <v>325</v>
      </c>
      <c r="D94" t="s">
        <v>463</v>
      </c>
      <c r="E94" t="s">
        <v>464</v>
      </c>
      <c r="F94" t="s">
        <v>331</v>
      </c>
      <c r="G94">
        <v>179</v>
      </c>
      <c r="H94" t="s">
        <v>223</v>
      </c>
      <c r="I94" s="21">
        <v>35683</v>
      </c>
      <c r="J94" t="s">
        <v>465</v>
      </c>
      <c r="K94" t="s">
        <v>361</v>
      </c>
      <c r="L94" t="s">
        <v>83</v>
      </c>
      <c r="M94">
        <v>26</v>
      </c>
      <c r="N94">
        <v>6</v>
      </c>
      <c r="O94">
        <v>72</v>
      </c>
      <c r="P94">
        <v>24</v>
      </c>
      <c r="Q94" t="str">
        <f t="shared" si="3"/>
        <v>Troy Terry</v>
      </c>
    </row>
    <row r="95" spans="1:17" x14ac:dyDescent="0.25">
      <c r="A95">
        <v>94</v>
      </c>
      <c r="B95" t="s">
        <v>203</v>
      </c>
      <c r="C95" t="s">
        <v>325</v>
      </c>
      <c r="D95" t="s">
        <v>466</v>
      </c>
      <c r="E95" t="s">
        <v>467</v>
      </c>
      <c r="F95" t="s">
        <v>336</v>
      </c>
      <c r="G95">
        <v>215</v>
      </c>
      <c r="H95" t="s">
        <v>468</v>
      </c>
      <c r="I95" s="21">
        <v>30189</v>
      </c>
      <c r="J95" t="s">
        <v>469</v>
      </c>
      <c r="K95" t="s">
        <v>335</v>
      </c>
      <c r="L95" t="s">
        <v>160</v>
      </c>
      <c r="M95">
        <v>41</v>
      </c>
      <c r="N95">
        <v>6.3333333333333304</v>
      </c>
      <c r="O95">
        <v>76</v>
      </c>
      <c r="P95">
        <v>26</v>
      </c>
      <c r="Q95" t="str">
        <f t="shared" si="3"/>
        <v>Noah Welch</v>
      </c>
    </row>
    <row r="96" spans="1:17" x14ac:dyDescent="0.25">
      <c r="A96">
        <v>95</v>
      </c>
      <c r="B96" t="s">
        <v>203</v>
      </c>
      <c r="C96" t="s">
        <v>325</v>
      </c>
      <c r="D96" t="s">
        <v>470</v>
      </c>
      <c r="E96" t="s">
        <v>471</v>
      </c>
      <c r="F96" t="s">
        <v>341</v>
      </c>
      <c r="G96">
        <v>205</v>
      </c>
      <c r="H96" t="s">
        <v>223</v>
      </c>
      <c r="I96" s="21">
        <v>30733</v>
      </c>
      <c r="J96" t="s">
        <v>432</v>
      </c>
      <c r="K96" t="s">
        <v>365</v>
      </c>
      <c r="L96" t="s">
        <v>160</v>
      </c>
      <c r="M96">
        <v>39</v>
      </c>
      <c r="N96">
        <v>6</v>
      </c>
      <c r="O96">
        <v>72</v>
      </c>
      <c r="P96">
        <v>28</v>
      </c>
      <c r="Q96" t="str">
        <f t="shared" si="3"/>
        <v>James Wisniewski</v>
      </c>
    </row>
    <row r="97" spans="1:17" x14ac:dyDescent="0.25">
      <c r="A97">
        <v>96</v>
      </c>
      <c r="B97" t="s">
        <v>203</v>
      </c>
      <c r="C97" t="s">
        <v>325</v>
      </c>
      <c r="D97" t="s">
        <v>420</v>
      </c>
      <c r="E97" t="s">
        <v>472</v>
      </c>
      <c r="F97" t="s">
        <v>344</v>
      </c>
      <c r="G97">
        <v>203</v>
      </c>
      <c r="H97" t="s">
        <v>223</v>
      </c>
      <c r="I97" s="21">
        <v>31727</v>
      </c>
      <c r="J97" t="s">
        <v>473</v>
      </c>
      <c r="K97" t="s">
        <v>435</v>
      </c>
      <c r="L97" t="s">
        <v>191</v>
      </c>
      <c r="M97">
        <v>37</v>
      </c>
      <c r="N97">
        <v>6</v>
      </c>
      <c r="O97">
        <v>72</v>
      </c>
      <c r="P97">
        <v>28</v>
      </c>
      <c r="Q97" t="str">
        <f t="shared" si="3"/>
        <v>Ryan Zapolski</v>
      </c>
    </row>
  </sheetData>
  <mergeCells count="2">
    <mergeCell ref="T2:U2"/>
    <mergeCell ref="W2:X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</vt:lpstr>
      <vt:lpstr>HLOOKUP</vt:lpstr>
      <vt:lpstr>XLOOKUP</vt:lpstr>
      <vt:lpstr>Excercise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.</cp:lastModifiedBy>
  <dcterms:created xsi:type="dcterms:W3CDTF">2024-05-01T19:52:25Z</dcterms:created>
  <dcterms:modified xsi:type="dcterms:W3CDTF">2025-02-01T21:20:12Z</dcterms:modified>
</cp:coreProperties>
</file>