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activeTab="2"/>
  </bookViews>
  <sheets>
    <sheet name="CONTROLS" sheetId="4" r:id="rId1"/>
    <sheet name="OFFICE" sheetId="1" r:id="rId2"/>
    <sheet name="CENTRAL" sheetId="2" r:id="rId3"/>
    <sheet name="Sheet3" sheetId="3" r:id="rId4"/>
  </sheets>
  <externalReferences>
    <externalReference r:id="rId5"/>
  </externalReferences>
  <definedNames>
    <definedName name="DATE">CONTROLS!$B$1</definedName>
    <definedName name="DAY">CONTROLS!$B$5</definedName>
    <definedName name="MONTH">CONTROLS!$B$3</definedName>
    <definedName name="WEEK">CONTROLS!$B$4</definedName>
    <definedName name="YEAR">CONTROLS!$B$2</definedName>
  </definedNames>
  <calcPr calcId="152511"/>
</workbook>
</file>

<file path=xl/calcChain.xml><?xml version="1.0" encoding="utf-8"?>
<calcChain xmlns="http://schemas.openxmlformats.org/spreadsheetml/2006/main">
  <c r="F21" i="2" l="1"/>
  <c r="G21" i="2"/>
  <c r="H21" i="2"/>
  <c r="I21" i="2"/>
  <c r="K21" i="2"/>
  <c r="L21" i="2"/>
  <c r="M21" i="2"/>
  <c r="N21" i="2"/>
  <c r="O21" i="2"/>
  <c r="P21" i="2"/>
  <c r="Q21" i="2"/>
  <c r="R21" i="2"/>
  <c r="S21" i="2"/>
  <c r="T21" i="2"/>
  <c r="E21" i="2"/>
  <c r="L16" i="2"/>
  <c r="M16" i="2"/>
  <c r="N16" i="2"/>
  <c r="O16" i="2"/>
  <c r="P16" i="2"/>
  <c r="Q16" i="2"/>
  <c r="R16" i="2"/>
  <c r="S16" i="2"/>
  <c r="T16" i="2"/>
  <c r="K16" i="2"/>
  <c r="F16" i="2"/>
  <c r="G16" i="2"/>
  <c r="H16" i="2"/>
  <c r="I16" i="2"/>
  <c r="E16" i="2"/>
  <c r="B2" i="1" l="1"/>
  <c r="C12" i="2" l="1"/>
  <c r="D12" i="2" s="1"/>
  <c r="C13" i="2"/>
  <c r="D13" i="2" s="1"/>
  <c r="C19" i="2"/>
  <c r="D19" i="2" s="1"/>
  <c r="C18" i="2"/>
  <c r="D18" i="2" s="1"/>
  <c r="C15" i="2"/>
  <c r="D15" i="2" s="1"/>
  <c r="C11" i="2"/>
  <c r="D11" i="2" s="1"/>
  <c r="C14" i="2"/>
  <c r="D14" i="2" s="1"/>
  <c r="C20" i="2"/>
  <c r="B3" i="1"/>
  <c r="C9" i="1"/>
  <c r="D9" i="1" s="1"/>
  <c r="D20" i="2" l="1"/>
  <c r="F18" i="2"/>
  <c r="H18" i="2"/>
  <c r="O18" i="2"/>
  <c r="T18" i="2"/>
  <c r="K18" i="2"/>
  <c r="M18" i="2"/>
  <c r="E18" i="2"/>
  <c r="N18" i="2"/>
  <c r="L18" i="2"/>
  <c r="Q18" i="2"/>
  <c r="I18" i="2"/>
  <c r="G18" i="2"/>
  <c r="R18" i="2"/>
  <c r="S18" i="2"/>
  <c r="P18" i="2"/>
  <c r="E14" i="2"/>
  <c r="R14" i="2"/>
  <c r="N14" i="2"/>
  <c r="Q14" i="2"/>
  <c r="H14" i="2"/>
  <c r="M14" i="2"/>
  <c r="L14" i="2"/>
  <c r="I14" i="2"/>
  <c r="S14" i="2"/>
  <c r="T14" i="2"/>
  <c r="F14" i="2"/>
  <c r="O14" i="2"/>
  <c r="G14" i="2"/>
  <c r="P14" i="2"/>
  <c r="K14" i="2"/>
  <c r="F13" i="2"/>
  <c r="H13" i="2"/>
  <c r="Q13" i="2"/>
  <c r="P13" i="2"/>
  <c r="I13" i="2"/>
  <c r="S13" i="2"/>
  <c r="R13" i="2"/>
  <c r="M13" i="2"/>
  <c r="L13" i="2"/>
  <c r="O13" i="2"/>
  <c r="T13" i="2"/>
  <c r="N13" i="2"/>
  <c r="K13" i="2"/>
  <c r="E13" i="2"/>
  <c r="G13" i="2"/>
  <c r="I19" i="2"/>
  <c r="E19" i="2"/>
  <c r="H19" i="2"/>
  <c r="G19" i="2"/>
  <c r="O19" i="2"/>
  <c r="P19" i="2"/>
  <c r="N19" i="2"/>
  <c r="S19" i="2"/>
  <c r="T19" i="2"/>
  <c r="Q19" i="2"/>
  <c r="R19" i="2"/>
  <c r="F19" i="2"/>
  <c r="M19" i="2"/>
  <c r="K19" i="2"/>
  <c r="L19" i="2"/>
  <c r="H15" i="2"/>
  <c r="S15" i="2"/>
  <c r="R15" i="2"/>
  <c r="I15" i="2"/>
  <c r="M15" i="2"/>
  <c r="G15" i="2"/>
  <c r="L15" i="2"/>
  <c r="O15" i="2"/>
  <c r="N15" i="2"/>
  <c r="E15" i="2"/>
  <c r="T15" i="2"/>
  <c r="P15" i="2"/>
  <c r="K15" i="2"/>
  <c r="F15" i="2"/>
  <c r="Q15" i="2"/>
  <c r="R12" i="2"/>
  <c r="T12" i="2"/>
  <c r="O12" i="2"/>
  <c r="G12" i="2"/>
  <c r="F12" i="2"/>
  <c r="Q12" i="2"/>
  <c r="P12" i="2"/>
  <c r="H12" i="2"/>
  <c r="K12" i="2"/>
  <c r="L12" i="2"/>
  <c r="M12" i="2"/>
  <c r="I12" i="2"/>
  <c r="N12" i="2"/>
  <c r="E12" i="2"/>
  <c r="S12" i="2"/>
  <c r="L11" i="2"/>
  <c r="P11" i="2"/>
  <c r="T11" i="2"/>
  <c r="H11" i="2"/>
  <c r="O11" i="2"/>
  <c r="S11" i="2"/>
  <c r="G11" i="2"/>
  <c r="M11" i="2"/>
  <c r="Q11" i="2"/>
  <c r="K11" i="2"/>
  <c r="I11" i="2"/>
  <c r="N11" i="2"/>
  <c r="R11" i="2"/>
  <c r="F11" i="2"/>
  <c r="E11" i="2"/>
  <c r="F9" i="1"/>
  <c r="F10" i="1" s="1"/>
  <c r="J9" i="1"/>
  <c r="J10" i="1" s="1"/>
  <c r="N9" i="1"/>
  <c r="N10" i="1" s="1"/>
  <c r="R9" i="1"/>
  <c r="R10" i="1" s="1"/>
  <c r="G9" i="1"/>
  <c r="G10" i="1" s="1"/>
  <c r="K9" i="1"/>
  <c r="K10" i="1" s="1"/>
  <c r="O9" i="1"/>
  <c r="O10" i="1" s="1"/>
  <c r="S9" i="1"/>
  <c r="S10" i="1" s="1"/>
  <c r="H9" i="1"/>
  <c r="H10" i="1" s="1"/>
  <c r="L9" i="1"/>
  <c r="P9" i="1"/>
  <c r="E9" i="1"/>
  <c r="I9" i="1"/>
  <c r="I10" i="1" s="1"/>
  <c r="M9" i="1"/>
  <c r="M10" i="1" s="1"/>
  <c r="Q9" i="1"/>
  <c r="Q10" i="1" s="1"/>
  <c r="L10" i="1"/>
  <c r="P10" i="1"/>
  <c r="E10" i="1"/>
  <c r="H20" i="2" l="1"/>
  <c r="O20" i="2"/>
  <c r="L20" i="2"/>
  <c r="Q20" i="2"/>
  <c r="S20" i="2"/>
  <c r="P20" i="2"/>
  <c r="G20" i="2"/>
  <c r="T20" i="2"/>
  <c r="F20" i="2"/>
  <c r="K20" i="2"/>
  <c r="E20" i="2"/>
  <c r="M20" i="2"/>
  <c r="N20" i="2"/>
  <c r="I20" i="2"/>
  <c r="R20" i="2"/>
</calcChain>
</file>

<file path=xl/sharedStrings.xml><?xml version="1.0" encoding="utf-8"?>
<sst xmlns="http://schemas.openxmlformats.org/spreadsheetml/2006/main" count="91" uniqueCount="58">
  <si>
    <t>YEAR</t>
  </si>
  <si>
    <t>MONTH</t>
  </si>
  <si>
    <t>AREA</t>
  </si>
  <si>
    <t>MISSIONARIES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</si>
  <si>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</si>
  <si>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</si>
  <si>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</si>
  <si>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</si>
  <si>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</si>
  <si>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</si>
  <si>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</si>
  <si>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</si>
  <si>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</si>
  <si>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</si>
  <si>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</si>
  <si>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</si>
  <si>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</si>
  <si>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</si>
  <si>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</si>
  <si>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TOTAL</t>
  </si>
  <si>
    <t>ID_STR</t>
  </si>
  <si>
    <t>COL</t>
  </si>
  <si>
    <t>WEEK</t>
  </si>
  <si>
    <t>DATE</t>
  </si>
  <si>
    <t>ZONE</t>
  </si>
  <si>
    <t>OFFICE</t>
  </si>
  <si>
    <t>E. Ure/Hsiao/Elliott</t>
  </si>
  <si>
    <t>BAPTISMAL DATE STATUS</t>
  </si>
  <si>
    <t>Baptized</t>
  </si>
  <si>
    <t>Confirmed</t>
  </si>
  <si>
    <t>DAY</t>
  </si>
  <si>
    <t>OFFICE_E</t>
  </si>
  <si>
    <t>NORTH_JINHUA_E</t>
  </si>
  <si>
    <t>WANDA_E</t>
  </si>
  <si>
    <t>WANDA_A_S</t>
  </si>
  <si>
    <t>WANDA_B_S</t>
  </si>
  <si>
    <t>XINAN_S</t>
  </si>
  <si>
    <t>SANCHONG_E</t>
  </si>
  <si>
    <t>SANCHONG_S</t>
  </si>
  <si>
    <t>LUZHOU_E</t>
  </si>
  <si>
    <t>WanDa</t>
  </si>
  <si>
    <t>E. Okeson / McNeil  ZL</t>
  </si>
  <si>
    <t>E. Hansen DL / Taylor</t>
  </si>
  <si>
    <t>S. Nanney / Nau</t>
  </si>
  <si>
    <t>S. Ioane / Liu</t>
  </si>
  <si>
    <t>S. Lindsay / Hsiao</t>
  </si>
  <si>
    <t>SanChong</t>
  </si>
  <si>
    <t>E. Stephens DL / Payne</t>
  </si>
  <si>
    <t xml:space="preserve">E. Loke / McPhersen </t>
  </si>
  <si>
    <t>S. Lin / Torres Ortiz</t>
  </si>
  <si>
    <t>Date:</t>
  </si>
  <si>
    <t>Central Zone</t>
  </si>
  <si>
    <t>Interviews This Week:</t>
  </si>
  <si>
    <t>Baptisms This Week:</t>
  </si>
  <si>
    <t>Investigators with a Baptismal Date</t>
  </si>
  <si>
    <t>Inv. At Sacrament Mtg</t>
  </si>
  <si>
    <t>Lessons with a Member Present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</si>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</sst>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6">
    <xf numFmtId="0" fontId="0" fillId="0" borderId="0" xfId="0"/>
    <xf numFmtId="0" fontId="1" fillId="2" borderId="1" xfId="1"/>
    <xf numFmtId="14" fontId="1" fillId="2" borderId="1" xfId="1" applyNumberFormat="1"/>
    <xf numFmtId="0" fontId="0" fillId="0" borderId="0" xfId="0" applyAlignment="1">
      <alignment horizontal="center"/>
    </xf>
    <xf numFmtId="49" fontId="0" fillId="0" borderId="0" xfId="0" applyNumberFormat="1"/>
    <xf numFmtId="14" fontId="2" fillId="3" borderId="2" xfId="2" applyNumberFormat="1"/>
    <xf numFmtId="0" fontId="2" fillId="3" borderId="2" xfId="2"/>
    <xf numFmtId="14" fontId="0" fillId="0" borderId="0" xfId="0" applyNumberFormat="1"/>
    <xf numFmtId="0" fontId="5" fillId="0" borderId="0" xfId="0" applyFont="1"/>
    <xf numFmtId="0" fontId="3" fillId="5" borderId="0" xfId="0" applyFont="1" applyFill="1" applyAlignment="1"/>
    <xf numFmtId="49" fontId="3" fillId="5" borderId="0" xfId="0" applyNumberFormat="1" applyFont="1" applyFill="1" applyAlignment="1"/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0" fillId="5" borderId="0" xfId="0" applyNumberFormat="1" applyFill="1"/>
    <xf numFmtId="0" fontId="0" fillId="5" borderId="0" xfId="0" applyFill="1"/>
    <xf numFmtId="0" fontId="6" fillId="4" borderId="0" xfId="0" applyFont="1" applyFill="1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_data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"/>
    </sheetNames>
    <sheetDataSet>
      <sheetData sheetId="0">
        <row r="1">
          <cell r="B1" t="str">
            <v>A</v>
          </cell>
          <cell r="C1" t="str">
            <v>B</v>
          </cell>
          <cell r="D1" t="str">
            <v>C</v>
          </cell>
          <cell r="E1" t="str">
            <v>D</v>
          </cell>
          <cell r="F1" t="str">
            <v>NWBAP</v>
          </cell>
          <cell r="G1" t="str">
            <v>BAP</v>
          </cell>
          <cell r="H1" t="str">
            <v>CON</v>
          </cell>
          <cell r="I1" t="str">
            <v>BD</v>
          </cell>
          <cell r="J1" t="str">
            <v>SAC</v>
          </cell>
          <cell r="K1" t="str">
            <v>PK</v>
          </cell>
          <cell r="L1" t="str">
            <v>OL</v>
          </cell>
          <cell r="M1" t="str">
            <v>NI</v>
          </cell>
          <cell r="N1" t="str">
            <v>RCLA</v>
          </cell>
          <cell r="O1" t="str">
            <v>LAC</v>
          </cell>
          <cell r="P1" t="str">
            <v>RCT</v>
          </cell>
        </row>
        <row r="2">
          <cell r="A2" t="str">
            <v>2016:1:1:7:LUZHOU_E</v>
          </cell>
          <cell r="B2">
            <v>0</v>
          </cell>
          <cell r="C2">
            <v>1</v>
          </cell>
          <cell r="D2">
            <v>2</v>
          </cell>
          <cell r="E2">
            <v>1</v>
          </cell>
          <cell r="F2">
            <v>1</v>
          </cell>
          <cell r="G2">
            <v>1</v>
          </cell>
          <cell r="H2">
            <v>0</v>
          </cell>
          <cell r="I2">
            <v>4</v>
          </cell>
          <cell r="J2">
            <v>3</v>
          </cell>
          <cell r="K2">
            <v>4</v>
          </cell>
          <cell r="L2">
            <v>10</v>
          </cell>
          <cell r="M2">
            <v>4</v>
          </cell>
          <cell r="N2">
            <v>6</v>
          </cell>
          <cell r="O2">
            <v>4</v>
          </cell>
          <cell r="P2">
            <v>1</v>
          </cell>
        </row>
        <row r="4">
          <cell r="A4" t="str">
            <v>2016:1:1:7:NORTH_JINHUA_E</v>
          </cell>
          <cell r="B4">
            <v>0</v>
          </cell>
          <cell r="C4">
            <v>0</v>
          </cell>
          <cell r="D4">
            <v>1</v>
          </cell>
          <cell r="E4">
            <v>5</v>
          </cell>
          <cell r="F4">
            <v>0</v>
          </cell>
          <cell r="G4">
            <v>0</v>
          </cell>
          <cell r="H4">
            <v>0</v>
          </cell>
          <cell r="I4">
            <v>7</v>
          </cell>
          <cell r="J4">
            <v>3</v>
          </cell>
          <cell r="K4">
            <v>8</v>
          </cell>
          <cell r="L4">
            <v>21</v>
          </cell>
          <cell r="M4">
            <v>5</v>
          </cell>
          <cell r="N4">
            <v>5</v>
          </cell>
          <cell r="O4">
            <v>1</v>
          </cell>
          <cell r="P4">
            <v>0</v>
          </cell>
        </row>
        <row r="6">
          <cell r="A6" t="str">
            <v>2016:1:1:7:OFFICE_E</v>
          </cell>
          <cell r="B6">
            <v>2</v>
          </cell>
          <cell r="C6">
            <v>0</v>
          </cell>
          <cell r="D6">
            <v>0</v>
          </cell>
          <cell r="E6">
            <v>0</v>
          </cell>
          <cell r="F6">
            <v>2</v>
          </cell>
          <cell r="G6">
            <v>2</v>
          </cell>
          <cell r="H6">
            <v>0</v>
          </cell>
          <cell r="I6">
            <v>3</v>
          </cell>
          <cell r="J6">
            <v>2</v>
          </cell>
          <cell r="K6">
            <v>8</v>
          </cell>
          <cell r="L6">
            <v>9</v>
          </cell>
          <cell r="M6">
            <v>2</v>
          </cell>
          <cell r="N6">
            <v>1</v>
          </cell>
          <cell r="O6">
            <v>0</v>
          </cell>
          <cell r="P6">
            <v>0</v>
          </cell>
        </row>
        <row r="8">
          <cell r="A8" t="str">
            <v>2016:1:1:7:SANCHONG_S</v>
          </cell>
          <cell r="B8">
            <v>0</v>
          </cell>
          <cell r="C8">
            <v>1</v>
          </cell>
          <cell r="D8">
            <v>1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2</v>
          </cell>
          <cell r="K8">
            <v>8</v>
          </cell>
          <cell r="L8">
            <v>3</v>
          </cell>
          <cell r="M8">
            <v>2</v>
          </cell>
          <cell r="N8">
            <v>2</v>
          </cell>
          <cell r="O8">
            <v>1</v>
          </cell>
          <cell r="P8">
            <v>0</v>
          </cell>
        </row>
        <row r="10">
          <cell r="A10" t="str">
            <v>2016:1:1:7:WANDA_A_S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4</v>
          </cell>
          <cell r="M10">
            <v>4</v>
          </cell>
          <cell r="N10">
            <v>2</v>
          </cell>
          <cell r="O10">
            <v>0</v>
          </cell>
          <cell r="P10">
            <v>0</v>
          </cell>
        </row>
        <row r="12">
          <cell r="A12" t="str">
            <v>2016:1:1:7:WANDA_B_S</v>
          </cell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1</v>
          </cell>
          <cell r="K12">
            <v>3</v>
          </cell>
          <cell r="L12">
            <v>5</v>
          </cell>
          <cell r="M12">
            <v>3</v>
          </cell>
          <cell r="N12">
            <v>0</v>
          </cell>
          <cell r="O12">
            <v>1</v>
          </cell>
          <cell r="P12">
            <v>0</v>
          </cell>
        </row>
        <row r="14">
          <cell r="A14" t="str">
            <v>2016:1:1:7:WANDA_E</v>
          </cell>
          <cell r="B14">
            <v>0</v>
          </cell>
          <cell r="C14">
            <v>1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0</v>
          </cell>
          <cell r="I14">
            <v>5</v>
          </cell>
          <cell r="J14">
            <v>1</v>
          </cell>
          <cell r="K14">
            <v>6</v>
          </cell>
          <cell r="L14">
            <v>11</v>
          </cell>
          <cell r="M14">
            <v>5</v>
          </cell>
          <cell r="N14">
            <v>5</v>
          </cell>
          <cell r="O14">
            <v>4</v>
          </cell>
          <cell r="P14">
            <v>0</v>
          </cell>
        </row>
        <row r="16">
          <cell r="A16" t="str">
            <v>2016:1:1:7:XINAN_S</v>
          </cell>
          <cell r="B16">
            <v>0</v>
          </cell>
          <cell r="C16">
            <v>1</v>
          </cell>
          <cell r="D16">
            <v>0</v>
          </cell>
          <cell r="E16">
            <v>1</v>
          </cell>
          <cell r="F16">
            <v>1</v>
          </cell>
          <cell r="G16">
            <v>1</v>
          </cell>
          <cell r="H16">
            <v>0</v>
          </cell>
          <cell r="I16">
            <v>6</v>
          </cell>
          <cell r="J16">
            <v>0</v>
          </cell>
          <cell r="K16">
            <v>6</v>
          </cell>
          <cell r="L16">
            <v>5</v>
          </cell>
          <cell r="M16">
            <v>3</v>
          </cell>
          <cell r="N16">
            <v>3</v>
          </cell>
          <cell r="O16">
            <v>0</v>
          </cell>
          <cell r="P1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t="s">
        <v>23</v>
      </c>
      <c r="B1" s="2">
        <v>42372</v>
      </c>
    </row>
    <row r="2" spans="1:2" x14ac:dyDescent="0.25">
      <c r="A2" t="s">
        <v>0</v>
      </c>
      <c r="B2" s="1">
        <v>2016</v>
      </c>
    </row>
    <row r="3" spans="1:2" x14ac:dyDescent="0.25">
      <c r="A3" t="s">
        <v>1</v>
      </c>
      <c r="B3" s="1">
        <v>1</v>
      </c>
    </row>
    <row r="4" spans="1:2" x14ac:dyDescent="0.25">
      <c r="A4" t="s">
        <v>22</v>
      </c>
      <c r="B4" s="1">
        <v>1</v>
      </c>
    </row>
    <row r="5" spans="1:2" x14ac:dyDescent="0.25">
      <c r="A5" t="s">
        <v>30</v>
      </c>
      <c r="B5" s="1">
        <v>7</v>
      </c>
    </row>
  </sheetData>
  <protectedRanges>
    <protectedRange sqref="B2:B5" name="Date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E9" sqref="E9"/>
    </sheetView>
  </sheetViews>
  <sheetFormatPr defaultRowHeight="15" x14ac:dyDescent="0.25"/>
  <cols>
    <col min="1" max="1" width="14.5703125" bestFit="1" customWidth="1"/>
    <col min="2" max="2" width="20.42578125" bestFit="1" customWidth="1"/>
    <col min="3" max="3" width="25.85546875" customWidth="1"/>
    <col min="4" max="4" width="9.140625" customWidth="1"/>
  </cols>
  <sheetData>
    <row r="1" spans="1:19" x14ac:dyDescent="0.25">
      <c r="A1" t="s">
        <v>24</v>
      </c>
      <c r="B1" t="s">
        <v>25</v>
      </c>
    </row>
    <row r="2" spans="1:19" x14ac:dyDescent="0.25">
      <c r="A2" t="s">
        <v>23</v>
      </c>
      <c r="B2" s="5">
        <f>DATE</f>
        <v>42372</v>
      </c>
    </row>
    <row r="3" spans="1:19" x14ac:dyDescent="0.25">
      <c r="A3" t="s">
        <v>0</v>
      </c>
      <c r="B3" s="6">
        <f>YEAR</f>
        <v>2016</v>
      </c>
    </row>
    <row r="4" spans="1:19" x14ac:dyDescent="0.25">
      <c r="A4" t="s">
        <v>1</v>
      </c>
      <c r="B4" s="6">
        <v>1</v>
      </c>
    </row>
    <row r="5" spans="1:19" x14ac:dyDescent="0.25">
      <c r="A5" t="s">
        <v>22</v>
      </c>
      <c r="B5" s="6">
        <v>1</v>
      </c>
      <c r="E5" s="12" t="s">
        <v>27</v>
      </c>
      <c r="F5" s="12"/>
      <c r="G5" s="12"/>
      <c r="H5" s="12"/>
      <c r="I5" s="12"/>
      <c r="J5" t="s">
        <v>28</v>
      </c>
      <c r="K5" t="s">
        <v>29</v>
      </c>
    </row>
    <row r="6" spans="1:19" x14ac:dyDescent="0.25">
      <c r="A6" t="s">
        <v>30</v>
      </c>
      <c r="B6" s="6">
        <v>7</v>
      </c>
      <c r="E6" s="3"/>
      <c r="F6" s="3"/>
      <c r="G6" s="3"/>
      <c r="H6" s="3"/>
      <c r="I6" s="3"/>
    </row>
    <row r="8" spans="1:19" x14ac:dyDescent="0.25">
      <c r="A8" t="s">
        <v>2</v>
      </c>
      <c r="B8" t="s">
        <v>3</v>
      </c>
      <c r="C8" t="s">
        <v>20</v>
      </c>
      <c r="D8" t="s">
        <v>21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</row>
    <row r="9" spans="1:19" x14ac:dyDescent="0.25">
      <c r="A9" t="s">
        <v>31</v>
      </c>
      <c r="B9" t="s">
        <v>26</v>
      </c>
      <c r="C9" t="str">
        <f>CONCATENATE(YEAR,":",MONTH,":",WEEK,":",DAY,":",$A9)</f>
        <v>2016:1:1:7:OFFICE_E</v>
      </c>
      <c r="D9">
        <f>MATCH($C9,[1]report_data!$A:$A,0)</f>
        <v>6</v>
      </c>
      <c r="E9">
        <f>INDEX([1]report_data!$A:$Z,$D9,MATCH(E$8,[1]report_data!$A$1:$Z$1,0))</f>
        <v>2</v>
      </c>
      <c r="F9">
        <f>INDEX([1]report_data!$A:$Z,$D9,MATCH(F$8,[1]report_data!$A$1:$Z$1,0))</f>
        <v>0</v>
      </c>
      <c r="G9">
        <f>INDEX([1]report_data!$A:$Z,$D9,MATCH(G$8,[1]report_data!$A$1:$Z$1,0))</f>
        <v>0</v>
      </c>
      <c r="H9">
        <f>INDEX([1]report_data!$A:$Z,$D9,MATCH(H$8,[1]report_data!$A$1:$Z$1,0))</f>
        <v>0</v>
      </c>
      <c r="I9">
        <f>INDEX([1]report_data!$A:$Z,$D9,MATCH(I$8,[1]report_data!$A$1:$Z$1,0))</f>
        <v>2</v>
      </c>
      <c r="J9">
        <f>INDEX([1]report_data!$A:$Z,$D9,MATCH(J$8,[1]report_data!$A$1:$Z$1,0))</f>
        <v>2</v>
      </c>
      <c r="K9">
        <f>INDEX([1]report_data!$A:$Z,$D9,MATCH(K$8,[1]report_data!$A$1:$Z$1,0))</f>
        <v>0</v>
      </c>
      <c r="L9">
        <f>INDEX([1]report_data!$A:$Z,$D9,MATCH(L$8,[1]report_data!$A$1:$Z$1,0))</f>
        <v>3</v>
      </c>
      <c r="M9">
        <f>INDEX([1]report_data!$A:$Z,$D9,MATCH(M$8,[1]report_data!$A$1:$Z$1,0))</f>
        <v>2</v>
      </c>
      <c r="N9">
        <f>INDEX([1]report_data!$A:$Z,$D9,MATCH(N$8,[1]report_data!$A$1:$Z$1,0))</f>
        <v>8</v>
      </c>
      <c r="O9">
        <f>INDEX([1]report_data!$A:$Z,$D9,MATCH(O$8,[1]report_data!$A$1:$Z$1,0))</f>
        <v>9</v>
      </c>
      <c r="P9">
        <f>INDEX([1]report_data!$A:$Z,$D9,MATCH(P$8,[1]report_data!$A$1:$Z$1,0))</f>
        <v>2</v>
      </c>
      <c r="Q9">
        <f>INDEX([1]report_data!$A:$Z,$D9,MATCH(Q$8,[1]report_data!$A$1:$Z$1,0))</f>
        <v>1</v>
      </c>
      <c r="R9">
        <f>INDEX([1]report_data!$A:$Z,$D9,MATCH(R$8,[1]report_data!$A$1:$Z$1,0))</f>
        <v>0</v>
      </c>
      <c r="S9">
        <f>INDEX([1]report_data!$A:$Z,$D9,MATCH(S$8,[1]report_data!$A$1:$Z$1,0))</f>
        <v>0</v>
      </c>
    </row>
    <row r="10" spans="1:19" x14ac:dyDescent="0.25">
      <c r="A10" t="s">
        <v>19</v>
      </c>
      <c r="E10">
        <f t="shared" ref="E10:S10" si="0">SUM(E9:E9)</f>
        <v>2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2</v>
      </c>
      <c r="J10">
        <f t="shared" si="0"/>
        <v>2</v>
      </c>
      <c r="K10">
        <f t="shared" si="0"/>
        <v>0</v>
      </c>
      <c r="L10">
        <f t="shared" si="0"/>
        <v>3</v>
      </c>
      <c r="M10">
        <f t="shared" si="0"/>
        <v>2</v>
      </c>
      <c r="N10">
        <f t="shared" si="0"/>
        <v>8</v>
      </c>
      <c r="O10">
        <f t="shared" si="0"/>
        <v>9</v>
      </c>
      <c r="P10">
        <f t="shared" si="0"/>
        <v>2</v>
      </c>
      <c r="Q10">
        <f t="shared" si="0"/>
        <v>1</v>
      </c>
      <c r="R10">
        <f t="shared" si="0"/>
        <v>0</v>
      </c>
      <c r="S10">
        <f t="shared" si="0"/>
        <v>0</v>
      </c>
    </row>
  </sheetData>
  <protectedRanges>
    <protectedRange sqref="B3:B6" name="Date"/>
  </protectedRanges>
  <mergeCells count="1">
    <mergeCell ref="E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B1" workbookViewId="0">
      <selection activeCell="I26" sqref="I26"/>
    </sheetView>
  </sheetViews>
  <sheetFormatPr defaultRowHeight="15" x14ac:dyDescent="0.25"/>
  <cols>
    <col min="1" max="1" width="19.85546875" hidden="1" customWidth="1"/>
    <col min="2" max="2" width="30.28515625" customWidth="1"/>
    <col min="3" max="3" width="9.140625" hidden="1" customWidth="1"/>
    <col min="4" max="4" width="11" hidden="1" customWidth="1"/>
    <col min="5" max="8" width="3.85546875" customWidth="1"/>
  </cols>
  <sheetData>
    <row r="1" spans="1:20" ht="18.75" customHeight="1" x14ac:dyDescent="0.3">
      <c r="B1" t="s">
        <v>50</v>
      </c>
      <c r="E1" s="15" t="s">
        <v>27</v>
      </c>
      <c r="F1" s="15"/>
      <c r="G1" s="15"/>
      <c r="H1" s="15"/>
      <c r="I1" s="15"/>
      <c r="J1" s="11"/>
    </row>
    <row r="2" spans="1:20" ht="18.75" x14ac:dyDescent="0.3">
      <c r="B2" s="7">
        <v>42372</v>
      </c>
      <c r="E2" s="15"/>
      <c r="F2" s="15"/>
      <c r="G2" s="15"/>
      <c r="H2" s="15"/>
      <c r="I2" s="15"/>
      <c r="J2" s="11"/>
    </row>
    <row r="3" spans="1:20" ht="28.5" x14ac:dyDescent="0.45">
      <c r="B3" s="8" t="s">
        <v>51</v>
      </c>
      <c r="E3" s="15"/>
      <c r="F3" s="15"/>
      <c r="G3" s="15"/>
      <c r="H3" s="15"/>
      <c r="I3" s="15"/>
      <c r="J3" s="11"/>
    </row>
    <row r="4" spans="1:20" ht="18.75" x14ac:dyDescent="0.3">
      <c r="B4" t="s">
        <v>52</v>
      </c>
      <c r="E4" s="15"/>
      <c r="F4" s="15"/>
      <c r="G4" s="15"/>
      <c r="H4" s="15"/>
      <c r="I4" s="15"/>
      <c r="J4" s="11"/>
    </row>
    <row r="5" spans="1:20" ht="15" customHeight="1" x14ac:dyDescent="0.3">
      <c r="E5" s="15"/>
      <c r="F5" s="15"/>
      <c r="G5" s="15"/>
      <c r="H5" s="15"/>
      <c r="I5" s="15"/>
      <c r="J5" s="11"/>
    </row>
    <row r="6" spans="1:20" ht="18.75" x14ac:dyDescent="0.3">
      <c r="B6" t="s">
        <v>53</v>
      </c>
      <c r="E6" s="15"/>
      <c r="F6" s="15"/>
      <c r="G6" s="15"/>
      <c r="H6" s="15"/>
      <c r="I6" s="15"/>
      <c r="J6" s="11"/>
    </row>
    <row r="7" spans="1:20" ht="18.75" x14ac:dyDescent="0.3">
      <c r="E7" s="15"/>
      <c r="F7" s="15"/>
      <c r="G7" s="15"/>
      <c r="H7" s="15"/>
      <c r="I7" s="15"/>
      <c r="J7" s="11"/>
      <c r="K7" t="s">
        <v>28</v>
      </c>
      <c r="L7" t="s">
        <v>29</v>
      </c>
      <c r="M7" t="s">
        <v>54</v>
      </c>
      <c r="N7" t="s">
        <v>55</v>
      </c>
      <c r="O7" t="s">
        <v>56</v>
      </c>
    </row>
    <row r="8" spans="1:20" x14ac:dyDescent="0.25">
      <c r="A8" t="s">
        <v>2</v>
      </c>
      <c r="C8" t="s">
        <v>20</v>
      </c>
      <c r="D8" t="s">
        <v>21</v>
      </c>
      <c r="E8" t="s">
        <v>4</v>
      </c>
      <c r="F8" t="s">
        <v>5</v>
      </c>
      <c r="G8" t="s">
        <v>6</v>
      </c>
      <c r="H8" t="s">
        <v>7</v>
      </c>
      <c r="I8" t="s">
        <v>8</v>
      </c>
    </row>
    <row r="9" spans="1:20" hidden="1" x14ac:dyDescent="0.25">
      <c r="E9" t="s">
        <v>4</v>
      </c>
      <c r="F9" t="s">
        <v>5</v>
      </c>
      <c r="G9" t="s">
        <v>6</v>
      </c>
      <c r="H9" t="s">
        <v>7</v>
      </c>
      <c r="I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</row>
    <row r="10" spans="1:20" x14ac:dyDescent="0.25">
      <c r="B10" s="9" t="s">
        <v>40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4" t="s">
        <v>32</v>
      </c>
      <c r="B11" s="4" t="s">
        <v>41</v>
      </c>
      <c r="C11" t="str">
        <f t="shared" ref="C11:C20" si="0">CONCATENATE(YEAR,":",MONTH,":",WEEK,":",DAY,":",$A11)</f>
        <v>2016:1:1:7:NORTH_JINHUA_E</v>
      </c>
      <c r="D11">
        <f>MATCH($C11,[1]report_data!$A:$A,0)</f>
        <v>4</v>
      </c>
      <c r="E11">
        <f>INDEX([1]report_data!$A:$Z,$D11,MATCH(E$9,[1]report_data!$A$1:$Z$1,0))</f>
        <v>0</v>
      </c>
      <c r="F11">
        <f>INDEX([1]report_data!$A:$Z,$D11,MATCH(F$9,[1]report_data!$A$1:$Z$1,0))</f>
        <v>0</v>
      </c>
      <c r="G11">
        <f>INDEX([1]report_data!$A:$Z,$D11,MATCH(G$9,[1]report_data!$A$1:$Z$1,0))</f>
        <v>1</v>
      </c>
      <c r="H11">
        <f>INDEX([1]report_data!$A:$Z,$D11,MATCH(H$9,[1]report_data!$A$1:$Z$1,0))</f>
        <v>5</v>
      </c>
      <c r="I11">
        <f>INDEX([1]report_data!$A:$Z,$D11,MATCH(I$9,[1]report_data!$A$1:$Z$1,0))</f>
        <v>0</v>
      </c>
      <c r="K11">
        <f>INDEX([1]report_data!$A:$Z,$D11,MATCH(K$9,[1]report_data!$A$1:$Z$1,0))</f>
        <v>0</v>
      </c>
      <c r="L11">
        <f>INDEX([1]report_data!$A:$Z,$D11,MATCH(L$9,[1]report_data!$A$1:$Z$1,0))</f>
        <v>0</v>
      </c>
      <c r="M11">
        <f>INDEX([1]report_data!$A:$Z,$D11,MATCH(M$9,[1]report_data!$A$1:$Z$1,0))</f>
        <v>7</v>
      </c>
      <c r="N11">
        <f>INDEX([1]report_data!$A:$Z,$D11,MATCH(N$9,[1]report_data!$A$1:$Z$1,0))</f>
        <v>3</v>
      </c>
      <c r="O11">
        <f>INDEX([1]report_data!$A:$Z,$D11,MATCH(O$9,[1]report_data!$A$1:$Z$1,0))</f>
        <v>8</v>
      </c>
      <c r="P11">
        <f>INDEX([1]report_data!$A:$Z,$D11,MATCH(P$9,[1]report_data!$A$1:$Z$1,0))</f>
        <v>21</v>
      </c>
      <c r="Q11">
        <f>INDEX([1]report_data!$A:$Z,$D11,MATCH(Q$9,[1]report_data!$A$1:$Z$1,0))</f>
        <v>5</v>
      </c>
      <c r="R11">
        <f>INDEX([1]report_data!$A:$Z,$D11,MATCH(R$9,[1]report_data!$A$1:$Z$1,0))</f>
        <v>5</v>
      </c>
      <c r="S11">
        <f>INDEX([1]report_data!$A:$Z,$D11,MATCH(S$9,[1]report_data!$A$1:$Z$1,0))</f>
        <v>1</v>
      </c>
      <c r="T11">
        <f>INDEX([1]report_data!$A:$Z,$D11,MATCH(T$9,[1]report_data!$A$1:$Z$1,0))</f>
        <v>0</v>
      </c>
    </row>
    <row r="12" spans="1:20" x14ac:dyDescent="0.25">
      <c r="A12" s="4" t="s">
        <v>33</v>
      </c>
      <c r="B12" s="4" t="s">
        <v>42</v>
      </c>
      <c r="C12" t="str">
        <f t="shared" si="0"/>
        <v>2016:1:1:7:WANDA_E</v>
      </c>
      <c r="D12">
        <f>MATCH($C12,[1]report_data!$A:$A,0)</f>
        <v>14</v>
      </c>
      <c r="E12">
        <f>INDEX([1]report_data!$A:$Z,$D12,MATCH(E$9,[1]report_data!$A$1:$Z$1,0))</f>
        <v>0</v>
      </c>
      <c r="F12">
        <f>INDEX([1]report_data!$A:$Z,$D12,MATCH(F$9,[1]report_data!$A$1:$Z$1,0))</f>
        <v>1</v>
      </c>
      <c r="G12">
        <f>INDEX([1]report_data!$A:$Z,$D12,MATCH(G$9,[1]report_data!$A$1:$Z$1,0))</f>
        <v>0</v>
      </c>
      <c r="H12">
        <f>INDEX([1]report_data!$A:$Z,$D12,MATCH(H$9,[1]report_data!$A$1:$Z$1,0))</f>
        <v>2</v>
      </c>
      <c r="I12">
        <f>INDEX([1]report_data!$A:$Z,$D12,MATCH(I$9,[1]report_data!$A$1:$Z$1,0))</f>
        <v>0</v>
      </c>
      <c r="K12">
        <f>INDEX([1]report_data!$A:$Z,$D12,MATCH(K$9,[1]report_data!$A$1:$Z$1,0))</f>
        <v>0</v>
      </c>
      <c r="L12">
        <f>INDEX([1]report_data!$A:$Z,$D12,MATCH(L$9,[1]report_data!$A$1:$Z$1,0))</f>
        <v>0</v>
      </c>
      <c r="M12">
        <f>INDEX([1]report_data!$A:$Z,$D12,MATCH(M$9,[1]report_data!$A$1:$Z$1,0))</f>
        <v>5</v>
      </c>
      <c r="N12">
        <f>INDEX([1]report_data!$A:$Z,$D12,MATCH(N$9,[1]report_data!$A$1:$Z$1,0))</f>
        <v>1</v>
      </c>
      <c r="O12">
        <f>INDEX([1]report_data!$A:$Z,$D12,MATCH(O$9,[1]report_data!$A$1:$Z$1,0))</f>
        <v>6</v>
      </c>
      <c r="P12">
        <f>INDEX([1]report_data!$A:$Z,$D12,MATCH(P$9,[1]report_data!$A$1:$Z$1,0))</f>
        <v>11</v>
      </c>
      <c r="Q12">
        <f>INDEX([1]report_data!$A:$Z,$D12,MATCH(Q$9,[1]report_data!$A$1:$Z$1,0))</f>
        <v>5</v>
      </c>
      <c r="R12">
        <f>INDEX([1]report_data!$A:$Z,$D12,MATCH(R$9,[1]report_data!$A$1:$Z$1,0))</f>
        <v>5</v>
      </c>
      <c r="S12">
        <f>INDEX([1]report_data!$A:$Z,$D12,MATCH(S$9,[1]report_data!$A$1:$Z$1,0))</f>
        <v>4</v>
      </c>
      <c r="T12">
        <f>INDEX([1]report_data!$A:$Z,$D12,MATCH(T$9,[1]report_data!$A$1:$Z$1,0))</f>
        <v>0</v>
      </c>
    </row>
    <row r="13" spans="1:20" x14ac:dyDescent="0.25">
      <c r="A13" s="4" t="s">
        <v>34</v>
      </c>
      <c r="B13" s="4" t="s">
        <v>43</v>
      </c>
      <c r="C13" t="str">
        <f t="shared" si="0"/>
        <v>2016:1:1:7:WANDA_A_S</v>
      </c>
      <c r="D13">
        <f>MATCH($C13,[1]report_data!$A:$A,0)</f>
        <v>10</v>
      </c>
      <c r="E13">
        <f>INDEX([1]report_data!$A:$Z,$D13,MATCH(E$9,[1]report_data!$A$1:$Z$1,0))</f>
        <v>0</v>
      </c>
      <c r="F13">
        <f>INDEX([1]report_data!$A:$Z,$D13,MATCH(F$9,[1]report_data!$A$1:$Z$1,0))</f>
        <v>0</v>
      </c>
      <c r="G13">
        <f>INDEX([1]report_data!$A:$Z,$D13,MATCH(G$9,[1]report_data!$A$1:$Z$1,0))</f>
        <v>0</v>
      </c>
      <c r="H13">
        <f>INDEX([1]report_data!$A:$Z,$D13,MATCH(H$9,[1]report_data!$A$1:$Z$1,0))</f>
        <v>0</v>
      </c>
      <c r="I13">
        <f>INDEX([1]report_data!$A:$Z,$D13,MATCH(I$9,[1]report_data!$A$1:$Z$1,0))</f>
        <v>0</v>
      </c>
      <c r="K13">
        <f>INDEX([1]report_data!$A:$Z,$D13,MATCH(K$9,[1]report_data!$A$1:$Z$1,0))</f>
        <v>0</v>
      </c>
      <c r="L13">
        <f>INDEX([1]report_data!$A:$Z,$D13,MATCH(L$9,[1]report_data!$A$1:$Z$1,0))</f>
        <v>0</v>
      </c>
      <c r="M13">
        <f>INDEX([1]report_data!$A:$Z,$D13,MATCH(M$9,[1]report_data!$A$1:$Z$1,0))</f>
        <v>0</v>
      </c>
      <c r="N13">
        <f>INDEX([1]report_data!$A:$Z,$D13,MATCH(N$9,[1]report_data!$A$1:$Z$1,0))</f>
        <v>0</v>
      </c>
      <c r="O13">
        <f>INDEX([1]report_data!$A:$Z,$D13,MATCH(O$9,[1]report_data!$A$1:$Z$1,0))</f>
        <v>2</v>
      </c>
      <c r="P13">
        <f>INDEX([1]report_data!$A:$Z,$D13,MATCH(P$9,[1]report_data!$A$1:$Z$1,0))</f>
        <v>4</v>
      </c>
      <c r="Q13">
        <f>INDEX([1]report_data!$A:$Z,$D13,MATCH(Q$9,[1]report_data!$A$1:$Z$1,0))</f>
        <v>4</v>
      </c>
      <c r="R13">
        <f>INDEX([1]report_data!$A:$Z,$D13,MATCH(R$9,[1]report_data!$A$1:$Z$1,0))</f>
        <v>2</v>
      </c>
      <c r="S13">
        <f>INDEX([1]report_data!$A:$Z,$D13,MATCH(S$9,[1]report_data!$A$1:$Z$1,0))</f>
        <v>0</v>
      </c>
      <c r="T13">
        <f>INDEX([1]report_data!$A:$Z,$D13,MATCH(T$9,[1]report_data!$A$1:$Z$1,0))</f>
        <v>0</v>
      </c>
    </row>
    <row r="14" spans="1:20" x14ac:dyDescent="0.25">
      <c r="A14" s="4" t="s">
        <v>36</v>
      </c>
      <c r="B14" s="4" t="s">
        <v>44</v>
      </c>
      <c r="C14" t="str">
        <f t="shared" si="0"/>
        <v>2016:1:1:7:XINAN_S</v>
      </c>
      <c r="D14">
        <f>MATCH($C14,[1]report_data!$A:$A,0)</f>
        <v>16</v>
      </c>
      <c r="E14">
        <f>INDEX([1]report_data!$A:$Z,$D14,MATCH(E$9,[1]report_data!$A$1:$Z$1,0))</f>
        <v>0</v>
      </c>
      <c r="F14">
        <f>INDEX([1]report_data!$A:$Z,$D14,MATCH(F$9,[1]report_data!$A$1:$Z$1,0))</f>
        <v>1</v>
      </c>
      <c r="G14">
        <f>INDEX([1]report_data!$A:$Z,$D14,MATCH(G$9,[1]report_data!$A$1:$Z$1,0))</f>
        <v>0</v>
      </c>
      <c r="H14">
        <f>INDEX([1]report_data!$A:$Z,$D14,MATCH(H$9,[1]report_data!$A$1:$Z$1,0))</f>
        <v>1</v>
      </c>
      <c r="I14">
        <f>INDEX([1]report_data!$A:$Z,$D14,MATCH(I$9,[1]report_data!$A$1:$Z$1,0))</f>
        <v>1</v>
      </c>
      <c r="K14">
        <f>INDEX([1]report_data!$A:$Z,$D14,MATCH(K$9,[1]report_data!$A$1:$Z$1,0))</f>
        <v>1</v>
      </c>
      <c r="L14">
        <f>INDEX([1]report_data!$A:$Z,$D14,MATCH(L$9,[1]report_data!$A$1:$Z$1,0))</f>
        <v>0</v>
      </c>
      <c r="M14">
        <f>INDEX([1]report_data!$A:$Z,$D14,MATCH(M$9,[1]report_data!$A$1:$Z$1,0))</f>
        <v>6</v>
      </c>
      <c r="N14">
        <f>INDEX([1]report_data!$A:$Z,$D14,MATCH(N$9,[1]report_data!$A$1:$Z$1,0))</f>
        <v>0</v>
      </c>
      <c r="O14">
        <f>INDEX([1]report_data!$A:$Z,$D14,MATCH(O$9,[1]report_data!$A$1:$Z$1,0))</f>
        <v>6</v>
      </c>
      <c r="P14">
        <f>INDEX([1]report_data!$A:$Z,$D14,MATCH(P$9,[1]report_data!$A$1:$Z$1,0))</f>
        <v>5</v>
      </c>
      <c r="Q14">
        <f>INDEX([1]report_data!$A:$Z,$D14,MATCH(Q$9,[1]report_data!$A$1:$Z$1,0))</f>
        <v>3</v>
      </c>
      <c r="R14">
        <f>INDEX([1]report_data!$A:$Z,$D14,MATCH(R$9,[1]report_data!$A$1:$Z$1,0))</f>
        <v>3</v>
      </c>
      <c r="S14">
        <f>INDEX([1]report_data!$A:$Z,$D14,MATCH(S$9,[1]report_data!$A$1:$Z$1,0))</f>
        <v>0</v>
      </c>
      <c r="T14">
        <f>INDEX([1]report_data!$A:$Z,$D14,MATCH(T$9,[1]report_data!$A$1:$Z$1,0))</f>
        <v>0</v>
      </c>
    </row>
    <row r="15" spans="1:20" x14ac:dyDescent="0.25">
      <c r="A15" s="4" t="s">
        <v>35</v>
      </c>
      <c r="B15" s="4" t="s">
        <v>45</v>
      </c>
      <c r="C15" t="str">
        <f t="shared" si="0"/>
        <v>2016:1:1:7:WANDA_B_S</v>
      </c>
      <c r="D15">
        <f>MATCH($C15,[1]report_data!$A:$A,0)</f>
        <v>12</v>
      </c>
      <c r="E15">
        <f>INDEX([1]report_data!$A:$Z,$D15,MATCH(E$9,[1]report_data!$A$1:$Z$1,0))</f>
        <v>0</v>
      </c>
      <c r="F15">
        <f>INDEX([1]report_data!$A:$Z,$D15,MATCH(F$9,[1]report_data!$A$1:$Z$1,0))</f>
        <v>0</v>
      </c>
      <c r="G15">
        <f>INDEX([1]report_data!$A:$Z,$D15,MATCH(G$9,[1]report_data!$A$1:$Z$1,0))</f>
        <v>0</v>
      </c>
      <c r="H15">
        <f>INDEX([1]report_data!$A:$Z,$D15,MATCH(H$9,[1]report_data!$A$1:$Z$1,0))</f>
        <v>2</v>
      </c>
      <c r="I15">
        <f>INDEX([1]report_data!$A:$Z,$D15,MATCH(I$9,[1]report_data!$A$1:$Z$1,0))</f>
        <v>0</v>
      </c>
      <c r="K15">
        <f>INDEX([1]report_data!$A:$Z,$D15,MATCH(K$9,[1]report_data!$A$1:$Z$1,0))</f>
        <v>0</v>
      </c>
      <c r="L15">
        <f>INDEX([1]report_data!$A:$Z,$D15,MATCH(L$9,[1]report_data!$A$1:$Z$1,0))</f>
        <v>0</v>
      </c>
      <c r="M15">
        <f>INDEX([1]report_data!$A:$Z,$D15,MATCH(M$9,[1]report_data!$A$1:$Z$1,0))</f>
        <v>4</v>
      </c>
      <c r="N15">
        <f>INDEX([1]report_data!$A:$Z,$D15,MATCH(N$9,[1]report_data!$A$1:$Z$1,0))</f>
        <v>1</v>
      </c>
      <c r="O15">
        <f>INDEX([1]report_data!$A:$Z,$D15,MATCH(O$9,[1]report_data!$A$1:$Z$1,0))</f>
        <v>3</v>
      </c>
      <c r="P15">
        <f>INDEX([1]report_data!$A:$Z,$D15,MATCH(P$9,[1]report_data!$A$1:$Z$1,0))</f>
        <v>5</v>
      </c>
      <c r="Q15">
        <f>INDEX([1]report_data!$A:$Z,$D15,MATCH(Q$9,[1]report_data!$A$1:$Z$1,0))</f>
        <v>3</v>
      </c>
      <c r="R15">
        <f>INDEX([1]report_data!$A:$Z,$D15,MATCH(R$9,[1]report_data!$A$1:$Z$1,0))</f>
        <v>0</v>
      </c>
      <c r="S15">
        <f>INDEX([1]report_data!$A:$Z,$D15,MATCH(S$9,[1]report_data!$A$1:$Z$1,0))</f>
        <v>1</v>
      </c>
      <c r="T15">
        <f>INDEX([1]report_data!$A:$Z,$D15,MATCH(T$9,[1]report_data!$A$1:$Z$1,0))</f>
        <v>0</v>
      </c>
    </row>
    <row r="16" spans="1:20" x14ac:dyDescent="0.25">
      <c r="A16" s="4"/>
      <c r="B16" s="13" t="s">
        <v>57</v>
      </c>
      <c r="C16" s="14"/>
      <c r="D16" s="14"/>
      <c r="E16" s="14">
        <f>SUM(E11:E15)</f>
        <v>0</v>
      </c>
      <c r="F16" s="14">
        <f t="shared" ref="F16:K16" si="1">SUM(F11:F15)</f>
        <v>2</v>
      </c>
      <c r="G16" s="14">
        <f t="shared" si="1"/>
        <v>1</v>
      </c>
      <c r="H16" s="14">
        <f t="shared" si="1"/>
        <v>10</v>
      </c>
      <c r="I16" s="14">
        <f t="shared" si="1"/>
        <v>1</v>
      </c>
      <c r="J16" s="14"/>
      <c r="K16" s="14">
        <f t="shared" si="1"/>
        <v>1</v>
      </c>
      <c r="L16" s="14">
        <f t="shared" ref="L16" si="2">SUM(L11:L15)</f>
        <v>0</v>
      </c>
      <c r="M16" s="14">
        <f t="shared" ref="M16" si="3">SUM(M11:M15)</f>
        <v>22</v>
      </c>
      <c r="N16" s="14">
        <f t="shared" ref="N16" si="4">SUM(N11:N15)</f>
        <v>5</v>
      </c>
      <c r="O16" s="14">
        <f t="shared" ref="O16" si="5">SUM(O11:O15)</f>
        <v>25</v>
      </c>
      <c r="P16" s="14">
        <f t="shared" ref="P16" si="6">SUM(P11:P15)</f>
        <v>46</v>
      </c>
      <c r="Q16" s="14">
        <f t="shared" ref="Q16" si="7">SUM(Q11:Q15)</f>
        <v>20</v>
      </c>
      <c r="R16" s="14">
        <f t="shared" ref="R16" si="8">SUM(R11:R15)</f>
        <v>15</v>
      </c>
      <c r="S16" s="14">
        <f t="shared" ref="S16" si="9">SUM(S11:S15)</f>
        <v>6</v>
      </c>
      <c r="T16" s="14">
        <f t="shared" ref="T16" si="10">SUM(T11:T15)</f>
        <v>0</v>
      </c>
    </row>
    <row r="17" spans="1:20" x14ac:dyDescent="0.25">
      <c r="B17" s="10" t="s">
        <v>46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:20" x14ac:dyDescent="0.25">
      <c r="A18" s="4" t="s">
        <v>37</v>
      </c>
      <c r="B18" s="4" t="s">
        <v>47</v>
      </c>
      <c r="C18" t="str">
        <f t="shared" si="0"/>
        <v>2016:1:1:7:SANCHONG_E</v>
      </c>
      <c r="D18" t="e">
        <f>MATCH($C18,[1]report_data!$A:$A,0)</f>
        <v>#N/A</v>
      </c>
      <c r="E18" t="e">
        <f>INDEX([1]report_data!$A:$Z,$D18,MATCH(E$9,[1]report_data!$A$1:$Z$1,0))</f>
        <v>#N/A</v>
      </c>
      <c r="F18" t="e">
        <f>INDEX([1]report_data!$A:$Z,$D18,MATCH(F$9,[1]report_data!$A$1:$Z$1,0))</f>
        <v>#N/A</v>
      </c>
      <c r="G18" t="e">
        <f>INDEX([1]report_data!$A:$Z,$D18,MATCH(G$9,[1]report_data!$A$1:$Z$1,0))</f>
        <v>#N/A</v>
      </c>
      <c r="H18" t="e">
        <f>INDEX([1]report_data!$A:$Z,$D18,MATCH(H$9,[1]report_data!$A$1:$Z$1,0))</f>
        <v>#N/A</v>
      </c>
      <c r="I18" t="e">
        <f>INDEX([1]report_data!$A:$Z,$D18,MATCH(I$9,[1]report_data!$A$1:$Z$1,0))</f>
        <v>#N/A</v>
      </c>
      <c r="K18" t="e">
        <f>INDEX([1]report_data!$A:$Z,$D18,MATCH(K$9,[1]report_data!$A$1:$Z$1,0))</f>
        <v>#N/A</v>
      </c>
      <c r="L18" t="e">
        <f>INDEX([1]report_data!$A:$Z,$D18,MATCH(L$9,[1]report_data!$A$1:$Z$1,0))</f>
        <v>#N/A</v>
      </c>
      <c r="M18" t="e">
        <f>INDEX([1]report_data!$A:$Z,$D18,MATCH(M$9,[1]report_data!$A$1:$Z$1,0))</f>
        <v>#N/A</v>
      </c>
      <c r="N18" t="e">
        <f>INDEX([1]report_data!$A:$Z,$D18,MATCH(N$9,[1]report_data!$A$1:$Z$1,0))</f>
        <v>#N/A</v>
      </c>
      <c r="O18" t="e">
        <f>INDEX([1]report_data!$A:$Z,$D18,MATCH(O$9,[1]report_data!$A$1:$Z$1,0))</f>
        <v>#N/A</v>
      </c>
      <c r="P18" t="e">
        <f>INDEX([1]report_data!$A:$Z,$D18,MATCH(P$9,[1]report_data!$A$1:$Z$1,0))</f>
        <v>#N/A</v>
      </c>
      <c r="Q18" t="e">
        <f>INDEX([1]report_data!$A:$Z,$D18,MATCH(Q$9,[1]report_data!$A$1:$Z$1,0))</f>
        <v>#N/A</v>
      </c>
      <c r="R18" t="e">
        <f>INDEX([1]report_data!$A:$Z,$D18,MATCH(R$9,[1]report_data!$A$1:$Z$1,0))</f>
        <v>#N/A</v>
      </c>
      <c r="S18" t="e">
        <f>INDEX([1]report_data!$A:$Z,$D18,MATCH(S$9,[1]report_data!$A$1:$Z$1,0))</f>
        <v>#N/A</v>
      </c>
      <c r="T18" t="e">
        <f>INDEX([1]report_data!$A:$Z,$D18,MATCH(T$9,[1]report_data!$A$1:$Z$1,0))</f>
        <v>#N/A</v>
      </c>
    </row>
    <row r="19" spans="1:20" x14ac:dyDescent="0.25">
      <c r="A19" s="4" t="s">
        <v>38</v>
      </c>
      <c r="B19" s="4" t="s">
        <v>48</v>
      </c>
      <c r="C19" t="str">
        <f t="shared" si="0"/>
        <v>2016:1:1:7:SANCHONG_S</v>
      </c>
      <c r="D19">
        <f>MATCH($C19,[1]report_data!$A:$A,0)</f>
        <v>8</v>
      </c>
      <c r="E19">
        <f>INDEX([1]report_data!$A:$Z,$D19,MATCH(E$9,[1]report_data!$A$1:$Z$1,0))</f>
        <v>0</v>
      </c>
      <c r="F19">
        <f>INDEX([1]report_data!$A:$Z,$D19,MATCH(F$9,[1]report_data!$A$1:$Z$1,0))</f>
        <v>1</v>
      </c>
      <c r="G19">
        <f>INDEX([1]report_data!$A:$Z,$D19,MATCH(G$9,[1]report_data!$A$1:$Z$1,0))</f>
        <v>1</v>
      </c>
      <c r="H19">
        <f>INDEX([1]report_data!$A:$Z,$D19,MATCH(H$9,[1]report_data!$A$1:$Z$1,0))</f>
        <v>2</v>
      </c>
      <c r="I19">
        <f>INDEX([1]report_data!$A:$Z,$D19,MATCH(I$9,[1]report_data!$A$1:$Z$1,0))</f>
        <v>0</v>
      </c>
      <c r="K19">
        <f>INDEX([1]report_data!$A:$Z,$D19,MATCH(K$9,[1]report_data!$A$1:$Z$1,0))</f>
        <v>0</v>
      </c>
      <c r="L19">
        <f>INDEX([1]report_data!$A:$Z,$D19,MATCH(L$9,[1]report_data!$A$1:$Z$1,0))</f>
        <v>0</v>
      </c>
      <c r="M19">
        <f>INDEX([1]report_data!$A:$Z,$D19,MATCH(M$9,[1]report_data!$A$1:$Z$1,0))</f>
        <v>4</v>
      </c>
      <c r="N19">
        <f>INDEX([1]report_data!$A:$Z,$D19,MATCH(N$9,[1]report_data!$A$1:$Z$1,0))</f>
        <v>2</v>
      </c>
      <c r="O19">
        <f>INDEX([1]report_data!$A:$Z,$D19,MATCH(O$9,[1]report_data!$A$1:$Z$1,0))</f>
        <v>8</v>
      </c>
      <c r="P19">
        <f>INDEX([1]report_data!$A:$Z,$D19,MATCH(P$9,[1]report_data!$A$1:$Z$1,0))</f>
        <v>3</v>
      </c>
      <c r="Q19">
        <f>INDEX([1]report_data!$A:$Z,$D19,MATCH(Q$9,[1]report_data!$A$1:$Z$1,0))</f>
        <v>2</v>
      </c>
      <c r="R19">
        <f>INDEX([1]report_data!$A:$Z,$D19,MATCH(R$9,[1]report_data!$A$1:$Z$1,0))</f>
        <v>2</v>
      </c>
      <c r="S19">
        <f>INDEX([1]report_data!$A:$Z,$D19,MATCH(S$9,[1]report_data!$A$1:$Z$1,0))</f>
        <v>1</v>
      </c>
      <c r="T19">
        <f>INDEX([1]report_data!$A:$Z,$D19,MATCH(T$9,[1]report_data!$A$1:$Z$1,0))</f>
        <v>0</v>
      </c>
    </row>
    <row r="20" spans="1:20" x14ac:dyDescent="0.25">
      <c r="A20" s="4" t="s">
        <v>39</v>
      </c>
      <c r="B20" s="4" t="s">
        <v>49</v>
      </c>
      <c r="C20" t="str">
        <f t="shared" si="0"/>
        <v>2016:1:1:7:LUZHOU_E</v>
      </c>
      <c r="D20">
        <f>MATCH($C20,[1]report_data!$A:$A,0)</f>
        <v>2</v>
      </c>
      <c r="E20">
        <f>INDEX([1]report_data!$A:$Z,$D20,MATCH(E$9,[1]report_data!$A$1:$Z$1,0))</f>
        <v>0</v>
      </c>
      <c r="F20">
        <f>INDEX([1]report_data!$A:$Z,$D20,MATCH(F$9,[1]report_data!$A$1:$Z$1,0))</f>
        <v>1</v>
      </c>
      <c r="G20">
        <f>INDEX([1]report_data!$A:$Z,$D20,MATCH(G$9,[1]report_data!$A$1:$Z$1,0))</f>
        <v>2</v>
      </c>
      <c r="H20">
        <f>INDEX([1]report_data!$A:$Z,$D20,MATCH(H$9,[1]report_data!$A$1:$Z$1,0))</f>
        <v>1</v>
      </c>
      <c r="I20">
        <f>INDEX([1]report_data!$A:$Z,$D20,MATCH(I$9,[1]report_data!$A$1:$Z$1,0))</f>
        <v>1</v>
      </c>
      <c r="K20">
        <f>INDEX([1]report_data!$A:$Z,$D20,MATCH(K$9,[1]report_data!$A$1:$Z$1,0))</f>
        <v>1</v>
      </c>
      <c r="L20">
        <f>INDEX([1]report_data!$A:$Z,$D20,MATCH(L$9,[1]report_data!$A$1:$Z$1,0))</f>
        <v>0</v>
      </c>
      <c r="M20">
        <f>INDEX([1]report_data!$A:$Z,$D20,MATCH(M$9,[1]report_data!$A$1:$Z$1,0))</f>
        <v>4</v>
      </c>
      <c r="N20">
        <f>INDEX([1]report_data!$A:$Z,$D20,MATCH(N$9,[1]report_data!$A$1:$Z$1,0))</f>
        <v>3</v>
      </c>
      <c r="O20">
        <f>INDEX([1]report_data!$A:$Z,$D20,MATCH(O$9,[1]report_data!$A$1:$Z$1,0))</f>
        <v>4</v>
      </c>
      <c r="P20">
        <f>INDEX([1]report_data!$A:$Z,$D20,MATCH(P$9,[1]report_data!$A$1:$Z$1,0))</f>
        <v>10</v>
      </c>
      <c r="Q20">
        <f>INDEX([1]report_data!$A:$Z,$D20,MATCH(Q$9,[1]report_data!$A$1:$Z$1,0))</f>
        <v>4</v>
      </c>
      <c r="R20">
        <f>INDEX([1]report_data!$A:$Z,$D20,MATCH(R$9,[1]report_data!$A$1:$Z$1,0))</f>
        <v>6</v>
      </c>
      <c r="S20">
        <f>INDEX([1]report_data!$A:$Z,$D20,MATCH(S$9,[1]report_data!$A$1:$Z$1,0))</f>
        <v>4</v>
      </c>
      <c r="T20">
        <f>INDEX([1]report_data!$A:$Z,$D20,MATCH(T$9,[1]report_data!$A$1:$Z$1,0))</f>
        <v>1</v>
      </c>
    </row>
    <row r="21" spans="1:20" x14ac:dyDescent="0.25">
      <c r="A21" t="s">
        <v>19</v>
      </c>
      <c r="B21" s="13" t="s">
        <v>57</v>
      </c>
      <c r="C21" s="14"/>
      <c r="D21" s="14"/>
      <c r="E21" s="14" t="e">
        <f>SUM(E18:E20)</f>
        <v>#N/A</v>
      </c>
      <c r="F21" s="14" t="e">
        <f t="shared" ref="F21:T21" si="11">SUM(F18:F20)</f>
        <v>#N/A</v>
      </c>
      <c r="G21" s="14" t="e">
        <f t="shared" si="11"/>
        <v>#N/A</v>
      </c>
      <c r="H21" s="14" t="e">
        <f t="shared" si="11"/>
        <v>#N/A</v>
      </c>
      <c r="I21" s="14" t="e">
        <f t="shared" si="11"/>
        <v>#N/A</v>
      </c>
      <c r="J21" s="14"/>
      <c r="K21" s="14" t="e">
        <f t="shared" si="11"/>
        <v>#N/A</v>
      </c>
      <c r="L21" s="14" t="e">
        <f t="shared" si="11"/>
        <v>#N/A</v>
      </c>
      <c r="M21" s="14" t="e">
        <f t="shared" si="11"/>
        <v>#N/A</v>
      </c>
      <c r="N21" s="14" t="e">
        <f t="shared" si="11"/>
        <v>#N/A</v>
      </c>
      <c r="O21" s="14" t="e">
        <f t="shared" si="11"/>
        <v>#N/A</v>
      </c>
      <c r="P21" s="14" t="e">
        <f t="shared" si="11"/>
        <v>#N/A</v>
      </c>
      <c r="Q21" s="14" t="e">
        <f t="shared" si="11"/>
        <v>#N/A</v>
      </c>
      <c r="R21" s="14" t="e">
        <f t="shared" si="11"/>
        <v>#N/A</v>
      </c>
      <c r="S21" s="14" t="e">
        <f t="shared" si="11"/>
        <v>#N/A</v>
      </c>
      <c r="T21" s="14" t="e">
        <f t="shared" si="11"/>
        <v>#N/A</v>
      </c>
    </row>
    <row r="32" spans="1:20" x14ac:dyDescent="0.25">
      <c r="D32" s="4"/>
      <c r="E32" s="4"/>
    </row>
    <row r="33" spans="4:5" x14ac:dyDescent="0.25">
      <c r="D33" s="4"/>
      <c r="E33" s="4"/>
    </row>
    <row r="34" spans="4:5" x14ac:dyDescent="0.25">
      <c r="D34" s="4"/>
      <c r="E34" s="4"/>
    </row>
  </sheetData>
  <mergeCells count="1">
    <mergeCell ref="E1:I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CONTROLS</vt:lpstr>
      <vt:lpstr>OFFICE</vt:lpstr>
      <vt:lpstr>CENTRAL</vt:lpstr>
      <vt:lpstr>Sheet3</vt:lpstr>
      <vt:lpstr>DATE</vt:lpstr>
      <vt:lpstr>DAY</vt:lpstr>
      <vt:lpstr>MONTH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dcterms:created xsi:type="dcterms:W3CDTF">2016-01-05T05:01:49Z</dcterms:created>
  <dcterms:modified xsi:type="dcterms:W3CDTF">2016-01-11T08:17:15Z</dcterms:modified>
</cp:coreProperties>
</file>