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2.xml" ContentType="application/vnd.openxmlformats-officedocument.drawingml.chartshapes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3.xml" ContentType="application/vnd.openxmlformats-officedocument.drawingml.chartshapes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5.xml" ContentType="application/vnd.openxmlformats-officedocument.drawingml.chartshapes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6.xml" ContentType="application/vnd.openxmlformats-officedocument.drawingml.chartshapes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81" firstSheet="39" activeTab="45"/>
  </bookViews>
  <sheets>
    <sheet name="CONTROLS" sheetId="4" r:id="rId1"/>
    <sheet name="REPORT_DATA_BY_STAKE" sheetId="182" r:id="rId2"/>
    <sheet name="REPORT_DATA_BY_MISSION" sheetId="344" r:id="rId3"/>
    <sheet name="REPORT_DATA_BY_MISSION_MONTH" sheetId="345" r:id="rId4"/>
    <sheet name="REPORT_DATA_BY_STAKE_MONTH" sheetId="183" r:id="rId5"/>
    <sheet name="BAPTISM_SOURCE_STAKE_MONTH" sheetId="184" r:id="rId6"/>
    <sheet name="BAPTISM_SOURCE_MISSION_MONTH" sheetId="343" r:id="rId7"/>
    <sheet name="MISSION_GRAPH" sheetId="339" r:id="rId8"/>
    <sheet name="TAOYUAN_STAKE_GRAPH" sheetId="347" r:id="rId9"/>
    <sheet name="ZHONGLI_1_WARD_GRAPH" sheetId="355" r:id="rId10"/>
    <sheet name="ZHONGLI_2_WARD_GRAPH" sheetId="356" r:id="rId11"/>
    <sheet name="LONGTAN_WARD_GRAPH" sheetId="357" r:id="rId12"/>
    <sheet name="GUISHAN_WARD_GRAPH" sheetId="358" r:id="rId13"/>
    <sheet name="BADE_WARD_GRAPH" sheetId="359" r:id="rId14"/>
    <sheet name="TAOYUAN_1_WARD_GRAPH" sheetId="360" r:id="rId15"/>
    <sheet name="TAOYUAN_2_WARD_GRAPH" sheetId="361" r:id="rId16"/>
    <sheet name="TAOYUAN_3_WARD_GRAPH" sheetId="362" r:id="rId17"/>
    <sheet name="TAOYUAN_4_WARD_GRAPH" sheetId="363" r:id="rId18"/>
    <sheet name="EAST_STAKE_GRAPH" sheetId="348" r:id="rId19"/>
    <sheet name="XIZHI_WARD_GRAPH" sheetId="364" r:id="rId20"/>
    <sheet name="YILAN_WARD_GRAPH" sheetId="365" r:id="rId21"/>
    <sheet name="JILONG_WARD_GRAPH" sheetId="366" r:id="rId22"/>
    <sheet name="NEIHU_WARD_GRAPH" sheetId="367" r:id="rId23"/>
    <sheet name="SONGSHAN_WARD_GRAPH" sheetId="368" r:id="rId24"/>
    <sheet name="HUALIEN_STAKE_GRAPH" sheetId="349" r:id="rId25"/>
    <sheet name="HUALIAN_1_WARD_GRAPH" sheetId="369" r:id="rId26"/>
    <sheet name="HUALIAN_2_WARD_GRAPH" sheetId="370" r:id="rId27"/>
    <sheet name="HUALIAN_3_WARD_GRAPH" sheetId="371" r:id="rId28"/>
    <sheet name="TAIDONG_1_WARD_GRAPH" sheetId="372" r:id="rId29"/>
    <sheet name="TAIDONG_2_WARD_GRAPH" sheetId="373" r:id="rId30"/>
    <sheet name="TAIDONG_3_WARD_GRAPH" sheetId="374" r:id="rId31"/>
    <sheet name="YULI_WARD_GRAPH" sheetId="375" r:id="rId32"/>
    <sheet name="HSINCHU_STAKE_GRAPH" sheetId="350" r:id="rId33"/>
    <sheet name="ZHUNAN_WARD_GRAPH" sheetId="376" r:id="rId34"/>
    <sheet name="ZHUBEI_1_WARD_GRAPH" sheetId="377" r:id="rId35"/>
    <sheet name="ZHUBEI_2_WARD_GRAPH" sheetId="378" r:id="rId36"/>
    <sheet name="ZHUBEI_3_WARD_GRAPH" sheetId="379" r:id="rId37"/>
    <sheet name="ZHUDONG_WARD_GRAPH" sheetId="380" r:id="rId38"/>
    <sheet name="XIANGSHAN_WARD_GRAPH" sheetId="381" r:id="rId39"/>
    <sheet name="XINZHU_1_WARD_GRAPH" sheetId="382" r:id="rId40"/>
    <sheet name="XINZHU_3_WARD_GRAPH" sheetId="383" r:id="rId41"/>
    <sheet name="MIAOLI_WARD_GRAPH" sheetId="384" r:id="rId42"/>
    <sheet name="TOUFEN_WARD_GRAPH" sheetId="385" r:id="rId43"/>
    <sheet name="CENTRAL_STAKE_GRAPH" sheetId="351" r:id="rId44"/>
    <sheet name="JINHUA_WARD_GRAPH" sheetId="386" r:id="rId45"/>
    <sheet name="XINAN_WARD_GRAPH" sheetId="387" r:id="rId46"/>
    <sheet name="NORTH_STAKE_GRAPH" sheetId="352" r:id="rId47"/>
    <sheet name="SOUTH_STAKE_GRAPH" sheetId="353" r:id="rId48"/>
    <sheet name="WEST_STAKE_GRAPH" sheetId="354" r:id="rId49"/>
  </sheets>
  <definedNames>
    <definedName name="baptism_source_mission_month" localSheetId="6">BAPTISM_SOURCE_MISSION_MONTH!$A$1:$G$3</definedName>
    <definedName name="baptism_source_stake_month" localSheetId="5">BAPTISM_SOURCE_STAKE_MONTH!$A$1:$G$17</definedName>
    <definedName name="DATE">CONTROLS!$B$1</definedName>
    <definedName name="DAY">CONTROLS!$D$5</definedName>
    <definedName name="MONTH">CONTROLS!$D$2</definedName>
    <definedName name="_xlnm.Print_Area" localSheetId="13">BADE_WARD_GRAPH!$A$1:$V$53</definedName>
    <definedName name="_xlnm.Print_Area" localSheetId="43">CENTRAL_STAKE_GRAPH!$A$1:$V$53</definedName>
    <definedName name="_xlnm.Print_Area" localSheetId="18">EAST_STAKE_GRAPH!$A$1:$V$53</definedName>
    <definedName name="_xlnm.Print_Area" localSheetId="12">GUISHAN_WARD_GRAPH!$A$1:$V$53</definedName>
    <definedName name="_xlnm.Print_Area" localSheetId="32">HSINCHU_STAKE_GRAPH!$A$1:$V$53</definedName>
    <definedName name="_xlnm.Print_Area" localSheetId="25">HUALIAN_1_WARD_GRAPH!$A$1:$V$53</definedName>
    <definedName name="_xlnm.Print_Area" localSheetId="26">HUALIAN_2_WARD_GRAPH!$A$1:$V$53</definedName>
    <definedName name="_xlnm.Print_Area" localSheetId="27">HUALIAN_3_WARD_GRAPH!$A$1:$V$53</definedName>
    <definedName name="_xlnm.Print_Area" localSheetId="24">HUALIEN_STAKE_GRAPH!$A$1:$V$53</definedName>
    <definedName name="_xlnm.Print_Area" localSheetId="21">JILONG_WARD_GRAPH!$A$1:$V$53</definedName>
    <definedName name="_xlnm.Print_Area" localSheetId="44">JINHUA_WARD_GRAPH!$A$1:$V$53</definedName>
    <definedName name="_xlnm.Print_Area" localSheetId="11">LONGTAN_WARD_GRAPH!$A$1:$V$53</definedName>
    <definedName name="_xlnm.Print_Area" localSheetId="41">MIAOLI_WARD_GRAPH!$A$1:$V$53</definedName>
    <definedName name="_xlnm.Print_Area" localSheetId="7">MISSION_GRAPH!$A$1:$V$53</definedName>
    <definedName name="_xlnm.Print_Area" localSheetId="22">NEIHU_WARD_GRAPH!$A$1:$V$53</definedName>
    <definedName name="_xlnm.Print_Area" localSheetId="46">NORTH_STAKE_GRAPH!$A$1:$V$53</definedName>
    <definedName name="_xlnm.Print_Area" localSheetId="23">SONGSHAN_WARD_GRAPH!$A$1:$V$53</definedName>
    <definedName name="_xlnm.Print_Area" localSheetId="47">SOUTH_STAKE_GRAPH!$A$1:$V$53</definedName>
    <definedName name="_xlnm.Print_Area" localSheetId="28">TAIDONG_1_WARD_GRAPH!$A$1:$V$53</definedName>
    <definedName name="_xlnm.Print_Area" localSheetId="29">TAIDONG_2_WARD_GRAPH!$A$1:$V$53</definedName>
    <definedName name="_xlnm.Print_Area" localSheetId="30">TAIDONG_3_WARD_GRAPH!$A$1:$V$53</definedName>
    <definedName name="_xlnm.Print_Area" localSheetId="14">TAOYUAN_1_WARD_GRAPH!$A$1:$V$53</definedName>
    <definedName name="_xlnm.Print_Area" localSheetId="15">TAOYUAN_2_WARD_GRAPH!$A$1:$V$53</definedName>
    <definedName name="_xlnm.Print_Area" localSheetId="16">TAOYUAN_3_WARD_GRAPH!$A$1:$V$53</definedName>
    <definedName name="_xlnm.Print_Area" localSheetId="17">TAOYUAN_4_WARD_GRAPH!$A$1:$V$53</definedName>
    <definedName name="_xlnm.Print_Area" localSheetId="8">TAOYUAN_STAKE_GRAPH!$A$1:$V$53</definedName>
    <definedName name="_xlnm.Print_Area" localSheetId="42">TOUFEN_WARD_GRAPH!$A$1:$V$53</definedName>
    <definedName name="_xlnm.Print_Area" localSheetId="48">WEST_STAKE_GRAPH!$A$1:$V$53</definedName>
    <definedName name="_xlnm.Print_Area" localSheetId="38">XIANGSHAN_WARD_GRAPH!$A$1:$V$53</definedName>
    <definedName name="_xlnm.Print_Area" localSheetId="45">XINAN_WARD_GRAPH!$A$1:$V$53</definedName>
    <definedName name="_xlnm.Print_Area" localSheetId="39">XINZHU_1_WARD_GRAPH!$A$1:$V$53</definedName>
    <definedName name="_xlnm.Print_Area" localSheetId="40">XINZHU_3_WARD_GRAPH!$A$1:$V$53</definedName>
    <definedName name="_xlnm.Print_Area" localSheetId="19">XIZHI_WARD_GRAPH!$A$1:$V$53</definedName>
    <definedName name="_xlnm.Print_Area" localSheetId="20">YILAN_WARD_GRAPH!$A$1:$V$53</definedName>
    <definedName name="_xlnm.Print_Area" localSheetId="31">YULI_WARD_GRAPH!$A$1:$V$53</definedName>
    <definedName name="_xlnm.Print_Area" localSheetId="9">ZHONGLI_1_WARD_GRAPH!$A$1:$V$53</definedName>
    <definedName name="_xlnm.Print_Area" localSheetId="10">ZHONGLI_2_WARD_GRAPH!$A$1:$V$53</definedName>
    <definedName name="_xlnm.Print_Area" localSheetId="34">ZHUBEI_1_WARD_GRAPH!$A$1:$V$53</definedName>
    <definedName name="_xlnm.Print_Area" localSheetId="35">ZHUBEI_2_WARD_GRAPH!$A$1:$V$53</definedName>
    <definedName name="_xlnm.Print_Area" localSheetId="36">ZHUBEI_3_WARD_GRAPH!$A$1:$V$53</definedName>
    <definedName name="_xlnm.Print_Area" localSheetId="37">ZHUDONG_WARD_GRAPH!$A$1:$V$53</definedName>
    <definedName name="_xlnm.Print_Area" localSheetId="33">ZHUNAN_WARD_GRAPH!$A$1:$V$53</definedName>
    <definedName name="report_data_stake" localSheetId="1">REPORT_DATA_BY_STAKE!$A$1:$Q$57</definedName>
    <definedName name="report_data_stake_month" localSheetId="4">REPORT_DATA_BY_STAKE_MONTH!$A$1:$Q$167</definedName>
    <definedName name="report_mission" localSheetId="2">REPORT_DATA_BY_MISSION!$A$1:$Q$9</definedName>
    <definedName name="report_mission_month" localSheetId="3">REPORT_DATA_BY_MISSION_MONTH!$A$1:$Q$27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X110" i="387" l="1"/>
  <c r="X109" i="387"/>
  <c r="X108" i="387"/>
  <c r="X106" i="387"/>
  <c r="X103" i="387"/>
  <c r="Z102" i="387"/>
  <c r="Y102" i="387"/>
  <c r="X102" i="387"/>
  <c r="X101" i="387"/>
  <c r="X100" i="387"/>
  <c r="X98" i="387"/>
  <c r="AK92" i="387"/>
  <c r="AJ92" i="387"/>
  <c r="AI92" i="387"/>
  <c r="AH92" i="387"/>
  <c r="AG92" i="387"/>
  <c r="AF92" i="387"/>
  <c r="AC92" i="387"/>
  <c r="AZ91" i="387"/>
  <c r="AY91" i="387"/>
  <c r="AX91" i="387"/>
  <c r="AW91" i="387"/>
  <c r="AV91" i="387"/>
  <c r="AU91" i="387"/>
  <c r="AT91" i="387"/>
  <c r="AS91" i="387"/>
  <c r="AR91" i="387"/>
  <c r="AQ91" i="387"/>
  <c r="AP91" i="387"/>
  <c r="AO91" i="387"/>
  <c r="AN91" i="387"/>
  <c r="AM91" i="387"/>
  <c r="AK91" i="387"/>
  <c r="AJ91" i="387"/>
  <c r="AI91" i="387"/>
  <c r="AH91" i="387"/>
  <c r="AG91" i="387"/>
  <c r="AF91" i="387"/>
  <c r="AE91" i="387"/>
  <c r="AD91" i="387"/>
  <c r="AC91" i="387"/>
  <c r="AB91" i="387"/>
  <c r="AA91" i="387"/>
  <c r="Z91" i="387"/>
  <c r="X91" i="387"/>
  <c r="AZ90" i="387"/>
  <c r="AY90" i="387"/>
  <c r="AX90" i="387"/>
  <c r="AW90" i="387"/>
  <c r="AV90" i="387"/>
  <c r="AU90" i="387"/>
  <c r="AT90" i="387"/>
  <c r="AS90" i="387"/>
  <c r="AR90" i="387"/>
  <c r="AQ90" i="387"/>
  <c r="AP90" i="387"/>
  <c r="AO90" i="387"/>
  <c r="AN90" i="387"/>
  <c r="AM90" i="387"/>
  <c r="AK90" i="387"/>
  <c r="AJ90" i="387"/>
  <c r="AI90" i="387"/>
  <c r="AH90" i="387"/>
  <c r="AG90" i="387"/>
  <c r="AF90" i="387"/>
  <c r="AE90" i="387"/>
  <c r="AD90" i="387"/>
  <c r="AC90" i="387"/>
  <c r="AB90" i="387"/>
  <c r="AA90" i="387"/>
  <c r="Z90" i="387"/>
  <c r="X90" i="387"/>
  <c r="AZ89" i="387"/>
  <c r="AY89" i="387"/>
  <c r="AX89" i="387"/>
  <c r="AW89" i="387"/>
  <c r="AV89" i="387"/>
  <c r="AU89" i="387"/>
  <c r="AT89" i="387"/>
  <c r="AS89" i="387"/>
  <c r="AR89" i="387"/>
  <c r="AQ89" i="387"/>
  <c r="AP89" i="387"/>
  <c r="AO89" i="387"/>
  <c r="AN89" i="387"/>
  <c r="AM89" i="387"/>
  <c r="AK89" i="387"/>
  <c r="AJ89" i="387"/>
  <c r="AI89" i="387"/>
  <c r="AH89" i="387"/>
  <c r="AG89" i="387"/>
  <c r="AF89" i="387"/>
  <c r="AE89" i="387"/>
  <c r="AD89" i="387"/>
  <c r="AC89" i="387"/>
  <c r="AB89" i="387"/>
  <c r="AA89" i="387"/>
  <c r="Z89" i="387"/>
  <c r="X89" i="387"/>
  <c r="AZ88" i="387"/>
  <c r="AY88" i="387"/>
  <c r="AX88" i="387"/>
  <c r="AW88" i="387"/>
  <c r="AV88" i="387"/>
  <c r="AU88" i="387"/>
  <c r="AT88" i="387"/>
  <c r="AS88" i="387"/>
  <c r="AR88" i="387"/>
  <c r="AQ88" i="387"/>
  <c r="AP88" i="387"/>
  <c r="AO88" i="387"/>
  <c r="AN88" i="387"/>
  <c r="AM88" i="387"/>
  <c r="AK88" i="387"/>
  <c r="AJ88" i="387"/>
  <c r="AI88" i="387"/>
  <c r="AH88" i="387"/>
  <c r="AG88" i="387"/>
  <c r="AF88" i="387"/>
  <c r="AE88" i="387"/>
  <c r="AD88" i="387"/>
  <c r="AC88" i="387"/>
  <c r="AB88" i="387"/>
  <c r="AA88" i="387"/>
  <c r="Z88" i="387"/>
  <c r="X88" i="387"/>
  <c r="AZ87" i="387"/>
  <c r="AY87" i="387"/>
  <c r="AX87" i="387"/>
  <c r="AW87" i="387"/>
  <c r="AV87" i="387"/>
  <c r="AU87" i="387"/>
  <c r="AT87" i="387"/>
  <c r="AS87" i="387"/>
  <c r="AR87" i="387"/>
  <c r="AQ87" i="387"/>
  <c r="AP87" i="387"/>
  <c r="AO87" i="387"/>
  <c r="AN87" i="387"/>
  <c r="AM87" i="387"/>
  <c r="AK87" i="387"/>
  <c r="AJ87" i="387"/>
  <c r="AI87" i="387"/>
  <c r="AH87" i="387"/>
  <c r="AG87" i="387"/>
  <c r="AF87" i="387"/>
  <c r="AE87" i="387"/>
  <c r="AD87" i="387"/>
  <c r="AC87" i="387"/>
  <c r="AB87" i="387"/>
  <c r="AA87" i="387"/>
  <c r="Z87" i="387"/>
  <c r="X87" i="387"/>
  <c r="AZ86" i="387"/>
  <c r="AY86" i="387"/>
  <c r="AX86" i="387"/>
  <c r="AW86" i="387"/>
  <c r="AV86" i="387"/>
  <c r="AU86" i="387"/>
  <c r="AT86" i="387"/>
  <c r="AS86" i="387"/>
  <c r="AR86" i="387"/>
  <c r="AQ86" i="387"/>
  <c r="AP86" i="387"/>
  <c r="AO86" i="387"/>
  <c r="AN86" i="387"/>
  <c r="AM86" i="387"/>
  <c r="AK86" i="387"/>
  <c r="AJ86" i="387"/>
  <c r="AI86" i="387"/>
  <c r="AH86" i="387"/>
  <c r="AG86" i="387"/>
  <c r="AF86" i="387"/>
  <c r="AE86" i="387"/>
  <c r="AD86" i="387"/>
  <c r="AC86" i="387"/>
  <c r="AB86" i="387"/>
  <c r="AA86" i="387"/>
  <c r="Z86" i="387"/>
  <c r="X86" i="387"/>
  <c r="AZ85" i="387"/>
  <c r="AY85" i="387"/>
  <c r="AX85" i="387"/>
  <c r="AW85" i="387"/>
  <c r="AV85" i="387"/>
  <c r="AU85" i="387"/>
  <c r="AT85" i="387"/>
  <c r="AS85" i="387"/>
  <c r="AR85" i="387"/>
  <c r="AQ85" i="387"/>
  <c r="AP85" i="387"/>
  <c r="AO85" i="387"/>
  <c r="AN85" i="387"/>
  <c r="AM85" i="387"/>
  <c r="AK85" i="387"/>
  <c r="AJ85" i="387"/>
  <c r="AI85" i="387"/>
  <c r="AH85" i="387"/>
  <c r="AG85" i="387"/>
  <c r="AF85" i="387"/>
  <c r="AE85" i="387"/>
  <c r="AD85" i="387"/>
  <c r="AC85" i="387"/>
  <c r="AB85" i="387"/>
  <c r="AA85" i="387"/>
  <c r="Z85" i="387"/>
  <c r="X85" i="387"/>
  <c r="AZ84" i="387"/>
  <c r="AY84" i="387"/>
  <c r="AX84" i="387"/>
  <c r="AW84" i="387"/>
  <c r="AV84" i="387"/>
  <c r="AU84" i="387"/>
  <c r="AT84" i="387"/>
  <c r="AS84" i="387"/>
  <c r="AR84" i="387"/>
  <c r="AQ84" i="387"/>
  <c r="AP84" i="387"/>
  <c r="AO84" i="387"/>
  <c r="AN84" i="387"/>
  <c r="AM84" i="387"/>
  <c r="AK84" i="387"/>
  <c r="AJ84" i="387"/>
  <c r="AI84" i="387"/>
  <c r="AH84" i="387"/>
  <c r="AG84" i="387"/>
  <c r="AF84" i="387"/>
  <c r="AE84" i="387"/>
  <c r="AD84" i="387"/>
  <c r="AC84" i="387"/>
  <c r="AB84" i="387"/>
  <c r="AA84" i="387"/>
  <c r="Z84" i="387"/>
  <c r="X84" i="387"/>
  <c r="AZ83" i="387"/>
  <c r="AY83" i="387"/>
  <c r="AX83" i="387"/>
  <c r="AW83" i="387"/>
  <c r="AV83" i="387"/>
  <c r="AU83" i="387"/>
  <c r="AT83" i="387"/>
  <c r="AS83" i="387"/>
  <c r="AR83" i="387"/>
  <c r="AQ83" i="387"/>
  <c r="AP83" i="387"/>
  <c r="AO83" i="387"/>
  <c r="AN83" i="387"/>
  <c r="AM83" i="387"/>
  <c r="AK83" i="387"/>
  <c r="AJ83" i="387"/>
  <c r="AI83" i="387"/>
  <c r="AH83" i="387"/>
  <c r="AG83" i="387"/>
  <c r="AF83" i="387"/>
  <c r="AE83" i="387"/>
  <c r="AD83" i="387"/>
  <c r="AC83" i="387"/>
  <c r="AB83" i="387"/>
  <c r="AA83" i="387"/>
  <c r="Z83" i="387"/>
  <c r="X83" i="387"/>
  <c r="AZ82" i="387"/>
  <c r="AY82" i="387"/>
  <c r="AX82" i="387"/>
  <c r="AW82" i="387"/>
  <c r="AV82" i="387"/>
  <c r="AU82" i="387"/>
  <c r="AT82" i="387"/>
  <c r="AS82" i="387"/>
  <c r="AR82" i="387"/>
  <c r="AQ82" i="387"/>
  <c r="AP82" i="387"/>
  <c r="AO82" i="387"/>
  <c r="AN82" i="387"/>
  <c r="AM82" i="387"/>
  <c r="AK82" i="387"/>
  <c r="AJ82" i="387"/>
  <c r="AI82" i="387"/>
  <c r="AH82" i="387"/>
  <c r="AG82" i="387"/>
  <c r="AF82" i="387"/>
  <c r="AE82" i="387"/>
  <c r="AD82" i="387"/>
  <c r="AC82" i="387"/>
  <c r="AB82" i="387"/>
  <c r="AA82" i="387"/>
  <c r="Z82" i="387"/>
  <c r="X82" i="387"/>
  <c r="AZ81" i="387"/>
  <c r="AY81" i="387"/>
  <c r="AX81" i="387"/>
  <c r="AW81" i="387"/>
  <c r="AV81" i="387"/>
  <c r="AU81" i="387"/>
  <c r="AT81" i="387"/>
  <c r="AS81" i="387"/>
  <c r="AR81" i="387"/>
  <c r="AQ81" i="387"/>
  <c r="AP81" i="387"/>
  <c r="AO81" i="387"/>
  <c r="AN81" i="387"/>
  <c r="AM81" i="387"/>
  <c r="AK81" i="387"/>
  <c r="AJ81" i="387"/>
  <c r="AI81" i="387"/>
  <c r="AH81" i="387"/>
  <c r="AG81" i="387"/>
  <c r="AF81" i="387"/>
  <c r="AE81" i="387"/>
  <c r="AD81" i="387"/>
  <c r="AC81" i="387"/>
  <c r="AB81" i="387"/>
  <c r="AA81" i="387"/>
  <c r="Z81" i="387"/>
  <c r="X81" i="387"/>
  <c r="AZ80" i="387"/>
  <c r="AY80" i="387"/>
  <c r="AX80" i="387"/>
  <c r="AW80" i="387"/>
  <c r="AV80" i="387"/>
  <c r="AU80" i="387"/>
  <c r="AT80" i="387"/>
  <c r="AS80" i="387"/>
  <c r="AR80" i="387"/>
  <c r="AQ80" i="387"/>
  <c r="AP80" i="387"/>
  <c r="AO80" i="387"/>
  <c r="AN80" i="387"/>
  <c r="AM80" i="387"/>
  <c r="AK80" i="387"/>
  <c r="AJ80" i="387"/>
  <c r="AI80" i="387"/>
  <c r="AH80" i="387"/>
  <c r="AG80" i="387"/>
  <c r="AF80" i="387"/>
  <c r="AE80" i="387"/>
  <c r="AD80" i="387"/>
  <c r="AC80" i="387"/>
  <c r="AB80" i="387"/>
  <c r="AA80" i="387"/>
  <c r="Z80" i="387"/>
  <c r="X80" i="387"/>
  <c r="AK79" i="387"/>
  <c r="AJ79" i="387"/>
  <c r="AI79" i="387"/>
  <c r="AH79" i="387"/>
  <c r="AG79" i="387"/>
  <c r="AF79" i="387"/>
  <c r="AE79" i="387"/>
  <c r="AD79" i="387"/>
  <c r="AC79" i="387"/>
  <c r="AB79" i="387"/>
  <c r="AA79" i="387"/>
  <c r="Z79" i="387"/>
  <c r="X79" i="387"/>
  <c r="AK78" i="387"/>
  <c r="AJ78" i="387"/>
  <c r="AI78" i="387"/>
  <c r="AH78" i="387"/>
  <c r="AG78" i="387"/>
  <c r="AF78" i="387"/>
  <c r="AE78" i="387"/>
  <c r="AD78" i="387"/>
  <c r="AC78" i="387"/>
  <c r="AB78" i="387"/>
  <c r="AA78" i="387"/>
  <c r="Z78" i="387"/>
  <c r="X78" i="387"/>
  <c r="AK77" i="387"/>
  <c r="AJ77" i="387"/>
  <c r="AI77" i="387"/>
  <c r="AH77" i="387"/>
  <c r="AG77" i="387"/>
  <c r="AF77" i="387"/>
  <c r="AE77" i="387"/>
  <c r="AD77" i="387"/>
  <c r="AC77" i="387"/>
  <c r="AB77" i="387"/>
  <c r="AA77" i="387"/>
  <c r="Z77" i="387"/>
  <c r="X77" i="387"/>
  <c r="AK76" i="387"/>
  <c r="AJ76" i="387"/>
  <c r="AI76" i="387"/>
  <c r="AH76" i="387"/>
  <c r="AG76" i="387"/>
  <c r="AF76" i="387"/>
  <c r="AE76" i="387"/>
  <c r="AD76" i="387"/>
  <c r="AC76" i="387"/>
  <c r="AB76" i="387"/>
  <c r="AA76" i="387"/>
  <c r="Z76" i="387"/>
  <c r="X76" i="387"/>
  <c r="AK75" i="387"/>
  <c r="AJ75" i="387"/>
  <c r="AI75" i="387"/>
  <c r="AH75" i="387"/>
  <c r="AG75" i="387"/>
  <c r="AF75" i="387"/>
  <c r="AE75" i="387"/>
  <c r="AD75" i="387"/>
  <c r="AC75" i="387"/>
  <c r="AB75" i="387"/>
  <c r="AA75" i="387"/>
  <c r="Z75" i="387"/>
  <c r="X75" i="387"/>
  <c r="AK74" i="387"/>
  <c r="AJ74" i="387"/>
  <c r="AI74" i="387"/>
  <c r="AH74" i="387"/>
  <c r="AG74" i="387"/>
  <c r="AF74" i="387"/>
  <c r="AE74" i="387"/>
  <c r="AD74" i="387"/>
  <c r="AC74" i="387"/>
  <c r="AB74" i="387"/>
  <c r="AA74" i="387"/>
  <c r="Z74" i="387"/>
  <c r="X74" i="387"/>
  <c r="AK73" i="387"/>
  <c r="AJ73" i="387"/>
  <c r="AI73" i="387"/>
  <c r="AH73" i="387"/>
  <c r="AG73" i="387"/>
  <c r="AF73" i="387"/>
  <c r="AE73" i="387"/>
  <c r="AD73" i="387"/>
  <c r="AC73" i="387"/>
  <c r="AB73" i="387"/>
  <c r="AA73" i="387"/>
  <c r="Z73" i="387"/>
  <c r="X73" i="387"/>
  <c r="AK72" i="387"/>
  <c r="AJ72" i="387"/>
  <c r="AI72" i="387"/>
  <c r="AH72" i="387"/>
  <c r="AG72" i="387"/>
  <c r="AF72" i="387"/>
  <c r="AE72" i="387"/>
  <c r="AD72" i="387"/>
  <c r="AC72" i="387"/>
  <c r="AB72" i="387"/>
  <c r="AA72" i="387"/>
  <c r="Z72" i="387"/>
  <c r="X72" i="387"/>
  <c r="AK71" i="387"/>
  <c r="AJ71" i="387"/>
  <c r="AI71" i="387"/>
  <c r="AH71" i="387"/>
  <c r="AG71" i="387"/>
  <c r="AF71" i="387"/>
  <c r="AE71" i="387"/>
  <c r="AD71" i="387"/>
  <c r="AC71" i="387"/>
  <c r="AB71" i="387"/>
  <c r="AA71" i="387"/>
  <c r="Z71" i="387"/>
  <c r="X71" i="387"/>
  <c r="AK70" i="387"/>
  <c r="AJ70" i="387"/>
  <c r="AI70" i="387"/>
  <c r="AH70" i="387"/>
  <c r="AG70" i="387"/>
  <c r="AF70" i="387"/>
  <c r="AE70" i="387"/>
  <c r="AD70" i="387"/>
  <c r="AC70" i="387"/>
  <c r="AB70" i="387"/>
  <c r="AA70" i="387"/>
  <c r="Z70" i="387"/>
  <c r="X70" i="387"/>
  <c r="AK69" i="387"/>
  <c r="AJ69" i="387"/>
  <c r="AI69" i="387"/>
  <c r="AH69" i="387"/>
  <c r="AG69" i="387"/>
  <c r="AF69" i="387"/>
  <c r="AE69" i="387"/>
  <c r="AD69" i="387"/>
  <c r="AC69" i="387"/>
  <c r="AB69" i="387"/>
  <c r="AA69" i="387"/>
  <c r="Z69" i="387"/>
  <c r="X69" i="387"/>
  <c r="AK68" i="387"/>
  <c r="AJ68" i="387"/>
  <c r="AI68" i="387"/>
  <c r="AH68" i="387"/>
  <c r="AG68" i="387"/>
  <c r="AF68" i="387"/>
  <c r="AE68" i="387"/>
  <c r="AD68" i="387"/>
  <c r="AC68" i="387"/>
  <c r="AB68" i="387"/>
  <c r="AA68" i="387"/>
  <c r="Z68" i="387"/>
  <c r="X68" i="387"/>
  <c r="AK67" i="387"/>
  <c r="AJ67" i="387"/>
  <c r="AI67" i="387"/>
  <c r="AH67" i="387"/>
  <c r="AG67" i="387"/>
  <c r="AF67" i="387"/>
  <c r="AE67" i="387"/>
  <c r="AD67" i="387"/>
  <c r="AC67" i="387"/>
  <c r="AB67" i="387"/>
  <c r="AA67" i="387"/>
  <c r="Z67" i="387"/>
  <c r="X67" i="387"/>
  <c r="AK66" i="387"/>
  <c r="AJ66" i="387"/>
  <c r="AI66" i="387"/>
  <c r="AH66" i="387"/>
  <c r="AG66" i="387"/>
  <c r="AF66" i="387"/>
  <c r="AE66" i="387"/>
  <c r="AD66" i="387"/>
  <c r="AC66" i="387"/>
  <c r="AB66" i="387"/>
  <c r="AA66" i="387"/>
  <c r="Z66" i="387"/>
  <c r="X66" i="387"/>
  <c r="AK65" i="387"/>
  <c r="AJ65" i="387"/>
  <c r="AI65" i="387"/>
  <c r="AH65" i="387"/>
  <c r="AG65" i="387"/>
  <c r="AF65" i="387"/>
  <c r="AE65" i="387"/>
  <c r="AD65" i="387"/>
  <c r="AC65" i="387"/>
  <c r="AB65" i="387"/>
  <c r="AA65" i="387"/>
  <c r="Z65" i="387"/>
  <c r="X65" i="387"/>
  <c r="AK64" i="387"/>
  <c r="AJ64" i="387"/>
  <c r="AI64" i="387"/>
  <c r="AH64" i="387"/>
  <c r="AG64" i="387"/>
  <c r="AF64" i="387"/>
  <c r="AE64" i="387"/>
  <c r="AD64" i="387"/>
  <c r="AC64" i="387"/>
  <c r="AB64" i="387"/>
  <c r="AA64" i="387"/>
  <c r="Z64" i="387"/>
  <c r="X64" i="387"/>
  <c r="AK63" i="387"/>
  <c r="AJ63" i="387"/>
  <c r="AI63" i="387"/>
  <c r="AH63" i="387"/>
  <c r="AG63" i="387"/>
  <c r="AF63" i="387"/>
  <c r="AE63" i="387"/>
  <c r="AD63" i="387"/>
  <c r="AC63" i="387"/>
  <c r="AB63" i="387"/>
  <c r="AA63" i="387"/>
  <c r="Z63" i="387"/>
  <c r="X63" i="387"/>
  <c r="AK62" i="387"/>
  <c r="AJ62" i="387"/>
  <c r="AI62" i="387"/>
  <c r="AH62" i="387"/>
  <c r="AG62" i="387"/>
  <c r="AF62" i="387"/>
  <c r="AE62" i="387"/>
  <c r="AD62" i="387"/>
  <c r="AC62" i="387"/>
  <c r="AB62" i="387"/>
  <c r="AA62" i="387"/>
  <c r="Z62" i="387"/>
  <c r="X62" i="387"/>
  <c r="AK61" i="387"/>
  <c r="AJ61" i="387"/>
  <c r="AI61" i="387"/>
  <c r="AH61" i="387"/>
  <c r="AG61" i="387"/>
  <c r="AF61" i="387"/>
  <c r="AE61" i="387"/>
  <c r="AD61" i="387"/>
  <c r="AC61" i="387"/>
  <c r="AB61" i="387"/>
  <c r="AA61" i="387"/>
  <c r="Z61" i="387"/>
  <c r="X61" i="387"/>
  <c r="AK60" i="387"/>
  <c r="AJ60" i="387"/>
  <c r="AI60" i="387"/>
  <c r="AH60" i="387"/>
  <c r="AG60" i="387"/>
  <c r="AF60" i="387"/>
  <c r="AE60" i="387"/>
  <c r="AD60" i="387"/>
  <c r="AC60" i="387"/>
  <c r="AB60" i="387"/>
  <c r="AA60" i="387"/>
  <c r="Z60" i="387"/>
  <c r="X60" i="387"/>
  <c r="AK59" i="387"/>
  <c r="AJ59" i="387"/>
  <c r="AI59" i="387"/>
  <c r="AH59" i="387"/>
  <c r="AG59" i="387"/>
  <c r="AF59" i="387"/>
  <c r="AE59" i="387"/>
  <c r="AD59" i="387"/>
  <c r="AC59" i="387"/>
  <c r="AB59" i="387"/>
  <c r="AA59" i="387"/>
  <c r="Z59" i="387"/>
  <c r="X59" i="387"/>
  <c r="AK58" i="387"/>
  <c r="AJ58" i="387"/>
  <c r="AI58" i="387"/>
  <c r="AH58" i="387"/>
  <c r="AG58" i="387"/>
  <c r="AF58" i="387"/>
  <c r="AE58" i="387"/>
  <c r="AD58" i="387"/>
  <c r="AC58" i="387"/>
  <c r="AB58" i="387"/>
  <c r="AA58" i="387"/>
  <c r="Z58" i="387"/>
  <c r="X58" i="387"/>
  <c r="AK57" i="387"/>
  <c r="AJ57" i="387"/>
  <c r="AI57" i="387"/>
  <c r="AH57" i="387"/>
  <c r="AG57" i="387"/>
  <c r="AF57" i="387"/>
  <c r="AE57" i="387"/>
  <c r="AD57" i="387"/>
  <c r="AC57" i="387"/>
  <c r="AB57" i="387"/>
  <c r="AA57" i="387"/>
  <c r="Z57" i="387"/>
  <c r="X57" i="387"/>
  <c r="AK56" i="387"/>
  <c r="AJ56" i="387"/>
  <c r="AI56" i="387"/>
  <c r="AH56" i="387"/>
  <c r="AG56" i="387"/>
  <c r="AF56" i="387"/>
  <c r="AE56" i="387"/>
  <c r="AD56" i="387"/>
  <c r="AC56" i="387"/>
  <c r="AB56" i="387"/>
  <c r="AA56" i="387"/>
  <c r="Z56" i="387"/>
  <c r="X56" i="387"/>
  <c r="X110" i="386"/>
  <c r="X109" i="386"/>
  <c r="X108" i="386"/>
  <c r="X106" i="386"/>
  <c r="X103" i="386"/>
  <c r="Z102" i="386"/>
  <c r="Y102" i="386"/>
  <c r="X102" i="386"/>
  <c r="X101" i="386"/>
  <c r="X100" i="386"/>
  <c r="X98" i="386"/>
  <c r="AK92" i="386"/>
  <c r="AJ92" i="386"/>
  <c r="AI92" i="386"/>
  <c r="AH92" i="386"/>
  <c r="AG92" i="386"/>
  <c r="AF92" i="386"/>
  <c r="AC92" i="386"/>
  <c r="AZ91" i="386"/>
  <c r="AY91" i="386"/>
  <c r="AX91" i="386"/>
  <c r="AW91" i="386"/>
  <c r="AV91" i="386"/>
  <c r="AU91" i="386"/>
  <c r="AT91" i="386"/>
  <c r="AS91" i="386"/>
  <c r="AR91" i="386"/>
  <c r="AQ91" i="386"/>
  <c r="AP91" i="386"/>
  <c r="AO91" i="386"/>
  <c r="AN91" i="386"/>
  <c r="AM91" i="386"/>
  <c r="AK91" i="386"/>
  <c r="AJ91" i="386"/>
  <c r="AI91" i="386"/>
  <c r="AH91" i="386"/>
  <c r="AG91" i="386"/>
  <c r="AF91" i="386"/>
  <c r="AE91" i="386"/>
  <c r="AD91" i="386"/>
  <c r="AC91" i="386"/>
  <c r="AB91" i="386"/>
  <c r="AA91" i="386"/>
  <c r="Z91" i="386"/>
  <c r="X91" i="386"/>
  <c r="AZ90" i="386"/>
  <c r="AY90" i="386"/>
  <c r="AX90" i="386"/>
  <c r="AW90" i="386"/>
  <c r="AV90" i="386"/>
  <c r="AU90" i="386"/>
  <c r="AT90" i="386"/>
  <c r="AS90" i="386"/>
  <c r="AR90" i="386"/>
  <c r="AQ90" i="386"/>
  <c r="AP90" i="386"/>
  <c r="AO90" i="386"/>
  <c r="AN90" i="386"/>
  <c r="AM90" i="386"/>
  <c r="AK90" i="386"/>
  <c r="AJ90" i="386"/>
  <c r="AI90" i="386"/>
  <c r="AH90" i="386"/>
  <c r="AG90" i="386"/>
  <c r="AF90" i="386"/>
  <c r="AE90" i="386"/>
  <c r="AD90" i="386"/>
  <c r="AC90" i="386"/>
  <c r="AB90" i="386"/>
  <c r="AA90" i="386"/>
  <c r="Z90" i="386"/>
  <c r="X90" i="386"/>
  <c r="AZ89" i="386"/>
  <c r="AY89" i="386"/>
  <c r="AX89" i="386"/>
  <c r="AW89" i="386"/>
  <c r="AV89" i="386"/>
  <c r="AU89" i="386"/>
  <c r="AT89" i="386"/>
  <c r="AS89" i="386"/>
  <c r="AR89" i="386"/>
  <c r="AQ89" i="386"/>
  <c r="AP89" i="386"/>
  <c r="AO89" i="386"/>
  <c r="AN89" i="386"/>
  <c r="AM89" i="386"/>
  <c r="AK89" i="386"/>
  <c r="AJ89" i="386"/>
  <c r="AI89" i="386"/>
  <c r="AH89" i="386"/>
  <c r="AG89" i="386"/>
  <c r="AF89" i="386"/>
  <c r="AE89" i="386"/>
  <c r="AD89" i="386"/>
  <c r="AC89" i="386"/>
  <c r="AB89" i="386"/>
  <c r="AA89" i="386"/>
  <c r="Z89" i="386"/>
  <c r="X89" i="386"/>
  <c r="AZ88" i="386"/>
  <c r="AY88" i="386"/>
  <c r="AX88" i="386"/>
  <c r="AW88" i="386"/>
  <c r="AV88" i="386"/>
  <c r="AU88" i="386"/>
  <c r="AT88" i="386"/>
  <c r="AS88" i="386"/>
  <c r="AR88" i="386"/>
  <c r="AQ88" i="386"/>
  <c r="AP88" i="386"/>
  <c r="AO88" i="386"/>
  <c r="AN88" i="386"/>
  <c r="AM88" i="386"/>
  <c r="AK88" i="386"/>
  <c r="AJ88" i="386"/>
  <c r="AI88" i="386"/>
  <c r="AH88" i="386"/>
  <c r="AG88" i="386"/>
  <c r="AF88" i="386"/>
  <c r="AE88" i="386"/>
  <c r="AD88" i="386"/>
  <c r="AC88" i="386"/>
  <c r="AB88" i="386"/>
  <c r="AA88" i="386"/>
  <c r="Z88" i="386"/>
  <c r="X88" i="386"/>
  <c r="AZ87" i="386"/>
  <c r="AY87" i="386"/>
  <c r="AX87" i="386"/>
  <c r="AW87" i="386"/>
  <c r="AV87" i="386"/>
  <c r="AU87" i="386"/>
  <c r="AT87" i="386"/>
  <c r="AS87" i="386"/>
  <c r="AR87" i="386"/>
  <c r="AQ87" i="386"/>
  <c r="AP87" i="386"/>
  <c r="AO87" i="386"/>
  <c r="AN87" i="386"/>
  <c r="AM87" i="386"/>
  <c r="AK87" i="386"/>
  <c r="AJ87" i="386"/>
  <c r="AI87" i="386"/>
  <c r="AH87" i="386"/>
  <c r="AG87" i="386"/>
  <c r="AF87" i="386"/>
  <c r="AE87" i="386"/>
  <c r="AD87" i="386"/>
  <c r="AC87" i="386"/>
  <c r="AB87" i="386"/>
  <c r="AA87" i="386"/>
  <c r="Z87" i="386"/>
  <c r="X87" i="386"/>
  <c r="AZ86" i="386"/>
  <c r="AY86" i="386"/>
  <c r="AX86" i="386"/>
  <c r="AW86" i="386"/>
  <c r="AV86" i="386"/>
  <c r="AU86" i="386"/>
  <c r="AT86" i="386"/>
  <c r="AS86" i="386"/>
  <c r="AR86" i="386"/>
  <c r="AQ86" i="386"/>
  <c r="AP86" i="386"/>
  <c r="AO86" i="386"/>
  <c r="AN86" i="386"/>
  <c r="AM86" i="386"/>
  <c r="AK86" i="386"/>
  <c r="AJ86" i="386"/>
  <c r="AI86" i="386"/>
  <c r="AH86" i="386"/>
  <c r="AG86" i="386"/>
  <c r="AF86" i="386"/>
  <c r="AE86" i="386"/>
  <c r="AD86" i="386"/>
  <c r="AC86" i="386"/>
  <c r="AB86" i="386"/>
  <c r="AA86" i="386"/>
  <c r="Z86" i="386"/>
  <c r="X86" i="386"/>
  <c r="AZ85" i="386"/>
  <c r="AY85" i="386"/>
  <c r="AX85" i="386"/>
  <c r="AW85" i="386"/>
  <c r="AV85" i="386"/>
  <c r="AU85" i="386"/>
  <c r="AT85" i="386"/>
  <c r="AS85" i="386"/>
  <c r="AR85" i="386"/>
  <c r="AQ85" i="386"/>
  <c r="AP85" i="386"/>
  <c r="AO85" i="386"/>
  <c r="AN85" i="386"/>
  <c r="AM85" i="386"/>
  <c r="AK85" i="386"/>
  <c r="AJ85" i="386"/>
  <c r="AI85" i="386"/>
  <c r="AH85" i="386"/>
  <c r="AG85" i="386"/>
  <c r="AF85" i="386"/>
  <c r="AE85" i="386"/>
  <c r="AD85" i="386"/>
  <c r="AC85" i="386"/>
  <c r="AB85" i="386"/>
  <c r="AA85" i="386"/>
  <c r="Z85" i="386"/>
  <c r="X85" i="386"/>
  <c r="AZ84" i="386"/>
  <c r="AY84" i="386"/>
  <c r="AX84" i="386"/>
  <c r="AW84" i="386"/>
  <c r="AV84" i="386"/>
  <c r="AU84" i="386"/>
  <c r="AT84" i="386"/>
  <c r="AS84" i="386"/>
  <c r="AR84" i="386"/>
  <c r="AQ84" i="386"/>
  <c r="AP84" i="386"/>
  <c r="AO84" i="386"/>
  <c r="AN84" i="386"/>
  <c r="AM84" i="386"/>
  <c r="AK84" i="386"/>
  <c r="AJ84" i="386"/>
  <c r="AI84" i="386"/>
  <c r="AH84" i="386"/>
  <c r="AG84" i="386"/>
  <c r="AF84" i="386"/>
  <c r="AE84" i="386"/>
  <c r="AD84" i="386"/>
  <c r="AC84" i="386"/>
  <c r="AB84" i="386"/>
  <c r="AA84" i="386"/>
  <c r="Z84" i="386"/>
  <c r="X84" i="386"/>
  <c r="AZ83" i="386"/>
  <c r="AY83" i="386"/>
  <c r="AX83" i="386"/>
  <c r="AW83" i="386"/>
  <c r="AV83" i="386"/>
  <c r="AU83" i="386"/>
  <c r="AT83" i="386"/>
  <c r="AS83" i="386"/>
  <c r="AR83" i="386"/>
  <c r="AQ83" i="386"/>
  <c r="AP83" i="386"/>
  <c r="AO83" i="386"/>
  <c r="AN83" i="386"/>
  <c r="AM83" i="386"/>
  <c r="AK83" i="386"/>
  <c r="AJ83" i="386"/>
  <c r="AI83" i="386"/>
  <c r="AH83" i="386"/>
  <c r="AG83" i="386"/>
  <c r="AF83" i="386"/>
  <c r="AE83" i="386"/>
  <c r="AD83" i="386"/>
  <c r="AC83" i="386"/>
  <c r="AB83" i="386"/>
  <c r="AA83" i="386"/>
  <c r="Z83" i="386"/>
  <c r="X83" i="386"/>
  <c r="AZ82" i="386"/>
  <c r="AY82" i="386"/>
  <c r="AX82" i="386"/>
  <c r="AW82" i="386"/>
  <c r="AV82" i="386"/>
  <c r="AU82" i="386"/>
  <c r="AT82" i="386"/>
  <c r="AS82" i="386"/>
  <c r="AR82" i="386"/>
  <c r="AQ82" i="386"/>
  <c r="AP82" i="386"/>
  <c r="AO82" i="386"/>
  <c r="AN82" i="386"/>
  <c r="AM82" i="386"/>
  <c r="AK82" i="386"/>
  <c r="AJ82" i="386"/>
  <c r="AI82" i="386"/>
  <c r="AH82" i="386"/>
  <c r="AG82" i="386"/>
  <c r="AF82" i="386"/>
  <c r="AE82" i="386"/>
  <c r="AD82" i="386"/>
  <c r="AC82" i="386"/>
  <c r="AB82" i="386"/>
  <c r="AA82" i="386"/>
  <c r="Z82" i="386"/>
  <c r="X82" i="386"/>
  <c r="AZ81" i="386"/>
  <c r="AY81" i="386"/>
  <c r="AX81" i="386"/>
  <c r="AW81" i="386"/>
  <c r="AV81" i="386"/>
  <c r="AU81" i="386"/>
  <c r="AT81" i="386"/>
  <c r="AS81" i="386"/>
  <c r="AR81" i="386"/>
  <c r="AQ81" i="386"/>
  <c r="AP81" i="386"/>
  <c r="AO81" i="386"/>
  <c r="AN81" i="386"/>
  <c r="AM81" i="386"/>
  <c r="AK81" i="386"/>
  <c r="AJ81" i="386"/>
  <c r="AI81" i="386"/>
  <c r="AH81" i="386"/>
  <c r="AG81" i="386"/>
  <c r="AF81" i="386"/>
  <c r="AE81" i="386"/>
  <c r="AD81" i="386"/>
  <c r="AC81" i="386"/>
  <c r="AB81" i="386"/>
  <c r="AA81" i="386"/>
  <c r="Z81" i="386"/>
  <c r="X81" i="386"/>
  <c r="AZ80" i="386"/>
  <c r="AY80" i="386"/>
  <c r="AX80" i="386"/>
  <c r="AW80" i="386"/>
  <c r="AV80" i="386"/>
  <c r="AU80" i="386"/>
  <c r="AT80" i="386"/>
  <c r="AS80" i="386"/>
  <c r="AR80" i="386"/>
  <c r="AQ80" i="386"/>
  <c r="AP80" i="386"/>
  <c r="AO80" i="386"/>
  <c r="AN80" i="386"/>
  <c r="AM80" i="386"/>
  <c r="AK80" i="386"/>
  <c r="AJ80" i="386"/>
  <c r="AI80" i="386"/>
  <c r="AH80" i="386"/>
  <c r="AG80" i="386"/>
  <c r="AF80" i="386"/>
  <c r="AE80" i="386"/>
  <c r="AD80" i="386"/>
  <c r="AC80" i="386"/>
  <c r="AB80" i="386"/>
  <c r="AA80" i="386"/>
  <c r="Z80" i="386"/>
  <c r="X80" i="386"/>
  <c r="AK79" i="386"/>
  <c r="AJ79" i="386"/>
  <c r="AI79" i="386"/>
  <c r="AH79" i="386"/>
  <c r="AG79" i="386"/>
  <c r="AF79" i="386"/>
  <c r="AE79" i="386"/>
  <c r="AD79" i="386"/>
  <c r="AC79" i="386"/>
  <c r="AB79" i="386"/>
  <c r="AA79" i="386"/>
  <c r="Z79" i="386"/>
  <c r="X79" i="386"/>
  <c r="AK78" i="386"/>
  <c r="AJ78" i="386"/>
  <c r="AI78" i="386"/>
  <c r="AH78" i="386"/>
  <c r="AG78" i="386"/>
  <c r="AF78" i="386"/>
  <c r="AE78" i="386"/>
  <c r="AD78" i="386"/>
  <c r="AC78" i="386"/>
  <c r="AB78" i="386"/>
  <c r="AA78" i="386"/>
  <c r="Z78" i="386"/>
  <c r="X78" i="386"/>
  <c r="AK77" i="386"/>
  <c r="AJ77" i="386"/>
  <c r="AI77" i="386"/>
  <c r="AH77" i="386"/>
  <c r="AG77" i="386"/>
  <c r="AF77" i="386"/>
  <c r="AE77" i="386"/>
  <c r="AD77" i="386"/>
  <c r="AC77" i="386"/>
  <c r="AB77" i="386"/>
  <c r="AA77" i="386"/>
  <c r="Z77" i="386"/>
  <c r="X77" i="386"/>
  <c r="AK76" i="386"/>
  <c r="AJ76" i="386"/>
  <c r="AI76" i="386"/>
  <c r="AH76" i="386"/>
  <c r="AG76" i="386"/>
  <c r="AF76" i="386"/>
  <c r="AE76" i="386"/>
  <c r="AD76" i="386"/>
  <c r="AC76" i="386"/>
  <c r="AB76" i="386"/>
  <c r="AA76" i="386"/>
  <c r="Z76" i="386"/>
  <c r="X76" i="386"/>
  <c r="AK75" i="386"/>
  <c r="AJ75" i="386"/>
  <c r="AI75" i="386"/>
  <c r="AH75" i="386"/>
  <c r="AG75" i="386"/>
  <c r="AF75" i="386"/>
  <c r="AE75" i="386"/>
  <c r="AD75" i="386"/>
  <c r="AC75" i="386"/>
  <c r="AB75" i="386"/>
  <c r="AA75" i="386"/>
  <c r="Z75" i="386"/>
  <c r="X75" i="386"/>
  <c r="AK74" i="386"/>
  <c r="AJ74" i="386"/>
  <c r="AI74" i="386"/>
  <c r="AH74" i="386"/>
  <c r="AG74" i="386"/>
  <c r="AF74" i="386"/>
  <c r="AE74" i="386"/>
  <c r="AD74" i="386"/>
  <c r="AC74" i="386"/>
  <c r="AB74" i="386"/>
  <c r="AA74" i="386"/>
  <c r="Z74" i="386"/>
  <c r="X74" i="386"/>
  <c r="AK73" i="386"/>
  <c r="AJ73" i="386"/>
  <c r="AI73" i="386"/>
  <c r="AH73" i="386"/>
  <c r="AG73" i="386"/>
  <c r="AF73" i="386"/>
  <c r="AE73" i="386"/>
  <c r="AD73" i="386"/>
  <c r="AC73" i="386"/>
  <c r="AB73" i="386"/>
  <c r="AA73" i="386"/>
  <c r="Z73" i="386"/>
  <c r="X73" i="386"/>
  <c r="AK72" i="386"/>
  <c r="AJ72" i="386"/>
  <c r="AI72" i="386"/>
  <c r="AH72" i="386"/>
  <c r="AG72" i="386"/>
  <c r="AF72" i="386"/>
  <c r="AE72" i="386"/>
  <c r="AD72" i="386"/>
  <c r="AC72" i="386"/>
  <c r="AB72" i="386"/>
  <c r="AA72" i="386"/>
  <c r="Z72" i="386"/>
  <c r="X72" i="386"/>
  <c r="AK71" i="386"/>
  <c r="AJ71" i="386"/>
  <c r="AI71" i="386"/>
  <c r="AH71" i="386"/>
  <c r="AG71" i="386"/>
  <c r="AF71" i="386"/>
  <c r="AE71" i="386"/>
  <c r="AD71" i="386"/>
  <c r="AC71" i="386"/>
  <c r="AB71" i="386"/>
  <c r="AA71" i="386"/>
  <c r="Z71" i="386"/>
  <c r="X71" i="386"/>
  <c r="AK70" i="386"/>
  <c r="AJ70" i="386"/>
  <c r="AI70" i="386"/>
  <c r="AH70" i="386"/>
  <c r="AG70" i="386"/>
  <c r="AF70" i="386"/>
  <c r="AE70" i="386"/>
  <c r="AD70" i="386"/>
  <c r="AC70" i="386"/>
  <c r="AB70" i="386"/>
  <c r="AA70" i="386"/>
  <c r="Z70" i="386"/>
  <c r="X70" i="386"/>
  <c r="AK69" i="386"/>
  <c r="AJ69" i="386"/>
  <c r="AI69" i="386"/>
  <c r="AH69" i="386"/>
  <c r="AG69" i="386"/>
  <c r="AF69" i="386"/>
  <c r="AE69" i="386"/>
  <c r="AD69" i="386"/>
  <c r="AC69" i="386"/>
  <c r="AB69" i="386"/>
  <c r="AA69" i="386"/>
  <c r="Z69" i="386"/>
  <c r="X69" i="386"/>
  <c r="AK68" i="386"/>
  <c r="AJ68" i="386"/>
  <c r="AI68" i="386"/>
  <c r="AH68" i="386"/>
  <c r="AG68" i="386"/>
  <c r="AF68" i="386"/>
  <c r="AE68" i="386"/>
  <c r="AD68" i="386"/>
  <c r="AC68" i="386"/>
  <c r="AB68" i="386"/>
  <c r="AA68" i="386"/>
  <c r="Z68" i="386"/>
  <c r="X68" i="386"/>
  <c r="AK67" i="386"/>
  <c r="AJ67" i="386"/>
  <c r="AI67" i="386"/>
  <c r="AH67" i="386"/>
  <c r="AG67" i="386"/>
  <c r="AF67" i="386"/>
  <c r="AE67" i="386"/>
  <c r="AD67" i="386"/>
  <c r="AC67" i="386"/>
  <c r="AB67" i="386"/>
  <c r="AA67" i="386"/>
  <c r="Z67" i="386"/>
  <c r="X67" i="386"/>
  <c r="AK66" i="386"/>
  <c r="AJ66" i="386"/>
  <c r="AI66" i="386"/>
  <c r="AH66" i="386"/>
  <c r="AG66" i="386"/>
  <c r="AF66" i="386"/>
  <c r="AE66" i="386"/>
  <c r="AD66" i="386"/>
  <c r="AC66" i="386"/>
  <c r="AB66" i="386"/>
  <c r="AA66" i="386"/>
  <c r="Z66" i="386"/>
  <c r="X66" i="386"/>
  <c r="AK65" i="386"/>
  <c r="AJ65" i="386"/>
  <c r="AI65" i="386"/>
  <c r="AH65" i="386"/>
  <c r="AG65" i="386"/>
  <c r="AF65" i="386"/>
  <c r="AE65" i="386"/>
  <c r="AD65" i="386"/>
  <c r="AC65" i="386"/>
  <c r="AB65" i="386"/>
  <c r="AA65" i="386"/>
  <c r="Z65" i="386"/>
  <c r="X65" i="386"/>
  <c r="AK64" i="386"/>
  <c r="AJ64" i="386"/>
  <c r="AI64" i="386"/>
  <c r="AH64" i="386"/>
  <c r="AG64" i="386"/>
  <c r="AF64" i="386"/>
  <c r="AE64" i="386"/>
  <c r="AD64" i="386"/>
  <c r="AC64" i="386"/>
  <c r="AB64" i="386"/>
  <c r="AA64" i="386"/>
  <c r="Z64" i="386"/>
  <c r="X64" i="386"/>
  <c r="AK63" i="386"/>
  <c r="AJ63" i="386"/>
  <c r="AI63" i="386"/>
  <c r="AH63" i="386"/>
  <c r="AG63" i="386"/>
  <c r="AF63" i="386"/>
  <c r="AE63" i="386"/>
  <c r="AD63" i="386"/>
  <c r="AC63" i="386"/>
  <c r="AB63" i="386"/>
  <c r="AA63" i="386"/>
  <c r="Z63" i="386"/>
  <c r="X63" i="386"/>
  <c r="AK62" i="386"/>
  <c r="AJ62" i="386"/>
  <c r="AI62" i="386"/>
  <c r="AH62" i="386"/>
  <c r="AG62" i="386"/>
  <c r="AF62" i="386"/>
  <c r="AE62" i="386"/>
  <c r="AD62" i="386"/>
  <c r="AC62" i="386"/>
  <c r="AB62" i="386"/>
  <c r="AA62" i="386"/>
  <c r="Z62" i="386"/>
  <c r="X62" i="386"/>
  <c r="AK61" i="386"/>
  <c r="AJ61" i="386"/>
  <c r="AI61" i="386"/>
  <c r="AH61" i="386"/>
  <c r="AG61" i="386"/>
  <c r="AF61" i="386"/>
  <c r="AE61" i="386"/>
  <c r="AD61" i="386"/>
  <c r="AC61" i="386"/>
  <c r="AB61" i="386"/>
  <c r="AA61" i="386"/>
  <c r="Z61" i="386"/>
  <c r="X61" i="386"/>
  <c r="AK60" i="386"/>
  <c r="AJ60" i="386"/>
  <c r="AI60" i="386"/>
  <c r="AH60" i="386"/>
  <c r="AG60" i="386"/>
  <c r="AF60" i="386"/>
  <c r="AE60" i="386"/>
  <c r="AD60" i="386"/>
  <c r="AC60" i="386"/>
  <c r="AB60" i="386"/>
  <c r="AA60" i="386"/>
  <c r="Z60" i="386"/>
  <c r="X60" i="386"/>
  <c r="AK59" i="386"/>
  <c r="AJ59" i="386"/>
  <c r="AI59" i="386"/>
  <c r="AH59" i="386"/>
  <c r="AG59" i="386"/>
  <c r="AF59" i="386"/>
  <c r="AE59" i="386"/>
  <c r="AD59" i="386"/>
  <c r="AC59" i="386"/>
  <c r="AB59" i="386"/>
  <c r="AA59" i="386"/>
  <c r="Z59" i="386"/>
  <c r="X59" i="386"/>
  <c r="AK58" i="386"/>
  <c r="AJ58" i="386"/>
  <c r="AI58" i="386"/>
  <c r="AH58" i="386"/>
  <c r="AG58" i="386"/>
  <c r="AF58" i="386"/>
  <c r="AE58" i="386"/>
  <c r="AD58" i="386"/>
  <c r="AC58" i="386"/>
  <c r="AB58" i="386"/>
  <c r="AA58" i="386"/>
  <c r="Z58" i="386"/>
  <c r="X58" i="386"/>
  <c r="AK57" i="386"/>
  <c r="AJ57" i="386"/>
  <c r="AI57" i="386"/>
  <c r="AH57" i="386"/>
  <c r="AG57" i="386"/>
  <c r="AF57" i="386"/>
  <c r="AE57" i="386"/>
  <c r="AD57" i="386"/>
  <c r="AC57" i="386"/>
  <c r="AB57" i="386"/>
  <c r="AA57" i="386"/>
  <c r="Z57" i="386"/>
  <c r="X57" i="386"/>
  <c r="AK56" i="386"/>
  <c r="AJ56" i="386"/>
  <c r="AI56" i="386"/>
  <c r="AH56" i="386"/>
  <c r="AG56" i="386"/>
  <c r="AF56" i="386"/>
  <c r="AE56" i="386"/>
  <c r="AD56" i="386"/>
  <c r="AC56" i="386"/>
  <c r="AB56" i="386"/>
  <c r="AA56" i="386"/>
  <c r="Z56" i="386"/>
  <c r="X56" i="386"/>
  <c r="X110" i="385"/>
  <c r="X109" i="385"/>
  <c r="X108" i="385"/>
  <c r="X106" i="385"/>
  <c r="X103" i="385"/>
  <c r="Z102" i="385"/>
  <c r="Y102" i="385"/>
  <c r="X102" i="385"/>
  <c r="X101" i="385"/>
  <c r="X100" i="385"/>
  <c r="X98" i="385"/>
  <c r="AK92" i="385"/>
  <c r="AJ92" i="385"/>
  <c r="AI92" i="385"/>
  <c r="AH92" i="385"/>
  <c r="AG92" i="385"/>
  <c r="AF92" i="385"/>
  <c r="AC92" i="385"/>
  <c r="AZ91" i="385"/>
  <c r="AY91" i="385"/>
  <c r="AX91" i="385"/>
  <c r="AW91" i="385"/>
  <c r="AV91" i="385"/>
  <c r="AU91" i="385"/>
  <c r="AT91" i="385"/>
  <c r="AS91" i="385"/>
  <c r="AR91" i="385"/>
  <c r="AQ91" i="385"/>
  <c r="AP91" i="385"/>
  <c r="AO91" i="385"/>
  <c r="AN91" i="385"/>
  <c r="AM91" i="385"/>
  <c r="AK91" i="385"/>
  <c r="AJ91" i="385"/>
  <c r="AI91" i="385"/>
  <c r="AH91" i="385"/>
  <c r="AG91" i="385"/>
  <c r="AF91" i="385"/>
  <c r="AE91" i="385"/>
  <c r="AD91" i="385"/>
  <c r="AC91" i="385"/>
  <c r="AB91" i="385"/>
  <c r="AA91" i="385"/>
  <c r="Z91" i="385"/>
  <c r="X91" i="385"/>
  <c r="AZ90" i="385"/>
  <c r="AY90" i="385"/>
  <c r="AX90" i="385"/>
  <c r="AW90" i="385"/>
  <c r="AV90" i="385"/>
  <c r="AU90" i="385"/>
  <c r="AT90" i="385"/>
  <c r="AS90" i="385"/>
  <c r="AR90" i="385"/>
  <c r="AQ90" i="385"/>
  <c r="AP90" i="385"/>
  <c r="AO90" i="385"/>
  <c r="AN90" i="385"/>
  <c r="AM90" i="385"/>
  <c r="AK90" i="385"/>
  <c r="AJ90" i="385"/>
  <c r="AI90" i="385"/>
  <c r="AH90" i="385"/>
  <c r="AG90" i="385"/>
  <c r="AF90" i="385"/>
  <c r="AE90" i="385"/>
  <c r="AD90" i="385"/>
  <c r="AC90" i="385"/>
  <c r="AB90" i="385"/>
  <c r="AA90" i="385"/>
  <c r="Z90" i="385"/>
  <c r="X90" i="385"/>
  <c r="AZ89" i="385"/>
  <c r="AY89" i="385"/>
  <c r="AX89" i="385"/>
  <c r="AW89" i="385"/>
  <c r="AV89" i="385"/>
  <c r="AU89" i="385"/>
  <c r="AT89" i="385"/>
  <c r="AS89" i="385"/>
  <c r="AR89" i="385"/>
  <c r="AQ89" i="385"/>
  <c r="AP89" i="385"/>
  <c r="AO89" i="385"/>
  <c r="AN89" i="385"/>
  <c r="AM89" i="385"/>
  <c r="AK89" i="385"/>
  <c r="AJ89" i="385"/>
  <c r="AI89" i="385"/>
  <c r="AH89" i="385"/>
  <c r="AG89" i="385"/>
  <c r="AF89" i="385"/>
  <c r="AE89" i="385"/>
  <c r="AD89" i="385"/>
  <c r="AC89" i="385"/>
  <c r="AB89" i="385"/>
  <c r="AA89" i="385"/>
  <c r="Z89" i="385"/>
  <c r="X89" i="385"/>
  <c r="AZ88" i="385"/>
  <c r="AY88" i="385"/>
  <c r="AX88" i="385"/>
  <c r="AW88" i="385"/>
  <c r="AV88" i="385"/>
  <c r="AU88" i="385"/>
  <c r="AT88" i="385"/>
  <c r="AS88" i="385"/>
  <c r="AR88" i="385"/>
  <c r="AQ88" i="385"/>
  <c r="AP88" i="385"/>
  <c r="AO88" i="385"/>
  <c r="AN88" i="385"/>
  <c r="AM88" i="385"/>
  <c r="AK88" i="385"/>
  <c r="AJ88" i="385"/>
  <c r="AI88" i="385"/>
  <c r="AH88" i="385"/>
  <c r="AG88" i="385"/>
  <c r="AF88" i="385"/>
  <c r="AE88" i="385"/>
  <c r="AD88" i="385"/>
  <c r="AC88" i="385"/>
  <c r="AB88" i="385"/>
  <c r="AA88" i="385"/>
  <c r="Z88" i="385"/>
  <c r="X88" i="385"/>
  <c r="AZ87" i="385"/>
  <c r="AY87" i="385"/>
  <c r="AX87" i="385"/>
  <c r="AW87" i="385"/>
  <c r="AV87" i="385"/>
  <c r="AU87" i="385"/>
  <c r="AT87" i="385"/>
  <c r="AS87" i="385"/>
  <c r="AR87" i="385"/>
  <c r="AQ87" i="385"/>
  <c r="AP87" i="385"/>
  <c r="AO87" i="385"/>
  <c r="AN87" i="385"/>
  <c r="AM87" i="385"/>
  <c r="AK87" i="385"/>
  <c r="AJ87" i="385"/>
  <c r="AI87" i="385"/>
  <c r="AH87" i="385"/>
  <c r="AG87" i="385"/>
  <c r="AF87" i="385"/>
  <c r="AE87" i="385"/>
  <c r="AD87" i="385"/>
  <c r="AC87" i="385"/>
  <c r="AB87" i="385"/>
  <c r="AA87" i="385"/>
  <c r="Z87" i="385"/>
  <c r="X87" i="385"/>
  <c r="AZ86" i="385"/>
  <c r="AY86" i="385"/>
  <c r="AX86" i="385"/>
  <c r="AW86" i="385"/>
  <c r="AV86" i="385"/>
  <c r="AU86" i="385"/>
  <c r="AT86" i="385"/>
  <c r="AS86" i="385"/>
  <c r="AR86" i="385"/>
  <c r="AQ86" i="385"/>
  <c r="AP86" i="385"/>
  <c r="AO86" i="385"/>
  <c r="AN86" i="385"/>
  <c r="AM86" i="385"/>
  <c r="AK86" i="385"/>
  <c r="AJ86" i="385"/>
  <c r="AI86" i="385"/>
  <c r="AH86" i="385"/>
  <c r="AG86" i="385"/>
  <c r="AF86" i="385"/>
  <c r="AE86" i="385"/>
  <c r="AD86" i="385"/>
  <c r="AC86" i="385"/>
  <c r="AB86" i="385"/>
  <c r="AA86" i="385"/>
  <c r="Z86" i="385"/>
  <c r="X86" i="385"/>
  <c r="AZ85" i="385"/>
  <c r="AY85" i="385"/>
  <c r="AX85" i="385"/>
  <c r="AW85" i="385"/>
  <c r="AV85" i="385"/>
  <c r="AU85" i="385"/>
  <c r="AT85" i="385"/>
  <c r="AS85" i="385"/>
  <c r="AR85" i="385"/>
  <c r="AQ85" i="385"/>
  <c r="AP85" i="385"/>
  <c r="AO85" i="385"/>
  <c r="AN85" i="385"/>
  <c r="AM85" i="385"/>
  <c r="AK85" i="385"/>
  <c r="AJ85" i="385"/>
  <c r="AI85" i="385"/>
  <c r="AH85" i="385"/>
  <c r="AG85" i="385"/>
  <c r="AF85" i="385"/>
  <c r="AE85" i="385"/>
  <c r="AD85" i="385"/>
  <c r="AC85" i="385"/>
  <c r="AB85" i="385"/>
  <c r="AA85" i="385"/>
  <c r="Z85" i="385"/>
  <c r="X85" i="385"/>
  <c r="AZ84" i="385"/>
  <c r="AY84" i="385"/>
  <c r="AX84" i="385"/>
  <c r="AW84" i="385"/>
  <c r="AV84" i="385"/>
  <c r="AU84" i="385"/>
  <c r="AT84" i="385"/>
  <c r="AS84" i="385"/>
  <c r="AR84" i="385"/>
  <c r="AQ84" i="385"/>
  <c r="AP84" i="385"/>
  <c r="AO84" i="385"/>
  <c r="AN84" i="385"/>
  <c r="AM84" i="385"/>
  <c r="AK84" i="385"/>
  <c r="AJ84" i="385"/>
  <c r="AI84" i="385"/>
  <c r="AH84" i="385"/>
  <c r="AG84" i="385"/>
  <c r="AF84" i="385"/>
  <c r="AE84" i="385"/>
  <c r="AD84" i="385"/>
  <c r="AC84" i="385"/>
  <c r="AB84" i="385"/>
  <c r="AA84" i="385"/>
  <c r="Z84" i="385"/>
  <c r="X84" i="385"/>
  <c r="AZ83" i="385"/>
  <c r="AY83" i="385"/>
  <c r="AX83" i="385"/>
  <c r="AW83" i="385"/>
  <c r="AV83" i="385"/>
  <c r="AU83" i="385"/>
  <c r="AT83" i="385"/>
  <c r="AS83" i="385"/>
  <c r="AR83" i="385"/>
  <c r="AQ83" i="385"/>
  <c r="AP83" i="385"/>
  <c r="AO83" i="385"/>
  <c r="AN83" i="385"/>
  <c r="AM83" i="385"/>
  <c r="AK83" i="385"/>
  <c r="AJ83" i="385"/>
  <c r="AI83" i="385"/>
  <c r="AH83" i="385"/>
  <c r="AG83" i="385"/>
  <c r="AF83" i="385"/>
  <c r="AE83" i="385"/>
  <c r="AD83" i="385"/>
  <c r="AC83" i="385"/>
  <c r="AB83" i="385"/>
  <c r="AA83" i="385"/>
  <c r="Z83" i="385"/>
  <c r="X83" i="385"/>
  <c r="AZ82" i="385"/>
  <c r="AY82" i="385"/>
  <c r="AX82" i="385"/>
  <c r="AW82" i="385"/>
  <c r="AV82" i="385"/>
  <c r="AU82" i="385"/>
  <c r="AT82" i="385"/>
  <c r="AS82" i="385"/>
  <c r="AR82" i="385"/>
  <c r="AQ82" i="385"/>
  <c r="AP82" i="385"/>
  <c r="AO82" i="385"/>
  <c r="AN82" i="385"/>
  <c r="AM82" i="385"/>
  <c r="AK82" i="385"/>
  <c r="AJ82" i="385"/>
  <c r="AI82" i="385"/>
  <c r="AH82" i="385"/>
  <c r="AG82" i="385"/>
  <c r="AF82" i="385"/>
  <c r="AE82" i="385"/>
  <c r="AD82" i="385"/>
  <c r="AC82" i="385"/>
  <c r="AB82" i="385"/>
  <c r="AA82" i="385"/>
  <c r="Z82" i="385"/>
  <c r="X82" i="385"/>
  <c r="AZ81" i="385"/>
  <c r="AY81" i="385"/>
  <c r="AX81" i="385"/>
  <c r="AW81" i="385"/>
  <c r="AV81" i="385"/>
  <c r="AU81" i="385"/>
  <c r="AT81" i="385"/>
  <c r="AS81" i="385"/>
  <c r="AR81" i="385"/>
  <c r="AQ81" i="385"/>
  <c r="AP81" i="385"/>
  <c r="AO81" i="385"/>
  <c r="AN81" i="385"/>
  <c r="AM81" i="385"/>
  <c r="AK81" i="385"/>
  <c r="AJ81" i="385"/>
  <c r="AI81" i="385"/>
  <c r="AH81" i="385"/>
  <c r="AG81" i="385"/>
  <c r="AF81" i="385"/>
  <c r="AE81" i="385"/>
  <c r="AD81" i="385"/>
  <c r="AC81" i="385"/>
  <c r="AB81" i="385"/>
  <c r="AA81" i="385"/>
  <c r="Z81" i="385"/>
  <c r="X81" i="385"/>
  <c r="AZ80" i="385"/>
  <c r="AY80" i="385"/>
  <c r="AX80" i="385"/>
  <c r="AW80" i="385"/>
  <c r="AV80" i="385"/>
  <c r="AU80" i="385"/>
  <c r="AT80" i="385"/>
  <c r="AS80" i="385"/>
  <c r="AR80" i="385"/>
  <c r="AQ80" i="385"/>
  <c r="AP80" i="385"/>
  <c r="AO80" i="385"/>
  <c r="AN80" i="385"/>
  <c r="AM80" i="385"/>
  <c r="AK80" i="385"/>
  <c r="AJ80" i="385"/>
  <c r="AI80" i="385"/>
  <c r="AH80" i="385"/>
  <c r="AG80" i="385"/>
  <c r="AF80" i="385"/>
  <c r="AE80" i="385"/>
  <c r="AD80" i="385"/>
  <c r="AC80" i="385"/>
  <c r="AB80" i="385"/>
  <c r="AA80" i="385"/>
  <c r="Z80" i="385"/>
  <c r="X80" i="385"/>
  <c r="AK79" i="385"/>
  <c r="AJ79" i="385"/>
  <c r="AI79" i="385"/>
  <c r="AH79" i="385"/>
  <c r="AG79" i="385"/>
  <c r="AF79" i="385"/>
  <c r="AE79" i="385"/>
  <c r="AD79" i="385"/>
  <c r="AC79" i="385"/>
  <c r="AB79" i="385"/>
  <c r="AA79" i="385"/>
  <c r="Z79" i="385"/>
  <c r="X79" i="385"/>
  <c r="AK78" i="385"/>
  <c r="AJ78" i="385"/>
  <c r="AI78" i="385"/>
  <c r="AH78" i="385"/>
  <c r="AG78" i="385"/>
  <c r="AF78" i="385"/>
  <c r="AE78" i="385"/>
  <c r="AD78" i="385"/>
  <c r="AC78" i="385"/>
  <c r="AB78" i="385"/>
  <c r="AA78" i="385"/>
  <c r="Z78" i="385"/>
  <c r="X78" i="385"/>
  <c r="AK77" i="385"/>
  <c r="AJ77" i="385"/>
  <c r="AI77" i="385"/>
  <c r="AH77" i="385"/>
  <c r="AG77" i="385"/>
  <c r="AF77" i="385"/>
  <c r="AE77" i="385"/>
  <c r="AD77" i="385"/>
  <c r="AC77" i="385"/>
  <c r="AB77" i="385"/>
  <c r="AA77" i="385"/>
  <c r="Z77" i="385"/>
  <c r="X77" i="385"/>
  <c r="AK76" i="385"/>
  <c r="AJ76" i="385"/>
  <c r="AI76" i="385"/>
  <c r="AH76" i="385"/>
  <c r="AG76" i="385"/>
  <c r="AF76" i="385"/>
  <c r="AE76" i="385"/>
  <c r="AD76" i="385"/>
  <c r="AC76" i="385"/>
  <c r="AB76" i="385"/>
  <c r="AA76" i="385"/>
  <c r="Z76" i="385"/>
  <c r="X76" i="385"/>
  <c r="AK75" i="385"/>
  <c r="AJ75" i="385"/>
  <c r="AI75" i="385"/>
  <c r="AH75" i="385"/>
  <c r="AG75" i="385"/>
  <c r="AF75" i="385"/>
  <c r="AE75" i="385"/>
  <c r="AD75" i="385"/>
  <c r="AC75" i="385"/>
  <c r="AB75" i="385"/>
  <c r="AA75" i="385"/>
  <c r="Z75" i="385"/>
  <c r="X75" i="385"/>
  <c r="AK74" i="385"/>
  <c r="AJ74" i="385"/>
  <c r="AI74" i="385"/>
  <c r="AH74" i="385"/>
  <c r="AG74" i="385"/>
  <c r="AF74" i="385"/>
  <c r="AE74" i="385"/>
  <c r="AD74" i="385"/>
  <c r="AC74" i="385"/>
  <c r="AB74" i="385"/>
  <c r="AA74" i="385"/>
  <c r="Z74" i="385"/>
  <c r="X74" i="385"/>
  <c r="AK73" i="385"/>
  <c r="AJ73" i="385"/>
  <c r="AI73" i="385"/>
  <c r="AH73" i="385"/>
  <c r="AG73" i="385"/>
  <c r="AF73" i="385"/>
  <c r="AE73" i="385"/>
  <c r="AD73" i="385"/>
  <c r="AC73" i="385"/>
  <c r="AB73" i="385"/>
  <c r="AA73" i="385"/>
  <c r="Z73" i="385"/>
  <c r="X73" i="385"/>
  <c r="AK72" i="385"/>
  <c r="AJ72" i="385"/>
  <c r="AI72" i="385"/>
  <c r="AH72" i="385"/>
  <c r="AG72" i="385"/>
  <c r="AF72" i="385"/>
  <c r="AE72" i="385"/>
  <c r="AD72" i="385"/>
  <c r="AC72" i="385"/>
  <c r="AB72" i="385"/>
  <c r="AA72" i="385"/>
  <c r="Z72" i="385"/>
  <c r="X72" i="385"/>
  <c r="AK71" i="385"/>
  <c r="AJ71" i="385"/>
  <c r="AI71" i="385"/>
  <c r="AH71" i="385"/>
  <c r="AG71" i="385"/>
  <c r="AF71" i="385"/>
  <c r="AE71" i="385"/>
  <c r="AD71" i="385"/>
  <c r="AC71" i="385"/>
  <c r="AB71" i="385"/>
  <c r="AA71" i="385"/>
  <c r="Z71" i="385"/>
  <c r="X71" i="385"/>
  <c r="AK70" i="385"/>
  <c r="AJ70" i="385"/>
  <c r="AI70" i="385"/>
  <c r="AH70" i="385"/>
  <c r="AG70" i="385"/>
  <c r="AF70" i="385"/>
  <c r="AE70" i="385"/>
  <c r="AD70" i="385"/>
  <c r="AC70" i="385"/>
  <c r="AB70" i="385"/>
  <c r="AA70" i="385"/>
  <c r="Z70" i="385"/>
  <c r="X70" i="385"/>
  <c r="AK69" i="385"/>
  <c r="AJ69" i="385"/>
  <c r="AI69" i="385"/>
  <c r="AH69" i="385"/>
  <c r="AG69" i="385"/>
  <c r="AF69" i="385"/>
  <c r="AE69" i="385"/>
  <c r="AD69" i="385"/>
  <c r="AC69" i="385"/>
  <c r="AB69" i="385"/>
  <c r="AA69" i="385"/>
  <c r="Z69" i="385"/>
  <c r="X69" i="385"/>
  <c r="AK68" i="385"/>
  <c r="AJ68" i="385"/>
  <c r="AI68" i="385"/>
  <c r="AH68" i="385"/>
  <c r="AG68" i="385"/>
  <c r="AF68" i="385"/>
  <c r="AE68" i="385"/>
  <c r="AD68" i="385"/>
  <c r="AC68" i="385"/>
  <c r="AB68" i="385"/>
  <c r="AA68" i="385"/>
  <c r="Z68" i="385"/>
  <c r="X68" i="385"/>
  <c r="AK67" i="385"/>
  <c r="AJ67" i="385"/>
  <c r="AI67" i="385"/>
  <c r="AH67" i="385"/>
  <c r="AG67" i="385"/>
  <c r="AF67" i="385"/>
  <c r="AE67" i="385"/>
  <c r="AD67" i="385"/>
  <c r="AC67" i="385"/>
  <c r="AB67" i="385"/>
  <c r="AA67" i="385"/>
  <c r="Z67" i="385"/>
  <c r="X67" i="385"/>
  <c r="AK66" i="385"/>
  <c r="AJ66" i="385"/>
  <c r="AI66" i="385"/>
  <c r="AH66" i="385"/>
  <c r="AG66" i="385"/>
  <c r="AF66" i="385"/>
  <c r="AE66" i="385"/>
  <c r="AD66" i="385"/>
  <c r="AC66" i="385"/>
  <c r="AB66" i="385"/>
  <c r="AA66" i="385"/>
  <c r="Z66" i="385"/>
  <c r="X66" i="385"/>
  <c r="AK65" i="385"/>
  <c r="AJ65" i="385"/>
  <c r="AI65" i="385"/>
  <c r="AH65" i="385"/>
  <c r="AG65" i="385"/>
  <c r="AF65" i="385"/>
  <c r="AE65" i="385"/>
  <c r="AD65" i="385"/>
  <c r="AC65" i="385"/>
  <c r="AB65" i="385"/>
  <c r="AA65" i="385"/>
  <c r="Z65" i="385"/>
  <c r="X65" i="385"/>
  <c r="AK64" i="385"/>
  <c r="AJ64" i="385"/>
  <c r="AI64" i="385"/>
  <c r="AH64" i="385"/>
  <c r="AG64" i="385"/>
  <c r="AF64" i="385"/>
  <c r="AE64" i="385"/>
  <c r="AD64" i="385"/>
  <c r="AC64" i="385"/>
  <c r="AB64" i="385"/>
  <c r="AA64" i="385"/>
  <c r="Z64" i="385"/>
  <c r="X64" i="385"/>
  <c r="AK63" i="385"/>
  <c r="AJ63" i="385"/>
  <c r="AI63" i="385"/>
  <c r="AH63" i="385"/>
  <c r="AG63" i="385"/>
  <c r="AF63" i="385"/>
  <c r="AE63" i="385"/>
  <c r="AD63" i="385"/>
  <c r="AC63" i="385"/>
  <c r="AB63" i="385"/>
  <c r="AA63" i="385"/>
  <c r="Z63" i="385"/>
  <c r="X63" i="385"/>
  <c r="AK62" i="385"/>
  <c r="AJ62" i="385"/>
  <c r="AI62" i="385"/>
  <c r="AH62" i="385"/>
  <c r="AG62" i="385"/>
  <c r="AF62" i="385"/>
  <c r="AE62" i="385"/>
  <c r="AD62" i="385"/>
  <c r="AC62" i="385"/>
  <c r="AB62" i="385"/>
  <c r="AA62" i="385"/>
  <c r="Z62" i="385"/>
  <c r="X62" i="385"/>
  <c r="AK61" i="385"/>
  <c r="AJ61" i="385"/>
  <c r="AI61" i="385"/>
  <c r="AH61" i="385"/>
  <c r="AG61" i="385"/>
  <c r="AF61" i="385"/>
  <c r="AE61" i="385"/>
  <c r="AD61" i="385"/>
  <c r="AC61" i="385"/>
  <c r="AB61" i="385"/>
  <c r="AA61" i="385"/>
  <c r="Z61" i="385"/>
  <c r="X61" i="385"/>
  <c r="AK60" i="385"/>
  <c r="AJ60" i="385"/>
  <c r="AI60" i="385"/>
  <c r="AH60" i="385"/>
  <c r="AG60" i="385"/>
  <c r="AF60" i="385"/>
  <c r="AE60" i="385"/>
  <c r="AD60" i="385"/>
  <c r="AC60" i="385"/>
  <c r="AB60" i="385"/>
  <c r="AA60" i="385"/>
  <c r="Z60" i="385"/>
  <c r="X60" i="385"/>
  <c r="AK59" i="385"/>
  <c r="AJ59" i="385"/>
  <c r="AI59" i="385"/>
  <c r="AH59" i="385"/>
  <c r="AG59" i="385"/>
  <c r="AF59" i="385"/>
  <c r="AE59" i="385"/>
  <c r="AD59" i="385"/>
  <c r="AC59" i="385"/>
  <c r="AB59" i="385"/>
  <c r="AA59" i="385"/>
  <c r="Z59" i="385"/>
  <c r="X59" i="385"/>
  <c r="AK58" i="385"/>
  <c r="AJ58" i="385"/>
  <c r="AI58" i="385"/>
  <c r="AH58" i="385"/>
  <c r="AG58" i="385"/>
  <c r="AF58" i="385"/>
  <c r="AE58" i="385"/>
  <c r="AD58" i="385"/>
  <c r="AC58" i="385"/>
  <c r="AB58" i="385"/>
  <c r="AA58" i="385"/>
  <c r="Z58" i="385"/>
  <c r="X58" i="385"/>
  <c r="AK57" i="385"/>
  <c r="AJ57" i="385"/>
  <c r="AI57" i="385"/>
  <c r="AH57" i="385"/>
  <c r="AG57" i="385"/>
  <c r="AF57" i="385"/>
  <c r="AE57" i="385"/>
  <c r="AD57" i="385"/>
  <c r="AC57" i="385"/>
  <c r="AB57" i="385"/>
  <c r="AA57" i="385"/>
  <c r="Z57" i="385"/>
  <c r="X57" i="385"/>
  <c r="AK56" i="385"/>
  <c r="AJ56" i="385"/>
  <c r="AI56" i="385"/>
  <c r="AH56" i="385"/>
  <c r="AG56" i="385"/>
  <c r="AF56" i="385"/>
  <c r="AE56" i="385"/>
  <c r="AD56" i="385"/>
  <c r="AC56" i="385"/>
  <c r="AB56" i="385"/>
  <c r="AA56" i="385"/>
  <c r="Z56" i="385"/>
  <c r="X56" i="385"/>
  <c r="X110" i="384"/>
  <c r="X109" i="384"/>
  <c r="X108" i="384"/>
  <c r="X106" i="384"/>
  <c r="X103" i="384"/>
  <c r="Z102" i="384"/>
  <c r="Y102" i="384"/>
  <c r="X102" i="384"/>
  <c r="X101" i="384"/>
  <c r="X100" i="384"/>
  <c r="X98" i="384"/>
  <c r="AK92" i="384"/>
  <c r="AJ92" i="384"/>
  <c r="AI92" i="384"/>
  <c r="AH92" i="384"/>
  <c r="AG92" i="384"/>
  <c r="AF92" i="384"/>
  <c r="AC92" i="384"/>
  <c r="AZ91" i="384"/>
  <c r="AY91" i="384"/>
  <c r="AX91" i="384"/>
  <c r="AW91" i="384"/>
  <c r="AV91" i="384"/>
  <c r="AU91" i="384"/>
  <c r="AT91" i="384"/>
  <c r="AS91" i="384"/>
  <c r="AR91" i="384"/>
  <c r="AQ91" i="384"/>
  <c r="AP91" i="384"/>
  <c r="AO91" i="384"/>
  <c r="AN91" i="384"/>
  <c r="AM91" i="384"/>
  <c r="AK91" i="384"/>
  <c r="AJ91" i="384"/>
  <c r="AI91" i="384"/>
  <c r="AH91" i="384"/>
  <c r="AG91" i="384"/>
  <c r="AF91" i="384"/>
  <c r="AE91" i="384"/>
  <c r="AD91" i="384"/>
  <c r="AC91" i="384"/>
  <c r="AB91" i="384"/>
  <c r="AA91" i="384"/>
  <c r="Z91" i="384"/>
  <c r="X91" i="384"/>
  <c r="AZ90" i="384"/>
  <c r="AY90" i="384"/>
  <c r="AX90" i="384"/>
  <c r="AW90" i="384"/>
  <c r="AV90" i="384"/>
  <c r="AU90" i="384"/>
  <c r="AT90" i="384"/>
  <c r="AS90" i="384"/>
  <c r="AR90" i="384"/>
  <c r="AQ90" i="384"/>
  <c r="AP90" i="384"/>
  <c r="AO90" i="384"/>
  <c r="AN90" i="384"/>
  <c r="AM90" i="384"/>
  <c r="AK90" i="384"/>
  <c r="AJ90" i="384"/>
  <c r="AI90" i="384"/>
  <c r="AH90" i="384"/>
  <c r="AG90" i="384"/>
  <c r="AF90" i="384"/>
  <c r="AE90" i="384"/>
  <c r="AD90" i="384"/>
  <c r="AC90" i="384"/>
  <c r="AB90" i="384"/>
  <c r="AA90" i="384"/>
  <c r="Z90" i="384"/>
  <c r="X90" i="384"/>
  <c r="AZ89" i="384"/>
  <c r="AY89" i="384"/>
  <c r="AX89" i="384"/>
  <c r="AW89" i="384"/>
  <c r="AV89" i="384"/>
  <c r="AU89" i="384"/>
  <c r="AT89" i="384"/>
  <c r="AS89" i="384"/>
  <c r="AR89" i="384"/>
  <c r="AQ89" i="384"/>
  <c r="AP89" i="384"/>
  <c r="AO89" i="384"/>
  <c r="AN89" i="384"/>
  <c r="AM89" i="384"/>
  <c r="AK89" i="384"/>
  <c r="AJ89" i="384"/>
  <c r="AI89" i="384"/>
  <c r="AH89" i="384"/>
  <c r="AG89" i="384"/>
  <c r="AF89" i="384"/>
  <c r="AE89" i="384"/>
  <c r="AD89" i="384"/>
  <c r="AC89" i="384"/>
  <c r="AB89" i="384"/>
  <c r="AA89" i="384"/>
  <c r="Z89" i="384"/>
  <c r="X89" i="384"/>
  <c r="AZ88" i="384"/>
  <c r="AY88" i="384"/>
  <c r="AX88" i="384"/>
  <c r="AW88" i="384"/>
  <c r="AV88" i="384"/>
  <c r="AU88" i="384"/>
  <c r="AT88" i="384"/>
  <c r="AS88" i="384"/>
  <c r="AR88" i="384"/>
  <c r="AQ88" i="384"/>
  <c r="AP88" i="384"/>
  <c r="AO88" i="384"/>
  <c r="AN88" i="384"/>
  <c r="AM88" i="384"/>
  <c r="AK88" i="384"/>
  <c r="AJ88" i="384"/>
  <c r="AI88" i="384"/>
  <c r="AH88" i="384"/>
  <c r="AG88" i="384"/>
  <c r="AF88" i="384"/>
  <c r="AE88" i="384"/>
  <c r="AD88" i="384"/>
  <c r="AC88" i="384"/>
  <c r="AB88" i="384"/>
  <c r="AA88" i="384"/>
  <c r="Z88" i="384"/>
  <c r="X88" i="384"/>
  <c r="AZ87" i="384"/>
  <c r="AY87" i="384"/>
  <c r="AX87" i="384"/>
  <c r="AW87" i="384"/>
  <c r="AV87" i="384"/>
  <c r="AU87" i="384"/>
  <c r="AT87" i="384"/>
  <c r="AS87" i="384"/>
  <c r="AR87" i="384"/>
  <c r="AQ87" i="384"/>
  <c r="AP87" i="384"/>
  <c r="AO87" i="384"/>
  <c r="AN87" i="384"/>
  <c r="AM87" i="384"/>
  <c r="AK87" i="384"/>
  <c r="AJ87" i="384"/>
  <c r="AI87" i="384"/>
  <c r="AH87" i="384"/>
  <c r="AG87" i="384"/>
  <c r="AF87" i="384"/>
  <c r="AE87" i="384"/>
  <c r="AD87" i="384"/>
  <c r="AC87" i="384"/>
  <c r="AB87" i="384"/>
  <c r="AA87" i="384"/>
  <c r="Z87" i="384"/>
  <c r="X87" i="384"/>
  <c r="AZ86" i="384"/>
  <c r="AY86" i="384"/>
  <c r="AX86" i="384"/>
  <c r="AW86" i="384"/>
  <c r="AV86" i="384"/>
  <c r="AU86" i="384"/>
  <c r="AT86" i="384"/>
  <c r="AS86" i="384"/>
  <c r="AR86" i="384"/>
  <c r="AQ86" i="384"/>
  <c r="AP86" i="384"/>
  <c r="AO86" i="384"/>
  <c r="AN86" i="384"/>
  <c r="AM86" i="384"/>
  <c r="AK86" i="384"/>
  <c r="AJ86" i="384"/>
  <c r="AI86" i="384"/>
  <c r="AH86" i="384"/>
  <c r="AG86" i="384"/>
  <c r="AF86" i="384"/>
  <c r="AE86" i="384"/>
  <c r="AD86" i="384"/>
  <c r="AC86" i="384"/>
  <c r="AB86" i="384"/>
  <c r="AA86" i="384"/>
  <c r="Z86" i="384"/>
  <c r="X86" i="384"/>
  <c r="AZ85" i="384"/>
  <c r="AY85" i="384"/>
  <c r="AX85" i="384"/>
  <c r="AW85" i="384"/>
  <c r="AV85" i="384"/>
  <c r="AU85" i="384"/>
  <c r="AT85" i="384"/>
  <c r="AS85" i="384"/>
  <c r="AR85" i="384"/>
  <c r="AQ85" i="384"/>
  <c r="AP85" i="384"/>
  <c r="AO85" i="384"/>
  <c r="AN85" i="384"/>
  <c r="AM85" i="384"/>
  <c r="AK85" i="384"/>
  <c r="AJ85" i="384"/>
  <c r="AI85" i="384"/>
  <c r="AH85" i="384"/>
  <c r="AG85" i="384"/>
  <c r="AF85" i="384"/>
  <c r="AE85" i="384"/>
  <c r="AD85" i="384"/>
  <c r="AC85" i="384"/>
  <c r="AB85" i="384"/>
  <c r="AA85" i="384"/>
  <c r="Z85" i="384"/>
  <c r="X85" i="384"/>
  <c r="AZ84" i="384"/>
  <c r="AY84" i="384"/>
  <c r="AX84" i="384"/>
  <c r="AW84" i="384"/>
  <c r="AV84" i="384"/>
  <c r="AU84" i="384"/>
  <c r="AT84" i="384"/>
  <c r="AS84" i="384"/>
  <c r="AR84" i="384"/>
  <c r="AQ84" i="384"/>
  <c r="AP84" i="384"/>
  <c r="AO84" i="384"/>
  <c r="AN84" i="384"/>
  <c r="AM84" i="384"/>
  <c r="AK84" i="384"/>
  <c r="AJ84" i="384"/>
  <c r="AI84" i="384"/>
  <c r="AH84" i="384"/>
  <c r="AG84" i="384"/>
  <c r="AF84" i="384"/>
  <c r="AE84" i="384"/>
  <c r="AD84" i="384"/>
  <c r="AC84" i="384"/>
  <c r="AB84" i="384"/>
  <c r="AA84" i="384"/>
  <c r="Z84" i="384"/>
  <c r="X84" i="384"/>
  <c r="AZ83" i="384"/>
  <c r="AY83" i="384"/>
  <c r="AX83" i="384"/>
  <c r="AW83" i="384"/>
  <c r="AV83" i="384"/>
  <c r="AU83" i="384"/>
  <c r="AT83" i="384"/>
  <c r="AS83" i="384"/>
  <c r="AR83" i="384"/>
  <c r="AQ83" i="384"/>
  <c r="AP83" i="384"/>
  <c r="AO83" i="384"/>
  <c r="AN83" i="384"/>
  <c r="AM83" i="384"/>
  <c r="AK83" i="384"/>
  <c r="AJ83" i="384"/>
  <c r="AI83" i="384"/>
  <c r="AH83" i="384"/>
  <c r="AG83" i="384"/>
  <c r="AF83" i="384"/>
  <c r="AE83" i="384"/>
  <c r="AD83" i="384"/>
  <c r="AC83" i="384"/>
  <c r="AB83" i="384"/>
  <c r="AA83" i="384"/>
  <c r="Z83" i="384"/>
  <c r="X83" i="384"/>
  <c r="AZ82" i="384"/>
  <c r="AY82" i="384"/>
  <c r="AX82" i="384"/>
  <c r="AW82" i="384"/>
  <c r="AV82" i="384"/>
  <c r="AU82" i="384"/>
  <c r="AT82" i="384"/>
  <c r="AS82" i="384"/>
  <c r="AR82" i="384"/>
  <c r="AQ82" i="384"/>
  <c r="AP82" i="384"/>
  <c r="AO82" i="384"/>
  <c r="AN82" i="384"/>
  <c r="AM82" i="384"/>
  <c r="AK82" i="384"/>
  <c r="AJ82" i="384"/>
  <c r="AI82" i="384"/>
  <c r="AH82" i="384"/>
  <c r="AG82" i="384"/>
  <c r="AF82" i="384"/>
  <c r="AE82" i="384"/>
  <c r="AD82" i="384"/>
  <c r="AC82" i="384"/>
  <c r="AB82" i="384"/>
  <c r="AA82" i="384"/>
  <c r="Z82" i="384"/>
  <c r="X82" i="384"/>
  <c r="AZ81" i="384"/>
  <c r="AY81" i="384"/>
  <c r="AX81" i="384"/>
  <c r="AW81" i="384"/>
  <c r="AV81" i="384"/>
  <c r="AU81" i="384"/>
  <c r="AT81" i="384"/>
  <c r="AS81" i="384"/>
  <c r="AR81" i="384"/>
  <c r="AQ81" i="384"/>
  <c r="AP81" i="384"/>
  <c r="AO81" i="384"/>
  <c r="AN81" i="384"/>
  <c r="AM81" i="384"/>
  <c r="AK81" i="384"/>
  <c r="AJ81" i="384"/>
  <c r="AI81" i="384"/>
  <c r="AH81" i="384"/>
  <c r="AG81" i="384"/>
  <c r="AF81" i="384"/>
  <c r="AE81" i="384"/>
  <c r="AD81" i="384"/>
  <c r="AC81" i="384"/>
  <c r="AB81" i="384"/>
  <c r="AA81" i="384"/>
  <c r="Z81" i="384"/>
  <c r="X81" i="384"/>
  <c r="AZ80" i="384"/>
  <c r="AY80" i="384"/>
  <c r="AX80" i="384"/>
  <c r="AW80" i="384"/>
  <c r="AV80" i="384"/>
  <c r="AU80" i="384"/>
  <c r="AT80" i="384"/>
  <c r="AS80" i="384"/>
  <c r="AR80" i="384"/>
  <c r="AQ80" i="384"/>
  <c r="AP80" i="384"/>
  <c r="AO80" i="384"/>
  <c r="AN80" i="384"/>
  <c r="AM80" i="384"/>
  <c r="AK80" i="384"/>
  <c r="AJ80" i="384"/>
  <c r="AI80" i="384"/>
  <c r="AH80" i="384"/>
  <c r="AG80" i="384"/>
  <c r="AF80" i="384"/>
  <c r="AE80" i="384"/>
  <c r="AD80" i="384"/>
  <c r="AC80" i="384"/>
  <c r="AB80" i="384"/>
  <c r="AA80" i="384"/>
  <c r="Z80" i="384"/>
  <c r="X80" i="384"/>
  <c r="AK79" i="384"/>
  <c r="AJ79" i="384"/>
  <c r="AI79" i="384"/>
  <c r="AH79" i="384"/>
  <c r="AG79" i="384"/>
  <c r="AF79" i="384"/>
  <c r="AE79" i="384"/>
  <c r="AD79" i="384"/>
  <c r="AC79" i="384"/>
  <c r="AB79" i="384"/>
  <c r="AA79" i="384"/>
  <c r="Z79" i="384"/>
  <c r="X79" i="384"/>
  <c r="AK78" i="384"/>
  <c r="AJ78" i="384"/>
  <c r="AI78" i="384"/>
  <c r="AH78" i="384"/>
  <c r="AG78" i="384"/>
  <c r="AF78" i="384"/>
  <c r="AE78" i="384"/>
  <c r="AD78" i="384"/>
  <c r="AC78" i="384"/>
  <c r="AB78" i="384"/>
  <c r="AA78" i="384"/>
  <c r="Z78" i="384"/>
  <c r="X78" i="384"/>
  <c r="AK77" i="384"/>
  <c r="AJ77" i="384"/>
  <c r="AI77" i="384"/>
  <c r="AH77" i="384"/>
  <c r="AG77" i="384"/>
  <c r="AF77" i="384"/>
  <c r="AE77" i="384"/>
  <c r="AD77" i="384"/>
  <c r="AC77" i="384"/>
  <c r="AB77" i="384"/>
  <c r="AA77" i="384"/>
  <c r="Z77" i="384"/>
  <c r="X77" i="384"/>
  <c r="AK76" i="384"/>
  <c r="AJ76" i="384"/>
  <c r="AI76" i="384"/>
  <c r="AH76" i="384"/>
  <c r="AG76" i="384"/>
  <c r="AF76" i="384"/>
  <c r="AE76" i="384"/>
  <c r="AD76" i="384"/>
  <c r="AC76" i="384"/>
  <c r="AB76" i="384"/>
  <c r="AA76" i="384"/>
  <c r="Z76" i="384"/>
  <c r="X76" i="384"/>
  <c r="AK75" i="384"/>
  <c r="AJ75" i="384"/>
  <c r="AI75" i="384"/>
  <c r="AH75" i="384"/>
  <c r="AG75" i="384"/>
  <c r="AF75" i="384"/>
  <c r="AE75" i="384"/>
  <c r="AD75" i="384"/>
  <c r="AC75" i="384"/>
  <c r="AB75" i="384"/>
  <c r="AA75" i="384"/>
  <c r="Z75" i="384"/>
  <c r="X75" i="384"/>
  <c r="AK74" i="384"/>
  <c r="AJ74" i="384"/>
  <c r="AI74" i="384"/>
  <c r="AH74" i="384"/>
  <c r="AG74" i="384"/>
  <c r="AF74" i="384"/>
  <c r="AE74" i="384"/>
  <c r="AD74" i="384"/>
  <c r="AC74" i="384"/>
  <c r="AB74" i="384"/>
  <c r="AA74" i="384"/>
  <c r="Z74" i="384"/>
  <c r="X74" i="384"/>
  <c r="AK73" i="384"/>
  <c r="AJ73" i="384"/>
  <c r="AI73" i="384"/>
  <c r="AH73" i="384"/>
  <c r="AG73" i="384"/>
  <c r="AF73" i="384"/>
  <c r="AE73" i="384"/>
  <c r="AD73" i="384"/>
  <c r="AC73" i="384"/>
  <c r="AB73" i="384"/>
  <c r="AA73" i="384"/>
  <c r="Z73" i="384"/>
  <c r="X73" i="384"/>
  <c r="AK72" i="384"/>
  <c r="AJ72" i="384"/>
  <c r="AI72" i="384"/>
  <c r="AH72" i="384"/>
  <c r="AG72" i="384"/>
  <c r="AF72" i="384"/>
  <c r="AE72" i="384"/>
  <c r="AD72" i="384"/>
  <c r="AC72" i="384"/>
  <c r="AB72" i="384"/>
  <c r="AA72" i="384"/>
  <c r="Z72" i="384"/>
  <c r="X72" i="384"/>
  <c r="AK71" i="384"/>
  <c r="AJ71" i="384"/>
  <c r="AI71" i="384"/>
  <c r="AH71" i="384"/>
  <c r="AG71" i="384"/>
  <c r="AF71" i="384"/>
  <c r="AE71" i="384"/>
  <c r="AD71" i="384"/>
  <c r="AC71" i="384"/>
  <c r="AB71" i="384"/>
  <c r="AA71" i="384"/>
  <c r="Z71" i="384"/>
  <c r="X71" i="384"/>
  <c r="AK70" i="384"/>
  <c r="AJ70" i="384"/>
  <c r="AI70" i="384"/>
  <c r="AH70" i="384"/>
  <c r="AG70" i="384"/>
  <c r="AF70" i="384"/>
  <c r="AE70" i="384"/>
  <c r="AD70" i="384"/>
  <c r="AC70" i="384"/>
  <c r="AB70" i="384"/>
  <c r="AA70" i="384"/>
  <c r="Z70" i="384"/>
  <c r="X70" i="384"/>
  <c r="AK69" i="384"/>
  <c r="AJ69" i="384"/>
  <c r="AI69" i="384"/>
  <c r="AH69" i="384"/>
  <c r="AG69" i="384"/>
  <c r="AF69" i="384"/>
  <c r="AE69" i="384"/>
  <c r="AD69" i="384"/>
  <c r="AC69" i="384"/>
  <c r="AB69" i="384"/>
  <c r="AA69" i="384"/>
  <c r="Z69" i="384"/>
  <c r="X69" i="384"/>
  <c r="AK68" i="384"/>
  <c r="AJ68" i="384"/>
  <c r="AI68" i="384"/>
  <c r="AH68" i="384"/>
  <c r="AG68" i="384"/>
  <c r="AF68" i="384"/>
  <c r="AE68" i="384"/>
  <c r="AD68" i="384"/>
  <c r="AC68" i="384"/>
  <c r="AB68" i="384"/>
  <c r="AA68" i="384"/>
  <c r="Z68" i="384"/>
  <c r="X68" i="384"/>
  <c r="AK67" i="384"/>
  <c r="AJ67" i="384"/>
  <c r="AI67" i="384"/>
  <c r="AH67" i="384"/>
  <c r="AG67" i="384"/>
  <c r="AF67" i="384"/>
  <c r="AE67" i="384"/>
  <c r="AD67" i="384"/>
  <c r="AC67" i="384"/>
  <c r="AB67" i="384"/>
  <c r="AA67" i="384"/>
  <c r="Z67" i="384"/>
  <c r="X67" i="384"/>
  <c r="AK66" i="384"/>
  <c r="AJ66" i="384"/>
  <c r="AI66" i="384"/>
  <c r="AH66" i="384"/>
  <c r="AG66" i="384"/>
  <c r="AF66" i="384"/>
  <c r="AE66" i="384"/>
  <c r="AD66" i="384"/>
  <c r="AC66" i="384"/>
  <c r="AB66" i="384"/>
  <c r="AA66" i="384"/>
  <c r="Z66" i="384"/>
  <c r="X66" i="384"/>
  <c r="AK65" i="384"/>
  <c r="AJ65" i="384"/>
  <c r="AI65" i="384"/>
  <c r="AH65" i="384"/>
  <c r="AG65" i="384"/>
  <c r="AF65" i="384"/>
  <c r="AE65" i="384"/>
  <c r="AD65" i="384"/>
  <c r="AC65" i="384"/>
  <c r="AB65" i="384"/>
  <c r="AA65" i="384"/>
  <c r="Z65" i="384"/>
  <c r="X65" i="384"/>
  <c r="AK64" i="384"/>
  <c r="AJ64" i="384"/>
  <c r="AI64" i="384"/>
  <c r="AH64" i="384"/>
  <c r="AG64" i="384"/>
  <c r="AF64" i="384"/>
  <c r="AE64" i="384"/>
  <c r="AD64" i="384"/>
  <c r="AC64" i="384"/>
  <c r="AB64" i="384"/>
  <c r="AA64" i="384"/>
  <c r="Z64" i="384"/>
  <c r="X64" i="384"/>
  <c r="AK63" i="384"/>
  <c r="AJ63" i="384"/>
  <c r="AI63" i="384"/>
  <c r="AH63" i="384"/>
  <c r="AG63" i="384"/>
  <c r="AF63" i="384"/>
  <c r="AE63" i="384"/>
  <c r="AD63" i="384"/>
  <c r="AC63" i="384"/>
  <c r="AB63" i="384"/>
  <c r="AA63" i="384"/>
  <c r="Z63" i="384"/>
  <c r="X63" i="384"/>
  <c r="AK62" i="384"/>
  <c r="AJ62" i="384"/>
  <c r="AI62" i="384"/>
  <c r="AH62" i="384"/>
  <c r="AG62" i="384"/>
  <c r="AF62" i="384"/>
  <c r="AE62" i="384"/>
  <c r="AD62" i="384"/>
  <c r="AC62" i="384"/>
  <c r="AB62" i="384"/>
  <c r="AA62" i="384"/>
  <c r="Z62" i="384"/>
  <c r="X62" i="384"/>
  <c r="AK61" i="384"/>
  <c r="AJ61" i="384"/>
  <c r="AI61" i="384"/>
  <c r="AH61" i="384"/>
  <c r="AG61" i="384"/>
  <c r="AF61" i="384"/>
  <c r="AE61" i="384"/>
  <c r="AD61" i="384"/>
  <c r="AC61" i="384"/>
  <c r="AB61" i="384"/>
  <c r="AA61" i="384"/>
  <c r="Z61" i="384"/>
  <c r="X61" i="384"/>
  <c r="AK60" i="384"/>
  <c r="AJ60" i="384"/>
  <c r="AI60" i="384"/>
  <c r="AH60" i="384"/>
  <c r="AG60" i="384"/>
  <c r="AF60" i="384"/>
  <c r="AE60" i="384"/>
  <c r="AD60" i="384"/>
  <c r="AC60" i="384"/>
  <c r="AB60" i="384"/>
  <c r="AA60" i="384"/>
  <c r="Z60" i="384"/>
  <c r="X60" i="384"/>
  <c r="AK59" i="384"/>
  <c r="AJ59" i="384"/>
  <c r="AI59" i="384"/>
  <c r="AH59" i="384"/>
  <c r="AG59" i="384"/>
  <c r="AF59" i="384"/>
  <c r="AE59" i="384"/>
  <c r="AD59" i="384"/>
  <c r="AC59" i="384"/>
  <c r="AB59" i="384"/>
  <c r="AA59" i="384"/>
  <c r="Z59" i="384"/>
  <c r="X59" i="384"/>
  <c r="AK58" i="384"/>
  <c r="AJ58" i="384"/>
  <c r="AI58" i="384"/>
  <c r="AH58" i="384"/>
  <c r="AG58" i="384"/>
  <c r="AF58" i="384"/>
  <c r="AE58" i="384"/>
  <c r="AD58" i="384"/>
  <c r="AC58" i="384"/>
  <c r="AB58" i="384"/>
  <c r="AA58" i="384"/>
  <c r="Z58" i="384"/>
  <c r="X58" i="384"/>
  <c r="AK57" i="384"/>
  <c r="AJ57" i="384"/>
  <c r="AI57" i="384"/>
  <c r="AH57" i="384"/>
  <c r="AG57" i="384"/>
  <c r="AF57" i="384"/>
  <c r="AE57" i="384"/>
  <c r="AD57" i="384"/>
  <c r="AC57" i="384"/>
  <c r="AB57" i="384"/>
  <c r="AA57" i="384"/>
  <c r="Z57" i="384"/>
  <c r="X57" i="384"/>
  <c r="AK56" i="384"/>
  <c r="AJ56" i="384"/>
  <c r="AI56" i="384"/>
  <c r="AH56" i="384"/>
  <c r="AG56" i="384"/>
  <c r="AF56" i="384"/>
  <c r="AE56" i="384"/>
  <c r="AD56" i="384"/>
  <c r="AC56" i="384"/>
  <c r="AB56" i="384"/>
  <c r="AA56" i="384"/>
  <c r="Z56" i="384"/>
  <c r="X56" i="384"/>
  <c r="X110" i="383"/>
  <c r="X109" i="383"/>
  <c r="X108" i="383"/>
  <c r="X106" i="383"/>
  <c r="X103" i="383"/>
  <c r="Z102" i="383"/>
  <c r="Y102" i="383"/>
  <c r="X102" i="383"/>
  <c r="X101" i="383"/>
  <c r="X100" i="383"/>
  <c r="X98" i="383"/>
  <c r="AK92" i="383"/>
  <c r="AJ92" i="383"/>
  <c r="AI92" i="383"/>
  <c r="AH92" i="383"/>
  <c r="AG92" i="383"/>
  <c r="AF92" i="383"/>
  <c r="AC92" i="383"/>
  <c r="AZ91" i="383"/>
  <c r="AY91" i="383"/>
  <c r="AX91" i="383"/>
  <c r="AW91" i="383"/>
  <c r="AV91" i="383"/>
  <c r="AU91" i="383"/>
  <c r="AT91" i="383"/>
  <c r="AS91" i="383"/>
  <c r="AR91" i="383"/>
  <c r="AQ91" i="383"/>
  <c r="AP91" i="383"/>
  <c r="AO91" i="383"/>
  <c r="AN91" i="383"/>
  <c r="AM91" i="383"/>
  <c r="AK91" i="383"/>
  <c r="AJ91" i="383"/>
  <c r="AI91" i="383"/>
  <c r="AH91" i="383"/>
  <c r="AG91" i="383"/>
  <c r="AF91" i="383"/>
  <c r="AE91" i="383"/>
  <c r="AD91" i="383"/>
  <c r="AC91" i="383"/>
  <c r="AB91" i="383"/>
  <c r="AA91" i="383"/>
  <c r="Z91" i="383"/>
  <c r="X91" i="383"/>
  <c r="AZ90" i="383"/>
  <c r="AY90" i="383"/>
  <c r="AX90" i="383"/>
  <c r="AW90" i="383"/>
  <c r="AV90" i="383"/>
  <c r="AU90" i="383"/>
  <c r="AT90" i="383"/>
  <c r="AS90" i="383"/>
  <c r="AR90" i="383"/>
  <c r="AQ90" i="383"/>
  <c r="AP90" i="383"/>
  <c r="AO90" i="383"/>
  <c r="AN90" i="383"/>
  <c r="AM90" i="383"/>
  <c r="AK90" i="383"/>
  <c r="AJ90" i="383"/>
  <c r="AI90" i="383"/>
  <c r="AH90" i="383"/>
  <c r="AG90" i="383"/>
  <c r="AF90" i="383"/>
  <c r="AE90" i="383"/>
  <c r="AD90" i="383"/>
  <c r="AC90" i="383"/>
  <c r="AB90" i="383"/>
  <c r="AA90" i="383"/>
  <c r="Z90" i="383"/>
  <c r="X90" i="383"/>
  <c r="AZ89" i="383"/>
  <c r="AY89" i="383"/>
  <c r="AX89" i="383"/>
  <c r="AW89" i="383"/>
  <c r="AV89" i="383"/>
  <c r="AU89" i="383"/>
  <c r="AT89" i="383"/>
  <c r="AS89" i="383"/>
  <c r="AR89" i="383"/>
  <c r="AQ89" i="383"/>
  <c r="AP89" i="383"/>
  <c r="AO89" i="383"/>
  <c r="AN89" i="383"/>
  <c r="AM89" i="383"/>
  <c r="AK89" i="383"/>
  <c r="AJ89" i="383"/>
  <c r="AI89" i="383"/>
  <c r="AH89" i="383"/>
  <c r="AG89" i="383"/>
  <c r="AF89" i="383"/>
  <c r="AE89" i="383"/>
  <c r="AD89" i="383"/>
  <c r="AC89" i="383"/>
  <c r="AB89" i="383"/>
  <c r="AA89" i="383"/>
  <c r="Z89" i="383"/>
  <c r="X89" i="383"/>
  <c r="AZ88" i="383"/>
  <c r="AY88" i="383"/>
  <c r="AX88" i="383"/>
  <c r="AW88" i="383"/>
  <c r="AV88" i="383"/>
  <c r="AU88" i="383"/>
  <c r="AT88" i="383"/>
  <c r="AS88" i="383"/>
  <c r="AR88" i="383"/>
  <c r="AQ88" i="383"/>
  <c r="AP88" i="383"/>
  <c r="AO88" i="383"/>
  <c r="AN88" i="383"/>
  <c r="AM88" i="383"/>
  <c r="AK88" i="383"/>
  <c r="AJ88" i="383"/>
  <c r="AI88" i="383"/>
  <c r="AH88" i="383"/>
  <c r="AG88" i="383"/>
  <c r="AF88" i="383"/>
  <c r="AE88" i="383"/>
  <c r="AD88" i="383"/>
  <c r="AC88" i="383"/>
  <c r="AB88" i="383"/>
  <c r="AA88" i="383"/>
  <c r="Z88" i="383"/>
  <c r="X88" i="383"/>
  <c r="AZ87" i="383"/>
  <c r="AY87" i="383"/>
  <c r="AX87" i="383"/>
  <c r="AW87" i="383"/>
  <c r="AV87" i="383"/>
  <c r="AU87" i="383"/>
  <c r="AT87" i="383"/>
  <c r="AS87" i="383"/>
  <c r="AR87" i="383"/>
  <c r="AQ87" i="383"/>
  <c r="AP87" i="383"/>
  <c r="AO87" i="383"/>
  <c r="AN87" i="383"/>
  <c r="AM87" i="383"/>
  <c r="AK87" i="383"/>
  <c r="AJ87" i="383"/>
  <c r="AI87" i="383"/>
  <c r="AH87" i="383"/>
  <c r="AG87" i="383"/>
  <c r="AF87" i="383"/>
  <c r="AE87" i="383"/>
  <c r="AD87" i="383"/>
  <c r="AC87" i="383"/>
  <c r="AB87" i="383"/>
  <c r="AA87" i="383"/>
  <c r="Z87" i="383"/>
  <c r="X87" i="383"/>
  <c r="AZ86" i="383"/>
  <c r="AY86" i="383"/>
  <c r="AX86" i="383"/>
  <c r="AW86" i="383"/>
  <c r="AV86" i="383"/>
  <c r="AU86" i="383"/>
  <c r="AT86" i="383"/>
  <c r="AS86" i="383"/>
  <c r="AR86" i="383"/>
  <c r="AQ86" i="383"/>
  <c r="AP86" i="383"/>
  <c r="AO86" i="383"/>
  <c r="AN86" i="383"/>
  <c r="AM86" i="383"/>
  <c r="AK86" i="383"/>
  <c r="AJ86" i="383"/>
  <c r="AI86" i="383"/>
  <c r="AH86" i="383"/>
  <c r="AG86" i="383"/>
  <c r="AF86" i="383"/>
  <c r="AE86" i="383"/>
  <c r="AD86" i="383"/>
  <c r="AC86" i="383"/>
  <c r="AB86" i="383"/>
  <c r="AA86" i="383"/>
  <c r="Z86" i="383"/>
  <c r="X86" i="383"/>
  <c r="AZ85" i="383"/>
  <c r="AY85" i="383"/>
  <c r="AX85" i="383"/>
  <c r="AW85" i="383"/>
  <c r="AV85" i="383"/>
  <c r="AU85" i="383"/>
  <c r="AT85" i="383"/>
  <c r="AS85" i="383"/>
  <c r="AR85" i="383"/>
  <c r="AQ85" i="383"/>
  <c r="AP85" i="383"/>
  <c r="AO85" i="383"/>
  <c r="AN85" i="383"/>
  <c r="AM85" i="383"/>
  <c r="AK85" i="383"/>
  <c r="AJ85" i="383"/>
  <c r="AI85" i="383"/>
  <c r="AH85" i="383"/>
  <c r="AG85" i="383"/>
  <c r="AF85" i="383"/>
  <c r="AE85" i="383"/>
  <c r="AD85" i="383"/>
  <c r="AC85" i="383"/>
  <c r="AB85" i="383"/>
  <c r="AA85" i="383"/>
  <c r="Z85" i="383"/>
  <c r="X85" i="383"/>
  <c r="AZ84" i="383"/>
  <c r="AY84" i="383"/>
  <c r="AX84" i="383"/>
  <c r="AW84" i="383"/>
  <c r="AV84" i="383"/>
  <c r="AU84" i="383"/>
  <c r="AT84" i="383"/>
  <c r="AS84" i="383"/>
  <c r="AR84" i="383"/>
  <c r="AQ84" i="383"/>
  <c r="AP84" i="383"/>
  <c r="AO84" i="383"/>
  <c r="AN84" i="383"/>
  <c r="AM84" i="383"/>
  <c r="AK84" i="383"/>
  <c r="AJ84" i="383"/>
  <c r="AI84" i="383"/>
  <c r="AH84" i="383"/>
  <c r="AG84" i="383"/>
  <c r="AF84" i="383"/>
  <c r="AE84" i="383"/>
  <c r="AD84" i="383"/>
  <c r="AC84" i="383"/>
  <c r="AB84" i="383"/>
  <c r="AA84" i="383"/>
  <c r="Z84" i="383"/>
  <c r="X84" i="383"/>
  <c r="AZ83" i="383"/>
  <c r="AY83" i="383"/>
  <c r="AX83" i="383"/>
  <c r="AW83" i="383"/>
  <c r="AV83" i="383"/>
  <c r="AU83" i="383"/>
  <c r="AT83" i="383"/>
  <c r="AS83" i="383"/>
  <c r="AR83" i="383"/>
  <c r="AQ83" i="383"/>
  <c r="AP83" i="383"/>
  <c r="AO83" i="383"/>
  <c r="AN83" i="383"/>
  <c r="AM83" i="383"/>
  <c r="AK83" i="383"/>
  <c r="AJ83" i="383"/>
  <c r="AI83" i="383"/>
  <c r="AH83" i="383"/>
  <c r="AG83" i="383"/>
  <c r="AF83" i="383"/>
  <c r="AE83" i="383"/>
  <c r="AD83" i="383"/>
  <c r="AC83" i="383"/>
  <c r="AB83" i="383"/>
  <c r="AA83" i="383"/>
  <c r="Z83" i="383"/>
  <c r="X83" i="383"/>
  <c r="AZ82" i="383"/>
  <c r="AY82" i="383"/>
  <c r="AX82" i="383"/>
  <c r="AW82" i="383"/>
  <c r="AV82" i="383"/>
  <c r="AU82" i="383"/>
  <c r="AT82" i="383"/>
  <c r="AS82" i="383"/>
  <c r="AR82" i="383"/>
  <c r="AQ82" i="383"/>
  <c r="AP82" i="383"/>
  <c r="AO82" i="383"/>
  <c r="AN82" i="383"/>
  <c r="AM82" i="383"/>
  <c r="AK82" i="383"/>
  <c r="AJ82" i="383"/>
  <c r="AI82" i="383"/>
  <c r="AH82" i="383"/>
  <c r="AG82" i="383"/>
  <c r="AF82" i="383"/>
  <c r="AE82" i="383"/>
  <c r="AD82" i="383"/>
  <c r="AC82" i="383"/>
  <c r="AB82" i="383"/>
  <c r="AA82" i="383"/>
  <c r="Z82" i="383"/>
  <c r="X82" i="383"/>
  <c r="AZ81" i="383"/>
  <c r="AY81" i="383"/>
  <c r="AX81" i="383"/>
  <c r="AW81" i="383"/>
  <c r="AV81" i="383"/>
  <c r="AU81" i="383"/>
  <c r="AT81" i="383"/>
  <c r="AS81" i="383"/>
  <c r="AR81" i="383"/>
  <c r="AQ81" i="383"/>
  <c r="AP81" i="383"/>
  <c r="AO81" i="383"/>
  <c r="AN81" i="383"/>
  <c r="AM81" i="383"/>
  <c r="AK81" i="383"/>
  <c r="AJ81" i="383"/>
  <c r="AI81" i="383"/>
  <c r="AH81" i="383"/>
  <c r="AG81" i="383"/>
  <c r="AF81" i="383"/>
  <c r="AE81" i="383"/>
  <c r="AD81" i="383"/>
  <c r="AC81" i="383"/>
  <c r="AB81" i="383"/>
  <c r="AA81" i="383"/>
  <c r="Z81" i="383"/>
  <c r="X81" i="383"/>
  <c r="AZ80" i="383"/>
  <c r="AY80" i="383"/>
  <c r="AX80" i="383"/>
  <c r="AW80" i="383"/>
  <c r="AV80" i="383"/>
  <c r="AU80" i="383"/>
  <c r="AT80" i="383"/>
  <c r="AS80" i="383"/>
  <c r="AR80" i="383"/>
  <c r="AQ80" i="383"/>
  <c r="AP80" i="383"/>
  <c r="AO80" i="383"/>
  <c r="AN80" i="383"/>
  <c r="AM80" i="383"/>
  <c r="AK80" i="383"/>
  <c r="AJ80" i="383"/>
  <c r="AI80" i="383"/>
  <c r="AH80" i="383"/>
  <c r="AG80" i="383"/>
  <c r="AF80" i="383"/>
  <c r="AE80" i="383"/>
  <c r="AD80" i="383"/>
  <c r="AC80" i="383"/>
  <c r="AB80" i="383"/>
  <c r="AA80" i="383"/>
  <c r="Z80" i="383"/>
  <c r="X80" i="383"/>
  <c r="AK79" i="383"/>
  <c r="AJ79" i="383"/>
  <c r="AI79" i="383"/>
  <c r="AH79" i="383"/>
  <c r="AG79" i="383"/>
  <c r="AF79" i="383"/>
  <c r="AE79" i="383"/>
  <c r="AD79" i="383"/>
  <c r="AC79" i="383"/>
  <c r="AB79" i="383"/>
  <c r="AA79" i="383"/>
  <c r="Z79" i="383"/>
  <c r="X79" i="383"/>
  <c r="AK78" i="383"/>
  <c r="AJ78" i="383"/>
  <c r="AI78" i="383"/>
  <c r="AH78" i="383"/>
  <c r="AG78" i="383"/>
  <c r="AF78" i="383"/>
  <c r="AE78" i="383"/>
  <c r="AD78" i="383"/>
  <c r="AC78" i="383"/>
  <c r="AB78" i="383"/>
  <c r="AA78" i="383"/>
  <c r="Z78" i="383"/>
  <c r="X78" i="383"/>
  <c r="AK77" i="383"/>
  <c r="AJ77" i="383"/>
  <c r="AI77" i="383"/>
  <c r="AH77" i="383"/>
  <c r="AG77" i="383"/>
  <c r="AF77" i="383"/>
  <c r="AE77" i="383"/>
  <c r="AD77" i="383"/>
  <c r="AC77" i="383"/>
  <c r="AB77" i="383"/>
  <c r="AA77" i="383"/>
  <c r="Z77" i="383"/>
  <c r="X77" i="383"/>
  <c r="AK76" i="383"/>
  <c r="AJ76" i="383"/>
  <c r="AI76" i="383"/>
  <c r="AH76" i="383"/>
  <c r="AG76" i="383"/>
  <c r="AF76" i="383"/>
  <c r="AE76" i="383"/>
  <c r="AD76" i="383"/>
  <c r="AC76" i="383"/>
  <c r="AB76" i="383"/>
  <c r="AA76" i="383"/>
  <c r="Z76" i="383"/>
  <c r="X76" i="383"/>
  <c r="AK75" i="383"/>
  <c r="AJ75" i="383"/>
  <c r="AI75" i="383"/>
  <c r="AH75" i="383"/>
  <c r="AG75" i="383"/>
  <c r="AF75" i="383"/>
  <c r="AE75" i="383"/>
  <c r="AD75" i="383"/>
  <c r="AC75" i="383"/>
  <c r="AB75" i="383"/>
  <c r="AA75" i="383"/>
  <c r="Z75" i="383"/>
  <c r="X75" i="383"/>
  <c r="AK74" i="383"/>
  <c r="AJ74" i="383"/>
  <c r="AI74" i="383"/>
  <c r="AH74" i="383"/>
  <c r="AG74" i="383"/>
  <c r="AF74" i="383"/>
  <c r="AE74" i="383"/>
  <c r="AD74" i="383"/>
  <c r="AC74" i="383"/>
  <c r="AB74" i="383"/>
  <c r="AA74" i="383"/>
  <c r="Z74" i="383"/>
  <c r="X74" i="383"/>
  <c r="AK73" i="383"/>
  <c r="AJ73" i="383"/>
  <c r="AI73" i="383"/>
  <c r="AH73" i="383"/>
  <c r="AG73" i="383"/>
  <c r="AF73" i="383"/>
  <c r="AE73" i="383"/>
  <c r="AD73" i="383"/>
  <c r="AC73" i="383"/>
  <c r="AB73" i="383"/>
  <c r="AA73" i="383"/>
  <c r="Z73" i="383"/>
  <c r="X73" i="383"/>
  <c r="AK72" i="383"/>
  <c r="AJ72" i="383"/>
  <c r="AI72" i="383"/>
  <c r="AH72" i="383"/>
  <c r="AG72" i="383"/>
  <c r="AF72" i="383"/>
  <c r="AE72" i="383"/>
  <c r="AD72" i="383"/>
  <c r="AC72" i="383"/>
  <c r="AB72" i="383"/>
  <c r="AA72" i="383"/>
  <c r="Z72" i="383"/>
  <c r="X72" i="383"/>
  <c r="AK71" i="383"/>
  <c r="AJ71" i="383"/>
  <c r="AI71" i="383"/>
  <c r="AH71" i="383"/>
  <c r="AG71" i="383"/>
  <c r="AF71" i="383"/>
  <c r="AE71" i="383"/>
  <c r="AD71" i="383"/>
  <c r="AC71" i="383"/>
  <c r="AB71" i="383"/>
  <c r="AA71" i="383"/>
  <c r="Z71" i="383"/>
  <c r="X71" i="383"/>
  <c r="AK70" i="383"/>
  <c r="AJ70" i="383"/>
  <c r="AI70" i="383"/>
  <c r="AH70" i="383"/>
  <c r="AG70" i="383"/>
  <c r="AF70" i="383"/>
  <c r="AE70" i="383"/>
  <c r="AD70" i="383"/>
  <c r="AC70" i="383"/>
  <c r="AB70" i="383"/>
  <c r="AA70" i="383"/>
  <c r="Z70" i="383"/>
  <c r="X70" i="383"/>
  <c r="AK69" i="383"/>
  <c r="AJ69" i="383"/>
  <c r="AI69" i="383"/>
  <c r="AH69" i="383"/>
  <c r="AG69" i="383"/>
  <c r="AF69" i="383"/>
  <c r="AE69" i="383"/>
  <c r="AD69" i="383"/>
  <c r="AC69" i="383"/>
  <c r="AB69" i="383"/>
  <c r="AA69" i="383"/>
  <c r="Z69" i="383"/>
  <c r="X69" i="383"/>
  <c r="AK68" i="383"/>
  <c r="AJ68" i="383"/>
  <c r="AI68" i="383"/>
  <c r="AH68" i="383"/>
  <c r="AG68" i="383"/>
  <c r="AF68" i="383"/>
  <c r="AE68" i="383"/>
  <c r="AD68" i="383"/>
  <c r="AC68" i="383"/>
  <c r="AB68" i="383"/>
  <c r="AA68" i="383"/>
  <c r="Z68" i="383"/>
  <c r="X68" i="383"/>
  <c r="AK67" i="383"/>
  <c r="AJ67" i="383"/>
  <c r="AI67" i="383"/>
  <c r="AH67" i="383"/>
  <c r="AG67" i="383"/>
  <c r="AF67" i="383"/>
  <c r="AE67" i="383"/>
  <c r="AD67" i="383"/>
  <c r="AC67" i="383"/>
  <c r="AB67" i="383"/>
  <c r="AA67" i="383"/>
  <c r="Z67" i="383"/>
  <c r="X67" i="383"/>
  <c r="AK66" i="383"/>
  <c r="AJ66" i="383"/>
  <c r="AI66" i="383"/>
  <c r="AH66" i="383"/>
  <c r="AG66" i="383"/>
  <c r="AF66" i="383"/>
  <c r="AE66" i="383"/>
  <c r="AD66" i="383"/>
  <c r="AC66" i="383"/>
  <c r="AB66" i="383"/>
  <c r="AA66" i="383"/>
  <c r="Z66" i="383"/>
  <c r="X66" i="383"/>
  <c r="AK65" i="383"/>
  <c r="AJ65" i="383"/>
  <c r="AI65" i="383"/>
  <c r="AH65" i="383"/>
  <c r="AG65" i="383"/>
  <c r="AF65" i="383"/>
  <c r="AE65" i="383"/>
  <c r="AD65" i="383"/>
  <c r="AC65" i="383"/>
  <c r="AB65" i="383"/>
  <c r="AA65" i="383"/>
  <c r="Z65" i="383"/>
  <c r="X65" i="383"/>
  <c r="AK64" i="383"/>
  <c r="AJ64" i="383"/>
  <c r="AI64" i="383"/>
  <c r="AH64" i="383"/>
  <c r="AG64" i="383"/>
  <c r="AF64" i="383"/>
  <c r="AE64" i="383"/>
  <c r="AD64" i="383"/>
  <c r="AC64" i="383"/>
  <c r="AB64" i="383"/>
  <c r="AA64" i="383"/>
  <c r="Z64" i="383"/>
  <c r="X64" i="383"/>
  <c r="AK63" i="383"/>
  <c r="AJ63" i="383"/>
  <c r="AI63" i="383"/>
  <c r="AH63" i="383"/>
  <c r="AG63" i="383"/>
  <c r="AF63" i="383"/>
  <c r="AE63" i="383"/>
  <c r="AD63" i="383"/>
  <c r="AC63" i="383"/>
  <c r="AB63" i="383"/>
  <c r="AA63" i="383"/>
  <c r="Z63" i="383"/>
  <c r="X63" i="383"/>
  <c r="AK62" i="383"/>
  <c r="AJ62" i="383"/>
  <c r="AI62" i="383"/>
  <c r="AH62" i="383"/>
  <c r="AG62" i="383"/>
  <c r="AF62" i="383"/>
  <c r="AE62" i="383"/>
  <c r="AD62" i="383"/>
  <c r="AC62" i="383"/>
  <c r="AB62" i="383"/>
  <c r="AA62" i="383"/>
  <c r="Z62" i="383"/>
  <c r="X62" i="383"/>
  <c r="AK61" i="383"/>
  <c r="AJ61" i="383"/>
  <c r="AI61" i="383"/>
  <c r="AH61" i="383"/>
  <c r="AG61" i="383"/>
  <c r="AF61" i="383"/>
  <c r="AE61" i="383"/>
  <c r="AD61" i="383"/>
  <c r="AC61" i="383"/>
  <c r="AB61" i="383"/>
  <c r="AA61" i="383"/>
  <c r="Z61" i="383"/>
  <c r="X61" i="383"/>
  <c r="AK60" i="383"/>
  <c r="AJ60" i="383"/>
  <c r="AI60" i="383"/>
  <c r="AH60" i="383"/>
  <c r="AG60" i="383"/>
  <c r="AF60" i="383"/>
  <c r="AE60" i="383"/>
  <c r="AD60" i="383"/>
  <c r="AC60" i="383"/>
  <c r="AB60" i="383"/>
  <c r="AA60" i="383"/>
  <c r="Z60" i="383"/>
  <c r="X60" i="383"/>
  <c r="AK59" i="383"/>
  <c r="AJ59" i="383"/>
  <c r="AI59" i="383"/>
  <c r="AH59" i="383"/>
  <c r="AG59" i="383"/>
  <c r="AF59" i="383"/>
  <c r="AE59" i="383"/>
  <c r="AD59" i="383"/>
  <c r="AC59" i="383"/>
  <c r="AB59" i="383"/>
  <c r="AA59" i="383"/>
  <c r="Z59" i="383"/>
  <c r="X59" i="383"/>
  <c r="AK58" i="383"/>
  <c r="AJ58" i="383"/>
  <c r="AI58" i="383"/>
  <c r="AH58" i="383"/>
  <c r="AG58" i="383"/>
  <c r="AF58" i="383"/>
  <c r="AE58" i="383"/>
  <c r="AD58" i="383"/>
  <c r="AC58" i="383"/>
  <c r="AB58" i="383"/>
  <c r="AA58" i="383"/>
  <c r="Z58" i="383"/>
  <c r="X58" i="383"/>
  <c r="AK57" i="383"/>
  <c r="AJ57" i="383"/>
  <c r="AI57" i="383"/>
  <c r="AH57" i="383"/>
  <c r="AG57" i="383"/>
  <c r="AF57" i="383"/>
  <c r="AE57" i="383"/>
  <c r="AD57" i="383"/>
  <c r="AC57" i="383"/>
  <c r="AB57" i="383"/>
  <c r="AA57" i="383"/>
  <c r="Z57" i="383"/>
  <c r="X57" i="383"/>
  <c r="AK56" i="383"/>
  <c r="AJ56" i="383"/>
  <c r="AI56" i="383"/>
  <c r="AH56" i="383"/>
  <c r="AG56" i="383"/>
  <c r="AF56" i="383"/>
  <c r="AE56" i="383"/>
  <c r="AD56" i="383"/>
  <c r="AC56" i="383"/>
  <c r="AB56" i="383"/>
  <c r="AA56" i="383"/>
  <c r="Z56" i="383"/>
  <c r="X56" i="383"/>
  <c r="X110" i="382"/>
  <c r="X109" i="382"/>
  <c r="X108" i="382"/>
  <c r="X106" i="382"/>
  <c r="X103" i="382"/>
  <c r="Z102" i="382"/>
  <c r="Y102" i="382"/>
  <c r="X102" i="382"/>
  <c r="X101" i="382"/>
  <c r="X100" i="382"/>
  <c r="X98" i="382"/>
  <c r="AK92" i="382"/>
  <c r="AJ92" i="382"/>
  <c r="AI92" i="382"/>
  <c r="AH92" i="382"/>
  <c r="AG92" i="382"/>
  <c r="AF92" i="382"/>
  <c r="AC92" i="382"/>
  <c r="AZ91" i="382"/>
  <c r="AY91" i="382"/>
  <c r="AX91" i="382"/>
  <c r="AW91" i="382"/>
  <c r="AV91" i="382"/>
  <c r="AU91" i="382"/>
  <c r="AT91" i="382"/>
  <c r="AS91" i="382"/>
  <c r="AR91" i="382"/>
  <c r="AQ91" i="382"/>
  <c r="AP91" i="382"/>
  <c r="AO91" i="382"/>
  <c r="AN91" i="382"/>
  <c r="AM91" i="382"/>
  <c r="AK91" i="382"/>
  <c r="AJ91" i="382"/>
  <c r="AI91" i="382"/>
  <c r="AH91" i="382"/>
  <c r="AG91" i="382"/>
  <c r="AF91" i="382"/>
  <c r="AE91" i="382"/>
  <c r="AD91" i="382"/>
  <c r="AC91" i="382"/>
  <c r="AB91" i="382"/>
  <c r="AA91" i="382"/>
  <c r="Z91" i="382"/>
  <c r="X91" i="382"/>
  <c r="AZ90" i="382"/>
  <c r="AY90" i="382"/>
  <c r="AX90" i="382"/>
  <c r="AW90" i="382"/>
  <c r="AV90" i="382"/>
  <c r="AU90" i="382"/>
  <c r="AT90" i="382"/>
  <c r="AS90" i="382"/>
  <c r="AR90" i="382"/>
  <c r="AQ90" i="382"/>
  <c r="AP90" i="382"/>
  <c r="AO90" i="382"/>
  <c r="AN90" i="382"/>
  <c r="AM90" i="382"/>
  <c r="AK90" i="382"/>
  <c r="AJ90" i="382"/>
  <c r="AI90" i="382"/>
  <c r="AH90" i="382"/>
  <c r="AG90" i="382"/>
  <c r="AF90" i="382"/>
  <c r="AE90" i="382"/>
  <c r="AD90" i="382"/>
  <c r="AC90" i="382"/>
  <c r="AB90" i="382"/>
  <c r="AA90" i="382"/>
  <c r="Z90" i="382"/>
  <c r="X90" i="382"/>
  <c r="AZ89" i="382"/>
  <c r="AY89" i="382"/>
  <c r="AX89" i="382"/>
  <c r="AW89" i="382"/>
  <c r="AV89" i="382"/>
  <c r="AU89" i="382"/>
  <c r="AT89" i="382"/>
  <c r="AS89" i="382"/>
  <c r="AR89" i="382"/>
  <c r="AQ89" i="382"/>
  <c r="AP89" i="382"/>
  <c r="AO89" i="382"/>
  <c r="AN89" i="382"/>
  <c r="AM89" i="382"/>
  <c r="AK89" i="382"/>
  <c r="AJ89" i="382"/>
  <c r="AI89" i="382"/>
  <c r="AH89" i="382"/>
  <c r="AG89" i="382"/>
  <c r="AF89" i="382"/>
  <c r="AE89" i="382"/>
  <c r="AD89" i="382"/>
  <c r="AC89" i="382"/>
  <c r="AB89" i="382"/>
  <c r="AA89" i="382"/>
  <c r="Z89" i="382"/>
  <c r="X89" i="382"/>
  <c r="AZ88" i="382"/>
  <c r="AY88" i="382"/>
  <c r="AX88" i="382"/>
  <c r="AW88" i="382"/>
  <c r="AV88" i="382"/>
  <c r="AU88" i="382"/>
  <c r="AT88" i="382"/>
  <c r="AS88" i="382"/>
  <c r="AR88" i="382"/>
  <c r="AQ88" i="382"/>
  <c r="AP88" i="382"/>
  <c r="AO88" i="382"/>
  <c r="AN88" i="382"/>
  <c r="AM88" i="382"/>
  <c r="AK88" i="382"/>
  <c r="AJ88" i="382"/>
  <c r="AI88" i="382"/>
  <c r="AH88" i="382"/>
  <c r="AG88" i="382"/>
  <c r="AF88" i="382"/>
  <c r="AE88" i="382"/>
  <c r="AD88" i="382"/>
  <c r="AC88" i="382"/>
  <c r="AB88" i="382"/>
  <c r="AA88" i="382"/>
  <c r="Z88" i="382"/>
  <c r="X88" i="382"/>
  <c r="AZ87" i="382"/>
  <c r="AY87" i="382"/>
  <c r="AX87" i="382"/>
  <c r="AW87" i="382"/>
  <c r="AV87" i="382"/>
  <c r="AU87" i="382"/>
  <c r="AT87" i="382"/>
  <c r="AS87" i="382"/>
  <c r="AR87" i="382"/>
  <c r="AQ87" i="382"/>
  <c r="AP87" i="382"/>
  <c r="AO87" i="382"/>
  <c r="AN87" i="382"/>
  <c r="AM87" i="382"/>
  <c r="AK87" i="382"/>
  <c r="AJ87" i="382"/>
  <c r="AI87" i="382"/>
  <c r="AH87" i="382"/>
  <c r="AG87" i="382"/>
  <c r="AF87" i="382"/>
  <c r="AE87" i="382"/>
  <c r="AD87" i="382"/>
  <c r="AC87" i="382"/>
  <c r="AB87" i="382"/>
  <c r="AA87" i="382"/>
  <c r="Z87" i="382"/>
  <c r="X87" i="382"/>
  <c r="AZ86" i="382"/>
  <c r="AY86" i="382"/>
  <c r="AX86" i="382"/>
  <c r="AW86" i="382"/>
  <c r="AV86" i="382"/>
  <c r="AU86" i="382"/>
  <c r="AT86" i="382"/>
  <c r="AS86" i="382"/>
  <c r="AR86" i="382"/>
  <c r="AQ86" i="382"/>
  <c r="AP86" i="382"/>
  <c r="AO86" i="382"/>
  <c r="AN86" i="382"/>
  <c r="AM86" i="382"/>
  <c r="AK86" i="382"/>
  <c r="AJ86" i="382"/>
  <c r="AI86" i="382"/>
  <c r="AH86" i="382"/>
  <c r="AG86" i="382"/>
  <c r="AF86" i="382"/>
  <c r="AE86" i="382"/>
  <c r="AD86" i="382"/>
  <c r="AC86" i="382"/>
  <c r="AB86" i="382"/>
  <c r="AA86" i="382"/>
  <c r="Z86" i="382"/>
  <c r="X86" i="382"/>
  <c r="AZ85" i="382"/>
  <c r="AY85" i="382"/>
  <c r="AX85" i="382"/>
  <c r="AW85" i="382"/>
  <c r="AV85" i="382"/>
  <c r="AU85" i="382"/>
  <c r="AT85" i="382"/>
  <c r="AS85" i="382"/>
  <c r="AR85" i="382"/>
  <c r="AQ85" i="382"/>
  <c r="AP85" i="382"/>
  <c r="AO85" i="382"/>
  <c r="AN85" i="382"/>
  <c r="AM85" i="382"/>
  <c r="AK85" i="382"/>
  <c r="AJ85" i="382"/>
  <c r="AI85" i="382"/>
  <c r="AH85" i="382"/>
  <c r="AG85" i="382"/>
  <c r="AF85" i="382"/>
  <c r="AE85" i="382"/>
  <c r="AD85" i="382"/>
  <c r="AC85" i="382"/>
  <c r="AB85" i="382"/>
  <c r="AA85" i="382"/>
  <c r="Z85" i="382"/>
  <c r="X85" i="382"/>
  <c r="AZ84" i="382"/>
  <c r="AY84" i="382"/>
  <c r="AX84" i="382"/>
  <c r="AW84" i="382"/>
  <c r="AV84" i="382"/>
  <c r="AU84" i="382"/>
  <c r="AT84" i="382"/>
  <c r="AS84" i="382"/>
  <c r="AR84" i="382"/>
  <c r="AQ84" i="382"/>
  <c r="AP84" i="382"/>
  <c r="AO84" i="382"/>
  <c r="AN84" i="382"/>
  <c r="AM84" i="382"/>
  <c r="AK84" i="382"/>
  <c r="AJ84" i="382"/>
  <c r="AI84" i="382"/>
  <c r="AH84" i="382"/>
  <c r="AG84" i="382"/>
  <c r="AF84" i="382"/>
  <c r="AE84" i="382"/>
  <c r="AD84" i="382"/>
  <c r="AC84" i="382"/>
  <c r="AB84" i="382"/>
  <c r="AA84" i="382"/>
  <c r="Z84" i="382"/>
  <c r="X84" i="382"/>
  <c r="AZ83" i="382"/>
  <c r="AY83" i="382"/>
  <c r="AX83" i="382"/>
  <c r="AW83" i="382"/>
  <c r="AV83" i="382"/>
  <c r="AU83" i="382"/>
  <c r="AT83" i="382"/>
  <c r="AS83" i="382"/>
  <c r="AR83" i="382"/>
  <c r="AQ83" i="382"/>
  <c r="AP83" i="382"/>
  <c r="AO83" i="382"/>
  <c r="AN83" i="382"/>
  <c r="AM83" i="382"/>
  <c r="AK83" i="382"/>
  <c r="AJ83" i="382"/>
  <c r="AI83" i="382"/>
  <c r="AH83" i="382"/>
  <c r="AG83" i="382"/>
  <c r="AF83" i="382"/>
  <c r="AE83" i="382"/>
  <c r="AD83" i="382"/>
  <c r="AC83" i="382"/>
  <c r="AB83" i="382"/>
  <c r="AA83" i="382"/>
  <c r="Z83" i="382"/>
  <c r="X83" i="382"/>
  <c r="AZ82" i="382"/>
  <c r="AY82" i="382"/>
  <c r="AX82" i="382"/>
  <c r="AW82" i="382"/>
  <c r="AV82" i="382"/>
  <c r="AU82" i="382"/>
  <c r="AT82" i="382"/>
  <c r="AS82" i="382"/>
  <c r="AR82" i="382"/>
  <c r="AQ82" i="382"/>
  <c r="AP82" i="382"/>
  <c r="AO82" i="382"/>
  <c r="AN82" i="382"/>
  <c r="AM82" i="382"/>
  <c r="AK82" i="382"/>
  <c r="AJ82" i="382"/>
  <c r="AI82" i="382"/>
  <c r="AH82" i="382"/>
  <c r="AG82" i="382"/>
  <c r="AF82" i="382"/>
  <c r="AE82" i="382"/>
  <c r="AD82" i="382"/>
  <c r="AC82" i="382"/>
  <c r="AB82" i="382"/>
  <c r="AA82" i="382"/>
  <c r="Z82" i="382"/>
  <c r="X82" i="382"/>
  <c r="AZ81" i="382"/>
  <c r="AY81" i="382"/>
  <c r="AX81" i="382"/>
  <c r="AW81" i="382"/>
  <c r="AV81" i="382"/>
  <c r="AU81" i="382"/>
  <c r="AT81" i="382"/>
  <c r="AS81" i="382"/>
  <c r="AR81" i="382"/>
  <c r="AQ81" i="382"/>
  <c r="AP81" i="382"/>
  <c r="AO81" i="382"/>
  <c r="AN81" i="382"/>
  <c r="AM81" i="382"/>
  <c r="AK81" i="382"/>
  <c r="AJ81" i="382"/>
  <c r="AI81" i="382"/>
  <c r="AH81" i="382"/>
  <c r="AG81" i="382"/>
  <c r="AF81" i="382"/>
  <c r="AE81" i="382"/>
  <c r="AD81" i="382"/>
  <c r="AC81" i="382"/>
  <c r="AB81" i="382"/>
  <c r="AA81" i="382"/>
  <c r="Z81" i="382"/>
  <c r="X81" i="382"/>
  <c r="AZ80" i="382"/>
  <c r="AY80" i="382"/>
  <c r="AX80" i="382"/>
  <c r="AW80" i="382"/>
  <c r="AV80" i="382"/>
  <c r="AU80" i="382"/>
  <c r="AT80" i="382"/>
  <c r="AS80" i="382"/>
  <c r="AR80" i="382"/>
  <c r="AQ80" i="382"/>
  <c r="AP80" i="382"/>
  <c r="AO80" i="382"/>
  <c r="AN80" i="382"/>
  <c r="AM80" i="382"/>
  <c r="AK80" i="382"/>
  <c r="AJ80" i="382"/>
  <c r="AI80" i="382"/>
  <c r="AH80" i="382"/>
  <c r="AG80" i="382"/>
  <c r="AF80" i="382"/>
  <c r="AE80" i="382"/>
  <c r="AD80" i="382"/>
  <c r="AC80" i="382"/>
  <c r="AB80" i="382"/>
  <c r="AA80" i="382"/>
  <c r="Z80" i="382"/>
  <c r="X80" i="382"/>
  <c r="AK79" i="382"/>
  <c r="AJ79" i="382"/>
  <c r="AI79" i="382"/>
  <c r="AH79" i="382"/>
  <c r="AG79" i="382"/>
  <c r="AF79" i="382"/>
  <c r="AE79" i="382"/>
  <c r="AD79" i="382"/>
  <c r="AC79" i="382"/>
  <c r="AB79" i="382"/>
  <c r="AA79" i="382"/>
  <c r="Z79" i="382"/>
  <c r="X79" i="382"/>
  <c r="AK78" i="382"/>
  <c r="AJ78" i="382"/>
  <c r="AI78" i="382"/>
  <c r="AH78" i="382"/>
  <c r="AG78" i="382"/>
  <c r="AF78" i="382"/>
  <c r="AE78" i="382"/>
  <c r="AD78" i="382"/>
  <c r="AC78" i="382"/>
  <c r="AB78" i="382"/>
  <c r="AA78" i="382"/>
  <c r="Z78" i="382"/>
  <c r="X78" i="382"/>
  <c r="AK77" i="382"/>
  <c r="AJ77" i="382"/>
  <c r="AI77" i="382"/>
  <c r="AH77" i="382"/>
  <c r="AG77" i="382"/>
  <c r="AF77" i="382"/>
  <c r="AE77" i="382"/>
  <c r="AD77" i="382"/>
  <c r="AC77" i="382"/>
  <c r="AB77" i="382"/>
  <c r="AA77" i="382"/>
  <c r="Z77" i="382"/>
  <c r="X77" i="382"/>
  <c r="AK76" i="382"/>
  <c r="AJ76" i="382"/>
  <c r="AI76" i="382"/>
  <c r="AH76" i="382"/>
  <c r="AG76" i="382"/>
  <c r="AF76" i="382"/>
  <c r="AE76" i="382"/>
  <c r="AD76" i="382"/>
  <c r="AC76" i="382"/>
  <c r="AB76" i="382"/>
  <c r="AA76" i="382"/>
  <c r="Z76" i="382"/>
  <c r="X76" i="382"/>
  <c r="AK75" i="382"/>
  <c r="AJ75" i="382"/>
  <c r="AI75" i="382"/>
  <c r="AH75" i="382"/>
  <c r="AG75" i="382"/>
  <c r="AF75" i="382"/>
  <c r="AE75" i="382"/>
  <c r="AD75" i="382"/>
  <c r="AC75" i="382"/>
  <c r="AB75" i="382"/>
  <c r="AA75" i="382"/>
  <c r="Z75" i="382"/>
  <c r="X75" i="382"/>
  <c r="AK74" i="382"/>
  <c r="AJ74" i="382"/>
  <c r="AI74" i="382"/>
  <c r="AH74" i="382"/>
  <c r="AG74" i="382"/>
  <c r="AF74" i="382"/>
  <c r="AE74" i="382"/>
  <c r="AD74" i="382"/>
  <c r="AC74" i="382"/>
  <c r="AB74" i="382"/>
  <c r="AA74" i="382"/>
  <c r="Z74" i="382"/>
  <c r="X74" i="382"/>
  <c r="AK73" i="382"/>
  <c r="AJ73" i="382"/>
  <c r="AI73" i="382"/>
  <c r="AH73" i="382"/>
  <c r="AG73" i="382"/>
  <c r="AF73" i="382"/>
  <c r="AE73" i="382"/>
  <c r="AD73" i="382"/>
  <c r="AC73" i="382"/>
  <c r="AB73" i="382"/>
  <c r="AA73" i="382"/>
  <c r="Z73" i="382"/>
  <c r="X73" i="382"/>
  <c r="AK72" i="382"/>
  <c r="AJ72" i="382"/>
  <c r="AI72" i="382"/>
  <c r="AH72" i="382"/>
  <c r="AG72" i="382"/>
  <c r="AF72" i="382"/>
  <c r="AE72" i="382"/>
  <c r="AD72" i="382"/>
  <c r="AC72" i="382"/>
  <c r="AB72" i="382"/>
  <c r="AA72" i="382"/>
  <c r="Z72" i="382"/>
  <c r="X72" i="382"/>
  <c r="AK71" i="382"/>
  <c r="AJ71" i="382"/>
  <c r="AI71" i="382"/>
  <c r="AH71" i="382"/>
  <c r="AG71" i="382"/>
  <c r="AF71" i="382"/>
  <c r="AE71" i="382"/>
  <c r="AD71" i="382"/>
  <c r="AC71" i="382"/>
  <c r="AB71" i="382"/>
  <c r="AA71" i="382"/>
  <c r="Z71" i="382"/>
  <c r="X71" i="382"/>
  <c r="AK70" i="382"/>
  <c r="AJ70" i="382"/>
  <c r="AI70" i="382"/>
  <c r="AH70" i="382"/>
  <c r="AG70" i="382"/>
  <c r="AF70" i="382"/>
  <c r="AE70" i="382"/>
  <c r="AD70" i="382"/>
  <c r="AC70" i="382"/>
  <c r="AB70" i="382"/>
  <c r="AA70" i="382"/>
  <c r="Z70" i="382"/>
  <c r="X70" i="382"/>
  <c r="AK69" i="382"/>
  <c r="AJ69" i="382"/>
  <c r="AI69" i="382"/>
  <c r="AH69" i="382"/>
  <c r="AG69" i="382"/>
  <c r="AF69" i="382"/>
  <c r="AE69" i="382"/>
  <c r="AD69" i="382"/>
  <c r="AC69" i="382"/>
  <c r="AB69" i="382"/>
  <c r="AA69" i="382"/>
  <c r="Z69" i="382"/>
  <c r="X69" i="382"/>
  <c r="AK68" i="382"/>
  <c r="AJ68" i="382"/>
  <c r="AI68" i="382"/>
  <c r="AH68" i="382"/>
  <c r="AG68" i="382"/>
  <c r="AF68" i="382"/>
  <c r="AE68" i="382"/>
  <c r="AD68" i="382"/>
  <c r="AC68" i="382"/>
  <c r="AB68" i="382"/>
  <c r="AA68" i="382"/>
  <c r="Z68" i="382"/>
  <c r="X68" i="382"/>
  <c r="AK67" i="382"/>
  <c r="AJ67" i="382"/>
  <c r="AI67" i="382"/>
  <c r="AH67" i="382"/>
  <c r="AG67" i="382"/>
  <c r="AF67" i="382"/>
  <c r="AE67" i="382"/>
  <c r="AD67" i="382"/>
  <c r="AC67" i="382"/>
  <c r="AB67" i="382"/>
  <c r="AA67" i="382"/>
  <c r="Z67" i="382"/>
  <c r="X67" i="382"/>
  <c r="AK66" i="382"/>
  <c r="AJ66" i="382"/>
  <c r="AI66" i="382"/>
  <c r="AH66" i="382"/>
  <c r="AG66" i="382"/>
  <c r="AF66" i="382"/>
  <c r="AE66" i="382"/>
  <c r="AD66" i="382"/>
  <c r="AC66" i="382"/>
  <c r="AB66" i="382"/>
  <c r="AA66" i="382"/>
  <c r="Z66" i="382"/>
  <c r="X66" i="382"/>
  <c r="AK65" i="382"/>
  <c r="AJ65" i="382"/>
  <c r="AI65" i="382"/>
  <c r="AH65" i="382"/>
  <c r="AG65" i="382"/>
  <c r="AF65" i="382"/>
  <c r="AE65" i="382"/>
  <c r="AD65" i="382"/>
  <c r="AC65" i="382"/>
  <c r="AB65" i="382"/>
  <c r="AA65" i="382"/>
  <c r="Z65" i="382"/>
  <c r="X65" i="382"/>
  <c r="AK64" i="382"/>
  <c r="AJ64" i="382"/>
  <c r="AI64" i="382"/>
  <c r="AH64" i="382"/>
  <c r="AG64" i="382"/>
  <c r="AF64" i="382"/>
  <c r="AE64" i="382"/>
  <c r="AD64" i="382"/>
  <c r="AC64" i="382"/>
  <c r="AB64" i="382"/>
  <c r="AA64" i="382"/>
  <c r="Z64" i="382"/>
  <c r="X64" i="382"/>
  <c r="AK63" i="382"/>
  <c r="AJ63" i="382"/>
  <c r="AI63" i="382"/>
  <c r="AH63" i="382"/>
  <c r="AG63" i="382"/>
  <c r="AF63" i="382"/>
  <c r="AE63" i="382"/>
  <c r="AD63" i="382"/>
  <c r="AC63" i="382"/>
  <c r="AB63" i="382"/>
  <c r="AA63" i="382"/>
  <c r="Z63" i="382"/>
  <c r="X63" i="382"/>
  <c r="AK62" i="382"/>
  <c r="AJ62" i="382"/>
  <c r="AI62" i="382"/>
  <c r="AH62" i="382"/>
  <c r="AG62" i="382"/>
  <c r="AF62" i="382"/>
  <c r="AE62" i="382"/>
  <c r="AD62" i="382"/>
  <c r="AC62" i="382"/>
  <c r="AB62" i="382"/>
  <c r="AA62" i="382"/>
  <c r="Z62" i="382"/>
  <c r="X62" i="382"/>
  <c r="AK61" i="382"/>
  <c r="AJ61" i="382"/>
  <c r="AI61" i="382"/>
  <c r="AH61" i="382"/>
  <c r="AG61" i="382"/>
  <c r="AF61" i="382"/>
  <c r="AE61" i="382"/>
  <c r="AD61" i="382"/>
  <c r="AC61" i="382"/>
  <c r="AB61" i="382"/>
  <c r="AA61" i="382"/>
  <c r="Z61" i="382"/>
  <c r="X61" i="382"/>
  <c r="AK60" i="382"/>
  <c r="AJ60" i="382"/>
  <c r="AI60" i="382"/>
  <c r="AH60" i="382"/>
  <c r="AG60" i="382"/>
  <c r="AF60" i="382"/>
  <c r="AE60" i="382"/>
  <c r="AD60" i="382"/>
  <c r="AC60" i="382"/>
  <c r="AB60" i="382"/>
  <c r="AA60" i="382"/>
  <c r="Z60" i="382"/>
  <c r="X60" i="382"/>
  <c r="AK59" i="382"/>
  <c r="AJ59" i="382"/>
  <c r="AI59" i="382"/>
  <c r="AH59" i="382"/>
  <c r="AG59" i="382"/>
  <c r="AF59" i="382"/>
  <c r="AE59" i="382"/>
  <c r="AD59" i="382"/>
  <c r="AC59" i="382"/>
  <c r="AB59" i="382"/>
  <c r="AA59" i="382"/>
  <c r="Z59" i="382"/>
  <c r="X59" i="382"/>
  <c r="AK58" i="382"/>
  <c r="AJ58" i="382"/>
  <c r="AI58" i="382"/>
  <c r="AH58" i="382"/>
  <c r="AG58" i="382"/>
  <c r="AF58" i="382"/>
  <c r="AE58" i="382"/>
  <c r="AD58" i="382"/>
  <c r="AC58" i="382"/>
  <c r="AB58" i="382"/>
  <c r="AA58" i="382"/>
  <c r="Z58" i="382"/>
  <c r="X58" i="382"/>
  <c r="AK57" i="382"/>
  <c r="AJ57" i="382"/>
  <c r="AI57" i="382"/>
  <c r="AH57" i="382"/>
  <c r="AG57" i="382"/>
  <c r="AF57" i="382"/>
  <c r="AE57" i="382"/>
  <c r="AD57" i="382"/>
  <c r="AC57" i="382"/>
  <c r="AB57" i="382"/>
  <c r="AA57" i="382"/>
  <c r="Z57" i="382"/>
  <c r="X57" i="382"/>
  <c r="AK56" i="382"/>
  <c r="AJ56" i="382"/>
  <c r="AI56" i="382"/>
  <c r="AH56" i="382"/>
  <c r="AG56" i="382"/>
  <c r="AF56" i="382"/>
  <c r="AE56" i="382"/>
  <c r="AD56" i="382"/>
  <c r="AC56" i="382"/>
  <c r="AB56" i="382"/>
  <c r="AA56" i="382"/>
  <c r="Z56" i="382"/>
  <c r="X56" i="382"/>
  <c r="X110" i="381"/>
  <c r="X109" i="381"/>
  <c r="X108" i="381"/>
  <c r="X106" i="381"/>
  <c r="X103" i="381"/>
  <c r="Z102" i="381"/>
  <c r="Y102" i="381"/>
  <c r="X102" i="381"/>
  <c r="X101" i="381"/>
  <c r="X100" i="381"/>
  <c r="X98" i="381"/>
  <c r="AK92" i="381"/>
  <c r="AJ92" i="381"/>
  <c r="AI92" i="381"/>
  <c r="AH92" i="381"/>
  <c r="AG92" i="381"/>
  <c r="AF92" i="381"/>
  <c r="AC92" i="381"/>
  <c r="AZ91" i="381"/>
  <c r="AY91" i="381"/>
  <c r="AX91" i="381"/>
  <c r="AW91" i="381"/>
  <c r="AV91" i="381"/>
  <c r="AU91" i="381"/>
  <c r="AT91" i="381"/>
  <c r="AS91" i="381"/>
  <c r="AR91" i="381"/>
  <c r="AQ91" i="381"/>
  <c r="AP91" i="381"/>
  <c r="AO91" i="381"/>
  <c r="AN91" i="381"/>
  <c r="AM91" i="381"/>
  <c r="AK91" i="381"/>
  <c r="AJ91" i="381"/>
  <c r="AI91" i="381"/>
  <c r="AH91" i="381"/>
  <c r="AG91" i="381"/>
  <c r="AF91" i="381"/>
  <c r="AE91" i="381"/>
  <c r="AD91" i="381"/>
  <c r="AC91" i="381"/>
  <c r="AB91" i="381"/>
  <c r="AA91" i="381"/>
  <c r="Z91" i="381"/>
  <c r="X91" i="381"/>
  <c r="AZ90" i="381"/>
  <c r="AY90" i="381"/>
  <c r="AX90" i="381"/>
  <c r="AW90" i="381"/>
  <c r="AV90" i="381"/>
  <c r="AU90" i="381"/>
  <c r="AT90" i="381"/>
  <c r="AS90" i="381"/>
  <c r="AR90" i="381"/>
  <c r="AQ90" i="381"/>
  <c r="AP90" i="381"/>
  <c r="AO90" i="381"/>
  <c r="AN90" i="381"/>
  <c r="AM90" i="381"/>
  <c r="AK90" i="381"/>
  <c r="AJ90" i="381"/>
  <c r="AI90" i="381"/>
  <c r="AH90" i="381"/>
  <c r="AG90" i="381"/>
  <c r="AF90" i="381"/>
  <c r="AE90" i="381"/>
  <c r="AD90" i="381"/>
  <c r="AC90" i="381"/>
  <c r="AB90" i="381"/>
  <c r="AA90" i="381"/>
  <c r="Z90" i="381"/>
  <c r="X90" i="381"/>
  <c r="AZ89" i="381"/>
  <c r="AY89" i="381"/>
  <c r="AX89" i="381"/>
  <c r="AW89" i="381"/>
  <c r="AV89" i="381"/>
  <c r="AU89" i="381"/>
  <c r="AT89" i="381"/>
  <c r="AS89" i="381"/>
  <c r="AR89" i="381"/>
  <c r="AQ89" i="381"/>
  <c r="AP89" i="381"/>
  <c r="AO89" i="381"/>
  <c r="AN89" i="381"/>
  <c r="AM89" i="381"/>
  <c r="AK89" i="381"/>
  <c r="AJ89" i="381"/>
  <c r="AI89" i="381"/>
  <c r="AH89" i="381"/>
  <c r="AG89" i="381"/>
  <c r="AF89" i="381"/>
  <c r="AE89" i="381"/>
  <c r="AD89" i="381"/>
  <c r="AC89" i="381"/>
  <c r="AB89" i="381"/>
  <c r="AA89" i="381"/>
  <c r="Z89" i="381"/>
  <c r="X89" i="381"/>
  <c r="AZ88" i="381"/>
  <c r="AY88" i="381"/>
  <c r="AX88" i="381"/>
  <c r="AW88" i="381"/>
  <c r="AV88" i="381"/>
  <c r="AU88" i="381"/>
  <c r="AT88" i="381"/>
  <c r="AS88" i="381"/>
  <c r="AR88" i="381"/>
  <c r="AQ88" i="381"/>
  <c r="AP88" i="381"/>
  <c r="AO88" i="381"/>
  <c r="AN88" i="381"/>
  <c r="AM88" i="381"/>
  <c r="AK88" i="381"/>
  <c r="AJ88" i="381"/>
  <c r="AI88" i="381"/>
  <c r="AH88" i="381"/>
  <c r="AG88" i="381"/>
  <c r="AF88" i="381"/>
  <c r="AE88" i="381"/>
  <c r="AD88" i="381"/>
  <c r="AC88" i="381"/>
  <c r="AB88" i="381"/>
  <c r="AA88" i="381"/>
  <c r="Z88" i="381"/>
  <c r="X88" i="381"/>
  <c r="AZ87" i="381"/>
  <c r="AY87" i="381"/>
  <c r="AX87" i="381"/>
  <c r="AW87" i="381"/>
  <c r="AV87" i="381"/>
  <c r="AU87" i="381"/>
  <c r="AT87" i="381"/>
  <c r="AS87" i="381"/>
  <c r="AR87" i="381"/>
  <c r="AQ87" i="381"/>
  <c r="AP87" i="381"/>
  <c r="AO87" i="381"/>
  <c r="AN87" i="381"/>
  <c r="AM87" i="381"/>
  <c r="AK87" i="381"/>
  <c r="AJ87" i="381"/>
  <c r="AI87" i="381"/>
  <c r="AH87" i="381"/>
  <c r="AG87" i="381"/>
  <c r="AF87" i="381"/>
  <c r="AE87" i="381"/>
  <c r="AD87" i="381"/>
  <c r="AC87" i="381"/>
  <c r="AB87" i="381"/>
  <c r="AA87" i="381"/>
  <c r="Z87" i="381"/>
  <c r="X87" i="381"/>
  <c r="AZ86" i="381"/>
  <c r="AY86" i="381"/>
  <c r="AX86" i="381"/>
  <c r="AW86" i="381"/>
  <c r="AV86" i="381"/>
  <c r="AU86" i="381"/>
  <c r="AT86" i="381"/>
  <c r="AS86" i="381"/>
  <c r="AR86" i="381"/>
  <c r="AQ86" i="381"/>
  <c r="AP86" i="381"/>
  <c r="AO86" i="381"/>
  <c r="AN86" i="381"/>
  <c r="AM86" i="381"/>
  <c r="AK86" i="381"/>
  <c r="AJ86" i="381"/>
  <c r="AI86" i="381"/>
  <c r="AH86" i="381"/>
  <c r="AG86" i="381"/>
  <c r="AF86" i="381"/>
  <c r="AE86" i="381"/>
  <c r="AD86" i="381"/>
  <c r="AC86" i="381"/>
  <c r="AB86" i="381"/>
  <c r="AA86" i="381"/>
  <c r="Z86" i="381"/>
  <c r="X86" i="381"/>
  <c r="AZ85" i="381"/>
  <c r="AY85" i="381"/>
  <c r="AX85" i="381"/>
  <c r="AW85" i="381"/>
  <c r="AV85" i="381"/>
  <c r="AU85" i="381"/>
  <c r="AT85" i="381"/>
  <c r="AS85" i="381"/>
  <c r="AR85" i="381"/>
  <c r="AQ85" i="381"/>
  <c r="AP85" i="381"/>
  <c r="AO85" i="381"/>
  <c r="AN85" i="381"/>
  <c r="AM85" i="381"/>
  <c r="AK85" i="381"/>
  <c r="AJ85" i="381"/>
  <c r="AI85" i="381"/>
  <c r="AH85" i="381"/>
  <c r="AG85" i="381"/>
  <c r="AF85" i="381"/>
  <c r="AE85" i="381"/>
  <c r="AD85" i="381"/>
  <c r="AC85" i="381"/>
  <c r="AB85" i="381"/>
  <c r="AA85" i="381"/>
  <c r="Z85" i="381"/>
  <c r="X85" i="381"/>
  <c r="AZ84" i="381"/>
  <c r="AY84" i="381"/>
  <c r="AX84" i="381"/>
  <c r="AW84" i="381"/>
  <c r="AV84" i="381"/>
  <c r="AU84" i="381"/>
  <c r="AT84" i="381"/>
  <c r="AS84" i="381"/>
  <c r="AR84" i="381"/>
  <c r="AQ84" i="381"/>
  <c r="AP84" i="381"/>
  <c r="AO84" i="381"/>
  <c r="AN84" i="381"/>
  <c r="AM84" i="381"/>
  <c r="AK84" i="381"/>
  <c r="AJ84" i="381"/>
  <c r="AI84" i="381"/>
  <c r="AH84" i="381"/>
  <c r="AG84" i="381"/>
  <c r="AF84" i="381"/>
  <c r="AE84" i="381"/>
  <c r="AD84" i="381"/>
  <c r="AC84" i="381"/>
  <c r="AB84" i="381"/>
  <c r="AA84" i="381"/>
  <c r="Z84" i="381"/>
  <c r="X84" i="381"/>
  <c r="AZ83" i="381"/>
  <c r="AY83" i="381"/>
  <c r="AX83" i="381"/>
  <c r="AW83" i="381"/>
  <c r="AV83" i="381"/>
  <c r="AU83" i="381"/>
  <c r="AT83" i="381"/>
  <c r="AS83" i="381"/>
  <c r="AR83" i="381"/>
  <c r="AQ83" i="381"/>
  <c r="AP83" i="381"/>
  <c r="AO83" i="381"/>
  <c r="AN83" i="381"/>
  <c r="AM83" i="381"/>
  <c r="AK83" i="381"/>
  <c r="AJ83" i="381"/>
  <c r="AI83" i="381"/>
  <c r="AH83" i="381"/>
  <c r="AG83" i="381"/>
  <c r="AF83" i="381"/>
  <c r="AE83" i="381"/>
  <c r="AD83" i="381"/>
  <c r="AC83" i="381"/>
  <c r="AB83" i="381"/>
  <c r="AA83" i="381"/>
  <c r="Z83" i="381"/>
  <c r="X83" i="381"/>
  <c r="AZ82" i="381"/>
  <c r="AY82" i="381"/>
  <c r="AX82" i="381"/>
  <c r="AW82" i="381"/>
  <c r="AV82" i="381"/>
  <c r="AU82" i="381"/>
  <c r="AT82" i="381"/>
  <c r="AS82" i="381"/>
  <c r="AR82" i="381"/>
  <c r="AQ82" i="381"/>
  <c r="AP82" i="381"/>
  <c r="AO82" i="381"/>
  <c r="AN82" i="381"/>
  <c r="AM82" i="381"/>
  <c r="AK82" i="381"/>
  <c r="AJ82" i="381"/>
  <c r="AI82" i="381"/>
  <c r="AH82" i="381"/>
  <c r="AG82" i="381"/>
  <c r="AF82" i="381"/>
  <c r="AE82" i="381"/>
  <c r="AD82" i="381"/>
  <c r="AC82" i="381"/>
  <c r="AB82" i="381"/>
  <c r="AA82" i="381"/>
  <c r="Z82" i="381"/>
  <c r="X82" i="381"/>
  <c r="AZ81" i="381"/>
  <c r="AY81" i="381"/>
  <c r="AX81" i="381"/>
  <c r="AW81" i="381"/>
  <c r="AV81" i="381"/>
  <c r="AU81" i="381"/>
  <c r="AT81" i="381"/>
  <c r="AS81" i="381"/>
  <c r="AR81" i="381"/>
  <c r="AQ81" i="381"/>
  <c r="AP81" i="381"/>
  <c r="AO81" i="381"/>
  <c r="AN81" i="381"/>
  <c r="AM81" i="381"/>
  <c r="AK81" i="381"/>
  <c r="AJ81" i="381"/>
  <c r="AI81" i="381"/>
  <c r="AH81" i="381"/>
  <c r="AG81" i="381"/>
  <c r="AF81" i="381"/>
  <c r="AE81" i="381"/>
  <c r="AD81" i="381"/>
  <c r="AC81" i="381"/>
  <c r="AB81" i="381"/>
  <c r="AA81" i="381"/>
  <c r="Z81" i="381"/>
  <c r="X81" i="381"/>
  <c r="AZ80" i="381"/>
  <c r="AY80" i="381"/>
  <c r="AX80" i="381"/>
  <c r="AW80" i="381"/>
  <c r="AV80" i="381"/>
  <c r="AU80" i="381"/>
  <c r="AT80" i="381"/>
  <c r="AS80" i="381"/>
  <c r="AR80" i="381"/>
  <c r="AQ80" i="381"/>
  <c r="AP80" i="381"/>
  <c r="AO80" i="381"/>
  <c r="AN80" i="381"/>
  <c r="AM80" i="381"/>
  <c r="AK80" i="381"/>
  <c r="AJ80" i="381"/>
  <c r="AI80" i="381"/>
  <c r="AH80" i="381"/>
  <c r="AG80" i="381"/>
  <c r="AF80" i="381"/>
  <c r="AE80" i="381"/>
  <c r="AD80" i="381"/>
  <c r="AC80" i="381"/>
  <c r="AB80" i="381"/>
  <c r="AA80" i="381"/>
  <c r="Z80" i="381"/>
  <c r="X80" i="381"/>
  <c r="AK79" i="381"/>
  <c r="AJ79" i="381"/>
  <c r="AI79" i="381"/>
  <c r="AH79" i="381"/>
  <c r="AG79" i="381"/>
  <c r="AF79" i="381"/>
  <c r="AE79" i="381"/>
  <c r="AD79" i="381"/>
  <c r="AC79" i="381"/>
  <c r="AB79" i="381"/>
  <c r="AA79" i="381"/>
  <c r="Z79" i="381"/>
  <c r="X79" i="381"/>
  <c r="AK78" i="381"/>
  <c r="AJ78" i="381"/>
  <c r="AI78" i="381"/>
  <c r="AH78" i="381"/>
  <c r="AG78" i="381"/>
  <c r="AF78" i="381"/>
  <c r="AE78" i="381"/>
  <c r="AD78" i="381"/>
  <c r="AC78" i="381"/>
  <c r="AB78" i="381"/>
  <c r="AA78" i="381"/>
  <c r="Z78" i="381"/>
  <c r="X78" i="381"/>
  <c r="AK77" i="381"/>
  <c r="AJ77" i="381"/>
  <c r="AI77" i="381"/>
  <c r="AH77" i="381"/>
  <c r="AG77" i="381"/>
  <c r="AF77" i="381"/>
  <c r="AE77" i="381"/>
  <c r="AD77" i="381"/>
  <c r="AC77" i="381"/>
  <c r="AB77" i="381"/>
  <c r="AA77" i="381"/>
  <c r="Z77" i="381"/>
  <c r="X77" i="381"/>
  <c r="AK76" i="381"/>
  <c r="AJ76" i="381"/>
  <c r="AI76" i="381"/>
  <c r="AH76" i="381"/>
  <c r="AG76" i="381"/>
  <c r="AF76" i="381"/>
  <c r="AE76" i="381"/>
  <c r="AD76" i="381"/>
  <c r="AC76" i="381"/>
  <c r="AB76" i="381"/>
  <c r="AA76" i="381"/>
  <c r="Z76" i="381"/>
  <c r="X76" i="381"/>
  <c r="AK75" i="381"/>
  <c r="AJ75" i="381"/>
  <c r="AI75" i="381"/>
  <c r="AH75" i="381"/>
  <c r="AG75" i="381"/>
  <c r="AF75" i="381"/>
  <c r="AE75" i="381"/>
  <c r="AD75" i="381"/>
  <c r="AC75" i="381"/>
  <c r="AB75" i="381"/>
  <c r="AA75" i="381"/>
  <c r="Z75" i="381"/>
  <c r="X75" i="381"/>
  <c r="AK74" i="381"/>
  <c r="AJ74" i="381"/>
  <c r="AI74" i="381"/>
  <c r="AH74" i="381"/>
  <c r="AG74" i="381"/>
  <c r="AF74" i="381"/>
  <c r="AE74" i="381"/>
  <c r="AD74" i="381"/>
  <c r="AC74" i="381"/>
  <c r="AB74" i="381"/>
  <c r="AA74" i="381"/>
  <c r="Z74" i="381"/>
  <c r="X74" i="381"/>
  <c r="AK73" i="381"/>
  <c r="AJ73" i="381"/>
  <c r="AI73" i="381"/>
  <c r="AH73" i="381"/>
  <c r="AG73" i="381"/>
  <c r="AF73" i="381"/>
  <c r="AE73" i="381"/>
  <c r="AD73" i="381"/>
  <c r="AC73" i="381"/>
  <c r="AB73" i="381"/>
  <c r="AA73" i="381"/>
  <c r="Z73" i="381"/>
  <c r="X73" i="381"/>
  <c r="AK72" i="381"/>
  <c r="AJ72" i="381"/>
  <c r="AI72" i="381"/>
  <c r="AH72" i="381"/>
  <c r="AG72" i="381"/>
  <c r="AF72" i="381"/>
  <c r="AE72" i="381"/>
  <c r="AD72" i="381"/>
  <c r="AC72" i="381"/>
  <c r="AB72" i="381"/>
  <c r="AA72" i="381"/>
  <c r="Z72" i="381"/>
  <c r="X72" i="381"/>
  <c r="AK71" i="381"/>
  <c r="AJ71" i="381"/>
  <c r="AI71" i="381"/>
  <c r="AH71" i="381"/>
  <c r="AG71" i="381"/>
  <c r="AF71" i="381"/>
  <c r="AE71" i="381"/>
  <c r="AD71" i="381"/>
  <c r="AC71" i="381"/>
  <c r="AB71" i="381"/>
  <c r="AA71" i="381"/>
  <c r="Z71" i="381"/>
  <c r="X71" i="381"/>
  <c r="AK70" i="381"/>
  <c r="AJ70" i="381"/>
  <c r="AI70" i="381"/>
  <c r="AH70" i="381"/>
  <c r="AG70" i="381"/>
  <c r="AF70" i="381"/>
  <c r="AE70" i="381"/>
  <c r="AD70" i="381"/>
  <c r="AC70" i="381"/>
  <c r="AB70" i="381"/>
  <c r="AA70" i="381"/>
  <c r="Z70" i="381"/>
  <c r="X70" i="381"/>
  <c r="AK69" i="381"/>
  <c r="AJ69" i="381"/>
  <c r="AI69" i="381"/>
  <c r="AH69" i="381"/>
  <c r="AG69" i="381"/>
  <c r="AF69" i="381"/>
  <c r="AE69" i="381"/>
  <c r="AD69" i="381"/>
  <c r="AC69" i="381"/>
  <c r="AB69" i="381"/>
  <c r="AA69" i="381"/>
  <c r="Z69" i="381"/>
  <c r="X69" i="381"/>
  <c r="AK68" i="381"/>
  <c r="AJ68" i="381"/>
  <c r="AI68" i="381"/>
  <c r="AH68" i="381"/>
  <c r="AG68" i="381"/>
  <c r="AF68" i="381"/>
  <c r="AE68" i="381"/>
  <c r="AD68" i="381"/>
  <c r="AC68" i="381"/>
  <c r="AB68" i="381"/>
  <c r="AA68" i="381"/>
  <c r="Z68" i="381"/>
  <c r="X68" i="381"/>
  <c r="AK67" i="381"/>
  <c r="AJ67" i="381"/>
  <c r="AI67" i="381"/>
  <c r="AH67" i="381"/>
  <c r="AG67" i="381"/>
  <c r="AF67" i="381"/>
  <c r="AE67" i="381"/>
  <c r="AD67" i="381"/>
  <c r="AC67" i="381"/>
  <c r="AB67" i="381"/>
  <c r="AA67" i="381"/>
  <c r="Z67" i="381"/>
  <c r="X67" i="381"/>
  <c r="AK66" i="381"/>
  <c r="AJ66" i="381"/>
  <c r="AI66" i="381"/>
  <c r="AH66" i="381"/>
  <c r="AG66" i="381"/>
  <c r="AF66" i="381"/>
  <c r="AE66" i="381"/>
  <c r="AD66" i="381"/>
  <c r="AC66" i="381"/>
  <c r="AB66" i="381"/>
  <c r="AA66" i="381"/>
  <c r="Z66" i="381"/>
  <c r="X66" i="381"/>
  <c r="AK65" i="381"/>
  <c r="AJ65" i="381"/>
  <c r="AI65" i="381"/>
  <c r="AH65" i="381"/>
  <c r="AG65" i="381"/>
  <c r="AF65" i="381"/>
  <c r="AE65" i="381"/>
  <c r="AD65" i="381"/>
  <c r="AC65" i="381"/>
  <c r="AB65" i="381"/>
  <c r="AA65" i="381"/>
  <c r="Z65" i="381"/>
  <c r="X65" i="381"/>
  <c r="AK64" i="381"/>
  <c r="AJ64" i="381"/>
  <c r="AI64" i="381"/>
  <c r="AH64" i="381"/>
  <c r="AG64" i="381"/>
  <c r="AF64" i="381"/>
  <c r="AE64" i="381"/>
  <c r="AD64" i="381"/>
  <c r="AC64" i="381"/>
  <c r="AB64" i="381"/>
  <c r="AA64" i="381"/>
  <c r="Z64" i="381"/>
  <c r="X64" i="381"/>
  <c r="AK63" i="381"/>
  <c r="AJ63" i="381"/>
  <c r="AI63" i="381"/>
  <c r="AH63" i="381"/>
  <c r="AG63" i="381"/>
  <c r="AF63" i="381"/>
  <c r="AE63" i="381"/>
  <c r="AD63" i="381"/>
  <c r="AC63" i="381"/>
  <c r="AB63" i="381"/>
  <c r="AA63" i="381"/>
  <c r="Z63" i="381"/>
  <c r="X63" i="381"/>
  <c r="AK62" i="381"/>
  <c r="AJ62" i="381"/>
  <c r="AI62" i="381"/>
  <c r="AH62" i="381"/>
  <c r="AG62" i="381"/>
  <c r="AF62" i="381"/>
  <c r="AE62" i="381"/>
  <c r="AD62" i="381"/>
  <c r="AC62" i="381"/>
  <c r="AB62" i="381"/>
  <c r="AA62" i="381"/>
  <c r="Z62" i="381"/>
  <c r="X62" i="381"/>
  <c r="AK61" i="381"/>
  <c r="AJ61" i="381"/>
  <c r="AI61" i="381"/>
  <c r="AH61" i="381"/>
  <c r="AG61" i="381"/>
  <c r="AF61" i="381"/>
  <c r="AE61" i="381"/>
  <c r="AD61" i="381"/>
  <c r="AC61" i="381"/>
  <c r="AB61" i="381"/>
  <c r="AA61" i="381"/>
  <c r="Z61" i="381"/>
  <c r="X61" i="381"/>
  <c r="AK60" i="381"/>
  <c r="AJ60" i="381"/>
  <c r="AI60" i="381"/>
  <c r="AH60" i="381"/>
  <c r="AG60" i="381"/>
  <c r="AF60" i="381"/>
  <c r="AE60" i="381"/>
  <c r="AD60" i="381"/>
  <c r="AC60" i="381"/>
  <c r="AB60" i="381"/>
  <c r="AA60" i="381"/>
  <c r="Z60" i="381"/>
  <c r="X60" i="381"/>
  <c r="AK59" i="381"/>
  <c r="AJ59" i="381"/>
  <c r="AI59" i="381"/>
  <c r="AH59" i="381"/>
  <c r="AG59" i="381"/>
  <c r="AF59" i="381"/>
  <c r="AE59" i="381"/>
  <c r="AD59" i="381"/>
  <c r="AC59" i="381"/>
  <c r="AB59" i="381"/>
  <c r="AA59" i="381"/>
  <c r="Z59" i="381"/>
  <c r="X59" i="381"/>
  <c r="AK58" i="381"/>
  <c r="AJ58" i="381"/>
  <c r="AI58" i="381"/>
  <c r="AH58" i="381"/>
  <c r="AG58" i="381"/>
  <c r="AF58" i="381"/>
  <c r="AE58" i="381"/>
  <c r="AD58" i="381"/>
  <c r="AC58" i="381"/>
  <c r="AB58" i="381"/>
  <c r="AA58" i="381"/>
  <c r="Z58" i="381"/>
  <c r="X58" i="381"/>
  <c r="AK57" i="381"/>
  <c r="AJ57" i="381"/>
  <c r="AI57" i="381"/>
  <c r="AH57" i="381"/>
  <c r="AG57" i="381"/>
  <c r="AF57" i="381"/>
  <c r="AE57" i="381"/>
  <c r="AD57" i="381"/>
  <c r="AC57" i="381"/>
  <c r="AB57" i="381"/>
  <c r="AA57" i="381"/>
  <c r="Z57" i="381"/>
  <c r="X57" i="381"/>
  <c r="AK56" i="381"/>
  <c r="AJ56" i="381"/>
  <c r="AI56" i="381"/>
  <c r="AH56" i="381"/>
  <c r="AG56" i="381"/>
  <c r="AF56" i="381"/>
  <c r="AE56" i="381"/>
  <c r="AD56" i="381"/>
  <c r="AC56" i="381"/>
  <c r="AB56" i="381"/>
  <c r="AA56" i="381"/>
  <c r="Z56" i="381"/>
  <c r="X56" i="381"/>
  <c r="X110" i="380"/>
  <c r="X109" i="380"/>
  <c r="X108" i="380"/>
  <c r="X106" i="380"/>
  <c r="X103" i="380"/>
  <c r="Z102" i="380"/>
  <c r="Y102" i="380"/>
  <c r="X102" i="380"/>
  <c r="X101" i="380"/>
  <c r="X100" i="380"/>
  <c r="X98" i="380"/>
  <c r="AK92" i="380"/>
  <c r="AJ92" i="380"/>
  <c r="AI92" i="380"/>
  <c r="AH92" i="380"/>
  <c r="AG92" i="380"/>
  <c r="AF92" i="380"/>
  <c r="AC92" i="380"/>
  <c r="AZ91" i="380"/>
  <c r="AY91" i="380"/>
  <c r="AX91" i="380"/>
  <c r="AW91" i="380"/>
  <c r="AV91" i="380"/>
  <c r="AU91" i="380"/>
  <c r="AT91" i="380"/>
  <c r="AS91" i="380"/>
  <c r="AR91" i="380"/>
  <c r="AQ91" i="380"/>
  <c r="AP91" i="380"/>
  <c r="AO91" i="380"/>
  <c r="AN91" i="380"/>
  <c r="AM91" i="380"/>
  <c r="AK91" i="380"/>
  <c r="AJ91" i="380"/>
  <c r="AI91" i="380"/>
  <c r="AH91" i="380"/>
  <c r="AG91" i="380"/>
  <c r="AF91" i="380"/>
  <c r="AE91" i="380"/>
  <c r="AD91" i="380"/>
  <c r="AC91" i="380"/>
  <c r="AB91" i="380"/>
  <c r="AA91" i="380"/>
  <c r="Z91" i="380"/>
  <c r="X91" i="380"/>
  <c r="AZ90" i="380"/>
  <c r="AY90" i="380"/>
  <c r="AX90" i="380"/>
  <c r="AW90" i="380"/>
  <c r="AV90" i="380"/>
  <c r="AU90" i="380"/>
  <c r="AT90" i="380"/>
  <c r="AS90" i="380"/>
  <c r="AR90" i="380"/>
  <c r="AQ90" i="380"/>
  <c r="AP90" i="380"/>
  <c r="AO90" i="380"/>
  <c r="AN90" i="380"/>
  <c r="AM90" i="380"/>
  <c r="AK90" i="380"/>
  <c r="AJ90" i="380"/>
  <c r="AI90" i="380"/>
  <c r="AH90" i="380"/>
  <c r="AG90" i="380"/>
  <c r="AF90" i="380"/>
  <c r="AE90" i="380"/>
  <c r="AD90" i="380"/>
  <c r="AC90" i="380"/>
  <c r="AB90" i="380"/>
  <c r="AA90" i="380"/>
  <c r="Z90" i="380"/>
  <c r="X90" i="380"/>
  <c r="AZ89" i="380"/>
  <c r="AY89" i="380"/>
  <c r="AX89" i="380"/>
  <c r="AW89" i="380"/>
  <c r="AV89" i="380"/>
  <c r="AU89" i="380"/>
  <c r="AT89" i="380"/>
  <c r="AS89" i="380"/>
  <c r="AR89" i="380"/>
  <c r="AQ89" i="380"/>
  <c r="AP89" i="380"/>
  <c r="AO89" i="380"/>
  <c r="AN89" i="380"/>
  <c r="AM89" i="380"/>
  <c r="AK89" i="380"/>
  <c r="AJ89" i="380"/>
  <c r="AI89" i="380"/>
  <c r="AH89" i="380"/>
  <c r="AG89" i="380"/>
  <c r="AF89" i="380"/>
  <c r="AE89" i="380"/>
  <c r="AD89" i="380"/>
  <c r="AC89" i="380"/>
  <c r="AB89" i="380"/>
  <c r="AA89" i="380"/>
  <c r="Z89" i="380"/>
  <c r="X89" i="380"/>
  <c r="AZ88" i="380"/>
  <c r="AY88" i="380"/>
  <c r="AX88" i="380"/>
  <c r="AW88" i="380"/>
  <c r="AV88" i="380"/>
  <c r="AU88" i="380"/>
  <c r="AT88" i="380"/>
  <c r="AS88" i="380"/>
  <c r="AR88" i="380"/>
  <c r="AQ88" i="380"/>
  <c r="AP88" i="380"/>
  <c r="AO88" i="380"/>
  <c r="AN88" i="380"/>
  <c r="AM88" i="380"/>
  <c r="AK88" i="380"/>
  <c r="AJ88" i="380"/>
  <c r="AI88" i="380"/>
  <c r="AH88" i="380"/>
  <c r="AG88" i="380"/>
  <c r="AF88" i="380"/>
  <c r="AE88" i="380"/>
  <c r="AD88" i="380"/>
  <c r="AC88" i="380"/>
  <c r="AB88" i="380"/>
  <c r="AA88" i="380"/>
  <c r="Z88" i="380"/>
  <c r="X88" i="380"/>
  <c r="AZ87" i="380"/>
  <c r="AY87" i="380"/>
  <c r="AX87" i="380"/>
  <c r="AW87" i="380"/>
  <c r="AV87" i="380"/>
  <c r="AU87" i="380"/>
  <c r="AT87" i="380"/>
  <c r="AS87" i="380"/>
  <c r="AR87" i="380"/>
  <c r="AQ87" i="380"/>
  <c r="AP87" i="380"/>
  <c r="AO87" i="380"/>
  <c r="AN87" i="380"/>
  <c r="AM87" i="380"/>
  <c r="AK87" i="380"/>
  <c r="AJ87" i="380"/>
  <c r="AI87" i="380"/>
  <c r="AH87" i="380"/>
  <c r="AG87" i="380"/>
  <c r="AF87" i="380"/>
  <c r="AE87" i="380"/>
  <c r="AD87" i="380"/>
  <c r="AC87" i="380"/>
  <c r="AB87" i="380"/>
  <c r="AA87" i="380"/>
  <c r="Z87" i="380"/>
  <c r="X87" i="380"/>
  <c r="AZ86" i="380"/>
  <c r="AY86" i="380"/>
  <c r="AX86" i="380"/>
  <c r="AW86" i="380"/>
  <c r="AV86" i="380"/>
  <c r="AU86" i="380"/>
  <c r="AT86" i="380"/>
  <c r="AS86" i="380"/>
  <c r="AR86" i="380"/>
  <c r="AQ86" i="380"/>
  <c r="AP86" i="380"/>
  <c r="AO86" i="380"/>
  <c r="AN86" i="380"/>
  <c r="AM86" i="380"/>
  <c r="AK86" i="380"/>
  <c r="AJ86" i="380"/>
  <c r="AI86" i="380"/>
  <c r="AH86" i="380"/>
  <c r="AG86" i="380"/>
  <c r="AF86" i="380"/>
  <c r="AE86" i="380"/>
  <c r="AD86" i="380"/>
  <c r="AC86" i="380"/>
  <c r="AB86" i="380"/>
  <c r="AA86" i="380"/>
  <c r="Z86" i="380"/>
  <c r="X86" i="380"/>
  <c r="AZ85" i="380"/>
  <c r="AY85" i="380"/>
  <c r="AX85" i="380"/>
  <c r="AW85" i="380"/>
  <c r="AV85" i="380"/>
  <c r="AU85" i="380"/>
  <c r="AT85" i="380"/>
  <c r="AS85" i="380"/>
  <c r="AR85" i="380"/>
  <c r="AQ85" i="380"/>
  <c r="AP85" i="380"/>
  <c r="AO85" i="380"/>
  <c r="AN85" i="380"/>
  <c r="AM85" i="380"/>
  <c r="AK85" i="380"/>
  <c r="AJ85" i="380"/>
  <c r="AI85" i="380"/>
  <c r="AH85" i="380"/>
  <c r="AG85" i="380"/>
  <c r="AF85" i="380"/>
  <c r="AE85" i="380"/>
  <c r="AD85" i="380"/>
  <c r="AC85" i="380"/>
  <c r="AB85" i="380"/>
  <c r="AA85" i="380"/>
  <c r="Z85" i="380"/>
  <c r="X85" i="380"/>
  <c r="AZ84" i="380"/>
  <c r="AY84" i="380"/>
  <c r="AX84" i="380"/>
  <c r="AW84" i="380"/>
  <c r="AV84" i="380"/>
  <c r="AU84" i="380"/>
  <c r="AT84" i="380"/>
  <c r="AS84" i="380"/>
  <c r="AR84" i="380"/>
  <c r="AQ84" i="380"/>
  <c r="AP84" i="380"/>
  <c r="AO84" i="380"/>
  <c r="AN84" i="380"/>
  <c r="AM84" i="380"/>
  <c r="AK84" i="380"/>
  <c r="AJ84" i="380"/>
  <c r="AI84" i="380"/>
  <c r="AH84" i="380"/>
  <c r="AG84" i="380"/>
  <c r="AF84" i="380"/>
  <c r="AE84" i="380"/>
  <c r="AD84" i="380"/>
  <c r="AC84" i="380"/>
  <c r="AB84" i="380"/>
  <c r="AA84" i="380"/>
  <c r="Z84" i="380"/>
  <c r="X84" i="380"/>
  <c r="AZ83" i="380"/>
  <c r="AY83" i="380"/>
  <c r="AX83" i="380"/>
  <c r="AW83" i="380"/>
  <c r="AV83" i="380"/>
  <c r="AU83" i="380"/>
  <c r="AT83" i="380"/>
  <c r="AS83" i="380"/>
  <c r="AR83" i="380"/>
  <c r="AQ83" i="380"/>
  <c r="AP83" i="380"/>
  <c r="AO83" i="380"/>
  <c r="AN83" i="380"/>
  <c r="AM83" i="380"/>
  <c r="AK83" i="380"/>
  <c r="AJ83" i="380"/>
  <c r="AI83" i="380"/>
  <c r="AH83" i="380"/>
  <c r="AG83" i="380"/>
  <c r="AF83" i="380"/>
  <c r="AE83" i="380"/>
  <c r="AD83" i="380"/>
  <c r="AC83" i="380"/>
  <c r="AB83" i="380"/>
  <c r="AA83" i="380"/>
  <c r="Z83" i="380"/>
  <c r="X83" i="380"/>
  <c r="AZ82" i="380"/>
  <c r="AY82" i="380"/>
  <c r="AX82" i="380"/>
  <c r="AW82" i="380"/>
  <c r="AV82" i="380"/>
  <c r="AU82" i="380"/>
  <c r="AT82" i="380"/>
  <c r="AS82" i="380"/>
  <c r="AR82" i="380"/>
  <c r="AQ82" i="380"/>
  <c r="AP82" i="380"/>
  <c r="AO82" i="380"/>
  <c r="AN82" i="380"/>
  <c r="AM82" i="380"/>
  <c r="AK82" i="380"/>
  <c r="AJ82" i="380"/>
  <c r="AI82" i="380"/>
  <c r="AH82" i="380"/>
  <c r="AG82" i="380"/>
  <c r="AF82" i="380"/>
  <c r="AE82" i="380"/>
  <c r="AD82" i="380"/>
  <c r="AC82" i="380"/>
  <c r="AB82" i="380"/>
  <c r="AA82" i="380"/>
  <c r="Z82" i="380"/>
  <c r="X82" i="380"/>
  <c r="AZ81" i="380"/>
  <c r="AY81" i="380"/>
  <c r="AX81" i="380"/>
  <c r="AW81" i="380"/>
  <c r="AV81" i="380"/>
  <c r="AU81" i="380"/>
  <c r="AT81" i="380"/>
  <c r="AS81" i="380"/>
  <c r="AR81" i="380"/>
  <c r="AQ81" i="380"/>
  <c r="AP81" i="380"/>
  <c r="AO81" i="380"/>
  <c r="AN81" i="380"/>
  <c r="AM81" i="380"/>
  <c r="AK81" i="380"/>
  <c r="AJ81" i="380"/>
  <c r="AI81" i="380"/>
  <c r="AH81" i="380"/>
  <c r="AG81" i="380"/>
  <c r="AF81" i="380"/>
  <c r="AE81" i="380"/>
  <c r="AD81" i="380"/>
  <c r="AC81" i="380"/>
  <c r="AB81" i="380"/>
  <c r="AA81" i="380"/>
  <c r="Z81" i="380"/>
  <c r="X81" i="380"/>
  <c r="AZ80" i="380"/>
  <c r="AY80" i="380"/>
  <c r="AX80" i="380"/>
  <c r="AW80" i="380"/>
  <c r="AV80" i="380"/>
  <c r="AU80" i="380"/>
  <c r="AT80" i="380"/>
  <c r="AS80" i="380"/>
  <c r="AR80" i="380"/>
  <c r="AQ80" i="380"/>
  <c r="AP80" i="380"/>
  <c r="AO80" i="380"/>
  <c r="AN80" i="380"/>
  <c r="AM80" i="380"/>
  <c r="AK80" i="380"/>
  <c r="AJ80" i="380"/>
  <c r="AI80" i="380"/>
  <c r="AH80" i="380"/>
  <c r="AG80" i="380"/>
  <c r="AF80" i="380"/>
  <c r="AE80" i="380"/>
  <c r="AD80" i="380"/>
  <c r="AC80" i="380"/>
  <c r="AB80" i="380"/>
  <c r="AA80" i="380"/>
  <c r="Z80" i="380"/>
  <c r="X80" i="380"/>
  <c r="AK79" i="380"/>
  <c r="AJ79" i="380"/>
  <c r="AI79" i="380"/>
  <c r="AH79" i="380"/>
  <c r="AG79" i="380"/>
  <c r="AF79" i="380"/>
  <c r="AE79" i="380"/>
  <c r="AD79" i="380"/>
  <c r="AC79" i="380"/>
  <c r="AB79" i="380"/>
  <c r="AA79" i="380"/>
  <c r="Z79" i="380"/>
  <c r="X79" i="380"/>
  <c r="AK78" i="380"/>
  <c r="AJ78" i="380"/>
  <c r="AI78" i="380"/>
  <c r="AH78" i="380"/>
  <c r="AG78" i="380"/>
  <c r="AF78" i="380"/>
  <c r="AE78" i="380"/>
  <c r="AD78" i="380"/>
  <c r="AC78" i="380"/>
  <c r="AB78" i="380"/>
  <c r="AA78" i="380"/>
  <c r="Z78" i="380"/>
  <c r="X78" i="380"/>
  <c r="AK77" i="380"/>
  <c r="AJ77" i="380"/>
  <c r="AI77" i="380"/>
  <c r="AH77" i="380"/>
  <c r="AG77" i="380"/>
  <c r="AF77" i="380"/>
  <c r="AE77" i="380"/>
  <c r="AD77" i="380"/>
  <c r="AC77" i="380"/>
  <c r="AB77" i="380"/>
  <c r="AA77" i="380"/>
  <c r="Z77" i="380"/>
  <c r="X77" i="380"/>
  <c r="AK76" i="380"/>
  <c r="AJ76" i="380"/>
  <c r="AI76" i="380"/>
  <c r="AH76" i="380"/>
  <c r="AG76" i="380"/>
  <c r="AF76" i="380"/>
  <c r="AE76" i="380"/>
  <c r="AD76" i="380"/>
  <c r="AC76" i="380"/>
  <c r="AB76" i="380"/>
  <c r="AA76" i="380"/>
  <c r="Z76" i="380"/>
  <c r="X76" i="380"/>
  <c r="AK75" i="380"/>
  <c r="AJ75" i="380"/>
  <c r="AI75" i="380"/>
  <c r="AH75" i="380"/>
  <c r="AG75" i="380"/>
  <c r="AF75" i="380"/>
  <c r="AE75" i="380"/>
  <c r="AD75" i="380"/>
  <c r="AC75" i="380"/>
  <c r="AB75" i="380"/>
  <c r="AA75" i="380"/>
  <c r="Z75" i="380"/>
  <c r="X75" i="380"/>
  <c r="AK74" i="380"/>
  <c r="AJ74" i="380"/>
  <c r="AI74" i="380"/>
  <c r="AH74" i="380"/>
  <c r="AG74" i="380"/>
  <c r="AF74" i="380"/>
  <c r="AE74" i="380"/>
  <c r="AD74" i="380"/>
  <c r="AC74" i="380"/>
  <c r="AB74" i="380"/>
  <c r="AA74" i="380"/>
  <c r="Z74" i="380"/>
  <c r="X74" i="380"/>
  <c r="AK73" i="380"/>
  <c r="AJ73" i="380"/>
  <c r="AI73" i="380"/>
  <c r="AH73" i="380"/>
  <c r="AG73" i="380"/>
  <c r="AF73" i="380"/>
  <c r="AE73" i="380"/>
  <c r="AD73" i="380"/>
  <c r="AC73" i="380"/>
  <c r="AB73" i="380"/>
  <c r="AA73" i="380"/>
  <c r="Z73" i="380"/>
  <c r="X73" i="380"/>
  <c r="AK72" i="380"/>
  <c r="AJ72" i="380"/>
  <c r="AI72" i="380"/>
  <c r="AH72" i="380"/>
  <c r="AG72" i="380"/>
  <c r="AF72" i="380"/>
  <c r="AE72" i="380"/>
  <c r="AD72" i="380"/>
  <c r="AC72" i="380"/>
  <c r="AB72" i="380"/>
  <c r="AA72" i="380"/>
  <c r="Z72" i="380"/>
  <c r="X72" i="380"/>
  <c r="AK71" i="380"/>
  <c r="AJ71" i="380"/>
  <c r="AI71" i="380"/>
  <c r="AH71" i="380"/>
  <c r="AG71" i="380"/>
  <c r="AF71" i="380"/>
  <c r="AE71" i="380"/>
  <c r="AD71" i="380"/>
  <c r="AC71" i="380"/>
  <c r="AB71" i="380"/>
  <c r="AA71" i="380"/>
  <c r="Z71" i="380"/>
  <c r="X71" i="380"/>
  <c r="AK70" i="380"/>
  <c r="AJ70" i="380"/>
  <c r="AI70" i="380"/>
  <c r="AH70" i="380"/>
  <c r="AG70" i="380"/>
  <c r="AF70" i="380"/>
  <c r="AE70" i="380"/>
  <c r="AD70" i="380"/>
  <c r="AC70" i="380"/>
  <c r="AB70" i="380"/>
  <c r="AA70" i="380"/>
  <c r="Z70" i="380"/>
  <c r="X70" i="380"/>
  <c r="AK69" i="380"/>
  <c r="AJ69" i="380"/>
  <c r="AI69" i="380"/>
  <c r="AH69" i="380"/>
  <c r="AG69" i="380"/>
  <c r="AF69" i="380"/>
  <c r="AE69" i="380"/>
  <c r="AD69" i="380"/>
  <c r="AC69" i="380"/>
  <c r="AB69" i="380"/>
  <c r="AA69" i="380"/>
  <c r="Z69" i="380"/>
  <c r="X69" i="380"/>
  <c r="AK68" i="380"/>
  <c r="AJ68" i="380"/>
  <c r="AI68" i="380"/>
  <c r="AH68" i="380"/>
  <c r="AG68" i="380"/>
  <c r="AF68" i="380"/>
  <c r="AE68" i="380"/>
  <c r="AD68" i="380"/>
  <c r="AC68" i="380"/>
  <c r="AB68" i="380"/>
  <c r="AA68" i="380"/>
  <c r="Z68" i="380"/>
  <c r="X68" i="380"/>
  <c r="AK67" i="380"/>
  <c r="AJ67" i="380"/>
  <c r="AI67" i="380"/>
  <c r="AH67" i="380"/>
  <c r="AG67" i="380"/>
  <c r="AF67" i="380"/>
  <c r="AE67" i="380"/>
  <c r="AD67" i="380"/>
  <c r="AC67" i="380"/>
  <c r="AB67" i="380"/>
  <c r="AA67" i="380"/>
  <c r="Z67" i="380"/>
  <c r="X67" i="380"/>
  <c r="AK66" i="380"/>
  <c r="AJ66" i="380"/>
  <c r="AI66" i="380"/>
  <c r="AH66" i="380"/>
  <c r="AG66" i="380"/>
  <c r="AF66" i="380"/>
  <c r="AE66" i="380"/>
  <c r="AD66" i="380"/>
  <c r="AC66" i="380"/>
  <c r="AB66" i="380"/>
  <c r="AA66" i="380"/>
  <c r="Z66" i="380"/>
  <c r="X66" i="380"/>
  <c r="AK65" i="380"/>
  <c r="AJ65" i="380"/>
  <c r="AI65" i="380"/>
  <c r="AH65" i="380"/>
  <c r="AG65" i="380"/>
  <c r="AF65" i="380"/>
  <c r="AE65" i="380"/>
  <c r="AD65" i="380"/>
  <c r="AC65" i="380"/>
  <c r="AB65" i="380"/>
  <c r="AA65" i="380"/>
  <c r="Z65" i="380"/>
  <c r="X65" i="380"/>
  <c r="AK64" i="380"/>
  <c r="AJ64" i="380"/>
  <c r="AI64" i="380"/>
  <c r="AH64" i="380"/>
  <c r="AG64" i="380"/>
  <c r="AF64" i="380"/>
  <c r="AE64" i="380"/>
  <c r="AD64" i="380"/>
  <c r="AC64" i="380"/>
  <c r="AB64" i="380"/>
  <c r="AA64" i="380"/>
  <c r="Z64" i="380"/>
  <c r="X64" i="380"/>
  <c r="AK63" i="380"/>
  <c r="AJ63" i="380"/>
  <c r="AI63" i="380"/>
  <c r="AH63" i="380"/>
  <c r="AG63" i="380"/>
  <c r="AF63" i="380"/>
  <c r="AE63" i="380"/>
  <c r="AD63" i="380"/>
  <c r="AC63" i="380"/>
  <c r="AB63" i="380"/>
  <c r="AA63" i="380"/>
  <c r="Z63" i="380"/>
  <c r="X63" i="380"/>
  <c r="AK62" i="380"/>
  <c r="AJ62" i="380"/>
  <c r="AI62" i="380"/>
  <c r="AH62" i="380"/>
  <c r="AG62" i="380"/>
  <c r="AF62" i="380"/>
  <c r="AE62" i="380"/>
  <c r="AD62" i="380"/>
  <c r="AC62" i="380"/>
  <c r="AB62" i="380"/>
  <c r="AA62" i="380"/>
  <c r="Z62" i="380"/>
  <c r="X62" i="380"/>
  <c r="AK61" i="380"/>
  <c r="AJ61" i="380"/>
  <c r="AI61" i="380"/>
  <c r="AH61" i="380"/>
  <c r="AG61" i="380"/>
  <c r="AF61" i="380"/>
  <c r="AE61" i="380"/>
  <c r="AD61" i="380"/>
  <c r="AC61" i="380"/>
  <c r="AB61" i="380"/>
  <c r="AA61" i="380"/>
  <c r="Z61" i="380"/>
  <c r="X61" i="380"/>
  <c r="AK60" i="380"/>
  <c r="AJ60" i="380"/>
  <c r="AI60" i="380"/>
  <c r="AH60" i="380"/>
  <c r="AG60" i="380"/>
  <c r="AF60" i="380"/>
  <c r="AE60" i="380"/>
  <c r="AD60" i="380"/>
  <c r="AC60" i="380"/>
  <c r="AB60" i="380"/>
  <c r="AA60" i="380"/>
  <c r="Z60" i="380"/>
  <c r="X60" i="380"/>
  <c r="AK59" i="380"/>
  <c r="AJ59" i="380"/>
  <c r="AI59" i="380"/>
  <c r="AH59" i="380"/>
  <c r="AG59" i="380"/>
  <c r="AF59" i="380"/>
  <c r="AE59" i="380"/>
  <c r="AD59" i="380"/>
  <c r="AC59" i="380"/>
  <c r="AB59" i="380"/>
  <c r="AA59" i="380"/>
  <c r="Z59" i="380"/>
  <c r="X59" i="380"/>
  <c r="AK58" i="380"/>
  <c r="AJ58" i="380"/>
  <c r="AI58" i="380"/>
  <c r="AH58" i="380"/>
  <c r="AG58" i="380"/>
  <c r="AF58" i="380"/>
  <c r="AE58" i="380"/>
  <c r="AD58" i="380"/>
  <c r="AC58" i="380"/>
  <c r="AB58" i="380"/>
  <c r="AA58" i="380"/>
  <c r="Z58" i="380"/>
  <c r="X58" i="380"/>
  <c r="AK57" i="380"/>
  <c r="AJ57" i="380"/>
  <c r="AI57" i="380"/>
  <c r="AH57" i="380"/>
  <c r="AG57" i="380"/>
  <c r="AF57" i="380"/>
  <c r="AE57" i="380"/>
  <c r="AD57" i="380"/>
  <c r="AC57" i="380"/>
  <c r="AB57" i="380"/>
  <c r="AA57" i="380"/>
  <c r="Z57" i="380"/>
  <c r="X57" i="380"/>
  <c r="AK56" i="380"/>
  <c r="AJ56" i="380"/>
  <c r="AI56" i="380"/>
  <c r="AH56" i="380"/>
  <c r="AG56" i="380"/>
  <c r="AF56" i="380"/>
  <c r="AE56" i="380"/>
  <c r="AD56" i="380"/>
  <c r="AC56" i="380"/>
  <c r="AB56" i="380"/>
  <c r="AA56" i="380"/>
  <c r="Z56" i="380"/>
  <c r="X56" i="380"/>
  <c r="X110" i="379"/>
  <c r="X109" i="379"/>
  <c r="X108" i="379"/>
  <c r="X106" i="379"/>
  <c r="X103" i="379"/>
  <c r="Z102" i="379"/>
  <c r="Y102" i="379"/>
  <c r="X102" i="379"/>
  <c r="X101" i="379"/>
  <c r="X100" i="379"/>
  <c r="X98" i="379"/>
  <c r="AK92" i="379"/>
  <c r="AJ92" i="379"/>
  <c r="AI92" i="379"/>
  <c r="AH92" i="379"/>
  <c r="AG92" i="379"/>
  <c r="AF92" i="379"/>
  <c r="AC92" i="379"/>
  <c r="AZ91" i="379"/>
  <c r="AY91" i="379"/>
  <c r="AX91" i="379"/>
  <c r="AW91" i="379"/>
  <c r="AV91" i="379"/>
  <c r="AU91" i="379"/>
  <c r="AT91" i="379"/>
  <c r="AS91" i="379"/>
  <c r="AR91" i="379"/>
  <c r="AQ91" i="379"/>
  <c r="AP91" i="379"/>
  <c r="AO91" i="379"/>
  <c r="AN91" i="379"/>
  <c r="AM91" i="379"/>
  <c r="AK91" i="379"/>
  <c r="AJ91" i="379"/>
  <c r="AI91" i="379"/>
  <c r="AH91" i="379"/>
  <c r="AG91" i="379"/>
  <c r="AF91" i="379"/>
  <c r="AE91" i="379"/>
  <c r="AD91" i="379"/>
  <c r="AC91" i="379"/>
  <c r="AB91" i="379"/>
  <c r="AA91" i="379"/>
  <c r="Z91" i="379"/>
  <c r="X91" i="379"/>
  <c r="AZ90" i="379"/>
  <c r="AY90" i="379"/>
  <c r="AX90" i="379"/>
  <c r="AW90" i="379"/>
  <c r="AV90" i="379"/>
  <c r="AU90" i="379"/>
  <c r="AT90" i="379"/>
  <c r="AS90" i="379"/>
  <c r="AR90" i="379"/>
  <c r="AQ90" i="379"/>
  <c r="AP90" i="379"/>
  <c r="AO90" i="379"/>
  <c r="AN90" i="379"/>
  <c r="AM90" i="379"/>
  <c r="AK90" i="379"/>
  <c r="AJ90" i="379"/>
  <c r="AI90" i="379"/>
  <c r="AH90" i="379"/>
  <c r="AG90" i="379"/>
  <c r="AF90" i="379"/>
  <c r="AE90" i="379"/>
  <c r="AD90" i="379"/>
  <c r="AC90" i="379"/>
  <c r="AB90" i="379"/>
  <c r="AA90" i="379"/>
  <c r="Z90" i="379"/>
  <c r="X90" i="379"/>
  <c r="AZ89" i="379"/>
  <c r="AY89" i="379"/>
  <c r="AX89" i="379"/>
  <c r="AW89" i="379"/>
  <c r="AV89" i="379"/>
  <c r="AU89" i="379"/>
  <c r="AT89" i="379"/>
  <c r="AS89" i="379"/>
  <c r="AR89" i="379"/>
  <c r="AQ89" i="379"/>
  <c r="AP89" i="379"/>
  <c r="AO89" i="379"/>
  <c r="AN89" i="379"/>
  <c r="AM89" i="379"/>
  <c r="AK89" i="379"/>
  <c r="AJ89" i="379"/>
  <c r="AI89" i="379"/>
  <c r="AH89" i="379"/>
  <c r="AG89" i="379"/>
  <c r="AF89" i="379"/>
  <c r="AE89" i="379"/>
  <c r="AD89" i="379"/>
  <c r="AC89" i="379"/>
  <c r="AB89" i="379"/>
  <c r="AA89" i="379"/>
  <c r="Z89" i="379"/>
  <c r="X89" i="379"/>
  <c r="AZ88" i="379"/>
  <c r="AY88" i="379"/>
  <c r="AX88" i="379"/>
  <c r="AW88" i="379"/>
  <c r="AV88" i="379"/>
  <c r="AU88" i="379"/>
  <c r="AT88" i="379"/>
  <c r="AS88" i="379"/>
  <c r="AR88" i="379"/>
  <c r="AQ88" i="379"/>
  <c r="AP88" i="379"/>
  <c r="AO88" i="379"/>
  <c r="AN88" i="379"/>
  <c r="AM88" i="379"/>
  <c r="AK88" i="379"/>
  <c r="AJ88" i="379"/>
  <c r="AI88" i="379"/>
  <c r="AH88" i="379"/>
  <c r="AG88" i="379"/>
  <c r="AF88" i="379"/>
  <c r="AE88" i="379"/>
  <c r="AD88" i="379"/>
  <c r="AC88" i="379"/>
  <c r="AB88" i="379"/>
  <c r="AA88" i="379"/>
  <c r="Z88" i="379"/>
  <c r="X88" i="379"/>
  <c r="AZ87" i="379"/>
  <c r="AY87" i="379"/>
  <c r="AX87" i="379"/>
  <c r="AW87" i="379"/>
  <c r="AV87" i="379"/>
  <c r="AU87" i="379"/>
  <c r="AT87" i="379"/>
  <c r="AS87" i="379"/>
  <c r="AR87" i="379"/>
  <c r="AQ87" i="379"/>
  <c r="AP87" i="379"/>
  <c r="AO87" i="379"/>
  <c r="AN87" i="379"/>
  <c r="AM87" i="379"/>
  <c r="AK87" i="379"/>
  <c r="AJ87" i="379"/>
  <c r="AI87" i="379"/>
  <c r="AH87" i="379"/>
  <c r="AG87" i="379"/>
  <c r="AF87" i="379"/>
  <c r="AE87" i="379"/>
  <c r="AD87" i="379"/>
  <c r="AC87" i="379"/>
  <c r="AB87" i="379"/>
  <c r="AA87" i="379"/>
  <c r="Z87" i="379"/>
  <c r="X87" i="379"/>
  <c r="AZ86" i="379"/>
  <c r="AY86" i="379"/>
  <c r="AX86" i="379"/>
  <c r="AW86" i="379"/>
  <c r="AV86" i="379"/>
  <c r="AU86" i="379"/>
  <c r="AT86" i="379"/>
  <c r="AS86" i="379"/>
  <c r="AR86" i="379"/>
  <c r="AQ86" i="379"/>
  <c r="AP86" i="379"/>
  <c r="AO86" i="379"/>
  <c r="AN86" i="379"/>
  <c r="AM86" i="379"/>
  <c r="AK86" i="379"/>
  <c r="AJ86" i="379"/>
  <c r="AI86" i="379"/>
  <c r="AH86" i="379"/>
  <c r="AG86" i="379"/>
  <c r="AF86" i="379"/>
  <c r="AE86" i="379"/>
  <c r="AD86" i="379"/>
  <c r="AC86" i="379"/>
  <c r="AB86" i="379"/>
  <c r="AA86" i="379"/>
  <c r="Z86" i="379"/>
  <c r="X86" i="379"/>
  <c r="AZ85" i="379"/>
  <c r="AY85" i="379"/>
  <c r="AX85" i="379"/>
  <c r="AW85" i="379"/>
  <c r="AV85" i="379"/>
  <c r="AU85" i="379"/>
  <c r="AT85" i="379"/>
  <c r="AS85" i="379"/>
  <c r="AR85" i="379"/>
  <c r="AQ85" i="379"/>
  <c r="AP85" i="379"/>
  <c r="AO85" i="379"/>
  <c r="AN85" i="379"/>
  <c r="AM85" i="379"/>
  <c r="AK85" i="379"/>
  <c r="AJ85" i="379"/>
  <c r="AI85" i="379"/>
  <c r="AH85" i="379"/>
  <c r="AG85" i="379"/>
  <c r="AF85" i="379"/>
  <c r="AE85" i="379"/>
  <c r="AD85" i="379"/>
  <c r="AC85" i="379"/>
  <c r="AB85" i="379"/>
  <c r="AA85" i="379"/>
  <c r="Z85" i="379"/>
  <c r="X85" i="379"/>
  <c r="AZ84" i="379"/>
  <c r="AY84" i="379"/>
  <c r="AX84" i="379"/>
  <c r="AW84" i="379"/>
  <c r="AV84" i="379"/>
  <c r="AU84" i="379"/>
  <c r="AT84" i="379"/>
  <c r="AS84" i="379"/>
  <c r="AR84" i="379"/>
  <c r="AQ84" i="379"/>
  <c r="AP84" i="379"/>
  <c r="AO84" i="379"/>
  <c r="AN84" i="379"/>
  <c r="AM84" i="379"/>
  <c r="AK84" i="379"/>
  <c r="AJ84" i="379"/>
  <c r="AI84" i="379"/>
  <c r="AH84" i="379"/>
  <c r="AG84" i="379"/>
  <c r="AF84" i="379"/>
  <c r="AE84" i="379"/>
  <c r="AD84" i="379"/>
  <c r="AC84" i="379"/>
  <c r="AB84" i="379"/>
  <c r="AA84" i="379"/>
  <c r="Z84" i="379"/>
  <c r="X84" i="379"/>
  <c r="AZ83" i="379"/>
  <c r="AY83" i="379"/>
  <c r="AX83" i="379"/>
  <c r="AW83" i="379"/>
  <c r="AV83" i="379"/>
  <c r="AU83" i="379"/>
  <c r="AT83" i="379"/>
  <c r="AS83" i="379"/>
  <c r="AR83" i="379"/>
  <c r="AQ83" i="379"/>
  <c r="AP83" i="379"/>
  <c r="AO83" i="379"/>
  <c r="AN83" i="379"/>
  <c r="AM83" i="379"/>
  <c r="AK83" i="379"/>
  <c r="AJ83" i="379"/>
  <c r="AI83" i="379"/>
  <c r="AH83" i="379"/>
  <c r="AG83" i="379"/>
  <c r="AF83" i="379"/>
  <c r="AE83" i="379"/>
  <c r="AD83" i="379"/>
  <c r="AC83" i="379"/>
  <c r="AB83" i="379"/>
  <c r="AA83" i="379"/>
  <c r="Z83" i="379"/>
  <c r="X83" i="379"/>
  <c r="AZ82" i="379"/>
  <c r="AY82" i="379"/>
  <c r="AX82" i="379"/>
  <c r="AW82" i="379"/>
  <c r="AV82" i="379"/>
  <c r="AU82" i="379"/>
  <c r="AT82" i="379"/>
  <c r="AS82" i="379"/>
  <c r="AR82" i="379"/>
  <c r="AQ82" i="379"/>
  <c r="AP82" i="379"/>
  <c r="AO82" i="379"/>
  <c r="AN82" i="379"/>
  <c r="AM82" i="379"/>
  <c r="AK82" i="379"/>
  <c r="AJ82" i="379"/>
  <c r="AI82" i="379"/>
  <c r="AH82" i="379"/>
  <c r="AG82" i="379"/>
  <c r="AF82" i="379"/>
  <c r="AE82" i="379"/>
  <c r="AD82" i="379"/>
  <c r="AC82" i="379"/>
  <c r="AB82" i="379"/>
  <c r="AA82" i="379"/>
  <c r="Z82" i="379"/>
  <c r="X82" i="379"/>
  <c r="AZ81" i="379"/>
  <c r="AY81" i="379"/>
  <c r="AX81" i="379"/>
  <c r="AW81" i="379"/>
  <c r="AV81" i="379"/>
  <c r="AU81" i="379"/>
  <c r="AT81" i="379"/>
  <c r="AS81" i="379"/>
  <c r="AR81" i="379"/>
  <c r="AQ81" i="379"/>
  <c r="AP81" i="379"/>
  <c r="AO81" i="379"/>
  <c r="AN81" i="379"/>
  <c r="AM81" i="379"/>
  <c r="AK81" i="379"/>
  <c r="AJ81" i="379"/>
  <c r="AI81" i="379"/>
  <c r="AH81" i="379"/>
  <c r="AG81" i="379"/>
  <c r="AF81" i="379"/>
  <c r="AE81" i="379"/>
  <c r="AD81" i="379"/>
  <c r="AC81" i="379"/>
  <c r="AB81" i="379"/>
  <c r="AA81" i="379"/>
  <c r="Z81" i="379"/>
  <c r="X81" i="379"/>
  <c r="AZ80" i="379"/>
  <c r="AY80" i="379"/>
  <c r="AX80" i="379"/>
  <c r="AW80" i="379"/>
  <c r="AV80" i="379"/>
  <c r="AU80" i="379"/>
  <c r="AT80" i="379"/>
  <c r="AS80" i="379"/>
  <c r="AR80" i="379"/>
  <c r="AQ80" i="379"/>
  <c r="AP80" i="379"/>
  <c r="AO80" i="379"/>
  <c r="AN80" i="379"/>
  <c r="AM80" i="379"/>
  <c r="AK80" i="379"/>
  <c r="AJ80" i="379"/>
  <c r="AI80" i="379"/>
  <c r="AH80" i="379"/>
  <c r="AG80" i="379"/>
  <c r="AF80" i="379"/>
  <c r="AE80" i="379"/>
  <c r="AD80" i="379"/>
  <c r="AC80" i="379"/>
  <c r="AB80" i="379"/>
  <c r="AA80" i="379"/>
  <c r="Z80" i="379"/>
  <c r="X80" i="379"/>
  <c r="AK79" i="379"/>
  <c r="AJ79" i="379"/>
  <c r="AI79" i="379"/>
  <c r="AH79" i="379"/>
  <c r="AG79" i="379"/>
  <c r="AF79" i="379"/>
  <c r="AE79" i="379"/>
  <c r="AD79" i="379"/>
  <c r="AC79" i="379"/>
  <c r="AB79" i="379"/>
  <c r="AA79" i="379"/>
  <c r="Z79" i="379"/>
  <c r="X79" i="379"/>
  <c r="AK78" i="379"/>
  <c r="AJ78" i="379"/>
  <c r="AI78" i="379"/>
  <c r="AH78" i="379"/>
  <c r="AG78" i="379"/>
  <c r="AF78" i="379"/>
  <c r="AE78" i="379"/>
  <c r="AD78" i="379"/>
  <c r="AC78" i="379"/>
  <c r="AB78" i="379"/>
  <c r="AA78" i="379"/>
  <c r="Z78" i="379"/>
  <c r="X78" i="379"/>
  <c r="AK77" i="379"/>
  <c r="AJ77" i="379"/>
  <c r="AI77" i="379"/>
  <c r="AH77" i="379"/>
  <c r="AG77" i="379"/>
  <c r="AF77" i="379"/>
  <c r="AE77" i="379"/>
  <c r="AD77" i="379"/>
  <c r="AC77" i="379"/>
  <c r="AB77" i="379"/>
  <c r="AA77" i="379"/>
  <c r="Z77" i="379"/>
  <c r="X77" i="379"/>
  <c r="AK76" i="379"/>
  <c r="AJ76" i="379"/>
  <c r="AI76" i="379"/>
  <c r="AH76" i="379"/>
  <c r="AG76" i="379"/>
  <c r="AF76" i="379"/>
  <c r="AE76" i="379"/>
  <c r="AD76" i="379"/>
  <c r="AC76" i="379"/>
  <c r="AB76" i="379"/>
  <c r="AA76" i="379"/>
  <c r="Z76" i="379"/>
  <c r="X76" i="379"/>
  <c r="AK75" i="379"/>
  <c r="AJ75" i="379"/>
  <c r="AI75" i="379"/>
  <c r="AH75" i="379"/>
  <c r="AG75" i="379"/>
  <c r="AF75" i="379"/>
  <c r="AE75" i="379"/>
  <c r="AD75" i="379"/>
  <c r="AC75" i="379"/>
  <c r="AB75" i="379"/>
  <c r="AA75" i="379"/>
  <c r="Z75" i="379"/>
  <c r="X75" i="379"/>
  <c r="AK74" i="379"/>
  <c r="AJ74" i="379"/>
  <c r="AI74" i="379"/>
  <c r="AH74" i="379"/>
  <c r="AG74" i="379"/>
  <c r="AF74" i="379"/>
  <c r="AE74" i="379"/>
  <c r="AD74" i="379"/>
  <c r="AC74" i="379"/>
  <c r="AB74" i="379"/>
  <c r="AA74" i="379"/>
  <c r="Z74" i="379"/>
  <c r="X74" i="379"/>
  <c r="AK73" i="379"/>
  <c r="AJ73" i="379"/>
  <c r="AI73" i="379"/>
  <c r="AH73" i="379"/>
  <c r="AG73" i="379"/>
  <c r="AF73" i="379"/>
  <c r="AE73" i="379"/>
  <c r="AD73" i="379"/>
  <c r="AC73" i="379"/>
  <c r="AB73" i="379"/>
  <c r="AA73" i="379"/>
  <c r="Z73" i="379"/>
  <c r="X73" i="379"/>
  <c r="AK72" i="379"/>
  <c r="AJ72" i="379"/>
  <c r="AI72" i="379"/>
  <c r="AH72" i="379"/>
  <c r="AG72" i="379"/>
  <c r="AF72" i="379"/>
  <c r="AE72" i="379"/>
  <c r="AD72" i="379"/>
  <c r="AC72" i="379"/>
  <c r="AB72" i="379"/>
  <c r="AA72" i="379"/>
  <c r="Z72" i="379"/>
  <c r="X72" i="379"/>
  <c r="AK71" i="379"/>
  <c r="AJ71" i="379"/>
  <c r="AI71" i="379"/>
  <c r="AH71" i="379"/>
  <c r="AG71" i="379"/>
  <c r="AF71" i="379"/>
  <c r="AE71" i="379"/>
  <c r="AD71" i="379"/>
  <c r="AC71" i="379"/>
  <c r="AB71" i="379"/>
  <c r="AA71" i="379"/>
  <c r="Z71" i="379"/>
  <c r="X71" i="379"/>
  <c r="AK70" i="379"/>
  <c r="AJ70" i="379"/>
  <c r="AI70" i="379"/>
  <c r="AH70" i="379"/>
  <c r="AG70" i="379"/>
  <c r="AF70" i="379"/>
  <c r="AE70" i="379"/>
  <c r="AD70" i="379"/>
  <c r="AC70" i="379"/>
  <c r="AB70" i="379"/>
  <c r="AA70" i="379"/>
  <c r="Z70" i="379"/>
  <c r="X70" i="379"/>
  <c r="AK69" i="379"/>
  <c r="AJ69" i="379"/>
  <c r="AI69" i="379"/>
  <c r="AH69" i="379"/>
  <c r="AG69" i="379"/>
  <c r="AF69" i="379"/>
  <c r="AE69" i="379"/>
  <c r="AD69" i="379"/>
  <c r="AC69" i="379"/>
  <c r="AB69" i="379"/>
  <c r="AA69" i="379"/>
  <c r="Z69" i="379"/>
  <c r="X69" i="379"/>
  <c r="AK68" i="379"/>
  <c r="AJ68" i="379"/>
  <c r="AI68" i="379"/>
  <c r="AH68" i="379"/>
  <c r="AG68" i="379"/>
  <c r="AF68" i="379"/>
  <c r="AE68" i="379"/>
  <c r="AD68" i="379"/>
  <c r="AC68" i="379"/>
  <c r="AB68" i="379"/>
  <c r="AA68" i="379"/>
  <c r="Z68" i="379"/>
  <c r="X68" i="379"/>
  <c r="AK67" i="379"/>
  <c r="AJ67" i="379"/>
  <c r="AI67" i="379"/>
  <c r="AH67" i="379"/>
  <c r="AG67" i="379"/>
  <c r="AF67" i="379"/>
  <c r="AE67" i="379"/>
  <c r="AD67" i="379"/>
  <c r="AC67" i="379"/>
  <c r="AB67" i="379"/>
  <c r="AA67" i="379"/>
  <c r="Z67" i="379"/>
  <c r="X67" i="379"/>
  <c r="AK66" i="379"/>
  <c r="AJ66" i="379"/>
  <c r="AI66" i="379"/>
  <c r="AH66" i="379"/>
  <c r="AG66" i="379"/>
  <c r="AF66" i="379"/>
  <c r="AE66" i="379"/>
  <c r="AD66" i="379"/>
  <c r="AC66" i="379"/>
  <c r="AB66" i="379"/>
  <c r="AA66" i="379"/>
  <c r="Z66" i="379"/>
  <c r="X66" i="379"/>
  <c r="AK65" i="379"/>
  <c r="AJ65" i="379"/>
  <c r="AI65" i="379"/>
  <c r="AH65" i="379"/>
  <c r="AG65" i="379"/>
  <c r="AF65" i="379"/>
  <c r="AE65" i="379"/>
  <c r="AD65" i="379"/>
  <c r="AC65" i="379"/>
  <c r="AB65" i="379"/>
  <c r="AA65" i="379"/>
  <c r="Z65" i="379"/>
  <c r="X65" i="379"/>
  <c r="AK64" i="379"/>
  <c r="AJ64" i="379"/>
  <c r="AI64" i="379"/>
  <c r="AH64" i="379"/>
  <c r="AG64" i="379"/>
  <c r="AF64" i="379"/>
  <c r="AE64" i="379"/>
  <c r="AD64" i="379"/>
  <c r="AC64" i="379"/>
  <c r="AB64" i="379"/>
  <c r="AA64" i="379"/>
  <c r="Z64" i="379"/>
  <c r="X64" i="379"/>
  <c r="AK63" i="379"/>
  <c r="AJ63" i="379"/>
  <c r="AI63" i="379"/>
  <c r="AH63" i="379"/>
  <c r="AG63" i="379"/>
  <c r="AF63" i="379"/>
  <c r="AE63" i="379"/>
  <c r="AD63" i="379"/>
  <c r="AC63" i="379"/>
  <c r="AB63" i="379"/>
  <c r="AA63" i="379"/>
  <c r="Z63" i="379"/>
  <c r="X63" i="379"/>
  <c r="AK62" i="379"/>
  <c r="AJ62" i="379"/>
  <c r="AI62" i="379"/>
  <c r="AH62" i="379"/>
  <c r="AG62" i="379"/>
  <c r="AF62" i="379"/>
  <c r="AE62" i="379"/>
  <c r="AD62" i="379"/>
  <c r="AC62" i="379"/>
  <c r="AB62" i="379"/>
  <c r="AA62" i="379"/>
  <c r="Z62" i="379"/>
  <c r="X62" i="379"/>
  <c r="AK61" i="379"/>
  <c r="AJ61" i="379"/>
  <c r="AI61" i="379"/>
  <c r="AH61" i="379"/>
  <c r="AG61" i="379"/>
  <c r="AF61" i="379"/>
  <c r="AE61" i="379"/>
  <c r="AD61" i="379"/>
  <c r="AC61" i="379"/>
  <c r="AB61" i="379"/>
  <c r="AA61" i="379"/>
  <c r="Z61" i="379"/>
  <c r="X61" i="379"/>
  <c r="AK60" i="379"/>
  <c r="AJ60" i="379"/>
  <c r="AI60" i="379"/>
  <c r="AH60" i="379"/>
  <c r="AG60" i="379"/>
  <c r="AF60" i="379"/>
  <c r="AE60" i="379"/>
  <c r="AD60" i="379"/>
  <c r="AC60" i="379"/>
  <c r="AB60" i="379"/>
  <c r="AA60" i="379"/>
  <c r="Z60" i="379"/>
  <c r="X60" i="379"/>
  <c r="AK59" i="379"/>
  <c r="AJ59" i="379"/>
  <c r="AI59" i="379"/>
  <c r="AH59" i="379"/>
  <c r="AG59" i="379"/>
  <c r="AF59" i="379"/>
  <c r="AE59" i="379"/>
  <c r="AD59" i="379"/>
  <c r="AC59" i="379"/>
  <c r="AB59" i="379"/>
  <c r="AA59" i="379"/>
  <c r="Z59" i="379"/>
  <c r="X59" i="379"/>
  <c r="AK58" i="379"/>
  <c r="AJ58" i="379"/>
  <c r="AI58" i="379"/>
  <c r="AH58" i="379"/>
  <c r="AG58" i="379"/>
  <c r="AF58" i="379"/>
  <c r="AE58" i="379"/>
  <c r="AD58" i="379"/>
  <c r="AC58" i="379"/>
  <c r="AB58" i="379"/>
  <c r="AA58" i="379"/>
  <c r="Z58" i="379"/>
  <c r="X58" i="379"/>
  <c r="AK57" i="379"/>
  <c r="AJ57" i="379"/>
  <c r="AI57" i="379"/>
  <c r="AH57" i="379"/>
  <c r="AG57" i="379"/>
  <c r="AF57" i="379"/>
  <c r="AE57" i="379"/>
  <c r="AD57" i="379"/>
  <c r="AC57" i="379"/>
  <c r="AB57" i="379"/>
  <c r="AA57" i="379"/>
  <c r="Z57" i="379"/>
  <c r="X57" i="379"/>
  <c r="AK56" i="379"/>
  <c r="AJ56" i="379"/>
  <c r="AI56" i="379"/>
  <c r="AH56" i="379"/>
  <c r="AG56" i="379"/>
  <c r="AF56" i="379"/>
  <c r="AE56" i="379"/>
  <c r="AD56" i="379"/>
  <c r="AC56" i="379"/>
  <c r="AB56" i="379"/>
  <c r="AA56" i="379"/>
  <c r="Z56" i="379"/>
  <c r="X56" i="379"/>
  <c r="X110" i="378"/>
  <c r="X109" i="378"/>
  <c r="X108" i="378"/>
  <c r="X106" i="378"/>
  <c r="X103" i="378"/>
  <c r="Z102" i="378"/>
  <c r="Y102" i="378"/>
  <c r="X102" i="378"/>
  <c r="X101" i="378"/>
  <c r="X100" i="378"/>
  <c r="X98" i="378"/>
  <c r="AK92" i="378"/>
  <c r="AJ92" i="378"/>
  <c r="AI92" i="378"/>
  <c r="AH92" i="378"/>
  <c r="AG92" i="378"/>
  <c r="AF92" i="378"/>
  <c r="AC92" i="378"/>
  <c r="AZ91" i="378"/>
  <c r="AY91" i="378"/>
  <c r="AX91" i="378"/>
  <c r="AW91" i="378"/>
  <c r="AV91" i="378"/>
  <c r="AU91" i="378"/>
  <c r="AT91" i="378"/>
  <c r="AS91" i="378"/>
  <c r="AR91" i="378"/>
  <c r="AQ91" i="378"/>
  <c r="AP91" i="378"/>
  <c r="AO91" i="378"/>
  <c r="AN91" i="378"/>
  <c r="AM91" i="378"/>
  <c r="AK91" i="378"/>
  <c r="AJ91" i="378"/>
  <c r="AI91" i="378"/>
  <c r="AH91" i="378"/>
  <c r="AG91" i="378"/>
  <c r="AF91" i="378"/>
  <c r="AE91" i="378"/>
  <c r="AD91" i="378"/>
  <c r="AC91" i="378"/>
  <c r="AB91" i="378"/>
  <c r="AA91" i="378"/>
  <c r="Z91" i="378"/>
  <c r="X91" i="378"/>
  <c r="AZ90" i="378"/>
  <c r="AY90" i="378"/>
  <c r="AX90" i="378"/>
  <c r="AW90" i="378"/>
  <c r="AV90" i="378"/>
  <c r="AU90" i="378"/>
  <c r="AT90" i="378"/>
  <c r="AS90" i="378"/>
  <c r="AR90" i="378"/>
  <c r="AQ90" i="378"/>
  <c r="AP90" i="378"/>
  <c r="AO90" i="378"/>
  <c r="AN90" i="378"/>
  <c r="AM90" i="378"/>
  <c r="AK90" i="378"/>
  <c r="AJ90" i="378"/>
  <c r="AI90" i="378"/>
  <c r="AH90" i="378"/>
  <c r="AG90" i="378"/>
  <c r="AF90" i="378"/>
  <c r="AE90" i="378"/>
  <c r="AD90" i="378"/>
  <c r="AC90" i="378"/>
  <c r="AB90" i="378"/>
  <c r="AA90" i="378"/>
  <c r="Z90" i="378"/>
  <c r="X90" i="378"/>
  <c r="AZ89" i="378"/>
  <c r="AY89" i="378"/>
  <c r="AX89" i="378"/>
  <c r="AW89" i="378"/>
  <c r="AV89" i="378"/>
  <c r="AU89" i="378"/>
  <c r="AT89" i="378"/>
  <c r="AS89" i="378"/>
  <c r="AR89" i="378"/>
  <c r="AQ89" i="378"/>
  <c r="AP89" i="378"/>
  <c r="AO89" i="378"/>
  <c r="AN89" i="378"/>
  <c r="AM89" i="378"/>
  <c r="AK89" i="378"/>
  <c r="AJ89" i="378"/>
  <c r="AI89" i="378"/>
  <c r="AH89" i="378"/>
  <c r="AG89" i="378"/>
  <c r="AF89" i="378"/>
  <c r="AE89" i="378"/>
  <c r="AD89" i="378"/>
  <c r="AC89" i="378"/>
  <c r="AB89" i="378"/>
  <c r="AA89" i="378"/>
  <c r="Z89" i="378"/>
  <c r="X89" i="378"/>
  <c r="AZ88" i="378"/>
  <c r="AY88" i="378"/>
  <c r="AX88" i="378"/>
  <c r="AW88" i="378"/>
  <c r="AV88" i="378"/>
  <c r="AU88" i="378"/>
  <c r="AT88" i="378"/>
  <c r="AS88" i="378"/>
  <c r="AR88" i="378"/>
  <c r="AQ88" i="378"/>
  <c r="AP88" i="378"/>
  <c r="AO88" i="378"/>
  <c r="AN88" i="378"/>
  <c r="AM88" i="378"/>
  <c r="AK88" i="378"/>
  <c r="AJ88" i="378"/>
  <c r="AI88" i="378"/>
  <c r="AH88" i="378"/>
  <c r="AG88" i="378"/>
  <c r="AF88" i="378"/>
  <c r="AE88" i="378"/>
  <c r="AD88" i="378"/>
  <c r="AC88" i="378"/>
  <c r="AB88" i="378"/>
  <c r="AA88" i="378"/>
  <c r="Z88" i="378"/>
  <c r="X88" i="378"/>
  <c r="AZ87" i="378"/>
  <c r="AY87" i="378"/>
  <c r="AX87" i="378"/>
  <c r="AW87" i="378"/>
  <c r="AV87" i="378"/>
  <c r="AU87" i="378"/>
  <c r="AT87" i="378"/>
  <c r="AS87" i="378"/>
  <c r="AR87" i="378"/>
  <c r="AQ87" i="378"/>
  <c r="AP87" i="378"/>
  <c r="AO87" i="378"/>
  <c r="AN87" i="378"/>
  <c r="AM87" i="378"/>
  <c r="AK87" i="378"/>
  <c r="AJ87" i="378"/>
  <c r="AI87" i="378"/>
  <c r="AH87" i="378"/>
  <c r="AG87" i="378"/>
  <c r="AF87" i="378"/>
  <c r="AE87" i="378"/>
  <c r="AD87" i="378"/>
  <c r="AC87" i="378"/>
  <c r="AB87" i="378"/>
  <c r="AA87" i="378"/>
  <c r="Z87" i="378"/>
  <c r="X87" i="378"/>
  <c r="AZ86" i="378"/>
  <c r="AY86" i="378"/>
  <c r="AX86" i="378"/>
  <c r="AW86" i="378"/>
  <c r="AV86" i="378"/>
  <c r="AU86" i="378"/>
  <c r="AT86" i="378"/>
  <c r="AS86" i="378"/>
  <c r="AR86" i="378"/>
  <c r="AQ86" i="378"/>
  <c r="AP86" i="378"/>
  <c r="AO86" i="378"/>
  <c r="AN86" i="378"/>
  <c r="AM86" i="378"/>
  <c r="AK86" i="378"/>
  <c r="AJ86" i="378"/>
  <c r="AI86" i="378"/>
  <c r="AH86" i="378"/>
  <c r="AG86" i="378"/>
  <c r="AF86" i="378"/>
  <c r="AE86" i="378"/>
  <c r="AD86" i="378"/>
  <c r="AC86" i="378"/>
  <c r="AB86" i="378"/>
  <c r="AA86" i="378"/>
  <c r="Z86" i="378"/>
  <c r="X86" i="378"/>
  <c r="AZ85" i="378"/>
  <c r="AY85" i="378"/>
  <c r="AX85" i="378"/>
  <c r="AW85" i="378"/>
  <c r="AV85" i="378"/>
  <c r="AU85" i="378"/>
  <c r="AT85" i="378"/>
  <c r="AS85" i="378"/>
  <c r="AR85" i="378"/>
  <c r="AQ85" i="378"/>
  <c r="AP85" i="378"/>
  <c r="AO85" i="378"/>
  <c r="AN85" i="378"/>
  <c r="AM85" i="378"/>
  <c r="AK85" i="378"/>
  <c r="AJ85" i="378"/>
  <c r="AI85" i="378"/>
  <c r="AH85" i="378"/>
  <c r="AG85" i="378"/>
  <c r="AF85" i="378"/>
  <c r="AE85" i="378"/>
  <c r="AD85" i="378"/>
  <c r="AC85" i="378"/>
  <c r="AB85" i="378"/>
  <c r="AA85" i="378"/>
  <c r="Z85" i="378"/>
  <c r="X85" i="378"/>
  <c r="AZ84" i="378"/>
  <c r="AY84" i="378"/>
  <c r="AX84" i="378"/>
  <c r="AW84" i="378"/>
  <c r="AV84" i="378"/>
  <c r="AU84" i="378"/>
  <c r="AT84" i="378"/>
  <c r="AS84" i="378"/>
  <c r="AR84" i="378"/>
  <c r="AQ84" i="378"/>
  <c r="AP84" i="378"/>
  <c r="AO84" i="378"/>
  <c r="AN84" i="378"/>
  <c r="AM84" i="378"/>
  <c r="AK84" i="378"/>
  <c r="AJ84" i="378"/>
  <c r="AI84" i="378"/>
  <c r="AH84" i="378"/>
  <c r="AG84" i="378"/>
  <c r="AF84" i="378"/>
  <c r="AE84" i="378"/>
  <c r="AD84" i="378"/>
  <c r="AC84" i="378"/>
  <c r="AB84" i="378"/>
  <c r="AA84" i="378"/>
  <c r="Z84" i="378"/>
  <c r="X84" i="378"/>
  <c r="AZ83" i="378"/>
  <c r="AY83" i="378"/>
  <c r="AX83" i="378"/>
  <c r="AW83" i="378"/>
  <c r="AV83" i="378"/>
  <c r="AU83" i="378"/>
  <c r="AT83" i="378"/>
  <c r="AS83" i="378"/>
  <c r="AR83" i="378"/>
  <c r="AQ83" i="378"/>
  <c r="AP83" i="378"/>
  <c r="AO83" i="378"/>
  <c r="AN83" i="378"/>
  <c r="AM83" i="378"/>
  <c r="AK83" i="378"/>
  <c r="AJ83" i="378"/>
  <c r="AI83" i="378"/>
  <c r="AH83" i="378"/>
  <c r="AG83" i="378"/>
  <c r="AF83" i="378"/>
  <c r="AE83" i="378"/>
  <c r="AD83" i="378"/>
  <c r="AC83" i="378"/>
  <c r="AB83" i="378"/>
  <c r="AA83" i="378"/>
  <c r="Z83" i="378"/>
  <c r="X83" i="378"/>
  <c r="AZ82" i="378"/>
  <c r="AY82" i="378"/>
  <c r="AX82" i="378"/>
  <c r="AW82" i="378"/>
  <c r="AV82" i="378"/>
  <c r="AU82" i="378"/>
  <c r="AT82" i="378"/>
  <c r="AS82" i="378"/>
  <c r="AR82" i="378"/>
  <c r="AQ82" i="378"/>
  <c r="AP82" i="378"/>
  <c r="AO82" i="378"/>
  <c r="AN82" i="378"/>
  <c r="AM82" i="378"/>
  <c r="AK82" i="378"/>
  <c r="AJ82" i="378"/>
  <c r="AI82" i="378"/>
  <c r="AH82" i="378"/>
  <c r="AG82" i="378"/>
  <c r="AF82" i="378"/>
  <c r="AE82" i="378"/>
  <c r="AD82" i="378"/>
  <c r="AC82" i="378"/>
  <c r="AB82" i="378"/>
  <c r="AA82" i="378"/>
  <c r="Z82" i="378"/>
  <c r="X82" i="378"/>
  <c r="AZ81" i="378"/>
  <c r="AY81" i="378"/>
  <c r="AX81" i="378"/>
  <c r="AW81" i="378"/>
  <c r="AV81" i="378"/>
  <c r="AU81" i="378"/>
  <c r="AT81" i="378"/>
  <c r="AS81" i="378"/>
  <c r="AR81" i="378"/>
  <c r="AQ81" i="378"/>
  <c r="AP81" i="378"/>
  <c r="AO81" i="378"/>
  <c r="AN81" i="378"/>
  <c r="AM81" i="378"/>
  <c r="AK81" i="378"/>
  <c r="AJ81" i="378"/>
  <c r="AI81" i="378"/>
  <c r="AH81" i="378"/>
  <c r="AG81" i="378"/>
  <c r="AF81" i="378"/>
  <c r="AE81" i="378"/>
  <c r="AD81" i="378"/>
  <c r="AC81" i="378"/>
  <c r="AB81" i="378"/>
  <c r="AA81" i="378"/>
  <c r="Z81" i="378"/>
  <c r="X81" i="378"/>
  <c r="AZ80" i="378"/>
  <c r="AY80" i="378"/>
  <c r="AX80" i="378"/>
  <c r="AW80" i="378"/>
  <c r="AV80" i="378"/>
  <c r="AU80" i="378"/>
  <c r="AT80" i="378"/>
  <c r="AS80" i="378"/>
  <c r="AR80" i="378"/>
  <c r="AQ80" i="378"/>
  <c r="AP80" i="378"/>
  <c r="AO80" i="378"/>
  <c r="AN80" i="378"/>
  <c r="AM80" i="378"/>
  <c r="AK80" i="378"/>
  <c r="AJ80" i="378"/>
  <c r="AI80" i="378"/>
  <c r="AH80" i="378"/>
  <c r="AG80" i="378"/>
  <c r="AF80" i="378"/>
  <c r="AE80" i="378"/>
  <c r="AD80" i="378"/>
  <c r="AC80" i="378"/>
  <c r="AB80" i="378"/>
  <c r="AA80" i="378"/>
  <c r="Z80" i="378"/>
  <c r="X80" i="378"/>
  <c r="AK79" i="378"/>
  <c r="AJ79" i="378"/>
  <c r="AI79" i="378"/>
  <c r="AH79" i="378"/>
  <c r="AG79" i="378"/>
  <c r="AF79" i="378"/>
  <c r="AE79" i="378"/>
  <c r="AD79" i="378"/>
  <c r="AC79" i="378"/>
  <c r="AB79" i="378"/>
  <c r="AA79" i="378"/>
  <c r="Z79" i="378"/>
  <c r="X79" i="378"/>
  <c r="AK78" i="378"/>
  <c r="AJ78" i="378"/>
  <c r="AI78" i="378"/>
  <c r="AH78" i="378"/>
  <c r="AG78" i="378"/>
  <c r="AF78" i="378"/>
  <c r="AE78" i="378"/>
  <c r="AD78" i="378"/>
  <c r="AC78" i="378"/>
  <c r="AB78" i="378"/>
  <c r="AA78" i="378"/>
  <c r="Z78" i="378"/>
  <c r="X78" i="378"/>
  <c r="AK77" i="378"/>
  <c r="AJ77" i="378"/>
  <c r="AI77" i="378"/>
  <c r="AH77" i="378"/>
  <c r="AG77" i="378"/>
  <c r="AF77" i="378"/>
  <c r="AE77" i="378"/>
  <c r="AD77" i="378"/>
  <c r="AC77" i="378"/>
  <c r="AB77" i="378"/>
  <c r="AA77" i="378"/>
  <c r="Z77" i="378"/>
  <c r="X77" i="378"/>
  <c r="AK76" i="378"/>
  <c r="AJ76" i="378"/>
  <c r="AI76" i="378"/>
  <c r="AH76" i="378"/>
  <c r="AG76" i="378"/>
  <c r="AF76" i="378"/>
  <c r="AE76" i="378"/>
  <c r="AD76" i="378"/>
  <c r="AC76" i="378"/>
  <c r="AB76" i="378"/>
  <c r="AA76" i="378"/>
  <c r="Z76" i="378"/>
  <c r="X76" i="378"/>
  <c r="AK75" i="378"/>
  <c r="AJ75" i="378"/>
  <c r="AI75" i="378"/>
  <c r="AH75" i="378"/>
  <c r="AG75" i="378"/>
  <c r="AF75" i="378"/>
  <c r="AE75" i="378"/>
  <c r="AD75" i="378"/>
  <c r="AC75" i="378"/>
  <c r="AB75" i="378"/>
  <c r="AA75" i="378"/>
  <c r="Z75" i="378"/>
  <c r="X75" i="378"/>
  <c r="AK74" i="378"/>
  <c r="AJ74" i="378"/>
  <c r="AI74" i="378"/>
  <c r="AH74" i="378"/>
  <c r="AG74" i="378"/>
  <c r="AF74" i="378"/>
  <c r="AE74" i="378"/>
  <c r="AD74" i="378"/>
  <c r="AC74" i="378"/>
  <c r="AB74" i="378"/>
  <c r="AA74" i="378"/>
  <c r="Z74" i="378"/>
  <c r="X74" i="378"/>
  <c r="AK73" i="378"/>
  <c r="AJ73" i="378"/>
  <c r="AI73" i="378"/>
  <c r="AH73" i="378"/>
  <c r="AG73" i="378"/>
  <c r="AF73" i="378"/>
  <c r="AE73" i="378"/>
  <c r="AD73" i="378"/>
  <c r="AC73" i="378"/>
  <c r="AB73" i="378"/>
  <c r="AA73" i="378"/>
  <c r="Z73" i="378"/>
  <c r="X73" i="378"/>
  <c r="AK72" i="378"/>
  <c r="AJ72" i="378"/>
  <c r="AI72" i="378"/>
  <c r="AH72" i="378"/>
  <c r="AG72" i="378"/>
  <c r="AF72" i="378"/>
  <c r="AE72" i="378"/>
  <c r="AD72" i="378"/>
  <c r="AC72" i="378"/>
  <c r="AB72" i="378"/>
  <c r="AA72" i="378"/>
  <c r="Z72" i="378"/>
  <c r="X72" i="378"/>
  <c r="AK71" i="378"/>
  <c r="AJ71" i="378"/>
  <c r="AI71" i="378"/>
  <c r="AH71" i="378"/>
  <c r="AG71" i="378"/>
  <c r="AF71" i="378"/>
  <c r="AE71" i="378"/>
  <c r="AD71" i="378"/>
  <c r="AC71" i="378"/>
  <c r="AB71" i="378"/>
  <c r="AA71" i="378"/>
  <c r="Z71" i="378"/>
  <c r="X71" i="378"/>
  <c r="AK70" i="378"/>
  <c r="AJ70" i="378"/>
  <c r="AI70" i="378"/>
  <c r="AH70" i="378"/>
  <c r="AG70" i="378"/>
  <c r="AF70" i="378"/>
  <c r="AE70" i="378"/>
  <c r="AD70" i="378"/>
  <c r="AC70" i="378"/>
  <c r="AB70" i="378"/>
  <c r="AA70" i="378"/>
  <c r="Z70" i="378"/>
  <c r="X70" i="378"/>
  <c r="AK69" i="378"/>
  <c r="AJ69" i="378"/>
  <c r="AI69" i="378"/>
  <c r="AH69" i="378"/>
  <c r="AG69" i="378"/>
  <c r="AF69" i="378"/>
  <c r="AE69" i="378"/>
  <c r="AD69" i="378"/>
  <c r="AC69" i="378"/>
  <c r="AB69" i="378"/>
  <c r="AA69" i="378"/>
  <c r="Z69" i="378"/>
  <c r="X69" i="378"/>
  <c r="AK68" i="378"/>
  <c r="AJ68" i="378"/>
  <c r="AI68" i="378"/>
  <c r="AH68" i="378"/>
  <c r="AG68" i="378"/>
  <c r="AF68" i="378"/>
  <c r="AE68" i="378"/>
  <c r="AD68" i="378"/>
  <c r="AC68" i="378"/>
  <c r="AB68" i="378"/>
  <c r="AA68" i="378"/>
  <c r="Z68" i="378"/>
  <c r="X68" i="378"/>
  <c r="AK67" i="378"/>
  <c r="AJ67" i="378"/>
  <c r="AI67" i="378"/>
  <c r="AH67" i="378"/>
  <c r="AG67" i="378"/>
  <c r="AF67" i="378"/>
  <c r="AE67" i="378"/>
  <c r="AD67" i="378"/>
  <c r="AC67" i="378"/>
  <c r="AB67" i="378"/>
  <c r="AA67" i="378"/>
  <c r="Z67" i="378"/>
  <c r="X67" i="378"/>
  <c r="AK66" i="378"/>
  <c r="AJ66" i="378"/>
  <c r="AI66" i="378"/>
  <c r="AH66" i="378"/>
  <c r="AG66" i="378"/>
  <c r="AF66" i="378"/>
  <c r="AE66" i="378"/>
  <c r="AD66" i="378"/>
  <c r="AC66" i="378"/>
  <c r="AB66" i="378"/>
  <c r="AA66" i="378"/>
  <c r="Z66" i="378"/>
  <c r="X66" i="378"/>
  <c r="AK65" i="378"/>
  <c r="AJ65" i="378"/>
  <c r="AI65" i="378"/>
  <c r="AH65" i="378"/>
  <c r="AG65" i="378"/>
  <c r="AF65" i="378"/>
  <c r="AE65" i="378"/>
  <c r="AD65" i="378"/>
  <c r="AC65" i="378"/>
  <c r="AB65" i="378"/>
  <c r="AA65" i="378"/>
  <c r="Z65" i="378"/>
  <c r="X65" i="378"/>
  <c r="AK64" i="378"/>
  <c r="AJ64" i="378"/>
  <c r="AI64" i="378"/>
  <c r="AH64" i="378"/>
  <c r="AG64" i="378"/>
  <c r="AF64" i="378"/>
  <c r="AE64" i="378"/>
  <c r="AD64" i="378"/>
  <c r="AC64" i="378"/>
  <c r="AB64" i="378"/>
  <c r="AA64" i="378"/>
  <c r="Z64" i="378"/>
  <c r="X64" i="378"/>
  <c r="AK63" i="378"/>
  <c r="AJ63" i="378"/>
  <c r="AI63" i="378"/>
  <c r="AH63" i="378"/>
  <c r="AG63" i="378"/>
  <c r="AF63" i="378"/>
  <c r="AE63" i="378"/>
  <c r="AD63" i="378"/>
  <c r="AC63" i="378"/>
  <c r="AB63" i="378"/>
  <c r="AA63" i="378"/>
  <c r="Z63" i="378"/>
  <c r="X63" i="378"/>
  <c r="AK62" i="378"/>
  <c r="AJ62" i="378"/>
  <c r="AI62" i="378"/>
  <c r="AH62" i="378"/>
  <c r="AG62" i="378"/>
  <c r="AF62" i="378"/>
  <c r="AE62" i="378"/>
  <c r="AD62" i="378"/>
  <c r="AC62" i="378"/>
  <c r="AB62" i="378"/>
  <c r="AA62" i="378"/>
  <c r="Z62" i="378"/>
  <c r="X62" i="378"/>
  <c r="AK61" i="378"/>
  <c r="AJ61" i="378"/>
  <c r="AI61" i="378"/>
  <c r="AH61" i="378"/>
  <c r="AG61" i="378"/>
  <c r="AF61" i="378"/>
  <c r="AE61" i="378"/>
  <c r="AD61" i="378"/>
  <c r="AC61" i="378"/>
  <c r="AB61" i="378"/>
  <c r="AA61" i="378"/>
  <c r="Z61" i="378"/>
  <c r="X61" i="378"/>
  <c r="AK60" i="378"/>
  <c r="AJ60" i="378"/>
  <c r="AI60" i="378"/>
  <c r="AH60" i="378"/>
  <c r="AG60" i="378"/>
  <c r="AF60" i="378"/>
  <c r="AE60" i="378"/>
  <c r="AD60" i="378"/>
  <c r="AC60" i="378"/>
  <c r="AB60" i="378"/>
  <c r="AA60" i="378"/>
  <c r="Z60" i="378"/>
  <c r="X60" i="378"/>
  <c r="AK59" i="378"/>
  <c r="AJ59" i="378"/>
  <c r="AI59" i="378"/>
  <c r="AH59" i="378"/>
  <c r="AG59" i="378"/>
  <c r="AF59" i="378"/>
  <c r="AE59" i="378"/>
  <c r="AD59" i="378"/>
  <c r="AC59" i="378"/>
  <c r="AB59" i="378"/>
  <c r="AA59" i="378"/>
  <c r="Z59" i="378"/>
  <c r="X59" i="378"/>
  <c r="AK58" i="378"/>
  <c r="AJ58" i="378"/>
  <c r="AI58" i="378"/>
  <c r="AH58" i="378"/>
  <c r="AG58" i="378"/>
  <c r="AF58" i="378"/>
  <c r="AE58" i="378"/>
  <c r="AD58" i="378"/>
  <c r="AC58" i="378"/>
  <c r="AB58" i="378"/>
  <c r="AA58" i="378"/>
  <c r="Z58" i="378"/>
  <c r="X58" i="378"/>
  <c r="AK57" i="378"/>
  <c r="AJ57" i="378"/>
  <c r="AI57" i="378"/>
  <c r="AH57" i="378"/>
  <c r="AG57" i="378"/>
  <c r="AF57" i="378"/>
  <c r="AE57" i="378"/>
  <c r="AD57" i="378"/>
  <c r="AC57" i="378"/>
  <c r="AB57" i="378"/>
  <c r="AA57" i="378"/>
  <c r="Z57" i="378"/>
  <c r="X57" i="378"/>
  <c r="AK56" i="378"/>
  <c r="AJ56" i="378"/>
  <c r="AI56" i="378"/>
  <c r="AH56" i="378"/>
  <c r="AG56" i="378"/>
  <c r="AF56" i="378"/>
  <c r="AE56" i="378"/>
  <c r="AD56" i="378"/>
  <c r="AC56" i="378"/>
  <c r="AB56" i="378"/>
  <c r="AA56" i="378"/>
  <c r="Z56" i="378"/>
  <c r="X56" i="378"/>
  <c r="X110" i="377"/>
  <c r="X109" i="377"/>
  <c r="X108" i="377"/>
  <c r="X106" i="377"/>
  <c r="X103" i="377"/>
  <c r="Z102" i="377"/>
  <c r="Y102" i="377"/>
  <c r="X102" i="377"/>
  <c r="X101" i="377"/>
  <c r="X100" i="377"/>
  <c r="X98" i="377"/>
  <c r="AK92" i="377"/>
  <c r="AJ92" i="377"/>
  <c r="AI92" i="377"/>
  <c r="AH92" i="377"/>
  <c r="AG92" i="377"/>
  <c r="AF92" i="377"/>
  <c r="AC92" i="377"/>
  <c r="AZ91" i="377"/>
  <c r="AY91" i="377"/>
  <c r="AX91" i="377"/>
  <c r="AW91" i="377"/>
  <c r="AV91" i="377"/>
  <c r="AU91" i="377"/>
  <c r="AT91" i="377"/>
  <c r="AS91" i="377"/>
  <c r="AR91" i="377"/>
  <c r="AQ91" i="377"/>
  <c r="AP91" i="377"/>
  <c r="AO91" i="377"/>
  <c r="AN91" i="377"/>
  <c r="AM91" i="377"/>
  <c r="AK91" i="377"/>
  <c r="AJ91" i="377"/>
  <c r="AI91" i="377"/>
  <c r="AH91" i="377"/>
  <c r="AG91" i="377"/>
  <c r="AF91" i="377"/>
  <c r="AE91" i="377"/>
  <c r="AD91" i="377"/>
  <c r="AC91" i="377"/>
  <c r="AB91" i="377"/>
  <c r="AA91" i="377"/>
  <c r="Z91" i="377"/>
  <c r="X91" i="377"/>
  <c r="AZ90" i="377"/>
  <c r="AY90" i="377"/>
  <c r="AX90" i="377"/>
  <c r="AW90" i="377"/>
  <c r="AV90" i="377"/>
  <c r="AU90" i="377"/>
  <c r="AT90" i="377"/>
  <c r="AS90" i="377"/>
  <c r="AR90" i="377"/>
  <c r="AQ90" i="377"/>
  <c r="AP90" i="377"/>
  <c r="AO90" i="377"/>
  <c r="AN90" i="377"/>
  <c r="AM90" i="377"/>
  <c r="AK90" i="377"/>
  <c r="AJ90" i="377"/>
  <c r="AI90" i="377"/>
  <c r="AH90" i="377"/>
  <c r="AG90" i="377"/>
  <c r="AF90" i="377"/>
  <c r="AE90" i="377"/>
  <c r="AD90" i="377"/>
  <c r="AC90" i="377"/>
  <c r="AB90" i="377"/>
  <c r="AA90" i="377"/>
  <c r="Z90" i="377"/>
  <c r="X90" i="377"/>
  <c r="AZ89" i="377"/>
  <c r="AY89" i="377"/>
  <c r="AX89" i="377"/>
  <c r="AW89" i="377"/>
  <c r="AV89" i="377"/>
  <c r="AU89" i="377"/>
  <c r="AT89" i="377"/>
  <c r="AS89" i="377"/>
  <c r="AR89" i="377"/>
  <c r="AQ89" i="377"/>
  <c r="AP89" i="377"/>
  <c r="AO89" i="377"/>
  <c r="AN89" i="377"/>
  <c r="AM89" i="377"/>
  <c r="AK89" i="377"/>
  <c r="AJ89" i="377"/>
  <c r="AI89" i="377"/>
  <c r="AH89" i="377"/>
  <c r="AG89" i="377"/>
  <c r="AF89" i="377"/>
  <c r="AE89" i="377"/>
  <c r="AD89" i="377"/>
  <c r="AC89" i="377"/>
  <c r="AB89" i="377"/>
  <c r="AA89" i="377"/>
  <c r="Z89" i="377"/>
  <c r="X89" i="377"/>
  <c r="AZ88" i="377"/>
  <c r="AY88" i="377"/>
  <c r="AX88" i="377"/>
  <c r="AW88" i="377"/>
  <c r="AV88" i="377"/>
  <c r="AU88" i="377"/>
  <c r="AT88" i="377"/>
  <c r="AS88" i="377"/>
  <c r="AR88" i="377"/>
  <c r="AQ88" i="377"/>
  <c r="AP88" i="377"/>
  <c r="AO88" i="377"/>
  <c r="AN88" i="377"/>
  <c r="AM88" i="377"/>
  <c r="AK88" i="377"/>
  <c r="AJ88" i="377"/>
  <c r="AI88" i="377"/>
  <c r="AH88" i="377"/>
  <c r="AG88" i="377"/>
  <c r="AF88" i="377"/>
  <c r="AE88" i="377"/>
  <c r="AD88" i="377"/>
  <c r="AC88" i="377"/>
  <c r="AB88" i="377"/>
  <c r="AA88" i="377"/>
  <c r="Z88" i="377"/>
  <c r="X88" i="377"/>
  <c r="AZ87" i="377"/>
  <c r="AY87" i="377"/>
  <c r="AX87" i="377"/>
  <c r="AW87" i="377"/>
  <c r="AV87" i="377"/>
  <c r="AU87" i="377"/>
  <c r="AT87" i="377"/>
  <c r="AS87" i="377"/>
  <c r="AR87" i="377"/>
  <c r="AQ87" i="377"/>
  <c r="AP87" i="377"/>
  <c r="AO87" i="377"/>
  <c r="AN87" i="377"/>
  <c r="AM87" i="377"/>
  <c r="AK87" i="377"/>
  <c r="AJ87" i="377"/>
  <c r="AI87" i="377"/>
  <c r="AH87" i="377"/>
  <c r="AG87" i="377"/>
  <c r="AF87" i="377"/>
  <c r="AE87" i="377"/>
  <c r="AD87" i="377"/>
  <c r="AC87" i="377"/>
  <c r="AB87" i="377"/>
  <c r="AA87" i="377"/>
  <c r="Z87" i="377"/>
  <c r="X87" i="377"/>
  <c r="AZ86" i="377"/>
  <c r="AY86" i="377"/>
  <c r="AX86" i="377"/>
  <c r="AW86" i="377"/>
  <c r="AV86" i="377"/>
  <c r="AU86" i="377"/>
  <c r="AT86" i="377"/>
  <c r="AS86" i="377"/>
  <c r="AR86" i="377"/>
  <c r="AQ86" i="377"/>
  <c r="AP86" i="377"/>
  <c r="AO86" i="377"/>
  <c r="AN86" i="377"/>
  <c r="AM86" i="377"/>
  <c r="AK86" i="377"/>
  <c r="AJ86" i="377"/>
  <c r="AI86" i="377"/>
  <c r="AH86" i="377"/>
  <c r="AG86" i="377"/>
  <c r="AF86" i="377"/>
  <c r="AE86" i="377"/>
  <c r="AD86" i="377"/>
  <c r="AC86" i="377"/>
  <c r="AB86" i="377"/>
  <c r="AA86" i="377"/>
  <c r="Z86" i="377"/>
  <c r="X86" i="377"/>
  <c r="AZ85" i="377"/>
  <c r="AY85" i="377"/>
  <c r="AX85" i="377"/>
  <c r="AW85" i="377"/>
  <c r="AV85" i="377"/>
  <c r="AU85" i="377"/>
  <c r="AT85" i="377"/>
  <c r="AS85" i="377"/>
  <c r="AR85" i="377"/>
  <c r="AQ85" i="377"/>
  <c r="AP85" i="377"/>
  <c r="AO85" i="377"/>
  <c r="AN85" i="377"/>
  <c r="AM85" i="377"/>
  <c r="AK85" i="377"/>
  <c r="AJ85" i="377"/>
  <c r="AI85" i="377"/>
  <c r="AH85" i="377"/>
  <c r="AG85" i="377"/>
  <c r="AF85" i="377"/>
  <c r="AE85" i="377"/>
  <c r="AD85" i="377"/>
  <c r="AC85" i="377"/>
  <c r="AB85" i="377"/>
  <c r="AA85" i="377"/>
  <c r="Z85" i="377"/>
  <c r="X85" i="377"/>
  <c r="AZ84" i="377"/>
  <c r="AY84" i="377"/>
  <c r="AX84" i="377"/>
  <c r="AW84" i="377"/>
  <c r="AV84" i="377"/>
  <c r="AU84" i="377"/>
  <c r="AT84" i="377"/>
  <c r="AS84" i="377"/>
  <c r="AR84" i="377"/>
  <c r="AQ84" i="377"/>
  <c r="AP84" i="377"/>
  <c r="AO84" i="377"/>
  <c r="AN84" i="377"/>
  <c r="AM84" i="377"/>
  <c r="AK84" i="377"/>
  <c r="AJ84" i="377"/>
  <c r="AI84" i="377"/>
  <c r="AH84" i="377"/>
  <c r="AG84" i="377"/>
  <c r="AF84" i="377"/>
  <c r="AE84" i="377"/>
  <c r="AD84" i="377"/>
  <c r="AC84" i="377"/>
  <c r="AB84" i="377"/>
  <c r="AA84" i="377"/>
  <c r="Z84" i="377"/>
  <c r="X84" i="377"/>
  <c r="AZ83" i="377"/>
  <c r="AY83" i="377"/>
  <c r="AX83" i="377"/>
  <c r="AW83" i="377"/>
  <c r="AV83" i="377"/>
  <c r="AU83" i="377"/>
  <c r="AT83" i="377"/>
  <c r="AS83" i="377"/>
  <c r="AR83" i="377"/>
  <c r="AQ83" i="377"/>
  <c r="AP83" i="377"/>
  <c r="AO83" i="377"/>
  <c r="AN83" i="377"/>
  <c r="AM83" i="377"/>
  <c r="AK83" i="377"/>
  <c r="AJ83" i="377"/>
  <c r="AI83" i="377"/>
  <c r="AH83" i="377"/>
  <c r="AG83" i="377"/>
  <c r="AF83" i="377"/>
  <c r="AE83" i="377"/>
  <c r="AD83" i="377"/>
  <c r="AC83" i="377"/>
  <c r="AB83" i="377"/>
  <c r="AA83" i="377"/>
  <c r="Z83" i="377"/>
  <c r="X83" i="377"/>
  <c r="AZ82" i="377"/>
  <c r="AY82" i="377"/>
  <c r="AX82" i="377"/>
  <c r="AW82" i="377"/>
  <c r="AV82" i="377"/>
  <c r="AU82" i="377"/>
  <c r="AT82" i="377"/>
  <c r="AS82" i="377"/>
  <c r="AR82" i="377"/>
  <c r="AQ82" i="377"/>
  <c r="AP82" i="377"/>
  <c r="AO82" i="377"/>
  <c r="AN82" i="377"/>
  <c r="AM82" i="377"/>
  <c r="AK82" i="377"/>
  <c r="AJ82" i="377"/>
  <c r="AI82" i="377"/>
  <c r="AH82" i="377"/>
  <c r="AG82" i="377"/>
  <c r="AF82" i="377"/>
  <c r="AE82" i="377"/>
  <c r="AD82" i="377"/>
  <c r="AC82" i="377"/>
  <c r="AB82" i="377"/>
  <c r="AA82" i="377"/>
  <c r="Z82" i="377"/>
  <c r="X82" i="377"/>
  <c r="AZ81" i="377"/>
  <c r="AY81" i="377"/>
  <c r="AX81" i="377"/>
  <c r="AW81" i="377"/>
  <c r="AV81" i="377"/>
  <c r="AU81" i="377"/>
  <c r="AT81" i="377"/>
  <c r="AS81" i="377"/>
  <c r="AR81" i="377"/>
  <c r="AQ81" i="377"/>
  <c r="AP81" i="377"/>
  <c r="AO81" i="377"/>
  <c r="AN81" i="377"/>
  <c r="AM81" i="377"/>
  <c r="AK81" i="377"/>
  <c r="AJ81" i="377"/>
  <c r="AI81" i="377"/>
  <c r="AH81" i="377"/>
  <c r="AG81" i="377"/>
  <c r="AF81" i="377"/>
  <c r="AE81" i="377"/>
  <c r="AD81" i="377"/>
  <c r="AC81" i="377"/>
  <c r="AB81" i="377"/>
  <c r="AA81" i="377"/>
  <c r="Z81" i="377"/>
  <c r="X81" i="377"/>
  <c r="AZ80" i="377"/>
  <c r="AY80" i="377"/>
  <c r="AX80" i="377"/>
  <c r="AW80" i="377"/>
  <c r="AV80" i="377"/>
  <c r="AU80" i="377"/>
  <c r="AT80" i="377"/>
  <c r="AS80" i="377"/>
  <c r="AR80" i="377"/>
  <c r="AQ80" i="377"/>
  <c r="AP80" i="377"/>
  <c r="AO80" i="377"/>
  <c r="AN80" i="377"/>
  <c r="AM80" i="377"/>
  <c r="AK80" i="377"/>
  <c r="AJ80" i="377"/>
  <c r="AI80" i="377"/>
  <c r="AH80" i="377"/>
  <c r="AG80" i="377"/>
  <c r="AF80" i="377"/>
  <c r="AE80" i="377"/>
  <c r="AD80" i="377"/>
  <c r="AC80" i="377"/>
  <c r="AB80" i="377"/>
  <c r="AA80" i="377"/>
  <c r="Z80" i="377"/>
  <c r="X80" i="377"/>
  <c r="AK79" i="377"/>
  <c r="AJ79" i="377"/>
  <c r="AI79" i="377"/>
  <c r="AH79" i="377"/>
  <c r="AG79" i="377"/>
  <c r="AF79" i="377"/>
  <c r="AE79" i="377"/>
  <c r="AD79" i="377"/>
  <c r="AC79" i="377"/>
  <c r="AB79" i="377"/>
  <c r="AA79" i="377"/>
  <c r="Z79" i="377"/>
  <c r="X79" i="377"/>
  <c r="AK78" i="377"/>
  <c r="AJ78" i="377"/>
  <c r="AI78" i="377"/>
  <c r="AH78" i="377"/>
  <c r="AG78" i="377"/>
  <c r="AF78" i="377"/>
  <c r="AE78" i="377"/>
  <c r="AD78" i="377"/>
  <c r="AC78" i="377"/>
  <c r="AB78" i="377"/>
  <c r="AA78" i="377"/>
  <c r="Z78" i="377"/>
  <c r="X78" i="377"/>
  <c r="AK77" i="377"/>
  <c r="AJ77" i="377"/>
  <c r="AI77" i="377"/>
  <c r="AH77" i="377"/>
  <c r="AG77" i="377"/>
  <c r="AF77" i="377"/>
  <c r="AE77" i="377"/>
  <c r="AD77" i="377"/>
  <c r="AC77" i="377"/>
  <c r="AB77" i="377"/>
  <c r="AA77" i="377"/>
  <c r="Z77" i="377"/>
  <c r="X77" i="377"/>
  <c r="AK76" i="377"/>
  <c r="AJ76" i="377"/>
  <c r="AI76" i="377"/>
  <c r="AH76" i="377"/>
  <c r="AG76" i="377"/>
  <c r="AF76" i="377"/>
  <c r="AE76" i="377"/>
  <c r="AD76" i="377"/>
  <c r="AC76" i="377"/>
  <c r="AB76" i="377"/>
  <c r="AA76" i="377"/>
  <c r="Z76" i="377"/>
  <c r="X76" i="377"/>
  <c r="AK75" i="377"/>
  <c r="AJ75" i="377"/>
  <c r="AI75" i="377"/>
  <c r="AH75" i="377"/>
  <c r="AG75" i="377"/>
  <c r="AF75" i="377"/>
  <c r="AE75" i="377"/>
  <c r="AD75" i="377"/>
  <c r="AC75" i="377"/>
  <c r="AB75" i="377"/>
  <c r="AA75" i="377"/>
  <c r="Z75" i="377"/>
  <c r="X75" i="377"/>
  <c r="AK74" i="377"/>
  <c r="AJ74" i="377"/>
  <c r="AI74" i="377"/>
  <c r="AH74" i="377"/>
  <c r="AG74" i="377"/>
  <c r="AF74" i="377"/>
  <c r="AE74" i="377"/>
  <c r="AD74" i="377"/>
  <c r="AC74" i="377"/>
  <c r="AB74" i="377"/>
  <c r="AA74" i="377"/>
  <c r="Z74" i="377"/>
  <c r="X74" i="377"/>
  <c r="AK73" i="377"/>
  <c r="AJ73" i="377"/>
  <c r="AI73" i="377"/>
  <c r="AH73" i="377"/>
  <c r="AG73" i="377"/>
  <c r="AF73" i="377"/>
  <c r="AE73" i="377"/>
  <c r="AD73" i="377"/>
  <c r="AC73" i="377"/>
  <c r="AB73" i="377"/>
  <c r="AA73" i="377"/>
  <c r="Z73" i="377"/>
  <c r="X73" i="377"/>
  <c r="AK72" i="377"/>
  <c r="AJ72" i="377"/>
  <c r="AI72" i="377"/>
  <c r="AH72" i="377"/>
  <c r="AG72" i="377"/>
  <c r="AF72" i="377"/>
  <c r="AE72" i="377"/>
  <c r="AD72" i="377"/>
  <c r="AC72" i="377"/>
  <c r="AB72" i="377"/>
  <c r="AA72" i="377"/>
  <c r="Z72" i="377"/>
  <c r="X72" i="377"/>
  <c r="AK71" i="377"/>
  <c r="AJ71" i="377"/>
  <c r="AI71" i="377"/>
  <c r="AH71" i="377"/>
  <c r="AG71" i="377"/>
  <c r="AF71" i="377"/>
  <c r="AE71" i="377"/>
  <c r="AD71" i="377"/>
  <c r="AC71" i="377"/>
  <c r="AB71" i="377"/>
  <c r="AA71" i="377"/>
  <c r="Z71" i="377"/>
  <c r="X71" i="377"/>
  <c r="AK70" i="377"/>
  <c r="AJ70" i="377"/>
  <c r="AI70" i="377"/>
  <c r="AH70" i="377"/>
  <c r="AG70" i="377"/>
  <c r="AF70" i="377"/>
  <c r="AE70" i="377"/>
  <c r="AD70" i="377"/>
  <c r="AC70" i="377"/>
  <c r="AB70" i="377"/>
  <c r="AA70" i="377"/>
  <c r="Z70" i="377"/>
  <c r="X70" i="377"/>
  <c r="AK69" i="377"/>
  <c r="AJ69" i="377"/>
  <c r="AI69" i="377"/>
  <c r="AH69" i="377"/>
  <c r="AG69" i="377"/>
  <c r="AF69" i="377"/>
  <c r="AE69" i="377"/>
  <c r="AD69" i="377"/>
  <c r="AC69" i="377"/>
  <c r="AB69" i="377"/>
  <c r="AA69" i="377"/>
  <c r="Z69" i="377"/>
  <c r="X69" i="377"/>
  <c r="AK68" i="377"/>
  <c r="AJ68" i="377"/>
  <c r="AI68" i="377"/>
  <c r="AH68" i="377"/>
  <c r="AG68" i="377"/>
  <c r="AF68" i="377"/>
  <c r="AE68" i="377"/>
  <c r="AD68" i="377"/>
  <c r="AC68" i="377"/>
  <c r="AB68" i="377"/>
  <c r="AA68" i="377"/>
  <c r="Z68" i="377"/>
  <c r="X68" i="377"/>
  <c r="AK67" i="377"/>
  <c r="AJ67" i="377"/>
  <c r="AI67" i="377"/>
  <c r="AH67" i="377"/>
  <c r="AG67" i="377"/>
  <c r="AF67" i="377"/>
  <c r="AE67" i="377"/>
  <c r="AD67" i="377"/>
  <c r="AC67" i="377"/>
  <c r="AB67" i="377"/>
  <c r="AA67" i="377"/>
  <c r="Z67" i="377"/>
  <c r="X67" i="377"/>
  <c r="AK66" i="377"/>
  <c r="AJ66" i="377"/>
  <c r="AI66" i="377"/>
  <c r="AH66" i="377"/>
  <c r="AG66" i="377"/>
  <c r="AF66" i="377"/>
  <c r="AE66" i="377"/>
  <c r="AD66" i="377"/>
  <c r="AC66" i="377"/>
  <c r="AB66" i="377"/>
  <c r="AA66" i="377"/>
  <c r="Z66" i="377"/>
  <c r="X66" i="377"/>
  <c r="AK65" i="377"/>
  <c r="AJ65" i="377"/>
  <c r="AI65" i="377"/>
  <c r="AH65" i="377"/>
  <c r="AG65" i="377"/>
  <c r="AF65" i="377"/>
  <c r="AE65" i="377"/>
  <c r="AD65" i="377"/>
  <c r="AC65" i="377"/>
  <c r="AB65" i="377"/>
  <c r="AA65" i="377"/>
  <c r="Z65" i="377"/>
  <c r="X65" i="377"/>
  <c r="AK64" i="377"/>
  <c r="AJ64" i="377"/>
  <c r="AI64" i="377"/>
  <c r="AH64" i="377"/>
  <c r="AG64" i="377"/>
  <c r="AF64" i="377"/>
  <c r="AE64" i="377"/>
  <c r="AD64" i="377"/>
  <c r="AC64" i="377"/>
  <c r="AB64" i="377"/>
  <c r="AA64" i="377"/>
  <c r="Z64" i="377"/>
  <c r="X64" i="377"/>
  <c r="AK63" i="377"/>
  <c r="AJ63" i="377"/>
  <c r="AI63" i="377"/>
  <c r="AH63" i="377"/>
  <c r="AG63" i="377"/>
  <c r="AF63" i="377"/>
  <c r="AE63" i="377"/>
  <c r="AD63" i="377"/>
  <c r="AC63" i="377"/>
  <c r="AB63" i="377"/>
  <c r="AA63" i="377"/>
  <c r="Z63" i="377"/>
  <c r="X63" i="377"/>
  <c r="AK62" i="377"/>
  <c r="AJ62" i="377"/>
  <c r="AI62" i="377"/>
  <c r="AH62" i="377"/>
  <c r="AG62" i="377"/>
  <c r="AF62" i="377"/>
  <c r="AE62" i="377"/>
  <c r="AD62" i="377"/>
  <c r="AC62" i="377"/>
  <c r="AB62" i="377"/>
  <c r="AA62" i="377"/>
  <c r="Z62" i="377"/>
  <c r="X62" i="377"/>
  <c r="AK61" i="377"/>
  <c r="AJ61" i="377"/>
  <c r="AI61" i="377"/>
  <c r="AH61" i="377"/>
  <c r="AG61" i="377"/>
  <c r="AF61" i="377"/>
  <c r="AE61" i="377"/>
  <c r="AD61" i="377"/>
  <c r="AC61" i="377"/>
  <c r="AB61" i="377"/>
  <c r="AA61" i="377"/>
  <c r="Z61" i="377"/>
  <c r="X61" i="377"/>
  <c r="AK60" i="377"/>
  <c r="AJ60" i="377"/>
  <c r="AI60" i="377"/>
  <c r="AH60" i="377"/>
  <c r="AG60" i="377"/>
  <c r="AF60" i="377"/>
  <c r="AE60" i="377"/>
  <c r="AD60" i="377"/>
  <c r="AC60" i="377"/>
  <c r="AB60" i="377"/>
  <c r="AA60" i="377"/>
  <c r="Z60" i="377"/>
  <c r="X60" i="377"/>
  <c r="AK59" i="377"/>
  <c r="AJ59" i="377"/>
  <c r="AI59" i="377"/>
  <c r="AH59" i="377"/>
  <c r="AG59" i="377"/>
  <c r="AF59" i="377"/>
  <c r="AE59" i="377"/>
  <c r="AD59" i="377"/>
  <c r="AC59" i="377"/>
  <c r="AB59" i="377"/>
  <c r="AA59" i="377"/>
  <c r="Z59" i="377"/>
  <c r="X59" i="377"/>
  <c r="AK58" i="377"/>
  <c r="AJ58" i="377"/>
  <c r="AI58" i="377"/>
  <c r="AH58" i="377"/>
  <c r="AG58" i="377"/>
  <c r="AF58" i="377"/>
  <c r="AE58" i="377"/>
  <c r="AD58" i="377"/>
  <c r="AC58" i="377"/>
  <c r="AB58" i="377"/>
  <c r="AA58" i="377"/>
  <c r="Z58" i="377"/>
  <c r="X58" i="377"/>
  <c r="AK57" i="377"/>
  <c r="AJ57" i="377"/>
  <c r="AI57" i="377"/>
  <c r="AH57" i="377"/>
  <c r="AG57" i="377"/>
  <c r="AF57" i="377"/>
  <c r="AE57" i="377"/>
  <c r="AD57" i="377"/>
  <c r="AC57" i="377"/>
  <c r="AB57" i="377"/>
  <c r="AA57" i="377"/>
  <c r="Z57" i="377"/>
  <c r="X57" i="377"/>
  <c r="AK56" i="377"/>
  <c r="AJ56" i="377"/>
  <c r="AI56" i="377"/>
  <c r="AH56" i="377"/>
  <c r="AG56" i="377"/>
  <c r="AF56" i="377"/>
  <c r="AE56" i="377"/>
  <c r="AD56" i="377"/>
  <c r="AC56" i="377"/>
  <c r="AB56" i="377"/>
  <c r="AA56" i="377"/>
  <c r="Z56" i="377"/>
  <c r="X56" i="377"/>
  <c r="X110" i="376"/>
  <c r="X109" i="376"/>
  <c r="X108" i="376"/>
  <c r="X106" i="376"/>
  <c r="X103" i="376"/>
  <c r="Z102" i="376"/>
  <c r="Y102" i="376"/>
  <c r="X102" i="376"/>
  <c r="X101" i="376"/>
  <c r="X100" i="376"/>
  <c r="X98" i="376"/>
  <c r="AK92" i="376"/>
  <c r="AJ92" i="376"/>
  <c r="AI92" i="376"/>
  <c r="AH92" i="376"/>
  <c r="AG92" i="376"/>
  <c r="AF92" i="376"/>
  <c r="AC92" i="376"/>
  <c r="AZ91" i="376"/>
  <c r="AY91" i="376"/>
  <c r="AX91" i="376"/>
  <c r="AW91" i="376"/>
  <c r="AV91" i="376"/>
  <c r="AU91" i="376"/>
  <c r="AT91" i="376"/>
  <c r="AS91" i="376"/>
  <c r="AR91" i="376"/>
  <c r="AQ91" i="376"/>
  <c r="AP91" i="376"/>
  <c r="AO91" i="376"/>
  <c r="AN91" i="376"/>
  <c r="AM91" i="376"/>
  <c r="AK91" i="376"/>
  <c r="AJ91" i="376"/>
  <c r="AI91" i="376"/>
  <c r="AH91" i="376"/>
  <c r="AG91" i="376"/>
  <c r="AF91" i="376"/>
  <c r="AE91" i="376"/>
  <c r="AD91" i="376"/>
  <c r="AC91" i="376"/>
  <c r="AB91" i="376"/>
  <c r="AA91" i="376"/>
  <c r="Z91" i="376"/>
  <c r="X91" i="376"/>
  <c r="AZ90" i="376"/>
  <c r="AY90" i="376"/>
  <c r="AX90" i="376"/>
  <c r="AW90" i="376"/>
  <c r="AV90" i="376"/>
  <c r="AU90" i="376"/>
  <c r="AT90" i="376"/>
  <c r="AS90" i="376"/>
  <c r="AR90" i="376"/>
  <c r="AQ90" i="376"/>
  <c r="AP90" i="376"/>
  <c r="AO90" i="376"/>
  <c r="AN90" i="376"/>
  <c r="AM90" i="376"/>
  <c r="AK90" i="376"/>
  <c r="AJ90" i="376"/>
  <c r="AI90" i="376"/>
  <c r="AH90" i="376"/>
  <c r="AG90" i="376"/>
  <c r="AF90" i="376"/>
  <c r="AE90" i="376"/>
  <c r="AD90" i="376"/>
  <c r="AC90" i="376"/>
  <c r="AB90" i="376"/>
  <c r="AA90" i="376"/>
  <c r="Z90" i="376"/>
  <c r="X90" i="376"/>
  <c r="AZ89" i="376"/>
  <c r="AY89" i="376"/>
  <c r="AX89" i="376"/>
  <c r="AW89" i="376"/>
  <c r="AV89" i="376"/>
  <c r="AU89" i="376"/>
  <c r="AT89" i="376"/>
  <c r="AS89" i="376"/>
  <c r="AR89" i="376"/>
  <c r="AQ89" i="376"/>
  <c r="AP89" i="376"/>
  <c r="AO89" i="376"/>
  <c r="AN89" i="376"/>
  <c r="AM89" i="376"/>
  <c r="AK89" i="376"/>
  <c r="AJ89" i="376"/>
  <c r="AI89" i="376"/>
  <c r="AH89" i="376"/>
  <c r="AG89" i="376"/>
  <c r="AF89" i="376"/>
  <c r="AE89" i="376"/>
  <c r="AD89" i="376"/>
  <c r="AC89" i="376"/>
  <c r="AB89" i="376"/>
  <c r="AA89" i="376"/>
  <c r="Z89" i="376"/>
  <c r="X89" i="376"/>
  <c r="AZ88" i="376"/>
  <c r="AY88" i="376"/>
  <c r="AX88" i="376"/>
  <c r="AW88" i="376"/>
  <c r="AV88" i="376"/>
  <c r="AU88" i="376"/>
  <c r="AT88" i="376"/>
  <c r="AS88" i="376"/>
  <c r="AR88" i="376"/>
  <c r="AQ88" i="376"/>
  <c r="AP88" i="376"/>
  <c r="AO88" i="376"/>
  <c r="AN88" i="376"/>
  <c r="AM88" i="376"/>
  <c r="AK88" i="376"/>
  <c r="AJ88" i="376"/>
  <c r="AI88" i="376"/>
  <c r="AH88" i="376"/>
  <c r="AG88" i="376"/>
  <c r="AF88" i="376"/>
  <c r="AE88" i="376"/>
  <c r="AD88" i="376"/>
  <c r="AC88" i="376"/>
  <c r="AB88" i="376"/>
  <c r="AA88" i="376"/>
  <c r="Z88" i="376"/>
  <c r="X88" i="376"/>
  <c r="AZ87" i="376"/>
  <c r="AY87" i="376"/>
  <c r="AX87" i="376"/>
  <c r="AW87" i="376"/>
  <c r="AV87" i="376"/>
  <c r="AU87" i="376"/>
  <c r="AT87" i="376"/>
  <c r="AS87" i="376"/>
  <c r="AR87" i="376"/>
  <c r="AQ87" i="376"/>
  <c r="AP87" i="376"/>
  <c r="AO87" i="376"/>
  <c r="AN87" i="376"/>
  <c r="AM87" i="376"/>
  <c r="AK87" i="376"/>
  <c r="AJ87" i="376"/>
  <c r="AI87" i="376"/>
  <c r="AH87" i="376"/>
  <c r="AG87" i="376"/>
  <c r="AF87" i="376"/>
  <c r="AE87" i="376"/>
  <c r="AD87" i="376"/>
  <c r="AC87" i="376"/>
  <c r="AB87" i="376"/>
  <c r="AA87" i="376"/>
  <c r="Z87" i="376"/>
  <c r="X87" i="376"/>
  <c r="AZ86" i="376"/>
  <c r="AY86" i="376"/>
  <c r="AX86" i="376"/>
  <c r="AW86" i="376"/>
  <c r="AV86" i="376"/>
  <c r="AU86" i="376"/>
  <c r="AT86" i="376"/>
  <c r="AS86" i="376"/>
  <c r="AR86" i="376"/>
  <c r="AQ86" i="376"/>
  <c r="AP86" i="376"/>
  <c r="AO86" i="376"/>
  <c r="AN86" i="376"/>
  <c r="AM86" i="376"/>
  <c r="AK86" i="376"/>
  <c r="AJ86" i="376"/>
  <c r="AI86" i="376"/>
  <c r="AH86" i="376"/>
  <c r="AG86" i="376"/>
  <c r="AF86" i="376"/>
  <c r="AE86" i="376"/>
  <c r="AD86" i="376"/>
  <c r="AC86" i="376"/>
  <c r="AB86" i="376"/>
  <c r="AA86" i="376"/>
  <c r="Z86" i="376"/>
  <c r="X86" i="376"/>
  <c r="AZ85" i="376"/>
  <c r="AY85" i="376"/>
  <c r="AX85" i="376"/>
  <c r="AW85" i="376"/>
  <c r="AV85" i="376"/>
  <c r="AU85" i="376"/>
  <c r="AT85" i="376"/>
  <c r="AS85" i="376"/>
  <c r="AR85" i="376"/>
  <c r="AQ85" i="376"/>
  <c r="AP85" i="376"/>
  <c r="AO85" i="376"/>
  <c r="AN85" i="376"/>
  <c r="AM85" i="376"/>
  <c r="AK85" i="376"/>
  <c r="AJ85" i="376"/>
  <c r="AI85" i="376"/>
  <c r="AH85" i="376"/>
  <c r="AG85" i="376"/>
  <c r="AF85" i="376"/>
  <c r="AE85" i="376"/>
  <c r="AD85" i="376"/>
  <c r="AC85" i="376"/>
  <c r="AB85" i="376"/>
  <c r="AA85" i="376"/>
  <c r="Z85" i="376"/>
  <c r="X85" i="376"/>
  <c r="AZ84" i="376"/>
  <c r="AY84" i="376"/>
  <c r="AX84" i="376"/>
  <c r="AW84" i="376"/>
  <c r="AV84" i="376"/>
  <c r="AU84" i="376"/>
  <c r="AT84" i="376"/>
  <c r="AS84" i="376"/>
  <c r="AR84" i="376"/>
  <c r="AQ84" i="376"/>
  <c r="AP84" i="376"/>
  <c r="AO84" i="376"/>
  <c r="AN84" i="376"/>
  <c r="AM84" i="376"/>
  <c r="AK84" i="376"/>
  <c r="AJ84" i="376"/>
  <c r="AI84" i="376"/>
  <c r="AH84" i="376"/>
  <c r="AG84" i="376"/>
  <c r="AF84" i="376"/>
  <c r="AE84" i="376"/>
  <c r="AD84" i="376"/>
  <c r="AC84" i="376"/>
  <c r="AB84" i="376"/>
  <c r="AA84" i="376"/>
  <c r="Z84" i="376"/>
  <c r="X84" i="376"/>
  <c r="AZ83" i="376"/>
  <c r="AY83" i="376"/>
  <c r="AX83" i="376"/>
  <c r="AW83" i="376"/>
  <c r="AV83" i="376"/>
  <c r="AU83" i="376"/>
  <c r="AT83" i="376"/>
  <c r="AS83" i="376"/>
  <c r="AR83" i="376"/>
  <c r="AQ83" i="376"/>
  <c r="AP83" i="376"/>
  <c r="AO83" i="376"/>
  <c r="AN83" i="376"/>
  <c r="AM83" i="376"/>
  <c r="AK83" i="376"/>
  <c r="AJ83" i="376"/>
  <c r="AI83" i="376"/>
  <c r="AH83" i="376"/>
  <c r="AG83" i="376"/>
  <c r="AF83" i="376"/>
  <c r="AE83" i="376"/>
  <c r="AD83" i="376"/>
  <c r="AC83" i="376"/>
  <c r="AB83" i="376"/>
  <c r="AA83" i="376"/>
  <c r="Z83" i="376"/>
  <c r="X83" i="376"/>
  <c r="AZ82" i="376"/>
  <c r="AY82" i="376"/>
  <c r="AX82" i="376"/>
  <c r="AW82" i="376"/>
  <c r="AV82" i="376"/>
  <c r="AU82" i="376"/>
  <c r="AT82" i="376"/>
  <c r="AS82" i="376"/>
  <c r="AR82" i="376"/>
  <c r="AQ82" i="376"/>
  <c r="AP82" i="376"/>
  <c r="AO82" i="376"/>
  <c r="AN82" i="376"/>
  <c r="AM82" i="376"/>
  <c r="AK82" i="376"/>
  <c r="AJ82" i="376"/>
  <c r="AI82" i="376"/>
  <c r="AH82" i="376"/>
  <c r="AG82" i="376"/>
  <c r="AF82" i="376"/>
  <c r="AE82" i="376"/>
  <c r="AD82" i="376"/>
  <c r="AC82" i="376"/>
  <c r="AB82" i="376"/>
  <c r="AA82" i="376"/>
  <c r="Z82" i="376"/>
  <c r="X82" i="376"/>
  <c r="AZ81" i="376"/>
  <c r="AY81" i="376"/>
  <c r="AX81" i="376"/>
  <c r="AW81" i="376"/>
  <c r="AV81" i="376"/>
  <c r="AU81" i="376"/>
  <c r="AT81" i="376"/>
  <c r="AS81" i="376"/>
  <c r="AR81" i="376"/>
  <c r="AQ81" i="376"/>
  <c r="AP81" i="376"/>
  <c r="AO81" i="376"/>
  <c r="AN81" i="376"/>
  <c r="AM81" i="376"/>
  <c r="AK81" i="376"/>
  <c r="AJ81" i="376"/>
  <c r="AI81" i="376"/>
  <c r="AH81" i="376"/>
  <c r="AG81" i="376"/>
  <c r="AF81" i="376"/>
  <c r="AE81" i="376"/>
  <c r="AD81" i="376"/>
  <c r="AC81" i="376"/>
  <c r="AB81" i="376"/>
  <c r="AA81" i="376"/>
  <c r="Z81" i="376"/>
  <c r="X81" i="376"/>
  <c r="AZ80" i="376"/>
  <c r="AY80" i="376"/>
  <c r="AX80" i="376"/>
  <c r="AW80" i="376"/>
  <c r="AV80" i="376"/>
  <c r="AU80" i="376"/>
  <c r="AT80" i="376"/>
  <c r="AS80" i="376"/>
  <c r="AR80" i="376"/>
  <c r="AQ80" i="376"/>
  <c r="AP80" i="376"/>
  <c r="AO80" i="376"/>
  <c r="AN80" i="376"/>
  <c r="AM80" i="376"/>
  <c r="AK80" i="376"/>
  <c r="AJ80" i="376"/>
  <c r="AI80" i="376"/>
  <c r="AH80" i="376"/>
  <c r="AG80" i="376"/>
  <c r="AF80" i="376"/>
  <c r="AE80" i="376"/>
  <c r="AD80" i="376"/>
  <c r="AC80" i="376"/>
  <c r="AB80" i="376"/>
  <c r="AA80" i="376"/>
  <c r="Z80" i="376"/>
  <c r="X80" i="376"/>
  <c r="AK79" i="376"/>
  <c r="AJ79" i="376"/>
  <c r="AI79" i="376"/>
  <c r="AH79" i="376"/>
  <c r="AG79" i="376"/>
  <c r="AF79" i="376"/>
  <c r="AE79" i="376"/>
  <c r="AD79" i="376"/>
  <c r="AC79" i="376"/>
  <c r="AB79" i="376"/>
  <c r="AA79" i="376"/>
  <c r="Z79" i="376"/>
  <c r="X79" i="376"/>
  <c r="AK78" i="376"/>
  <c r="AJ78" i="376"/>
  <c r="AI78" i="376"/>
  <c r="AH78" i="376"/>
  <c r="AG78" i="376"/>
  <c r="AF78" i="376"/>
  <c r="AE78" i="376"/>
  <c r="AD78" i="376"/>
  <c r="AC78" i="376"/>
  <c r="AB78" i="376"/>
  <c r="AA78" i="376"/>
  <c r="Z78" i="376"/>
  <c r="X78" i="376"/>
  <c r="AK77" i="376"/>
  <c r="AJ77" i="376"/>
  <c r="AI77" i="376"/>
  <c r="AH77" i="376"/>
  <c r="AG77" i="376"/>
  <c r="AF77" i="376"/>
  <c r="AE77" i="376"/>
  <c r="AD77" i="376"/>
  <c r="AC77" i="376"/>
  <c r="AB77" i="376"/>
  <c r="AA77" i="376"/>
  <c r="Z77" i="376"/>
  <c r="X77" i="376"/>
  <c r="AK76" i="376"/>
  <c r="AJ76" i="376"/>
  <c r="AI76" i="376"/>
  <c r="AH76" i="376"/>
  <c r="AG76" i="376"/>
  <c r="AF76" i="376"/>
  <c r="AE76" i="376"/>
  <c r="AD76" i="376"/>
  <c r="AC76" i="376"/>
  <c r="AB76" i="376"/>
  <c r="AA76" i="376"/>
  <c r="Z76" i="376"/>
  <c r="X76" i="376"/>
  <c r="AK75" i="376"/>
  <c r="AJ75" i="376"/>
  <c r="AI75" i="376"/>
  <c r="AH75" i="376"/>
  <c r="AG75" i="376"/>
  <c r="AF75" i="376"/>
  <c r="AE75" i="376"/>
  <c r="AD75" i="376"/>
  <c r="AC75" i="376"/>
  <c r="AB75" i="376"/>
  <c r="AA75" i="376"/>
  <c r="Z75" i="376"/>
  <c r="X75" i="376"/>
  <c r="AK74" i="376"/>
  <c r="AJ74" i="376"/>
  <c r="AI74" i="376"/>
  <c r="AH74" i="376"/>
  <c r="AG74" i="376"/>
  <c r="AF74" i="376"/>
  <c r="AE74" i="376"/>
  <c r="AD74" i="376"/>
  <c r="AC74" i="376"/>
  <c r="AB74" i="376"/>
  <c r="AA74" i="376"/>
  <c r="Z74" i="376"/>
  <c r="X74" i="376"/>
  <c r="AK73" i="376"/>
  <c r="AJ73" i="376"/>
  <c r="AI73" i="376"/>
  <c r="AH73" i="376"/>
  <c r="AG73" i="376"/>
  <c r="AF73" i="376"/>
  <c r="AE73" i="376"/>
  <c r="AD73" i="376"/>
  <c r="AC73" i="376"/>
  <c r="AB73" i="376"/>
  <c r="AA73" i="376"/>
  <c r="Z73" i="376"/>
  <c r="X73" i="376"/>
  <c r="AK72" i="376"/>
  <c r="AJ72" i="376"/>
  <c r="AI72" i="376"/>
  <c r="AH72" i="376"/>
  <c r="AG72" i="376"/>
  <c r="AF72" i="376"/>
  <c r="AE72" i="376"/>
  <c r="AD72" i="376"/>
  <c r="AC72" i="376"/>
  <c r="AB72" i="376"/>
  <c r="AA72" i="376"/>
  <c r="Z72" i="376"/>
  <c r="X72" i="376"/>
  <c r="AK71" i="376"/>
  <c r="AJ71" i="376"/>
  <c r="AI71" i="376"/>
  <c r="AH71" i="376"/>
  <c r="AG71" i="376"/>
  <c r="AF71" i="376"/>
  <c r="AE71" i="376"/>
  <c r="AD71" i="376"/>
  <c r="AC71" i="376"/>
  <c r="AB71" i="376"/>
  <c r="AA71" i="376"/>
  <c r="Z71" i="376"/>
  <c r="X71" i="376"/>
  <c r="AK70" i="376"/>
  <c r="AJ70" i="376"/>
  <c r="AI70" i="376"/>
  <c r="AH70" i="376"/>
  <c r="AG70" i="376"/>
  <c r="AF70" i="376"/>
  <c r="AE70" i="376"/>
  <c r="AD70" i="376"/>
  <c r="AC70" i="376"/>
  <c r="AB70" i="376"/>
  <c r="AA70" i="376"/>
  <c r="Z70" i="376"/>
  <c r="X70" i="376"/>
  <c r="AK69" i="376"/>
  <c r="AJ69" i="376"/>
  <c r="AI69" i="376"/>
  <c r="AH69" i="376"/>
  <c r="AG69" i="376"/>
  <c r="AF69" i="376"/>
  <c r="AE69" i="376"/>
  <c r="AD69" i="376"/>
  <c r="AC69" i="376"/>
  <c r="AB69" i="376"/>
  <c r="AA69" i="376"/>
  <c r="Z69" i="376"/>
  <c r="X69" i="376"/>
  <c r="AK68" i="376"/>
  <c r="AJ68" i="376"/>
  <c r="AI68" i="376"/>
  <c r="AH68" i="376"/>
  <c r="AG68" i="376"/>
  <c r="AF68" i="376"/>
  <c r="AE68" i="376"/>
  <c r="AD68" i="376"/>
  <c r="AC68" i="376"/>
  <c r="AB68" i="376"/>
  <c r="AA68" i="376"/>
  <c r="Z68" i="376"/>
  <c r="X68" i="376"/>
  <c r="AK67" i="376"/>
  <c r="AJ67" i="376"/>
  <c r="AI67" i="376"/>
  <c r="AH67" i="376"/>
  <c r="AG67" i="376"/>
  <c r="AF67" i="376"/>
  <c r="AE67" i="376"/>
  <c r="AD67" i="376"/>
  <c r="AC67" i="376"/>
  <c r="AB67" i="376"/>
  <c r="AA67" i="376"/>
  <c r="Z67" i="376"/>
  <c r="X67" i="376"/>
  <c r="AK66" i="376"/>
  <c r="AJ66" i="376"/>
  <c r="AI66" i="376"/>
  <c r="AH66" i="376"/>
  <c r="AG66" i="376"/>
  <c r="AF66" i="376"/>
  <c r="AE66" i="376"/>
  <c r="AD66" i="376"/>
  <c r="AC66" i="376"/>
  <c r="AB66" i="376"/>
  <c r="AA66" i="376"/>
  <c r="Z66" i="376"/>
  <c r="X66" i="376"/>
  <c r="AK65" i="376"/>
  <c r="AJ65" i="376"/>
  <c r="AI65" i="376"/>
  <c r="AH65" i="376"/>
  <c r="AG65" i="376"/>
  <c r="AF65" i="376"/>
  <c r="AE65" i="376"/>
  <c r="AD65" i="376"/>
  <c r="AC65" i="376"/>
  <c r="AB65" i="376"/>
  <c r="AA65" i="376"/>
  <c r="Z65" i="376"/>
  <c r="X65" i="376"/>
  <c r="AK64" i="376"/>
  <c r="AJ64" i="376"/>
  <c r="AI64" i="376"/>
  <c r="AH64" i="376"/>
  <c r="AG64" i="376"/>
  <c r="AF64" i="376"/>
  <c r="AE64" i="376"/>
  <c r="AD64" i="376"/>
  <c r="AC64" i="376"/>
  <c r="AB64" i="376"/>
  <c r="AA64" i="376"/>
  <c r="Z64" i="376"/>
  <c r="X64" i="376"/>
  <c r="AK63" i="376"/>
  <c r="AJ63" i="376"/>
  <c r="AI63" i="376"/>
  <c r="AH63" i="376"/>
  <c r="AG63" i="376"/>
  <c r="AF63" i="376"/>
  <c r="AE63" i="376"/>
  <c r="AD63" i="376"/>
  <c r="AC63" i="376"/>
  <c r="AB63" i="376"/>
  <c r="AA63" i="376"/>
  <c r="Z63" i="376"/>
  <c r="X63" i="376"/>
  <c r="AK62" i="376"/>
  <c r="AJ62" i="376"/>
  <c r="AI62" i="376"/>
  <c r="AH62" i="376"/>
  <c r="AG62" i="376"/>
  <c r="AF62" i="376"/>
  <c r="AE62" i="376"/>
  <c r="AD62" i="376"/>
  <c r="AC62" i="376"/>
  <c r="AB62" i="376"/>
  <c r="AA62" i="376"/>
  <c r="Z62" i="376"/>
  <c r="X62" i="376"/>
  <c r="AK61" i="376"/>
  <c r="AJ61" i="376"/>
  <c r="AI61" i="376"/>
  <c r="AH61" i="376"/>
  <c r="AG61" i="376"/>
  <c r="AF61" i="376"/>
  <c r="AE61" i="376"/>
  <c r="AD61" i="376"/>
  <c r="AC61" i="376"/>
  <c r="AB61" i="376"/>
  <c r="AA61" i="376"/>
  <c r="Z61" i="376"/>
  <c r="X61" i="376"/>
  <c r="AK60" i="376"/>
  <c r="AJ60" i="376"/>
  <c r="AI60" i="376"/>
  <c r="AH60" i="376"/>
  <c r="AG60" i="376"/>
  <c r="AF60" i="376"/>
  <c r="AE60" i="376"/>
  <c r="AD60" i="376"/>
  <c r="AC60" i="376"/>
  <c r="AB60" i="376"/>
  <c r="AA60" i="376"/>
  <c r="Z60" i="376"/>
  <c r="X60" i="376"/>
  <c r="AK59" i="376"/>
  <c r="AJ59" i="376"/>
  <c r="AI59" i="376"/>
  <c r="AH59" i="376"/>
  <c r="AG59" i="376"/>
  <c r="AF59" i="376"/>
  <c r="AE59" i="376"/>
  <c r="AD59" i="376"/>
  <c r="AC59" i="376"/>
  <c r="AB59" i="376"/>
  <c r="AA59" i="376"/>
  <c r="Z59" i="376"/>
  <c r="X59" i="376"/>
  <c r="AK58" i="376"/>
  <c r="AJ58" i="376"/>
  <c r="AI58" i="376"/>
  <c r="AH58" i="376"/>
  <c r="AG58" i="376"/>
  <c r="AF58" i="376"/>
  <c r="AE58" i="376"/>
  <c r="AD58" i="376"/>
  <c r="AC58" i="376"/>
  <c r="AB58" i="376"/>
  <c r="AA58" i="376"/>
  <c r="Z58" i="376"/>
  <c r="X58" i="376"/>
  <c r="AK57" i="376"/>
  <c r="AJ57" i="376"/>
  <c r="AI57" i="376"/>
  <c r="AH57" i="376"/>
  <c r="AG57" i="376"/>
  <c r="AF57" i="376"/>
  <c r="AE57" i="376"/>
  <c r="AD57" i="376"/>
  <c r="AC57" i="376"/>
  <c r="AB57" i="376"/>
  <c r="AA57" i="376"/>
  <c r="Z57" i="376"/>
  <c r="X57" i="376"/>
  <c r="AK56" i="376"/>
  <c r="AJ56" i="376"/>
  <c r="AI56" i="376"/>
  <c r="AH56" i="376"/>
  <c r="AG56" i="376"/>
  <c r="AF56" i="376"/>
  <c r="AE56" i="376"/>
  <c r="AD56" i="376"/>
  <c r="AC56" i="376"/>
  <c r="AB56" i="376"/>
  <c r="AA56" i="376"/>
  <c r="Z56" i="376"/>
  <c r="X56" i="376"/>
  <c r="X110" i="375"/>
  <c r="X109" i="375"/>
  <c r="X108" i="375"/>
  <c r="X106" i="375"/>
  <c r="X103" i="375"/>
  <c r="Z102" i="375"/>
  <c r="Y102" i="375"/>
  <c r="X102" i="375"/>
  <c r="X101" i="375"/>
  <c r="X100" i="375"/>
  <c r="X98" i="375"/>
  <c r="AK92" i="375"/>
  <c r="AJ92" i="375"/>
  <c r="AI92" i="375"/>
  <c r="AH92" i="375"/>
  <c r="AG92" i="375"/>
  <c r="AF92" i="375"/>
  <c r="AC92" i="375"/>
  <c r="AZ91" i="375"/>
  <c r="AY91" i="375"/>
  <c r="AX91" i="375"/>
  <c r="AW91" i="375"/>
  <c r="AV91" i="375"/>
  <c r="AU91" i="375"/>
  <c r="AT91" i="375"/>
  <c r="AS91" i="375"/>
  <c r="AR91" i="375"/>
  <c r="AQ91" i="375"/>
  <c r="AP91" i="375"/>
  <c r="AO91" i="375"/>
  <c r="AN91" i="375"/>
  <c r="AM91" i="375"/>
  <c r="AK91" i="375"/>
  <c r="AJ91" i="375"/>
  <c r="AI91" i="375"/>
  <c r="AH91" i="375"/>
  <c r="AG91" i="375"/>
  <c r="AF91" i="375"/>
  <c r="AE91" i="375"/>
  <c r="AD91" i="375"/>
  <c r="AC91" i="375"/>
  <c r="AB91" i="375"/>
  <c r="AA91" i="375"/>
  <c r="Z91" i="375"/>
  <c r="X91" i="375"/>
  <c r="AZ90" i="375"/>
  <c r="AY90" i="375"/>
  <c r="AX90" i="375"/>
  <c r="AW90" i="375"/>
  <c r="AV90" i="375"/>
  <c r="AU90" i="375"/>
  <c r="AT90" i="375"/>
  <c r="AS90" i="375"/>
  <c r="AR90" i="375"/>
  <c r="AQ90" i="375"/>
  <c r="AP90" i="375"/>
  <c r="AO90" i="375"/>
  <c r="AN90" i="375"/>
  <c r="AM90" i="375"/>
  <c r="AK90" i="375"/>
  <c r="AJ90" i="375"/>
  <c r="AI90" i="375"/>
  <c r="AH90" i="375"/>
  <c r="AG90" i="375"/>
  <c r="AF90" i="375"/>
  <c r="AE90" i="375"/>
  <c r="AD90" i="375"/>
  <c r="AC90" i="375"/>
  <c r="AB90" i="375"/>
  <c r="AA90" i="375"/>
  <c r="Z90" i="375"/>
  <c r="X90" i="375"/>
  <c r="AZ89" i="375"/>
  <c r="AY89" i="375"/>
  <c r="AX89" i="375"/>
  <c r="AW89" i="375"/>
  <c r="AV89" i="375"/>
  <c r="AU89" i="375"/>
  <c r="AT89" i="375"/>
  <c r="AS89" i="375"/>
  <c r="AR89" i="375"/>
  <c r="AQ89" i="375"/>
  <c r="AP89" i="375"/>
  <c r="AO89" i="375"/>
  <c r="AN89" i="375"/>
  <c r="AM89" i="375"/>
  <c r="AK89" i="375"/>
  <c r="AJ89" i="375"/>
  <c r="AI89" i="375"/>
  <c r="AH89" i="375"/>
  <c r="AG89" i="375"/>
  <c r="AF89" i="375"/>
  <c r="AE89" i="375"/>
  <c r="AD89" i="375"/>
  <c r="AC89" i="375"/>
  <c r="AB89" i="375"/>
  <c r="AA89" i="375"/>
  <c r="Z89" i="375"/>
  <c r="X89" i="375"/>
  <c r="AZ88" i="375"/>
  <c r="AY88" i="375"/>
  <c r="AX88" i="375"/>
  <c r="AW88" i="375"/>
  <c r="AV88" i="375"/>
  <c r="AU88" i="375"/>
  <c r="AT88" i="375"/>
  <c r="AS88" i="375"/>
  <c r="AR88" i="375"/>
  <c r="AQ88" i="375"/>
  <c r="AP88" i="375"/>
  <c r="AO88" i="375"/>
  <c r="AN88" i="375"/>
  <c r="AM88" i="375"/>
  <c r="AK88" i="375"/>
  <c r="AJ88" i="375"/>
  <c r="AI88" i="375"/>
  <c r="AH88" i="375"/>
  <c r="AG88" i="375"/>
  <c r="AF88" i="375"/>
  <c r="AE88" i="375"/>
  <c r="AD88" i="375"/>
  <c r="AC88" i="375"/>
  <c r="AB88" i="375"/>
  <c r="AA88" i="375"/>
  <c r="Z88" i="375"/>
  <c r="X88" i="375"/>
  <c r="AZ87" i="375"/>
  <c r="AY87" i="375"/>
  <c r="AX87" i="375"/>
  <c r="AW87" i="375"/>
  <c r="AV87" i="375"/>
  <c r="AU87" i="375"/>
  <c r="AT87" i="375"/>
  <c r="AS87" i="375"/>
  <c r="AR87" i="375"/>
  <c r="AQ87" i="375"/>
  <c r="AP87" i="375"/>
  <c r="AO87" i="375"/>
  <c r="AN87" i="375"/>
  <c r="AM87" i="375"/>
  <c r="AK87" i="375"/>
  <c r="AJ87" i="375"/>
  <c r="AI87" i="375"/>
  <c r="AH87" i="375"/>
  <c r="AG87" i="375"/>
  <c r="AF87" i="375"/>
  <c r="AE87" i="375"/>
  <c r="AD87" i="375"/>
  <c r="AC87" i="375"/>
  <c r="AB87" i="375"/>
  <c r="AA87" i="375"/>
  <c r="Z87" i="375"/>
  <c r="X87" i="375"/>
  <c r="AZ86" i="375"/>
  <c r="AY86" i="375"/>
  <c r="AX86" i="375"/>
  <c r="AW86" i="375"/>
  <c r="AV86" i="375"/>
  <c r="AU86" i="375"/>
  <c r="AT86" i="375"/>
  <c r="AS86" i="375"/>
  <c r="AR86" i="375"/>
  <c r="AQ86" i="375"/>
  <c r="AP86" i="375"/>
  <c r="AO86" i="375"/>
  <c r="AN86" i="375"/>
  <c r="AM86" i="375"/>
  <c r="AK86" i="375"/>
  <c r="AJ86" i="375"/>
  <c r="AI86" i="375"/>
  <c r="AH86" i="375"/>
  <c r="AG86" i="375"/>
  <c r="AF86" i="375"/>
  <c r="AE86" i="375"/>
  <c r="AD86" i="375"/>
  <c r="AC86" i="375"/>
  <c r="AB86" i="375"/>
  <c r="AA86" i="375"/>
  <c r="Z86" i="375"/>
  <c r="X86" i="375"/>
  <c r="AZ85" i="375"/>
  <c r="AY85" i="375"/>
  <c r="AX85" i="375"/>
  <c r="AW85" i="375"/>
  <c r="AV85" i="375"/>
  <c r="AU85" i="375"/>
  <c r="AT85" i="375"/>
  <c r="AS85" i="375"/>
  <c r="AR85" i="375"/>
  <c r="AQ85" i="375"/>
  <c r="AP85" i="375"/>
  <c r="AO85" i="375"/>
  <c r="AN85" i="375"/>
  <c r="AM85" i="375"/>
  <c r="AK85" i="375"/>
  <c r="AJ85" i="375"/>
  <c r="AI85" i="375"/>
  <c r="AH85" i="375"/>
  <c r="AG85" i="375"/>
  <c r="AF85" i="375"/>
  <c r="AE85" i="375"/>
  <c r="AD85" i="375"/>
  <c r="AC85" i="375"/>
  <c r="AB85" i="375"/>
  <c r="AA85" i="375"/>
  <c r="Z85" i="375"/>
  <c r="X85" i="375"/>
  <c r="AZ84" i="375"/>
  <c r="AY84" i="375"/>
  <c r="AX84" i="375"/>
  <c r="AW84" i="375"/>
  <c r="AV84" i="375"/>
  <c r="AU84" i="375"/>
  <c r="AT84" i="375"/>
  <c r="AS84" i="375"/>
  <c r="AR84" i="375"/>
  <c r="AQ84" i="375"/>
  <c r="AP84" i="375"/>
  <c r="AO84" i="375"/>
  <c r="AN84" i="375"/>
  <c r="AM84" i="375"/>
  <c r="AK84" i="375"/>
  <c r="AJ84" i="375"/>
  <c r="AI84" i="375"/>
  <c r="AH84" i="375"/>
  <c r="AG84" i="375"/>
  <c r="AF84" i="375"/>
  <c r="AE84" i="375"/>
  <c r="AD84" i="375"/>
  <c r="AC84" i="375"/>
  <c r="AB84" i="375"/>
  <c r="AA84" i="375"/>
  <c r="Z84" i="375"/>
  <c r="X84" i="375"/>
  <c r="AZ83" i="375"/>
  <c r="AY83" i="375"/>
  <c r="AX83" i="375"/>
  <c r="AW83" i="375"/>
  <c r="AV83" i="375"/>
  <c r="AU83" i="375"/>
  <c r="AT83" i="375"/>
  <c r="AS83" i="375"/>
  <c r="AR83" i="375"/>
  <c r="AQ83" i="375"/>
  <c r="AP83" i="375"/>
  <c r="AO83" i="375"/>
  <c r="AN83" i="375"/>
  <c r="AM83" i="375"/>
  <c r="AK83" i="375"/>
  <c r="AJ83" i="375"/>
  <c r="AI83" i="375"/>
  <c r="AH83" i="375"/>
  <c r="AG83" i="375"/>
  <c r="AF83" i="375"/>
  <c r="AE83" i="375"/>
  <c r="AD83" i="375"/>
  <c r="AC83" i="375"/>
  <c r="AB83" i="375"/>
  <c r="AA83" i="375"/>
  <c r="Z83" i="375"/>
  <c r="X83" i="375"/>
  <c r="AZ82" i="375"/>
  <c r="AY82" i="375"/>
  <c r="AX82" i="375"/>
  <c r="AW82" i="375"/>
  <c r="AV82" i="375"/>
  <c r="AU82" i="375"/>
  <c r="AT82" i="375"/>
  <c r="AS82" i="375"/>
  <c r="AR82" i="375"/>
  <c r="AQ82" i="375"/>
  <c r="AP82" i="375"/>
  <c r="AO82" i="375"/>
  <c r="AN82" i="375"/>
  <c r="AM82" i="375"/>
  <c r="AK82" i="375"/>
  <c r="AJ82" i="375"/>
  <c r="AI82" i="375"/>
  <c r="AH82" i="375"/>
  <c r="AG82" i="375"/>
  <c r="AF82" i="375"/>
  <c r="AE82" i="375"/>
  <c r="AD82" i="375"/>
  <c r="AC82" i="375"/>
  <c r="AB82" i="375"/>
  <c r="AA82" i="375"/>
  <c r="Z82" i="375"/>
  <c r="X82" i="375"/>
  <c r="AZ81" i="375"/>
  <c r="AY81" i="375"/>
  <c r="AX81" i="375"/>
  <c r="AW81" i="375"/>
  <c r="AV81" i="375"/>
  <c r="AU81" i="375"/>
  <c r="AT81" i="375"/>
  <c r="AS81" i="375"/>
  <c r="AR81" i="375"/>
  <c r="AQ81" i="375"/>
  <c r="AP81" i="375"/>
  <c r="AO81" i="375"/>
  <c r="AN81" i="375"/>
  <c r="AM81" i="375"/>
  <c r="AK81" i="375"/>
  <c r="AJ81" i="375"/>
  <c r="AI81" i="375"/>
  <c r="AH81" i="375"/>
  <c r="AG81" i="375"/>
  <c r="AF81" i="375"/>
  <c r="AE81" i="375"/>
  <c r="AD81" i="375"/>
  <c r="AC81" i="375"/>
  <c r="AB81" i="375"/>
  <c r="AA81" i="375"/>
  <c r="Z81" i="375"/>
  <c r="X81" i="375"/>
  <c r="AZ80" i="375"/>
  <c r="AY80" i="375"/>
  <c r="AX80" i="375"/>
  <c r="AW80" i="375"/>
  <c r="AV80" i="375"/>
  <c r="AU80" i="375"/>
  <c r="AT80" i="375"/>
  <c r="AS80" i="375"/>
  <c r="AR80" i="375"/>
  <c r="AQ80" i="375"/>
  <c r="AP80" i="375"/>
  <c r="AO80" i="375"/>
  <c r="AN80" i="375"/>
  <c r="AM80" i="375"/>
  <c r="AK80" i="375"/>
  <c r="AJ80" i="375"/>
  <c r="AI80" i="375"/>
  <c r="AH80" i="375"/>
  <c r="AG80" i="375"/>
  <c r="AF80" i="375"/>
  <c r="AE80" i="375"/>
  <c r="AD80" i="375"/>
  <c r="AC80" i="375"/>
  <c r="AB80" i="375"/>
  <c r="AA80" i="375"/>
  <c r="Z80" i="375"/>
  <c r="X80" i="375"/>
  <c r="AK79" i="375"/>
  <c r="AJ79" i="375"/>
  <c r="AI79" i="375"/>
  <c r="AH79" i="375"/>
  <c r="AG79" i="375"/>
  <c r="AF79" i="375"/>
  <c r="AE79" i="375"/>
  <c r="AD79" i="375"/>
  <c r="AC79" i="375"/>
  <c r="AB79" i="375"/>
  <c r="AA79" i="375"/>
  <c r="Z79" i="375"/>
  <c r="X79" i="375"/>
  <c r="AK78" i="375"/>
  <c r="AJ78" i="375"/>
  <c r="AI78" i="375"/>
  <c r="AH78" i="375"/>
  <c r="AG78" i="375"/>
  <c r="AF78" i="375"/>
  <c r="AE78" i="375"/>
  <c r="AD78" i="375"/>
  <c r="AC78" i="375"/>
  <c r="AB78" i="375"/>
  <c r="AA78" i="375"/>
  <c r="Z78" i="375"/>
  <c r="X78" i="375"/>
  <c r="AK77" i="375"/>
  <c r="AJ77" i="375"/>
  <c r="AI77" i="375"/>
  <c r="AH77" i="375"/>
  <c r="AG77" i="375"/>
  <c r="AF77" i="375"/>
  <c r="AE77" i="375"/>
  <c r="AD77" i="375"/>
  <c r="AC77" i="375"/>
  <c r="AB77" i="375"/>
  <c r="AA77" i="375"/>
  <c r="Z77" i="375"/>
  <c r="X77" i="375"/>
  <c r="AK76" i="375"/>
  <c r="AJ76" i="375"/>
  <c r="AI76" i="375"/>
  <c r="AH76" i="375"/>
  <c r="AG76" i="375"/>
  <c r="AF76" i="375"/>
  <c r="AE76" i="375"/>
  <c r="AD76" i="375"/>
  <c r="AC76" i="375"/>
  <c r="AB76" i="375"/>
  <c r="AA76" i="375"/>
  <c r="Z76" i="375"/>
  <c r="X76" i="375"/>
  <c r="AK75" i="375"/>
  <c r="AJ75" i="375"/>
  <c r="AI75" i="375"/>
  <c r="AH75" i="375"/>
  <c r="AG75" i="375"/>
  <c r="AF75" i="375"/>
  <c r="AE75" i="375"/>
  <c r="AD75" i="375"/>
  <c r="AC75" i="375"/>
  <c r="AB75" i="375"/>
  <c r="AA75" i="375"/>
  <c r="Z75" i="375"/>
  <c r="X75" i="375"/>
  <c r="AK74" i="375"/>
  <c r="AJ74" i="375"/>
  <c r="AI74" i="375"/>
  <c r="AH74" i="375"/>
  <c r="AG74" i="375"/>
  <c r="AF74" i="375"/>
  <c r="AE74" i="375"/>
  <c r="AD74" i="375"/>
  <c r="AC74" i="375"/>
  <c r="AB74" i="375"/>
  <c r="AA74" i="375"/>
  <c r="Z74" i="375"/>
  <c r="X74" i="375"/>
  <c r="AK73" i="375"/>
  <c r="AJ73" i="375"/>
  <c r="AI73" i="375"/>
  <c r="AH73" i="375"/>
  <c r="AG73" i="375"/>
  <c r="AF73" i="375"/>
  <c r="AE73" i="375"/>
  <c r="AD73" i="375"/>
  <c r="AC73" i="375"/>
  <c r="AB73" i="375"/>
  <c r="AA73" i="375"/>
  <c r="Z73" i="375"/>
  <c r="X73" i="375"/>
  <c r="AK72" i="375"/>
  <c r="AJ72" i="375"/>
  <c r="AI72" i="375"/>
  <c r="AH72" i="375"/>
  <c r="AG72" i="375"/>
  <c r="AF72" i="375"/>
  <c r="AE72" i="375"/>
  <c r="AD72" i="375"/>
  <c r="AC72" i="375"/>
  <c r="AB72" i="375"/>
  <c r="AA72" i="375"/>
  <c r="Z72" i="375"/>
  <c r="X72" i="375"/>
  <c r="AK71" i="375"/>
  <c r="AJ71" i="375"/>
  <c r="AI71" i="375"/>
  <c r="AH71" i="375"/>
  <c r="AG71" i="375"/>
  <c r="AF71" i="375"/>
  <c r="AE71" i="375"/>
  <c r="AD71" i="375"/>
  <c r="AC71" i="375"/>
  <c r="AB71" i="375"/>
  <c r="AA71" i="375"/>
  <c r="Z71" i="375"/>
  <c r="X71" i="375"/>
  <c r="AK70" i="375"/>
  <c r="AJ70" i="375"/>
  <c r="AI70" i="375"/>
  <c r="AH70" i="375"/>
  <c r="AG70" i="375"/>
  <c r="AF70" i="375"/>
  <c r="AE70" i="375"/>
  <c r="AD70" i="375"/>
  <c r="AC70" i="375"/>
  <c r="AB70" i="375"/>
  <c r="AA70" i="375"/>
  <c r="Z70" i="375"/>
  <c r="X70" i="375"/>
  <c r="AK69" i="375"/>
  <c r="AJ69" i="375"/>
  <c r="AI69" i="375"/>
  <c r="AH69" i="375"/>
  <c r="AG69" i="375"/>
  <c r="AF69" i="375"/>
  <c r="AE69" i="375"/>
  <c r="AD69" i="375"/>
  <c r="AC69" i="375"/>
  <c r="AB69" i="375"/>
  <c r="AA69" i="375"/>
  <c r="Z69" i="375"/>
  <c r="X69" i="375"/>
  <c r="AK68" i="375"/>
  <c r="AJ68" i="375"/>
  <c r="AI68" i="375"/>
  <c r="AH68" i="375"/>
  <c r="AG68" i="375"/>
  <c r="AF68" i="375"/>
  <c r="AE68" i="375"/>
  <c r="AD68" i="375"/>
  <c r="AC68" i="375"/>
  <c r="AB68" i="375"/>
  <c r="AA68" i="375"/>
  <c r="Z68" i="375"/>
  <c r="X68" i="375"/>
  <c r="AK67" i="375"/>
  <c r="AJ67" i="375"/>
  <c r="AI67" i="375"/>
  <c r="AH67" i="375"/>
  <c r="AG67" i="375"/>
  <c r="AF67" i="375"/>
  <c r="AE67" i="375"/>
  <c r="AD67" i="375"/>
  <c r="AC67" i="375"/>
  <c r="AB67" i="375"/>
  <c r="AA67" i="375"/>
  <c r="Z67" i="375"/>
  <c r="X67" i="375"/>
  <c r="AK66" i="375"/>
  <c r="AJ66" i="375"/>
  <c r="AI66" i="375"/>
  <c r="AH66" i="375"/>
  <c r="AG66" i="375"/>
  <c r="AF66" i="375"/>
  <c r="AE66" i="375"/>
  <c r="AD66" i="375"/>
  <c r="AC66" i="375"/>
  <c r="AB66" i="375"/>
  <c r="AA66" i="375"/>
  <c r="Z66" i="375"/>
  <c r="X66" i="375"/>
  <c r="AK65" i="375"/>
  <c r="AJ65" i="375"/>
  <c r="AI65" i="375"/>
  <c r="AH65" i="375"/>
  <c r="AG65" i="375"/>
  <c r="AF65" i="375"/>
  <c r="AE65" i="375"/>
  <c r="AD65" i="375"/>
  <c r="AC65" i="375"/>
  <c r="AB65" i="375"/>
  <c r="AA65" i="375"/>
  <c r="Z65" i="375"/>
  <c r="X65" i="375"/>
  <c r="AK64" i="375"/>
  <c r="AJ64" i="375"/>
  <c r="AI64" i="375"/>
  <c r="AH64" i="375"/>
  <c r="AG64" i="375"/>
  <c r="AF64" i="375"/>
  <c r="AE64" i="375"/>
  <c r="AD64" i="375"/>
  <c r="AC64" i="375"/>
  <c r="AB64" i="375"/>
  <c r="AA64" i="375"/>
  <c r="Z64" i="375"/>
  <c r="X64" i="375"/>
  <c r="AK63" i="375"/>
  <c r="AJ63" i="375"/>
  <c r="AI63" i="375"/>
  <c r="AH63" i="375"/>
  <c r="AG63" i="375"/>
  <c r="AF63" i="375"/>
  <c r="AE63" i="375"/>
  <c r="AD63" i="375"/>
  <c r="AC63" i="375"/>
  <c r="AB63" i="375"/>
  <c r="AA63" i="375"/>
  <c r="Z63" i="375"/>
  <c r="X63" i="375"/>
  <c r="AK62" i="375"/>
  <c r="AJ62" i="375"/>
  <c r="AI62" i="375"/>
  <c r="AH62" i="375"/>
  <c r="AG62" i="375"/>
  <c r="AF62" i="375"/>
  <c r="AE62" i="375"/>
  <c r="AD62" i="375"/>
  <c r="AC62" i="375"/>
  <c r="AB62" i="375"/>
  <c r="AA62" i="375"/>
  <c r="Z62" i="375"/>
  <c r="X62" i="375"/>
  <c r="AK61" i="375"/>
  <c r="AJ61" i="375"/>
  <c r="AI61" i="375"/>
  <c r="AH61" i="375"/>
  <c r="AG61" i="375"/>
  <c r="AF61" i="375"/>
  <c r="AE61" i="375"/>
  <c r="AD61" i="375"/>
  <c r="AC61" i="375"/>
  <c r="AB61" i="375"/>
  <c r="AA61" i="375"/>
  <c r="Z61" i="375"/>
  <c r="X61" i="375"/>
  <c r="AK60" i="375"/>
  <c r="AJ60" i="375"/>
  <c r="AI60" i="375"/>
  <c r="AH60" i="375"/>
  <c r="AG60" i="375"/>
  <c r="AF60" i="375"/>
  <c r="AE60" i="375"/>
  <c r="AD60" i="375"/>
  <c r="AC60" i="375"/>
  <c r="AB60" i="375"/>
  <c r="AA60" i="375"/>
  <c r="Z60" i="375"/>
  <c r="X60" i="375"/>
  <c r="AK59" i="375"/>
  <c r="AJ59" i="375"/>
  <c r="AI59" i="375"/>
  <c r="AH59" i="375"/>
  <c r="AG59" i="375"/>
  <c r="AF59" i="375"/>
  <c r="AE59" i="375"/>
  <c r="AD59" i="375"/>
  <c r="AC59" i="375"/>
  <c r="AB59" i="375"/>
  <c r="AA59" i="375"/>
  <c r="Z59" i="375"/>
  <c r="X59" i="375"/>
  <c r="AK58" i="375"/>
  <c r="AJ58" i="375"/>
  <c r="AI58" i="375"/>
  <c r="AH58" i="375"/>
  <c r="AG58" i="375"/>
  <c r="AF58" i="375"/>
  <c r="AE58" i="375"/>
  <c r="AD58" i="375"/>
  <c r="AC58" i="375"/>
  <c r="AB58" i="375"/>
  <c r="AA58" i="375"/>
  <c r="Z58" i="375"/>
  <c r="X58" i="375"/>
  <c r="AK57" i="375"/>
  <c r="AJ57" i="375"/>
  <c r="AI57" i="375"/>
  <c r="AH57" i="375"/>
  <c r="AG57" i="375"/>
  <c r="AF57" i="375"/>
  <c r="AE57" i="375"/>
  <c r="AD57" i="375"/>
  <c r="AC57" i="375"/>
  <c r="AB57" i="375"/>
  <c r="AA57" i="375"/>
  <c r="Z57" i="375"/>
  <c r="X57" i="375"/>
  <c r="AK56" i="375"/>
  <c r="AJ56" i="375"/>
  <c r="AI56" i="375"/>
  <c r="AH56" i="375"/>
  <c r="AG56" i="375"/>
  <c r="AF56" i="375"/>
  <c r="AE56" i="375"/>
  <c r="AD56" i="375"/>
  <c r="AC56" i="375"/>
  <c r="AB56" i="375"/>
  <c r="AA56" i="375"/>
  <c r="Z56" i="375"/>
  <c r="X56" i="375"/>
  <c r="X110" i="374"/>
  <c r="X109" i="374"/>
  <c r="X108" i="374"/>
  <c r="X106" i="374"/>
  <c r="X103" i="374"/>
  <c r="Z102" i="374"/>
  <c r="Y102" i="374"/>
  <c r="X102" i="374"/>
  <c r="X101" i="374"/>
  <c r="X100" i="374"/>
  <c r="X98" i="374"/>
  <c r="AK92" i="374"/>
  <c r="AJ92" i="374"/>
  <c r="AI92" i="374"/>
  <c r="AH92" i="374"/>
  <c r="AG92" i="374"/>
  <c r="AF92" i="374"/>
  <c r="AC92" i="374"/>
  <c r="AZ91" i="374"/>
  <c r="AY91" i="374"/>
  <c r="AX91" i="374"/>
  <c r="AW91" i="374"/>
  <c r="AV91" i="374"/>
  <c r="AU91" i="374"/>
  <c r="AT91" i="374"/>
  <c r="AS91" i="374"/>
  <c r="AR91" i="374"/>
  <c r="AQ91" i="374"/>
  <c r="AP91" i="374"/>
  <c r="AO91" i="374"/>
  <c r="AN91" i="374"/>
  <c r="AM91" i="374"/>
  <c r="AK91" i="374"/>
  <c r="AJ91" i="374"/>
  <c r="AI91" i="374"/>
  <c r="AH91" i="374"/>
  <c r="AG91" i="374"/>
  <c r="AF91" i="374"/>
  <c r="AE91" i="374"/>
  <c r="AD91" i="374"/>
  <c r="AC91" i="374"/>
  <c r="AB91" i="374"/>
  <c r="AA91" i="374"/>
  <c r="Z91" i="374"/>
  <c r="X91" i="374"/>
  <c r="AZ90" i="374"/>
  <c r="AY90" i="374"/>
  <c r="AX90" i="374"/>
  <c r="AW90" i="374"/>
  <c r="AV90" i="374"/>
  <c r="AU90" i="374"/>
  <c r="AT90" i="374"/>
  <c r="AS90" i="374"/>
  <c r="AR90" i="374"/>
  <c r="AQ90" i="374"/>
  <c r="AP90" i="374"/>
  <c r="AO90" i="374"/>
  <c r="AN90" i="374"/>
  <c r="AM90" i="374"/>
  <c r="AK90" i="374"/>
  <c r="AJ90" i="374"/>
  <c r="AI90" i="374"/>
  <c r="AH90" i="374"/>
  <c r="AG90" i="374"/>
  <c r="AF90" i="374"/>
  <c r="AE90" i="374"/>
  <c r="AD90" i="374"/>
  <c r="AC90" i="374"/>
  <c r="AB90" i="374"/>
  <c r="AA90" i="374"/>
  <c r="Z90" i="374"/>
  <c r="X90" i="374"/>
  <c r="AZ89" i="374"/>
  <c r="AY89" i="374"/>
  <c r="AX89" i="374"/>
  <c r="AW89" i="374"/>
  <c r="AV89" i="374"/>
  <c r="AU89" i="374"/>
  <c r="AT89" i="374"/>
  <c r="AS89" i="374"/>
  <c r="AR89" i="374"/>
  <c r="AQ89" i="374"/>
  <c r="AP89" i="374"/>
  <c r="AO89" i="374"/>
  <c r="AN89" i="374"/>
  <c r="AM89" i="374"/>
  <c r="AK89" i="374"/>
  <c r="AJ89" i="374"/>
  <c r="AI89" i="374"/>
  <c r="AH89" i="374"/>
  <c r="AG89" i="374"/>
  <c r="AF89" i="374"/>
  <c r="AE89" i="374"/>
  <c r="AD89" i="374"/>
  <c r="AC89" i="374"/>
  <c r="AB89" i="374"/>
  <c r="AA89" i="374"/>
  <c r="Z89" i="374"/>
  <c r="X89" i="374"/>
  <c r="AZ88" i="374"/>
  <c r="AY88" i="374"/>
  <c r="AX88" i="374"/>
  <c r="AW88" i="374"/>
  <c r="AV88" i="374"/>
  <c r="AU88" i="374"/>
  <c r="AT88" i="374"/>
  <c r="AS88" i="374"/>
  <c r="AR88" i="374"/>
  <c r="AQ88" i="374"/>
  <c r="AP88" i="374"/>
  <c r="AO88" i="374"/>
  <c r="AN88" i="374"/>
  <c r="AM88" i="374"/>
  <c r="AK88" i="374"/>
  <c r="AJ88" i="374"/>
  <c r="AI88" i="374"/>
  <c r="AH88" i="374"/>
  <c r="AG88" i="374"/>
  <c r="AF88" i="374"/>
  <c r="AE88" i="374"/>
  <c r="AD88" i="374"/>
  <c r="AC88" i="374"/>
  <c r="AB88" i="374"/>
  <c r="AA88" i="374"/>
  <c r="Z88" i="374"/>
  <c r="X88" i="374"/>
  <c r="AZ87" i="374"/>
  <c r="AY87" i="374"/>
  <c r="AX87" i="374"/>
  <c r="AW87" i="374"/>
  <c r="AV87" i="374"/>
  <c r="AU87" i="374"/>
  <c r="AT87" i="374"/>
  <c r="AS87" i="374"/>
  <c r="AR87" i="374"/>
  <c r="AQ87" i="374"/>
  <c r="AP87" i="374"/>
  <c r="AO87" i="374"/>
  <c r="AN87" i="374"/>
  <c r="AM87" i="374"/>
  <c r="AK87" i="374"/>
  <c r="AJ87" i="374"/>
  <c r="AI87" i="374"/>
  <c r="AH87" i="374"/>
  <c r="AG87" i="374"/>
  <c r="AF87" i="374"/>
  <c r="AE87" i="374"/>
  <c r="AD87" i="374"/>
  <c r="AC87" i="374"/>
  <c r="AB87" i="374"/>
  <c r="AA87" i="374"/>
  <c r="Z87" i="374"/>
  <c r="X87" i="374"/>
  <c r="AZ86" i="374"/>
  <c r="AY86" i="374"/>
  <c r="AX86" i="374"/>
  <c r="AW86" i="374"/>
  <c r="AV86" i="374"/>
  <c r="AU86" i="374"/>
  <c r="AT86" i="374"/>
  <c r="AS86" i="374"/>
  <c r="AR86" i="374"/>
  <c r="AQ86" i="374"/>
  <c r="AP86" i="374"/>
  <c r="AO86" i="374"/>
  <c r="AN86" i="374"/>
  <c r="AM86" i="374"/>
  <c r="AK86" i="374"/>
  <c r="AJ86" i="374"/>
  <c r="AI86" i="374"/>
  <c r="AH86" i="374"/>
  <c r="AG86" i="374"/>
  <c r="AF86" i="374"/>
  <c r="AE86" i="374"/>
  <c r="AD86" i="374"/>
  <c r="AC86" i="374"/>
  <c r="AB86" i="374"/>
  <c r="AA86" i="374"/>
  <c r="Z86" i="374"/>
  <c r="X86" i="374"/>
  <c r="AZ85" i="374"/>
  <c r="AY85" i="374"/>
  <c r="AX85" i="374"/>
  <c r="AW85" i="374"/>
  <c r="AV85" i="374"/>
  <c r="AU85" i="374"/>
  <c r="AT85" i="374"/>
  <c r="AS85" i="374"/>
  <c r="AR85" i="374"/>
  <c r="AQ85" i="374"/>
  <c r="AP85" i="374"/>
  <c r="AO85" i="374"/>
  <c r="AN85" i="374"/>
  <c r="AM85" i="374"/>
  <c r="AK85" i="374"/>
  <c r="AJ85" i="374"/>
  <c r="AI85" i="374"/>
  <c r="AH85" i="374"/>
  <c r="AG85" i="374"/>
  <c r="AF85" i="374"/>
  <c r="AE85" i="374"/>
  <c r="AD85" i="374"/>
  <c r="AC85" i="374"/>
  <c r="AB85" i="374"/>
  <c r="AA85" i="374"/>
  <c r="Z85" i="374"/>
  <c r="X85" i="374"/>
  <c r="AZ84" i="374"/>
  <c r="AY84" i="374"/>
  <c r="AX84" i="374"/>
  <c r="AW84" i="374"/>
  <c r="AV84" i="374"/>
  <c r="AU84" i="374"/>
  <c r="AT84" i="374"/>
  <c r="AS84" i="374"/>
  <c r="AR84" i="374"/>
  <c r="AQ84" i="374"/>
  <c r="AP84" i="374"/>
  <c r="AO84" i="374"/>
  <c r="AN84" i="374"/>
  <c r="AM84" i="374"/>
  <c r="AK84" i="374"/>
  <c r="AJ84" i="374"/>
  <c r="AI84" i="374"/>
  <c r="AH84" i="374"/>
  <c r="AG84" i="374"/>
  <c r="AF84" i="374"/>
  <c r="AE84" i="374"/>
  <c r="AD84" i="374"/>
  <c r="AC84" i="374"/>
  <c r="AB84" i="374"/>
  <c r="AA84" i="374"/>
  <c r="Z84" i="374"/>
  <c r="X84" i="374"/>
  <c r="AZ83" i="374"/>
  <c r="AY83" i="374"/>
  <c r="AX83" i="374"/>
  <c r="AW83" i="374"/>
  <c r="AV83" i="374"/>
  <c r="AU83" i="374"/>
  <c r="AT83" i="374"/>
  <c r="AS83" i="374"/>
  <c r="AR83" i="374"/>
  <c r="AQ83" i="374"/>
  <c r="AP83" i="374"/>
  <c r="AO83" i="374"/>
  <c r="AN83" i="374"/>
  <c r="AM83" i="374"/>
  <c r="AK83" i="374"/>
  <c r="AJ83" i="374"/>
  <c r="AI83" i="374"/>
  <c r="AH83" i="374"/>
  <c r="AG83" i="374"/>
  <c r="AF83" i="374"/>
  <c r="AE83" i="374"/>
  <c r="AD83" i="374"/>
  <c r="AC83" i="374"/>
  <c r="AB83" i="374"/>
  <c r="AA83" i="374"/>
  <c r="Z83" i="374"/>
  <c r="X83" i="374"/>
  <c r="AZ82" i="374"/>
  <c r="AY82" i="374"/>
  <c r="AX82" i="374"/>
  <c r="AW82" i="374"/>
  <c r="AV82" i="374"/>
  <c r="AU82" i="374"/>
  <c r="AT82" i="374"/>
  <c r="AS82" i="374"/>
  <c r="AR82" i="374"/>
  <c r="AQ82" i="374"/>
  <c r="AP82" i="374"/>
  <c r="AO82" i="374"/>
  <c r="AN82" i="374"/>
  <c r="AM82" i="374"/>
  <c r="AK82" i="374"/>
  <c r="AJ82" i="374"/>
  <c r="AI82" i="374"/>
  <c r="AH82" i="374"/>
  <c r="AG82" i="374"/>
  <c r="AF82" i="374"/>
  <c r="AE82" i="374"/>
  <c r="AD82" i="374"/>
  <c r="AC82" i="374"/>
  <c r="AB82" i="374"/>
  <c r="AA82" i="374"/>
  <c r="Z82" i="374"/>
  <c r="X82" i="374"/>
  <c r="AZ81" i="374"/>
  <c r="AY81" i="374"/>
  <c r="AX81" i="374"/>
  <c r="AW81" i="374"/>
  <c r="AV81" i="374"/>
  <c r="AU81" i="374"/>
  <c r="AT81" i="374"/>
  <c r="AS81" i="374"/>
  <c r="AR81" i="374"/>
  <c r="AQ81" i="374"/>
  <c r="AP81" i="374"/>
  <c r="AO81" i="374"/>
  <c r="AN81" i="374"/>
  <c r="AM81" i="374"/>
  <c r="AK81" i="374"/>
  <c r="AJ81" i="374"/>
  <c r="AI81" i="374"/>
  <c r="AH81" i="374"/>
  <c r="AG81" i="374"/>
  <c r="AF81" i="374"/>
  <c r="AE81" i="374"/>
  <c r="AD81" i="374"/>
  <c r="AC81" i="374"/>
  <c r="AB81" i="374"/>
  <c r="AA81" i="374"/>
  <c r="Z81" i="374"/>
  <c r="X81" i="374"/>
  <c r="AZ80" i="374"/>
  <c r="AY80" i="374"/>
  <c r="AX80" i="374"/>
  <c r="AW80" i="374"/>
  <c r="AV80" i="374"/>
  <c r="AU80" i="374"/>
  <c r="AT80" i="374"/>
  <c r="AS80" i="374"/>
  <c r="AR80" i="374"/>
  <c r="AQ80" i="374"/>
  <c r="AP80" i="374"/>
  <c r="AO80" i="374"/>
  <c r="AN80" i="374"/>
  <c r="AM80" i="374"/>
  <c r="AK80" i="374"/>
  <c r="AJ80" i="374"/>
  <c r="AI80" i="374"/>
  <c r="AH80" i="374"/>
  <c r="AG80" i="374"/>
  <c r="AF80" i="374"/>
  <c r="AE80" i="374"/>
  <c r="AD80" i="374"/>
  <c r="AC80" i="374"/>
  <c r="AB80" i="374"/>
  <c r="AA80" i="374"/>
  <c r="Z80" i="374"/>
  <c r="X80" i="374"/>
  <c r="AK79" i="374"/>
  <c r="AJ79" i="374"/>
  <c r="AI79" i="374"/>
  <c r="AH79" i="374"/>
  <c r="AG79" i="374"/>
  <c r="AF79" i="374"/>
  <c r="AE79" i="374"/>
  <c r="AD79" i="374"/>
  <c r="AC79" i="374"/>
  <c r="AB79" i="374"/>
  <c r="AA79" i="374"/>
  <c r="Z79" i="374"/>
  <c r="X79" i="374"/>
  <c r="AK78" i="374"/>
  <c r="AJ78" i="374"/>
  <c r="AI78" i="374"/>
  <c r="AH78" i="374"/>
  <c r="AG78" i="374"/>
  <c r="AF78" i="374"/>
  <c r="AE78" i="374"/>
  <c r="AD78" i="374"/>
  <c r="AC78" i="374"/>
  <c r="AB78" i="374"/>
  <c r="AA78" i="374"/>
  <c r="Z78" i="374"/>
  <c r="X78" i="374"/>
  <c r="AK77" i="374"/>
  <c r="AJ77" i="374"/>
  <c r="AI77" i="374"/>
  <c r="AH77" i="374"/>
  <c r="AG77" i="374"/>
  <c r="AF77" i="374"/>
  <c r="AE77" i="374"/>
  <c r="AD77" i="374"/>
  <c r="AC77" i="374"/>
  <c r="AB77" i="374"/>
  <c r="AA77" i="374"/>
  <c r="Z77" i="374"/>
  <c r="X77" i="374"/>
  <c r="AK76" i="374"/>
  <c r="AJ76" i="374"/>
  <c r="AI76" i="374"/>
  <c r="AH76" i="374"/>
  <c r="AG76" i="374"/>
  <c r="AF76" i="374"/>
  <c r="AE76" i="374"/>
  <c r="AD76" i="374"/>
  <c r="AC76" i="374"/>
  <c r="AB76" i="374"/>
  <c r="AA76" i="374"/>
  <c r="Z76" i="374"/>
  <c r="X76" i="374"/>
  <c r="AK75" i="374"/>
  <c r="AJ75" i="374"/>
  <c r="AI75" i="374"/>
  <c r="AH75" i="374"/>
  <c r="AG75" i="374"/>
  <c r="AF75" i="374"/>
  <c r="AE75" i="374"/>
  <c r="AD75" i="374"/>
  <c r="AC75" i="374"/>
  <c r="AB75" i="374"/>
  <c r="AA75" i="374"/>
  <c r="Z75" i="374"/>
  <c r="X75" i="374"/>
  <c r="AK74" i="374"/>
  <c r="AJ74" i="374"/>
  <c r="AI74" i="374"/>
  <c r="AH74" i="374"/>
  <c r="AG74" i="374"/>
  <c r="AF74" i="374"/>
  <c r="AE74" i="374"/>
  <c r="AD74" i="374"/>
  <c r="AC74" i="374"/>
  <c r="AB74" i="374"/>
  <c r="AA74" i="374"/>
  <c r="Z74" i="374"/>
  <c r="X74" i="374"/>
  <c r="AK73" i="374"/>
  <c r="AJ73" i="374"/>
  <c r="AI73" i="374"/>
  <c r="AH73" i="374"/>
  <c r="AG73" i="374"/>
  <c r="AF73" i="374"/>
  <c r="AE73" i="374"/>
  <c r="AD73" i="374"/>
  <c r="AC73" i="374"/>
  <c r="AB73" i="374"/>
  <c r="AA73" i="374"/>
  <c r="Z73" i="374"/>
  <c r="X73" i="374"/>
  <c r="AK72" i="374"/>
  <c r="AJ72" i="374"/>
  <c r="AI72" i="374"/>
  <c r="AH72" i="374"/>
  <c r="AG72" i="374"/>
  <c r="AF72" i="374"/>
  <c r="AE72" i="374"/>
  <c r="AD72" i="374"/>
  <c r="AC72" i="374"/>
  <c r="AB72" i="374"/>
  <c r="AA72" i="374"/>
  <c r="Z72" i="374"/>
  <c r="X72" i="374"/>
  <c r="AK71" i="374"/>
  <c r="AJ71" i="374"/>
  <c r="AI71" i="374"/>
  <c r="AH71" i="374"/>
  <c r="AG71" i="374"/>
  <c r="AF71" i="374"/>
  <c r="AE71" i="374"/>
  <c r="AD71" i="374"/>
  <c r="AC71" i="374"/>
  <c r="AB71" i="374"/>
  <c r="AA71" i="374"/>
  <c r="Z71" i="374"/>
  <c r="X71" i="374"/>
  <c r="AK70" i="374"/>
  <c r="AJ70" i="374"/>
  <c r="AI70" i="374"/>
  <c r="AH70" i="374"/>
  <c r="AG70" i="374"/>
  <c r="AF70" i="374"/>
  <c r="AE70" i="374"/>
  <c r="AD70" i="374"/>
  <c r="AC70" i="374"/>
  <c r="AB70" i="374"/>
  <c r="AA70" i="374"/>
  <c r="Z70" i="374"/>
  <c r="X70" i="374"/>
  <c r="AK69" i="374"/>
  <c r="AJ69" i="374"/>
  <c r="AI69" i="374"/>
  <c r="AH69" i="374"/>
  <c r="AG69" i="374"/>
  <c r="AF69" i="374"/>
  <c r="AE69" i="374"/>
  <c r="AD69" i="374"/>
  <c r="AC69" i="374"/>
  <c r="AB69" i="374"/>
  <c r="AA69" i="374"/>
  <c r="Z69" i="374"/>
  <c r="X69" i="374"/>
  <c r="AK68" i="374"/>
  <c r="AJ68" i="374"/>
  <c r="AI68" i="374"/>
  <c r="AH68" i="374"/>
  <c r="AG68" i="374"/>
  <c r="AF68" i="374"/>
  <c r="AE68" i="374"/>
  <c r="AD68" i="374"/>
  <c r="AC68" i="374"/>
  <c r="AB68" i="374"/>
  <c r="AA68" i="374"/>
  <c r="Z68" i="374"/>
  <c r="X68" i="374"/>
  <c r="AK67" i="374"/>
  <c r="AJ67" i="374"/>
  <c r="AI67" i="374"/>
  <c r="AH67" i="374"/>
  <c r="AG67" i="374"/>
  <c r="AF67" i="374"/>
  <c r="AE67" i="374"/>
  <c r="AD67" i="374"/>
  <c r="AC67" i="374"/>
  <c r="AB67" i="374"/>
  <c r="AA67" i="374"/>
  <c r="Z67" i="374"/>
  <c r="X67" i="374"/>
  <c r="AK66" i="374"/>
  <c r="AJ66" i="374"/>
  <c r="AI66" i="374"/>
  <c r="AH66" i="374"/>
  <c r="AG66" i="374"/>
  <c r="AF66" i="374"/>
  <c r="AE66" i="374"/>
  <c r="AD66" i="374"/>
  <c r="AC66" i="374"/>
  <c r="AB66" i="374"/>
  <c r="AA66" i="374"/>
  <c r="Z66" i="374"/>
  <c r="X66" i="374"/>
  <c r="AK65" i="374"/>
  <c r="AJ65" i="374"/>
  <c r="AI65" i="374"/>
  <c r="AH65" i="374"/>
  <c r="AG65" i="374"/>
  <c r="AF65" i="374"/>
  <c r="AE65" i="374"/>
  <c r="AD65" i="374"/>
  <c r="AC65" i="374"/>
  <c r="AB65" i="374"/>
  <c r="AA65" i="374"/>
  <c r="Z65" i="374"/>
  <c r="X65" i="374"/>
  <c r="AK64" i="374"/>
  <c r="AJ64" i="374"/>
  <c r="AI64" i="374"/>
  <c r="AH64" i="374"/>
  <c r="AG64" i="374"/>
  <c r="AF64" i="374"/>
  <c r="AE64" i="374"/>
  <c r="AD64" i="374"/>
  <c r="AC64" i="374"/>
  <c r="AB64" i="374"/>
  <c r="AA64" i="374"/>
  <c r="Z64" i="374"/>
  <c r="X64" i="374"/>
  <c r="AK63" i="374"/>
  <c r="AJ63" i="374"/>
  <c r="AI63" i="374"/>
  <c r="AH63" i="374"/>
  <c r="AG63" i="374"/>
  <c r="AF63" i="374"/>
  <c r="AE63" i="374"/>
  <c r="AD63" i="374"/>
  <c r="AC63" i="374"/>
  <c r="AB63" i="374"/>
  <c r="AA63" i="374"/>
  <c r="Z63" i="374"/>
  <c r="X63" i="374"/>
  <c r="AK62" i="374"/>
  <c r="AJ62" i="374"/>
  <c r="AI62" i="374"/>
  <c r="AH62" i="374"/>
  <c r="AG62" i="374"/>
  <c r="AF62" i="374"/>
  <c r="AE62" i="374"/>
  <c r="AD62" i="374"/>
  <c r="AC62" i="374"/>
  <c r="AB62" i="374"/>
  <c r="AA62" i="374"/>
  <c r="Z62" i="374"/>
  <c r="X62" i="374"/>
  <c r="AK61" i="374"/>
  <c r="AJ61" i="374"/>
  <c r="AI61" i="374"/>
  <c r="AH61" i="374"/>
  <c r="AG61" i="374"/>
  <c r="AF61" i="374"/>
  <c r="AE61" i="374"/>
  <c r="AD61" i="374"/>
  <c r="AC61" i="374"/>
  <c r="AB61" i="374"/>
  <c r="AA61" i="374"/>
  <c r="Z61" i="374"/>
  <c r="X61" i="374"/>
  <c r="AK60" i="374"/>
  <c r="AJ60" i="374"/>
  <c r="AI60" i="374"/>
  <c r="AH60" i="374"/>
  <c r="AG60" i="374"/>
  <c r="AF60" i="374"/>
  <c r="AE60" i="374"/>
  <c r="AD60" i="374"/>
  <c r="AC60" i="374"/>
  <c r="AB60" i="374"/>
  <c r="AA60" i="374"/>
  <c r="Z60" i="374"/>
  <c r="X60" i="374"/>
  <c r="AK59" i="374"/>
  <c r="AJ59" i="374"/>
  <c r="AI59" i="374"/>
  <c r="AH59" i="374"/>
  <c r="AG59" i="374"/>
  <c r="AF59" i="374"/>
  <c r="AE59" i="374"/>
  <c r="AD59" i="374"/>
  <c r="AC59" i="374"/>
  <c r="AB59" i="374"/>
  <c r="AA59" i="374"/>
  <c r="Z59" i="374"/>
  <c r="X59" i="374"/>
  <c r="AK58" i="374"/>
  <c r="AJ58" i="374"/>
  <c r="AI58" i="374"/>
  <c r="AH58" i="374"/>
  <c r="AG58" i="374"/>
  <c r="AF58" i="374"/>
  <c r="AE58" i="374"/>
  <c r="AD58" i="374"/>
  <c r="AC58" i="374"/>
  <c r="AB58" i="374"/>
  <c r="AA58" i="374"/>
  <c r="Z58" i="374"/>
  <c r="X58" i="374"/>
  <c r="AK57" i="374"/>
  <c r="AJ57" i="374"/>
  <c r="AI57" i="374"/>
  <c r="AH57" i="374"/>
  <c r="AG57" i="374"/>
  <c r="AF57" i="374"/>
  <c r="AE57" i="374"/>
  <c r="AD57" i="374"/>
  <c r="AC57" i="374"/>
  <c r="AB57" i="374"/>
  <c r="AA57" i="374"/>
  <c r="Z57" i="374"/>
  <c r="X57" i="374"/>
  <c r="AK56" i="374"/>
  <c r="AJ56" i="374"/>
  <c r="AI56" i="374"/>
  <c r="AH56" i="374"/>
  <c r="AG56" i="374"/>
  <c r="AF56" i="374"/>
  <c r="AE56" i="374"/>
  <c r="AD56" i="374"/>
  <c r="AC56" i="374"/>
  <c r="AB56" i="374"/>
  <c r="AA56" i="374"/>
  <c r="Z56" i="374"/>
  <c r="X56" i="374"/>
  <c r="X110" i="373"/>
  <c r="X109" i="373"/>
  <c r="X108" i="373"/>
  <c r="X106" i="373"/>
  <c r="X103" i="373"/>
  <c r="Z102" i="373"/>
  <c r="Y102" i="373"/>
  <c r="X102" i="373"/>
  <c r="X101" i="373"/>
  <c r="X100" i="373"/>
  <c r="X98" i="373"/>
  <c r="AK92" i="373"/>
  <c r="AJ92" i="373"/>
  <c r="AI92" i="373"/>
  <c r="AH92" i="373"/>
  <c r="AG92" i="373"/>
  <c r="AF92" i="373"/>
  <c r="AC92" i="373"/>
  <c r="AZ91" i="373"/>
  <c r="AY91" i="373"/>
  <c r="AX91" i="373"/>
  <c r="AW91" i="373"/>
  <c r="AV91" i="373"/>
  <c r="AU91" i="373"/>
  <c r="AT91" i="373"/>
  <c r="AS91" i="373"/>
  <c r="AR91" i="373"/>
  <c r="AQ91" i="373"/>
  <c r="AP91" i="373"/>
  <c r="AO91" i="373"/>
  <c r="AN91" i="373"/>
  <c r="AM91" i="373"/>
  <c r="AK91" i="373"/>
  <c r="AJ91" i="373"/>
  <c r="AI91" i="373"/>
  <c r="AH91" i="373"/>
  <c r="AG91" i="373"/>
  <c r="AF91" i="373"/>
  <c r="AE91" i="373"/>
  <c r="AD91" i="373"/>
  <c r="AC91" i="373"/>
  <c r="AB91" i="373"/>
  <c r="AA91" i="373"/>
  <c r="Z91" i="373"/>
  <c r="X91" i="373"/>
  <c r="AZ90" i="373"/>
  <c r="AY90" i="373"/>
  <c r="AX90" i="373"/>
  <c r="AW90" i="373"/>
  <c r="AV90" i="373"/>
  <c r="AU90" i="373"/>
  <c r="AT90" i="373"/>
  <c r="AS90" i="373"/>
  <c r="AR90" i="373"/>
  <c r="AQ90" i="373"/>
  <c r="AP90" i="373"/>
  <c r="AO90" i="373"/>
  <c r="AN90" i="373"/>
  <c r="AM90" i="373"/>
  <c r="AK90" i="373"/>
  <c r="AJ90" i="373"/>
  <c r="AI90" i="373"/>
  <c r="AH90" i="373"/>
  <c r="AG90" i="373"/>
  <c r="AF90" i="373"/>
  <c r="AE90" i="373"/>
  <c r="AD90" i="373"/>
  <c r="AC90" i="373"/>
  <c r="AB90" i="373"/>
  <c r="AA90" i="373"/>
  <c r="Z90" i="373"/>
  <c r="X90" i="373"/>
  <c r="AZ89" i="373"/>
  <c r="AY89" i="373"/>
  <c r="AX89" i="373"/>
  <c r="AW89" i="373"/>
  <c r="AV89" i="373"/>
  <c r="AU89" i="373"/>
  <c r="AT89" i="373"/>
  <c r="AS89" i="373"/>
  <c r="AR89" i="373"/>
  <c r="AQ89" i="373"/>
  <c r="AP89" i="373"/>
  <c r="AO89" i="373"/>
  <c r="AN89" i="373"/>
  <c r="AM89" i="373"/>
  <c r="AK89" i="373"/>
  <c r="AJ89" i="373"/>
  <c r="AI89" i="373"/>
  <c r="AH89" i="373"/>
  <c r="AG89" i="373"/>
  <c r="AF89" i="373"/>
  <c r="AE89" i="373"/>
  <c r="AD89" i="373"/>
  <c r="AC89" i="373"/>
  <c r="AB89" i="373"/>
  <c r="AA89" i="373"/>
  <c r="Z89" i="373"/>
  <c r="X89" i="373"/>
  <c r="AZ88" i="373"/>
  <c r="AY88" i="373"/>
  <c r="AX88" i="373"/>
  <c r="AW88" i="373"/>
  <c r="AV88" i="373"/>
  <c r="AU88" i="373"/>
  <c r="AT88" i="373"/>
  <c r="AS88" i="373"/>
  <c r="AR88" i="373"/>
  <c r="AQ88" i="373"/>
  <c r="AP88" i="373"/>
  <c r="AO88" i="373"/>
  <c r="AN88" i="373"/>
  <c r="AM88" i="373"/>
  <c r="AK88" i="373"/>
  <c r="AJ88" i="373"/>
  <c r="AI88" i="373"/>
  <c r="AH88" i="373"/>
  <c r="AG88" i="373"/>
  <c r="AF88" i="373"/>
  <c r="AE88" i="373"/>
  <c r="AD88" i="373"/>
  <c r="AC88" i="373"/>
  <c r="AB88" i="373"/>
  <c r="AA88" i="373"/>
  <c r="Z88" i="373"/>
  <c r="X88" i="373"/>
  <c r="AZ87" i="373"/>
  <c r="AY87" i="373"/>
  <c r="AX87" i="373"/>
  <c r="AW87" i="373"/>
  <c r="AV87" i="373"/>
  <c r="AU87" i="373"/>
  <c r="AT87" i="373"/>
  <c r="AS87" i="373"/>
  <c r="AR87" i="373"/>
  <c r="AQ87" i="373"/>
  <c r="AP87" i="373"/>
  <c r="AO87" i="373"/>
  <c r="AN87" i="373"/>
  <c r="AM87" i="373"/>
  <c r="AK87" i="373"/>
  <c r="AJ87" i="373"/>
  <c r="AI87" i="373"/>
  <c r="AH87" i="373"/>
  <c r="AG87" i="373"/>
  <c r="AF87" i="373"/>
  <c r="AE87" i="373"/>
  <c r="AD87" i="373"/>
  <c r="AC87" i="373"/>
  <c r="AB87" i="373"/>
  <c r="AA87" i="373"/>
  <c r="Z87" i="373"/>
  <c r="X87" i="373"/>
  <c r="AZ86" i="373"/>
  <c r="AY86" i="373"/>
  <c r="AX86" i="373"/>
  <c r="AW86" i="373"/>
  <c r="AV86" i="373"/>
  <c r="AU86" i="373"/>
  <c r="AT86" i="373"/>
  <c r="AS86" i="373"/>
  <c r="AR86" i="373"/>
  <c r="AQ86" i="373"/>
  <c r="AP86" i="373"/>
  <c r="AO86" i="373"/>
  <c r="AN86" i="373"/>
  <c r="AM86" i="373"/>
  <c r="AK86" i="373"/>
  <c r="AJ86" i="373"/>
  <c r="AI86" i="373"/>
  <c r="AH86" i="373"/>
  <c r="AG86" i="373"/>
  <c r="AF86" i="373"/>
  <c r="AE86" i="373"/>
  <c r="AD86" i="373"/>
  <c r="AC86" i="373"/>
  <c r="AB86" i="373"/>
  <c r="AA86" i="373"/>
  <c r="Z86" i="373"/>
  <c r="X86" i="373"/>
  <c r="AZ85" i="373"/>
  <c r="AY85" i="373"/>
  <c r="AX85" i="373"/>
  <c r="AW85" i="373"/>
  <c r="AV85" i="373"/>
  <c r="AU85" i="373"/>
  <c r="AT85" i="373"/>
  <c r="AS85" i="373"/>
  <c r="AR85" i="373"/>
  <c r="AQ85" i="373"/>
  <c r="AP85" i="373"/>
  <c r="AO85" i="373"/>
  <c r="AN85" i="373"/>
  <c r="AM85" i="373"/>
  <c r="AK85" i="373"/>
  <c r="AJ85" i="373"/>
  <c r="AI85" i="373"/>
  <c r="AH85" i="373"/>
  <c r="AG85" i="373"/>
  <c r="AF85" i="373"/>
  <c r="AE85" i="373"/>
  <c r="AD85" i="373"/>
  <c r="AC85" i="373"/>
  <c r="AB85" i="373"/>
  <c r="AA85" i="373"/>
  <c r="Z85" i="373"/>
  <c r="X85" i="373"/>
  <c r="AZ84" i="373"/>
  <c r="AY84" i="373"/>
  <c r="AX84" i="373"/>
  <c r="AW84" i="373"/>
  <c r="AV84" i="373"/>
  <c r="AU84" i="373"/>
  <c r="AT84" i="373"/>
  <c r="AS84" i="373"/>
  <c r="AR84" i="373"/>
  <c r="AQ84" i="373"/>
  <c r="AP84" i="373"/>
  <c r="AO84" i="373"/>
  <c r="AN84" i="373"/>
  <c r="AM84" i="373"/>
  <c r="AK84" i="373"/>
  <c r="AJ84" i="373"/>
  <c r="AI84" i="373"/>
  <c r="AH84" i="373"/>
  <c r="AG84" i="373"/>
  <c r="AF84" i="373"/>
  <c r="AE84" i="373"/>
  <c r="AD84" i="373"/>
  <c r="AC84" i="373"/>
  <c r="AB84" i="373"/>
  <c r="AA84" i="373"/>
  <c r="Z84" i="373"/>
  <c r="X84" i="373"/>
  <c r="AZ83" i="373"/>
  <c r="AY83" i="373"/>
  <c r="AX83" i="373"/>
  <c r="AW83" i="373"/>
  <c r="AV83" i="373"/>
  <c r="AU83" i="373"/>
  <c r="AT83" i="373"/>
  <c r="AS83" i="373"/>
  <c r="AR83" i="373"/>
  <c r="AQ83" i="373"/>
  <c r="AP83" i="373"/>
  <c r="AO83" i="373"/>
  <c r="AN83" i="373"/>
  <c r="AM83" i="373"/>
  <c r="AK83" i="373"/>
  <c r="AJ83" i="373"/>
  <c r="AI83" i="373"/>
  <c r="AH83" i="373"/>
  <c r="AG83" i="373"/>
  <c r="AF83" i="373"/>
  <c r="AE83" i="373"/>
  <c r="AD83" i="373"/>
  <c r="AC83" i="373"/>
  <c r="AB83" i="373"/>
  <c r="AA83" i="373"/>
  <c r="Z83" i="373"/>
  <c r="X83" i="373"/>
  <c r="AZ82" i="373"/>
  <c r="AY82" i="373"/>
  <c r="AX82" i="373"/>
  <c r="AW82" i="373"/>
  <c r="AV82" i="373"/>
  <c r="AU82" i="373"/>
  <c r="AT82" i="373"/>
  <c r="AS82" i="373"/>
  <c r="AR82" i="373"/>
  <c r="AQ82" i="373"/>
  <c r="AP82" i="373"/>
  <c r="AO82" i="373"/>
  <c r="AN82" i="373"/>
  <c r="AM82" i="373"/>
  <c r="AK82" i="373"/>
  <c r="AJ82" i="373"/>
  <c r="AI82" i="373"/>
  <c r="AH82" i="373"/>
  <c r="AG82" i="373"/>
  <c r="AF82" i="373"/>
  <c r="AE82" i="373"/>
  <c r="AD82" i="373"/>
  <c r="AC82" i="373"/>
  <c r="AB82" i="373"/>
  <c r="AA82" i="373"/>
  <c r="Z82" i="373"/>
  <c r="X82" i="373"/>
  <c r="AZ81" i="373"/>
  <c r="AY81" i="373"/>
  <c r="AX81" i="373"/>
  <c r="AW81" i="373"/>
  <c r="AV81" i="373"/>
  <c r="AU81" i="373"/>
  <c r="AT81" i="373"/>
  <c r="AS81" i="373"/>
  <c r="AR81" i="373"/>
  <c r="AQ81" i="373"/>
  <c r="AP81" i="373"/>
  <c r="AO81" i="373"/>
  <c r="AN81" i="373"/>
  <c r="AM81" i="373"/>
  <c r="AK81" i="373"/>
  <c r="AJ81" i="373"/>
  <c r="AI81" i="373"/>
  <c r="AH81" i="373"/>
  <c r="AG81" i="373"/>
  <c r="AF81" i="373"/>
  <c r="AE81" i="373"/>
  <c r="AD81" i="373"/>
  <c r="AC81" i="373"/>
  <c r="AB81" i="373"/>
  <c r="AA81" i="373"/>
  <c r="Z81" i="373"/>
  <c r="X81" i="373"/>
  <c r="AZ80" i="373"/>
  <c r="AY80" i="373"/>
  <c r="AX80" i="373"/>
  <c r="AW80" i="373"/>
  <c r="AV80" i="373"/>
  <c r="AU80" i="373"/>
  <c r="AT80" i="373"/>
  <c r="AS80" i="373"/>
  <c r="AR80" i="373"/>
  <c r="AQ80" i="373"/>
  <c r="AP80" i="373"/>
  <c r="AO80" i="373"/>
  <c r="AN80" i="373"/>
  <c r="AM80" i="373"/>
  <c r="AK80" i="373"/>
  <c r="AJ80" i="373"/>
  <c r="AI80" i="373"/>
  <c r="AH80" i="373"/>
  <c r="AG80" i="373"/>
  <c r="AF80" i="373"/>
  <c r="AE80" i="373"/>
  <c r="AD80" i="373"/>
  <c r="AC80" i="373"/>
  <c r="AB80" i="373"/>
  <c r="AA80" i="373"/>
  <c r="Z80" i="373"/>
  <c r="X80" i="373"/>
  <c r="AK79" i="373"/>
  <c r="AJ79" i="373"/>
  <c r="AI79" i="373"/>
  <c r="AH79" i="373"/>
  <c r="AG79" i="373"/>
  <c r="AF79" i="373"/>
  <c r="AE79" i="373"/>
  <c r="AD79" i="373"/>
  <c r="AC79" i="373"/>
  <c r="AB79" i="373"/>
  <c r="AA79" i="373"/>
  <c r="Z79" i="373"/>
  <c r="X79" i="373"/>
  <c r="AK78" i="373"/>
  <c r="AJ78" i="373"/>
  <c r="AI78" i="373"/>
  <c r="AH78" i="373"/>
  <c r="AG78" i="373"/>
  <c r="AF78" i="373"/>
  <c r="AE78" i="373"/>
  <c r="AD78" i="373"/>
  <c r="AC78" i="373"/>
  <c r="AB78" i="373"/>
  <c r="AA78" i="373"/>
  <c r="Z78" i="373"/>
  <c r="X78" i="373"/>
  <c r="AK77" i="373"/>
  <c r="AJ77" i="373"/>
  <c r="AI77" i="373"/>
  <c r="AH77" i="373"/>
  <c r="AG77" i="373"/>
  <c r="AF77" i="373"/>
  <c r="AE77" i="373"/>
  <c r="AD77" i="373"/>
  <c r="AC77" i="373"/>
  <c r="AB77" i="373"/>
  <c r="AA77" i="373"/>
  <c r="Z77" i="373"/>
  <c r="X77" i="373"/>
  <c r="AK76" i="373"/>
  <c r="AJ76" i="373"/>
  <c r="AI76" i="373"/>
  <c r="AH76" i="373"/>
  <c r="AG76" i="373"/>
  <c r="AF76" i="373"/>
  <c r="AE76" i="373"/>
  <c r="AD76" i="373"/>
  <c r="AC76" i="373"/>
  <c r="AB76" i="373"/>
  <c r="AA76" i="373"/>
  <c r="Z76" i="373"/>
  <c r="X76" i="373"/>
  <c r="AK75" i="373"/>
  <c r="AJ75" i="373"/>
  <c r="AI75" i="373"/>
  <c r="AH75" i="373"/>
  <c r="AG75" i="373"/>
  <c r="AF75" i="373"/>
  <c r="AE75" i="373"/>
  <c r="AD75" i="373"/>
  <c r="AC75" i="373"/>
  <c r="AB75" i="373"/>
  <c r="AA75" i="373"/>
  <c r="Z75" i="373"/>
  <c r="X75" i="373"/>
  <c r="AK74" i="373"/>
  <c r="AJ74" i="373"/>
  <c r="AI74" i="373"/>
  <c r="AH74" i="373"/>
  <c r="AG74" i="373"/>
  <c r="AF74" i="373"/>
  <c r="AE74" i="373"/>
  <c r="AD74" i="373"/>
  <c r="AC74" i="373"/>
  <c r="AB74" i="373"/>
  <c r="AA74" i="373"/>
  <c r="Z74" i="373"/>
  <c r="X74" i="373"/>
  <c r="AK73" i="373"/>
  <c r="AJ73" i="373"/>
  <c r="AI73" i="373"/>
  <c r="AH73" i="373"/>
  <c r="AG73" i="373"/>
  <c r="AF73" i="373"/>
  <c r="AE73" i="373"/>
  <c r="AD73" i="373"/>
  <c r="AC73" i="373"/>
  <c r="AB73" i="373"/>
  <c r="AA73" i="373"/>
  <c r="Z73" i="373"/>
  <c r="X73" i="373"/>
  <c r="AK72" i="373"/>
  <c r="AJ72" i="373"/>
  <c r="AI72" i="373"/>
  <c r="AH72" i="373"/>
  <c r="AG72" i="373"/>
  <c r="AF72" i="373"/>
  <c r="AE72" i="373"/>
  <c r="AD72" i="373"/>
  <c r="AC72" i="373"/>
  <c r="AB72" i="373"/>
  <c r="AA72" i="373"/>
  <c r="Z72" i="373"/>
  <c r="X72" i="373"/>
  <c r="AK71" i="373"/>
  <c r="AJ71" i="373"/>
  <c r="AI71" i="373"/>
  <c r="AH71" i="373"/>
  <c r="AG71" i="373"/>
  <c r="AF71" i="373"/>
  <c r="AE71" i="373"/>
  <c r="AD71" i="373"/>
  <c r="AC71" i="373"/>
  <c r="AB71" i="373"/>
  <c r="AA71" i="373"/>
  <c r="Z71" i="373"/>
  <c r="X71" i="373"/>
  <c r="AK70" i="373"/>
  <c r="AJ70" i="373"/>
  <c r="AI70" i="373"/>
  <c r="AH70" i="373"/>
  <c r="AG70" i="373"/>
  <c r="AF70" i="373"/>
  <c r="AE70" i="373"/>
  <c r="AD70" i="373"/>
  <c r="AC70" i="373"/>
  <c r="AB70" i="373"/>
  <c r="AA70" i="373"/>
  <c r="Z70" i="373"/>
  <c r="X70" i="373"/>
  <c r="AK69" i="373"/>
  <c r="AJ69" i="373"/>
  <c r="AI69" i="373"/>
  <c r="AH69" i="373"/>
  <c r="AG69" i="373"/>
  <c r="AF69" i="373"/>
  <c r="AE69" i="373"/>
  <c r="AD69" i="373"/>
  <c r="AC69" i="373"/>
  <c r="AB69" i="373"/>
  <c r="AA69" i="373"/>
  <c r="Z69" i="373"/>
  <c r="X69" i="373"/>
  <c r="AK68" i="373"/>
  <c r="AJ68" i="373"/>
  <c r="AI68" i="373"/>
  <c r="AH68" i="373"/>
  <c r="AG68" i="373"/>
  <c r="AF68" i="373"/>
  <c r="AE68" i="373"/>
  <c r="AD68" i="373"/>
  <c r="AC68" i="373"/>
  <c r="AB68" i="373"/>
  <c r="AA68" i="373"/>
  <c r="Z68" i="373"/>
  <c r="X68" i="373"/>
  <c r="AK67" i="373"/>
  <c r="AJ67" i="373"/>
  <c r="AI67" i="373"/>
  <c r="AH67" i="373"/>
  <c r="AG67" i="373"/>
  <c r="AF67" i="373"/>
  <c r="AE67" i="373"/>
  <c r="AD67" i="373"/>
  <c r="AC67" i="373"/>
  <c r="AB67" i="373"/>
  <c r="AA67" i="373"/>
  <c r="Z67" i="373"/>
  <c r="X67" i="373"/>
  <c r="AK66" i="373"/>
  <c r="AJ66" i="373"/>
  <c r="AI66" i="373"/>
  <c r="AH66" i="373"/>
  <c r="AG66" i="373"/>
  <c r="AF66" i="373"/>
  <c r="AE66" i="373"/>
  <c r="AD66" i="373"/>
  <c r="AC66" i="373"/>
  <c r="AB66" i="373"/>
  <c r="AA66" i="373"/>
  <c r="Z66" i="373"/>
  <c r="X66" i="373"/>
  <c r="AK65" i="373"/>
  <c r="AJ65" i="373"/>
  <c r="AI65" i="373"/>
  <c r="AH65" i="373"/>
  <c r="AG65" i="373"/>
  <c r="AF65" i="373"/>
  <c r="AE65" i="373"/>
  <c r="AD65" i="373"/>
  <c r="AC65" i="373"/>
  <c r="AB65" i="373"/>
  <c r="AA65" i="373"/>
  <c r="Z65" i="373"/>
  <c r="X65" i="373"/>
  <c r="AK64" i="373"/>
  <c r="AJ64" i="373"/>
  <c r="AI64" i="373"/>
  <c r="AH64" i="373"/>
  <c r="AG64" i="373"/>
  <c r="AF64" i="373"/>
  <c r="AE64" i="373"/>
  <c r="AD64" i="373"/>
  <c r="AC64" i="373"/>
  <c r="AB64" i="373"/>
  <c r="AA64" i="373"/>
  <c r="Z64" i="373"/>
  <c r="X64" i="373"/>
  <c r="AK63" i="373"/>
  <c r="AJ63" i="373"/>
  <c r="AI63" i="373"/>
  <c r="AH63" i="373"/>
  <c r="AG63" i="373"/>
  <c r="AF63" i="373"/>
  <c r="AE63" i="373"/>
  <c r="AD63" i="373"/>
  <c r="AC63" i="373"/>
  <c r="AB63" i="373"/>
  <c r="AA63" i="373"/>
  <c r="Z63" i="373"/>
  <c r="X63" i="373"/>
  <c r="AK62" i="373"/>
  <c r="AJ62" i="373"/>
  <c r="AI62" i="373"/>
  <c r="AH62" i="373"/>
  <c r="AG62" i="373"/>
  <c r="AF62" i="373"/>
  <c r="AE62" i="373"/>
  <c r="AD62" i="373"/>
  <c r="AC62" i="373"/>
  <c r="AB62" i="373"/>
  <c r="AA62" i="373"/>
  <c r="Z62" i="373"/>
  <c r="X62" i="373"/>
  <c r="AK61" i="373"/>
  <c r="AJ61" i="373"/>
  <c r="AI61" i="373"/>
  <c r="AH61" i="373"/>
  <c r="AG61" i="373"/>
  <c r="AF61" i="373"/>
  <c r="AE61" i="373"/>
  <c r="AD61" i="373"/>
  <c r="AC61" i="373"/>
  <c r="AB61" i="373"/>
  <c r="AA61" i="373"/>
  <c r="Z61" i="373"/>
  <c r="X61" i="373"/>
  <c r="AK60" i="373"/>
  <c r="AJ60" i="373"/>
  <c r="AI60" i="373"/>
  <c r="AH60" i="373"/>
  <c r="AG60" i="373"/>
  <c r="AF60" i="373"/>
  <c r="AE60" i="373"/>
  <c r="AD60" i="373"/>
  <c r="AC60" i="373"/>
  <c r="AB60" i="373"/>
  <c r="AA60" i="373"/>
  <c r="Z60" i="373"/>
  <c r="X60" i="373"/>
  <c r="AK59" i="373"/>
  <c r="AJ59" i="373"/>
  <c r="AI59" i="373"/>
  <c r="AH59" i="373"/>
  <c r="AG59" i="373"/>
  <c r="AF59" i="373"/>
  <c r="AE59" i="373"/>
  <c r="AD59" i="373"/>
  <c r="AC59" i="373"/>
  <c r="AB59" i="373"/>
  <c r="AA59" i="373"/>
  <c r="Z59" i="373"/>
  <c r="X59" i="373"/>
  <c r="AK58" i="373"/>
  <c r="AJ58" i="373"/>
  <c r="AI58" i="373"/>
  <c r="AH58" i="373"/>
  <c r="AG58" i="373"/>
  <c r="AF58" i="373"/>
  <c r="AE58" i="373"/>
  <c r="AD58" i="373"/>
  <c r="AC58" i="373"/>
  <c r="AB58" i="373"/>
  <c r="AA58" i="373"/>
  <c r="Z58" i="373"/>
  <c r="X58" i="373"/>
  <c r="AK57" i="373"/>
  <c r="AJ57" i="373"/>
  <c r="AI57" i="373"/>
  <c r="AH57" i="373"/>
  <c r="AG57" i="373"/>
  <c r="AF57" i="373"/>
  <c r="AE57" i="373"/>
  <c r="AD57" i="373"/>
  <c r="AC57" i="373"/>
  <c r="AB57" i="373"/>
  <c r="AA57" i="373"/>
  <c r="Z57" i="373"/>
  <c r="X57" i="373"/>
  <c r="AK56" i="373"/>
  <c r="AJ56" i="373"/>
  <c r="AI56" i="373"/>
  <c r="AH56" i="373"/>
  <c r="AG56" i="373"/>
  <c r="AF56" i="373"/>
  <c r="AE56" i="373"/>
  <c r="AD56" i="373"/>
  <c r="AC56" i="373"/>
  <c r="AB56" i="373"/>
  <c r="AA56" i="373"/>
  <c r="Z56" i="373"/>
  <c r="X56" i="373"/>
  <c r="X110" i="372"/>
  <c r="X109" i="372"/>
  <c r="X108" i="372"/>
  <c r="X106" i="372"/>
  <c r="X103" i="372"/>
  <c r="Z102" i="372"/>
  <c r="Y102" i="372"/>
  <c r="X102" i="372"/>
  <c r="X101" i="372"/>
  <c r="X100" i="372"/>
  <c r="X98" i="372"/>
  <c r="AK92" i="372"/>
  <c r="AJ92" i="372"/>
  <c r="AI92" i="372"/>
  <c r="AH92" i="372"/>
  <c r="AG92" i="372"/>
  <c r="AF92" i="372"/>
  <c r="AC92" i="372"/>
  <c r="AZ91" i="372"/>
  <c r="AY91" i="372"/>
  <c r="AX91" i="372"/>
  <c r="AW91" i="372"/>
  <c r="AV91" i="372"/>
  <c r="AU91" i="372"/>
  <c r="AT91" i="372"/>
  <c r="AS91" i="372"/>
  <c r="AR91" i="372"/>
  <c r="AQ91" i="372"/>
  <c r="AP91" i="372"/>
  <c r="AO91" i="372"/>
  <c r="AN91" i="372"/>
  <c r="AM91" i="372"/>
  <c r="AK91" i="372"/>
  <c r="AJ91" i="372"/>
  <c r="AI91" i="372"/>
  <c r="AH91" i="372"/>
  <c r="AG91" i="372"/>
  <c r="AF91" i="372"/>
  <c r="AE91" i="372"/>
  <c r="AD91" i="372"/>
  <c r="AC91" i="372"/>
  <c r="AB91" i="372"/>
  <c r="AA91" i="372"/>
  <c r="Z91" i="372"/>
  <c r="X91" i="372"/>
  <c r="AZ90" i="372"/>
  <c r="AY90" i="372"/>
  <c r="AX90" i="372"/>
  <c r="AW90" i="372"/>
  <c r="AV90" i="372"/>
  <c r="AU90" i="372"/>
  <c r="AT90" i="372"/>
  <c r="AS90" i="372"/>
  <c r="AR90" i="372"/>
  <c r="AQ90" i="372"/>
  <c r="AP90" i="372"/>
  <c r="AO90" i="372"/>
  <c r="AN90" i="372"/>
  <c r="AM90" i="372"/>
  <c r="AK90" i="372"/>
  <c r="AJ90" i="372"/>
  <c r="AI90" i="372"/>
  <c r="AH90" i="372"/>
  <c r="AG90" i="372"/>
  <c r="AF90" i="372"/>
  <c r="AE90" i="372"/>
  <c r="AD90" i="372"/>
  <c r="AC90" i="372"/>
  <c r="AB90" i="372"/>
  <c r="AA90" i="372"/>
  <c r="Z90" i="372"/>
  <c r="X90" i="372"/>
  <c r="AZ89" i="372"/>
  <c r="AY89" i="372"/>
  <c r="AX89" i="372"/>
  <c r="AW89" i="372"/>
  <c r="AV89" i="372"/>
  <c r="AU89" i="372"/>
  <c r="AT89" i="372"/>
  <c r="AS89" i="372"/>
  <c r="AR89" i="372"/>
  <c r="AQ89" i="372"/>
  <c r="AP89" i="372"/>
  <c r="AO89" i="372"/>
  <c r="AN89" i="372"/>
  <c r="AM89" i="372"/>
  <c r="AK89" i="372"/>
  <c r="AJ89" i="372"/>
  <c r="AI89" i="372"/>
  <c r="AH89" i="372"/>
  <c r="AG89" i="372"/>
  <c r="AF89" i="372"/>
  <c r="AE89" i="372"/>
  <c r="AD89" i="372"/>
  <c r="AC89" i="372"/>
  <c r="AB89" i="372"/>
  <c r="AA89" i="372"/>
  <c r="Z89" i="372"/>
  <c r="X89" i="372"/>
  <c r="AZ88" i="372"/>
  <c r="AY88" i="372"/>
  <c r="AX88" i="372"/>
  <c r="AW88" i="372"/>
  <c r="AV88" i="372"/>
  <c r="AU88" i="372"/>
  <c r="AT88" i="372"/>
  <c r="AS88" i="372"/>
  <c r="AR88" i="372"/>
  <c r="AQ88" i="372"/>
  <c r="AP88" i="372"/>
  <c r="AO88" i="372"/>
  <c r="AN88" i="372"/>
  <c r="AM88" i="372"/>
  <c r="AK88" i="372"/>
  <c r="AJ88" i="372"/>
  <c r="AI88" i="372"/>
  <c r="AH88" i="372"/>
  <c r="AG88" i="372"/>
  <c r="AF88" i="372"/>
  <c r="AE88" i="372"/>
  <c r="AD88" i="372"/>
  <c r="AC88" i="372"/>
  <c r="AB88" i="372"/>
  <c r="AA88" i="372"/>
  <c r="Z88" i="372"/>
  <c r="X88" i="372"/>
  <c r="AZ87" i="372"/>
  <c r="AY87" i="372"/>
  <c r="AX87" i="372"/>
  <c r="AW87" i="372"/>
  <c r="AV87" i="372"/>
  <c r="AU87" i="372"/>
  <c r="AT87" i="372"/>
  <c r="AS87" i="372"/>
  <c r="AR87" i="372"/>
  <c r="AQ87" i="372"/>
  <c r="AP87" i="372"/>
  <c r="AO87" i="372"/>
  <c r="AN87" i="372"/>
  <c r="AM87" i="372"/>
  <c r="AK87" i="372"/>
  <c r="AJ87" i="372"/>
  <c r="AI87" i="372"/>
  <c r="AH87" i="372"/>
  <c r="AG87" i="372"/>
  <c r="AF87" i="372"/>
  <c r="AE87" i="372"/>
  <c r="AD87" i="372"/>
  <c r="AC87" i="372"/>
  <c r="AB87" i="372"/>
  <c r="AA87" i="372"/>
  <c r="Z87" i="372"/>
  <c r="X87" i="372"/>
  <c r="AZ86" i="372"/>
  <c r="AY86" i="372"/>
  <c r="AX86" i="372"/>
  <c r="AW86" i="372"/>
  <c r="AV86" i="372"/>
  <c r="AU86" i="372"/>
  <c r="AT86" i="372"/>
  <c r="AS86" i="372"/>
  <c r="AR86" i="372"/>
  <c r="AQ86" i="372"/>
  <c r="AP86" i="372"/>
  <c r="AO86" i="372"/>
  <c r="AN86" i="372"/>
  <c r="AM86" i="372"/>
  <c r="AK86" i="372"/>
  <c r="AJ86" i="372"/>
  <c r="AI86" i="372"/>
  <c r="AH86" i="372"/>
  <c r="AG86" i="372"/>
  <c r="AF86" i="372"/>
  <c r="AE86" i="372"/>
  <c r="AD86" i="372"/>
  <c r="AC86" i="372"/>
  <c r="AB86" i="372"/>
  <c r="AA86" i="372"/>
  <c r="Z86" i="372"/>
  <c r="X86" i="372"/>
  <c r="AZ85" i="372"/>
  <c r="AY85" i="372"/>
  <c r="AX85" i="372"/>
  <c r="AW85" i="372"/>
  <c r="AV85" i="372"/>
  <c r="AU85" i="372"/>
  <c r="AT85" i="372"/>
  <c r="AS85" i="372"/>
  <c r="AR85" i="372"/>
  <c r="AQ85" i="372"/>
  <c r="AP85" i="372"/>
  <c r="AO85" i="372"/>
  <c r="AN85" i="372"/>
  <c r="AM85" i="372"/>
  <c r="AK85" i="372"/>
  <c r="AJ85" i="372"/>
  <c r="AI85" i="372"/>
  <c r="AH85" i="372"/>
  <c r="AG85" i="372"/>
  <c r="AF85" i="372"/>
  <c r="AE85" i="372"/>
  <c r="AD85" i="372"/>
  <c r="AC85" i="372"/>
  <c r="AB85" i="372"/>
  <c r="AA85" i="372"/>
  <c r="Z85" i="372"/>
  <c r="X85" i="372"/>
  <c r="AZ84" i="372"/>
  <c r="AY84" i="372"/>
  <c r="AX84" i="372"/>
  <c r="AW84" i="372"/>
  <c r="AV84" i="372"/>
  <c r="AU84" i="372"/>
  <c r="AT84" i="372"/>
  <c r="AS84" i="372"/>
  <c r="AR84" i="372"/>
  <c r="AQ84" i="372"/>
  <c r="AP84" i="372"/>
  <c r="AO84" i="372"/>
  <c r="AN84" i="372"/>
  <c r="AM84" i="372"/>
  <c r="AK84" i="372"/>
  <c r="AJ84" i="372"/>
  <c r="AI84" i="372"/>
  <c r="AH84" i="372"/>
  <c r="AG84" i="372"/>
  <c r="AF84" i="372"/>
  <c r="AE84" i="372"/>
  <c r="AD84" i="372"/>
  <c r="AC84" i="372"/>
  <c r="AB84" i="372"/>
  <c r="AA84" i="372"/>
  <c r="Z84" i="372"/>
  <c r="X84" i="372"/>
  <c r="AZ83" i="372"/>
  <c r="AY83" i="372"/>
  <c r="AX83" i="372"/>
  <c r="AW83" i="372"/>
  <c r="AV83" i="372"/>
  <c r="AU83" i="372"/>
  <c r="AT83" i="372"/>
  <c r="AS83" i="372"/>
  <c r="AR83" i="372"/>
  <c r="AQ83" i="372"/>
  <c r="AP83" i="372"/>
  <c r="AO83" i="372"/>
  <c r="AN83" i="372"/>
  <c r="AM83" i="372"/>
  <c r="AK83" i="372"/>
  <c r="AJ83" i="372"/>
  <c r="AI83" i="372"/>
  <c r="AH83" i="372"/>
  <c r="AG83" i="372"/>
  <c r="AF83" i="372"/>
  <c r="AE83" i="372"/>
  <c r="AD83" i="372"/>
  <c r="AC83" i="372"/>
  <c r="AB83" i="372"/>
  <c r="AA83" i="372"/>
  <c r="Z83" i="372"/>
  <c r="X83" i="372"/>
  <c r="AZ82" i="372"/>
  <c r="AY82" i="372"/>
  <c r="AX82" i="372"/>
  <c r="AW82" i="372"/>
  <c r="AV82" i="372"/>
  <c r="AU82" i="372"/>
  <c r="AT82" i="372"/>
  <c r="AS82" i="372"/>
  <c r="AR82" i="372"/>
  <c r="AQ82" i="372"/>
  <c r="AP82" i="372"/>
  <c r="AO82" i="372"/>
  <c r="AN82" i="372"/>
  <c r="AM82" i="372"/>
  <c r="AK82" i="372"/>
  <c r="AJ82" i="372"/>
  <c r="AI82" i="372"/>
  <c r="AH82" i="372"/>
  <c r="AG82" i="372"/>
  <c r="AF82" i="372"/>
  <c r="AE82" i="372"/>
  <c r="AD82" i="372"/>
  <c r="AC82" i="372"/>
  <c r="AB82" i="372"/>
  <c r="AA82" i="372"/>
  <c r="Z82" i="372"/>
  <c r="X82" i="372"/>
  <c r="AZ81" i="372"/>
  <c r="AY81" i="372"/>
  <c r="AX81" i="372"/>
  <c r="AW81" i="372"/>
  <c r="AV81" i="372"/>
  <c r="AU81" i="372"/>
  <c r="AT81" i="372"/>
  <c r="AS81" i="372"/>
  <c r="AR81" i="372"/>
  <c r="AQ81" i="372"/>
  <c r="AP81" i="372"/>
  <c r="AO81" i="372"/>
  <c r="AN81" i="372"/>
  <c r="AM81" i="372"/>
  <c r="AK81" i="372"/>
  <c r="AJ81" i="372"/>
  <c r="AI81" i="372"/>
  <c r="AH81" i="372"/>
  <c r="AG81" i="372"/>
  <c r="AF81" i="372"/>
  <c r="AE81" i="372"/>
  <c r="AD81" i="372"/>
  <c r="AC81" i="372"/>
  <c r="AB81" i="372"/>
  <c r="AA81" i="372"/>
  <c r="Z81" i="372"/>
  <c r="X81" i="372"/>
  <c r="AZ80" i="372"/>
  <c r="AY80" i="372"/>
  <c r="AX80" i="372"/>
  <c r="AW80" i="372"/>
  <c r="AV80" i="372"/>
  <c r="AU80" i="372"/>
  <c r="AT80" i="372"/>
  <c r="AS80" i="372"/>
  <c r="AR80" i="372"/>
  <c r="AQ80" i="372"/>
  <c r="AP80" i="372"/>
  <c r="AO80" i="372"/>
  <c r="AN80" i="372"/>
  <c r="AM80" i="372"/>
  <c r="AK80" i="372"/>
  <c r="AJ80" i="372"/>
  <c r="AI80" i="372"/>
  <c r="AH80" i="372"/>
  <c r="AG80" i="372"/>
  <c r="AF80" i="372"/>
  <c r="AE80" i="372"/>
  <c r="AD80" i="372"/>
  <c r="AC80" i="372"/>
  <c r="AB80" i="372"/>
  <c r="AA80" i="372"/>
  <c r="Z80" i="372"/>
  <c r="X80" i="372"/>
  <c r="AK79" i="372"/>
  <c r="AJ79" i="372"/>
  <c r="AI79" i="372"/>
  <c r="AH79" i="372"/>
  <c r="AG79" i="372"/>
  <c r="AF79" i="372"/>
  <c r="AE79" i="372"/>
  <c r="AD79" i="372"/>
  <c r="AC79" i="372"/>
  <c r="AB79" i="372"/>
  <c r="AA79" i="372"/>
  <c r="Z79" i="372"/>
  <c r="X79" i="372"/>
  <c r="AK78" i="372"/>
  <c r="AJ78" i="372"/>
  <c r="AI78" i="372"/>
  <c r="AH78" i="372"/>
  <c r="AG78" i="372"/>
  <c r="AF78" i="372"/>
  <c r="AE78" i="372"/>
  <c r="AD78" i="372"/>
  <c r="AC78" i="372"/>
  <c r="AB78" i="372"/>
  <c r="AA78" i="372"/>
  <c r="Z78" i="372"/>
  <c r="X78" i="372"/>
  <c r="AK77" i="372"/>
  <c r="AJ77" i="372"/>
  <c r="AI77" i="372"/>
  <c r="AH77" i="372"/>
  <c r="AG77" i="372"/>
  <c r="AF77" i="372"/>
  <c r="AE77" i="372"/>
  <c r="AD77" i="372"/>
  <c r="AC77" i="372"/>
  <c r="AB77" i="372"/>
  <c r="AA77" i="372"/>
  <c r="Z77" i="372"/>
  <c r="X77" i="372"/>
  <c r="AK76" i="372"/>
  <c r="AJ76" i="372"/>
  <c r="AI76" i="372"/>
  <c r="AH76" i="372"/>
  <c r="AG76" i="372"/>
  <c r="AF76" i="372"/>
  <c r="AE76" i="372"/>
  <c r="AD76" i="372"/>
  <c r="AC76" i="372"/>
  <c r="AB76" i="372"/>
  <c r="AA76" i="372"/>
  <c r="Z76" i="372"/>
  <c r="X76" i="372"/>
  <c r="AK75" i="372"/>
  <c r="AJ75" i="372"/>
  <c r="AI75" i="372"/>
  <c r="AH75" i="372"/>
  <c r="AG75" i="372"/>
  <c r="AF75" i="372"/>
  <c r="AE75" i="372"/>
  <c r="AD75" i="372"/>
  <c r="AC75" i="372"/>
  <c r="AB75" i="372"/>
  <c r="AA75" i="372"/>
  <c r="Z75" i="372"/>
  <c r="X75" i="372"/>
  <c r="AK74" i="372"/>
  <c r="AJ74" i="372"/>
  <c r="AI74" i="372"/>
  <c r="AH74" i="372"/>
  <c r="AG74" i="372"/>
  <c r="AF74" i="372"/>
  <c r="AE74" i="372"/>
  <c r="AD74" i="372"/>
  <c r="AC74" i="372"/>
  <c r="AB74" i="372"/>
  <c r="AA74" i="372"/>
  <c r="Z74" i="372"/>
  <c r="X74" i="372"/>
  <c r="AK73" i="372"/>
  <c r="AJ73" i="372"/>
  <c r="AI73" i="372"/>
  <c r="AH73" i="372"/>
  <c r="AG73" i="372"/>
  <c r="AF73" i="372"/>
  <c r="AE73" i="372"/>
  <c r="AD73" i="372"/>
  <c r="AC73" i="372"/>
  <c r="AB73" i="372"/>
  <c r="AA73" i="372"/>
  <c r="Z73" i="372"/>
  <c r="X73" i="372"/>
  <c r="AK72" i="372"/>
  <c r="AJ72" i="372"/>
  <c r="AI72" i="372"/>
  <c r="AH72" i="372"/>
  <c r="AG72" i="372"/>
  <c r="AF72" i="372"/>
  <c r="AE72" i="372"/>
  <c r="AD72" i="372"/>
  <c r="AC72" i="372"/>
  <c r="AB72" i="372"/>
  <c r="AA72" i="372"/>
  <c r="Z72" i="372"/>
  <c r="X72" i="372"/>
  <c r="AK71" i="372"/>
  <c r="AJ71" i="372"/>
  <c r="AI71" i="372"/>
  <c r="AH71" i="372"/>
  <c r="AG71" i="372"/>
  <c r="AF71" i="372"/>
  <c r="AE71" i="372"/>
  <c r="AD71" i="372"/>
  <c r="AC71" i="372"/>
  <c r="AB71" i="372"/>
  <c r="AA71" i="372"/>
  <c r="Z71" i="372"/>
  <c r="X71" i="372"/>
  <c r="AK70" i="372"/>
  <c r="AJ70" i="372"/>
  <c r="AI70" i="372"/>
  <c r="AH70" i="372"/>
  <c r="AG70" i="372"/>
  <c r="AF70" i="372"/>
  <c r="AE70" i="372"/>
  <c r="AD70" i="372"/>
  <c r="AC70" i="372"/>
  <c r="AB70" i="372"/>
  <c r="AA70" i="372"/>
  <c r="Z70" i="372"/>
  <c r="X70" i="372"/>
  <c r="AK69" i="372"/>
  <c r="AJ69" i="372"/>
  <c r="AI69" i="372"/>
  <c r="AH69" i="372"/>
  <c r="AG69" i="372"/>
  <c r="AF69" i="372"/>
  <c r="AE69" i="372"/>
  <c r="AD69" i="372"/>
  <c r="AC69" i="372"/>
  <c r="AB69" i="372"/>
  <c r="AA69" i="372"/>
  <c r="Z69" i="372"/>
  <c r="X69" i="372"/>
  <c r="AK68" i="372"/>
  <c r="AJ68" i="372"/>
  <c r="AI68" i="372"/>
  <c r="AH68" i="372"/>
  <c r="AG68" i="372"/>
  <c r="AF68" i="372"/>
  <c r="AE68" i="372"/>
  <c r="AD68" i="372"/>
  <c r="AC68" i="372"/>
  <c r="AB68" i="372"/>
  <c r="AA68" i="372"/>
  <c r="Z68" i="372"/>
  <c r="X68" i="372"/>
  <c r="AK67" i="372"/>
  <c r="AJ67" i="372"/>
  <c r="AI67" i="372"/>
  <c r="AH67" i="372"/>
  <c r="AG67" i="372"/>
  <c r="AF67" i="372"/>
  <c r="AE67" i="372"/>
  <c r="AD67" i="372"/>
  <c r="AC67" i="372"/>
  <c r="AB67" i="372"/>
  <c r="AA67" i="372"/>
  <c r="Z67" i="372"/>
  <c r="X67" i="372"/>
  <c r="AK66" i="372"/>
  <c r="AJ66" i="372"/>
  <c r="AI66" i="372"/>
  <c r="AH66" i="372"/>
  <c r="AG66" i="372"/>
  <c r="AF66" i="372"/>
  <c r="AE66" i="372"/>
  <c r="AD66" i="372"/>
  <c r="AC66" i="372"/>
  <c r="AB66" i="372"/>
  <c r="AA66" i="372"/>
  <c r="Z66" i="372"/>
  <c r="X66" i="372"/>
  <c r="AK65" i="372"/>
  <c r="AJ65" i="372"/>
  <c r="AI65" i="372"/>
  <c r="AH65" i="372"/>
  <c r="AG65" i="372"/>
  <c r="AF65" i="372"/>
  <c r="AE65" i="372"/>
  <c r="AD65" i="372"/>
  <c r="AC65" i="372"/>
  <c r="AB65" i="372"/>
  <c r="AA65" i="372"/>
  <c r="Z65" i="372"/>
  <c r="X65" i="372"/>
  <c r="AK64" i="372"/>
  <c r="AJ64" i="372"/>
  <c r="AI64" i="372"/>
  <c r="AH64" i="372"/>
  <c r="AG64" i="372"/>
  <c r="AF64" i="372"/>
  <c r="AE64" i="372"/>
  <c r="AD64" i="372"/>
  <c r="AC64" i="372"/>
  <c r="AB64" i="372"/>
  <c r="AA64" i="372"/>
  <c r="Z64" i="372"/>
  <c r="X64" i="372"/>
  <c r="AK63" i="372"/>
  <c r="AJ63" i="372"/>
  <c r="AI63" i="372"/>
  <c r="AH63" i="372"/>
  <c r="AG63" i="372"/>
  <c r="AF63" i="372"/>
  <c r="AE63" i="372"/>
  <c r="AD63" i="372"/>
  <c r="AC63" i="372"/>
  <c r="AB63" i="372"/>
  <c r="AA63" i="372"/>
  <c r="Z63" i="372"/>
  <c r="X63" i="372"/>
  <c r="AK62" i="372"/>
  <c r="AJ62" i="372"/>
  <c r="AI62" i="372"/>
  <c r="AH62" i="372"/>
  <c r="AG62" i="372"/>
  <c r="AF62" i="372"/>
  <c r="AE62" i="372"/>
  <c r="AD62" i="372"/>
  <c r="AC62" i="372"/>
  <c r="AB62" i="372"/>
  <c r="AA62" i="372"/>
  <c r="Z62" i="372"/>
  <c r="X62" i="372"/>
  <c r="AK61" i="372"/>
  <c r="AJ61" i="372"/>
  <c r="AI61" i="372"/>
  <c r="AH61" i="372"/>
  <c r="AG61" i="372"/>
  <c r="AF61" i="372"/>
  <c r="AE61" i="372"/>
  <c r="AD61" i="372"/>
  <c r="AC61" i="372"/>
  <c r="AB61" i="372"/>
  <c r="AA61" i="372"/>
  <c r="Z61" i="372"/>
  <c r="X61" i="372"/>
  <c r="AK60" i="372"/>
  <c r="AJ60" i="372"/>
  <c r="AI60" i="372"/>
  <c r="AH60" i="372"/>
  <c r="AG60" i="372"/>
  <c r="AF60" i="372"/>
  <c r="AE60" i="372"/>
  <c r="AD60" i="372"/>
  <c r="AC60" i="372"/>
  <c r="AB60" i="372"/>
  <c r="AA60" i="372"/>
  <c r="Z60" i="372"/>
  <c r="X60" i="372"/>
  <c r="AK59" i="372"/>
  <c r="AJ59" i="372"/>
  <c r="AI59" i="372"/>
  <c r="AH59" i="372"/>
  <c r="AG59" i="372"/>
  <c r="AF59" i="372"/>
  <c r="AE59" i="372"/>
  <c r="AD59" i="372"/>
  <c r="AC59" i="372"/>
  <c r="AB59" i="372"/>
  <c r="AA59" i="372"/>
  <c r="Z59" i="372"/>
  <c r="X59" i="372"/>
  <c r="AK58" i="372"/>
  <c r="AJ58" i="372"/>
  <c r="AI58" i="372"/>
  <c r="AH58" i="372"/>
  <c r="AG58" i="372"/>
  <c r="AF58" i="372"/>
  <c r="AE58" i="372"/>
  <c r="AD58" i="372"/>
  <c r="AC58" i="372"/>
  <c r="AB58" i="372"/>
  <c r="AA58" i="372"/>
  <c r="Z58" i="372"/>
  <c r="X58" i="372"/>
  <c r="AK57" i="372"/>
  <c r="AJ57" i="372"/>
  <c r="AI57" i="372"/>
  <c r="AH57" i="372"/>
  <c r="AG57" i="372"/>
  <c r="AF57" i="372"/>
  <c r="AE57" i="372"/>
  <c r="AD57" i="372"/>
  <c r="AC57" i="372"/>
  <c r="AB57" i="372"/>
  <c r="AA57" i="372"/>
  <c r="Z57" i="372"/>
  <c r="X57" i="372"/>
  <c r="AK56" i="372"/>
  <c r="AJ56" i="372"/>
  <c r="AI56" i="372"/>
  <c r="AH56" i="372"/>
  <c r="AG56" i="372"/>
  <c r="AF56" i="372"/>
  <c r="AE56" i="372"/>
  <c r="AD56" i="372"/>
  <c r="AC56" i="372"/>
  <c r="AB56" i="372"/>
  <c r="AA56" i="372"/>
  <c r="Z56" i="372"/>
  <c r="X56" i="372"/>
  <c r="X110" i="371"/>
  <c r="X109" i="371"/>
  <c r="X108" i="371"/>
  <c r="X106" i="371"/>
  <c r="X103" i="371"/>
  <c r="Z102" i="371"/>
  <c r="Y102" i="371"/>
  <c r="X102" i="371"/>
  <c r="X101" i="371"/>
  <c r="X100" i="371"/>
  <c r="X98" i="371"/>
  <c r="AK92" i="371"/>
  <c r="AJ92" i="371"/>
  <c r="AI92" i="371"/>
  <c r="AH92" i="371"/>
  <c r="AG92" i="371"/>
  <c r="AF92" i="371"/>
  <c r="AC92" i="371"/>
  <c r="AZ91" i="371"/>
  <c r="AY91" i="371"/>
  <c r="AX91" i="371"/>
  <c r="AW91" i="371"/>
  <c r="AV91" i="371"/>
  <c r="AU91" i="371"/>
  <c r="AT91" i="371"/>
  <c r="AS91" i="371"/>
  <c r="AR91" i="371"/>
  <c r="AQ91" i="371"/>
  <c r="AP91" i="371"/>
  <c r="AO91" i="371"/>
  <c r="AN91" i="371"/>
  <c r="AM91" i="371"/>
  <c r="AK91" i="371"/>
  <c r="AJ91" i="371"/>
  <c r="AI91" i="371"/>
  <c r="AH91" i="371"/>
  <c r="AG91" i="371"/>
  <c r="AF91" i="371"/>
  <c r="AE91" i="371"/>
  <c r="AD91" i="371"/>
  <c r="AC91" i="371"/>
  <c r="AB91" i="371"/>
  <c r="AA91" i="371"/>
  <c r="Z91" i="371"/>
  <c r="X91" i="371"/>
  <c r="AZ90" i="371"/>
  <c r="AY90" i="371"/>
  <c r="AX90" i="371"/>
  <c r="AW90" i="371"/>
  <c r="AV90" i="371"/>
  <c r="AU90" i="371"/>
  <c r="AT90" i="371"/>
  <c r="AS90" i="371"/>
  <c r="AR90" i="371"/>
  <c r="AQ90" i="371"/>
  <c r="AP90" i="371"/>
  <c r="AO90" i="371"/>
  <c r="AN90" i="371"/>
  <c r="AM90" i="371"/>
  <c r="AK90" i="371"/>
  <c r="AJ90" i="371"/>
  <c r="AI90" i="371"/>
  <c r="AH90" i="371"/>
  <c r="AG90" i="371"/>
  <c r="AF90" i="371"/>
  <c r="AE90" i="371"/>
  <c r="AD90" i="371"/>
  <c r="AC90" i="371"/>
  <c r="AB90" i="371"/>
  <c r="AA90" i="371"/>
  <c r="Z90" i="371"/>
  <c r="X90" i="371"/>
  <c r="AZ89" i="371"/>
  <c r="AY89" i="371"/>
  <c r="AX89" i="371"/>
  <c r="AW89" i="371"/>
  <c r="AV89" i="371"/>
  <c r="AU89" i="371"/>
  <c r="AT89" i="371"/>
  <c r="AS89" i="371"/>
  <c r="AR89" i="371"/>
  <c r="AQ89" i="371"/>
  <c r="AP89" i="371"/>
  <c r="AO89" i="371"/>
  <c r="AN89" i="371"/>
  <c r="AM89" i="371"/>
  <c r="AK89" i="371"/>
  <c r="AJ89" i="371"/>
  <c r="AI89" i="371"/>
  <c r="AH89" i="371"/>
  <c r="AG89" i="371"/>
  <c r="AF89" i="371"/>
  <c r="AE89" i="371"/>
  <c r="AD89" i="371"/>
  <c r="AC89" i="371"/>
  <c r="AB89" i="371"/>
  <c r="AA89" i="371"/>
  <c r="Z89" i="371"/>
  <c r="X89" i="371"/>
  <c r="AZ88" i="371"/>
  <c r="AY88" i="371"/>
  <c r="AX88" i="371"/>
  <c r="AW88" i="371"/>
  <c r="AV88" i="371"/>
  <c r="AU88" i="371"/>
  <c r="AT88" i="371"/>
  <c r="AS88" i="371"/>
  <c r="AR88" i="371"/>
  <c r="AQ88" i="371"/>
  <c r="AP88" i="371"/>
  <c r="AO88" i="371"/>
  <c r="AN88" i="371"/>
  <c r="AM88" i="371"/>
  <c r="AK88" i="371"/>
  <c r="AJ88" i="371"/>
  <c r="AI88" i="371"/>
  <c r="AH88" i="371"/>
  <c r="AG88" i="371"/>
  <c r="AF88" i="371"/>
  <c r="AE88" i="371"/>
  <c r="AD88" i="371"/>
  <c r="AC88" i="371"/>
  <c r="AB88" i="371"/>
  <c r="AA88" i="371"/>
  <c r="Z88" i="371"/>
  <c r="X88" i="371"/>
  <c r="AZ87" i="371"/>
  <c r="AY87" i="371"/>
  <c r="AX87" i="371"/>
  <c r="AW87" i="371"/>
  <c r="AV87" i="371"/>
  <c r="AU87" i="371"/>
  <c r="AT87" i="371"/>
  <c r="AS87" i="371"/>
  <c r="AR87" i="371"/>
  <c r="AQ87" i="371"/>
  <c r="AP87" i="371"/>
  <c r="AO87" i="371"/>
  <c r="AN87" i="371"/>
  <c r="AM87" i="371"/>
  <c r="AK87" i="371"/>
  <c r="AJ87" i="371"/>
  <c r="AI87" i="371"/>
  <c r="AH87" i="371"/>
  <c r="AG87" i="371"/>
  <c r="AF87" i="371"/>
  <c r="AE87" i="371"/>
  <c r="AD87" i="371"/>
  <c r="AC87" i="371"/>
  <c r="AB87" i="371"/>
  <c r="AA87" i="371"/>
  <c r="Z87" i="371"/>
  <c r="X87" i="371"/>
  <c r="AZ86" i="371"/>
  <c r="AY86" i="371"/>
  <c r="AX86" i="371"/>
  <c r="AW86" i="371"/>
  <c r="AV86" i="371"/>
  <c r="AU86" i="371"/>
  <c r="AT86" i="371"/>
  <c r="AS86" i="371"/>
  <c r="AR86" i="371"/>
  <c r="AQ86" i="371"/>
  <c r="AP86" i="371"/>
  <c r="AO86" i="371"/>
  <c r="AN86" i="371"/>
  <c r="AM86" i="371"/>
  <c r="AK86" i="371"/>
  <c r="AJ86" i="371"/>
  <c r="AI86" i="371"/>
  <c r="AH86" i="371"/>
  <c r="AG86" i="371"/>
  <c r="AF86" i="371"/>
  <c r="AE86" i="371"/>
  <c r="AD86" i="371"/>
  <c r="AC86" i="371"/>
  <c r="AB86" i="371"/>
  <c r="AA86" i="371"/>
  <c r="Z86" i="371"/>
  <c r="X86" i="371"/>
  <c r="AZ85" i="371"/>
  <c r="AY85" i="371"/>
  <c r="AX85" i="371"/>
  <c r="AW85" i="371"/>
  <c r="AV85" i="371"/>
  <c r="AU85" i="371"/>
  <c r="AT85" i="371"/>
  <c r="AS85" i="371"/>
  <c r="AR85" i="371"/>
  <c r="AQ85" i="371"/>
  <c r="AP85" i="371"/>
  <c r="AO85" i="371"/>
  <c r="AN85" i="371"/>
  <c r="AM85" i="371"/>
  <c r="AK85" i="371"/>
  <c r="AJ85" i="371"/>
  <c r="AI85" i="371"/>
  <c r="AH85" i="371"/>
  <c r="AG85" i="371"/>
  <c r="AF85" i="371"/>
  <c r="AE85" i="371"/>
  <c r="AD85" i="371"/>
  <c r="AC85" i="371"/>
  <c r="AB85" i="371"/>
  <c r="AA85" i="371"/>
  <c r="Z85" i="371"/>
  <c r="X85" i="371"/>
  <c r="AZ84" i="371"/>
  <c r="AY84" i="371"/>
  <c r="AX84" i="371"/>
  <c r="AW84" i="371"/>
  <c r="AV84" i="371"/>
  <c r="AU84" i="371"/>
  <c r="AT84" i="371"/>
  <c r="AS84" i="371"/>
  <c r="AR84" i="371"/>
  <c r="AQ84" i="371"/>
  <c r="AP84" i="371"/>
  <c r="AO84" i="371"/>
  <c r="AN84" i="371"/>
  <c r="AM84" i="371"/>
  <c r="AK84" i="371"/>
  <c r="AJ84" i="371"/>
  <c r="AI84" i="371"/>
  <c r="AH84" i="371"/>
  <c r="AG84" i="371"/>
  <c r="AF84" i="371"/>
  <c r="AE84" i="371"/>
  <c r="AD84" i="371"/>
  <c r="AC84" i="371"/>
  <c r="AB84" i="371"/>
  <c r="AA84" i="371"/>
  <c r="Z84" i="371"/>
  <c r="X84" i="371"/>
  <c r="AZ83" i="371"/>
  <c r="AY83" i="371"/>
  <c r="AX83" i="371"/>
  <c r="AW83" i="371"/>
  <c r="AV83" i="371"/>
  <c r="AU83" i="371"/>
  <c r="AT83" i="371"/>
  <c r="AS83" i="371"/>
  <c r="AR83" i="371"/>
  <c r="AQ83" i="371"/>
  <c r="AP83" i="371"/>
  <c r="AO83" i="371"/>
  <c r="AN83" i="371"/>
  <c r="AM83" i="371"/>
  <c r="AK83" i="371"/>
  <c r="AJ83" i="371"/>
  <c r="AI83" i="371"/>
  <c r="AH83" i="371"/>
  <c r="AG83" i="371"/>
  <c r="AF83" i="371"/>
  <c r="AE83" i="371"/>
  <c r="AD83" i="371"/>
  <c r="AC83" i="371"/>
  <c r="AB83" i="371"/>
  <c r="AA83" i="371"/>
  <c r="Z83" i="371"/>
  <c r="X83" i="371"/>
  <c r="AZ82" i="371"/>
  <c r="AY82" i="371"/>
  <c r="AX82" i="371"/>
  <c r="AW82" i="371"/>
  <c r="AV82" i="371"/>
  <c r="AU82" i="371"/>
  <c r="AT82" i="371"/>
  <c r="AS82" i="371"/>
  <c r="AR82" i="371"/>
  <c r="AQ82" i="371"/>
  <c r="AP82" i="371"/>
  <c r="AO82" i="371"/>
  <c r="AN82" i="371"/>
  <c r="AM82" i="371"/>
  <c r="AK82" i="371"/>
  <c r="AJ82" i="371"/>
  <c r="AI82" i="371"/>
  <c r="AH82" i="371"/>
  <c r="AG82" i="371"/>
  <c r="AF82" i="371"/>
  <c r="AE82" i="371"/>
  <c r="AD82" i="371"/>
  <c r="AC82" i="371"/>
  <c r="AB82" i="371"/>
  <c r="AA82" i="371"/>
  <c r="Z82" i="371"/>
  <c r="X82" i="371"/>
  <c r="AZ81" i="371"/>
  <c r="AY81" i="371"/>
  <c r="AX81" i="371"/>
  <c r="AW81" i="371"/>
  <c r="AV81" i="371"/>
  <c r="AU81" i="371"/>
  <c r="AT81" i="371"/>
  <c r="AS81" i="371"/>
  <c r="AR81" i="371"/>
  <c r="AQ81" i="371"/>
  <c r="AP81" i="371"/>
  <c r="AO81" i="371"/>
  <c r="AN81" i="371"/>
  <c r="AM81" i="371"/>
  <c r="AK81" i="371"/>
  <c r="AJ81" i="371"/>
  <c r="AI81" i="371"/>
  <c r="AH81" i="371"/>
  <c r="AG81" i="371"/>
  <c r="AF81" i="371"/>
  <c r="AE81" i="371"/>
  <c r="AD81" i="371"/>
  <c r="AC81" i="371"/>
  <c r="AB81" i="371"/>
  <c r="AA81" i="371"/>
  <c r="Z81" i="371"/>
  <c r="X81" i="371"/>
  <c r="AZ80" i="371"/>
  <c r="AY80" i="371"/>
  <c r="AX80" i="371"/>
  <c r="AW80" i="371"/>
  <c r="AV80" i="371"/>
  <c r="AU80" i="371"/>
  <c r="AT80" i="371"/>
  <c r="AS80" i="371"/>
  <c r="AR80" i="371"/>
  <c r="AQ80" i="371"/>
  <c r="AP80" i="371"/>
  <c r="AO80" i="371"/>
  <c r="AN80" i="371"/>
  <c r="AM80" i="371"/>
  <c r="AK80" i="371"/>
  <c r="AJ80" i="371"/>
  <c r="AI80" i="371"/>
  <c r="AH80" i="371"/>
  <c r="AG80" i="371"/>
  <c r="AF80" i="371"/>
  <c r="AE80" i="371"/>
  <c r="AD80" i="371"/>
  <c r="AC80" i="371"/>
  <c r="AB80" i="371"/>
  <c r="AA80" i="371"/>
  <c r="Z80" i="371"/>
  <c r="X80" i="371"/>
  <c r="AK79" i="371"/>
  <c r="AJ79" i="371"/>
  <c r="AI79" i="371"/>
  <c r="AH79" i="371"/>
  <c r="AG79" i="371"/>
  <c r="AF79" i="371"/>
  <c r="AE79" i="371"/>
  <c r="AD79" i="371"/>
  <c r="AC79" i="371"/>
  <c r="AB79" i="371"/>
  <c r="AA79" i="371"/>
  <c r="Z79" i="371"/>
  <c r="X79" i="371"/>
  <c r="AK78" i="371"/>
  <c r="AJ78" i="371"/>
  <c r="AI78" i="371"/>
  <c r="AH78" i="371"/>
  <c r="AG78" i="371"/>
  <c r="AF78" i="371"/>
  <c r="AE78" i="371"/>
  <c r="AD78" i="371"/>
  <c r="AC78" i="371"/>
  <c r="AB78" i="371"/>
  <c r="AA78" i="371"/>
  <c r="Z78" i="371"/>
  <c r="X78" i="371"/>
  <c r="AK77" i="371"/>
  <c r="AJ77" i="371"/>
  <c r="AI77" i="371"/>
  <c r="AH77" i="371"/>
  <c r="AG77" i="371"/>
  <c r="AF77" i="371"/>
  <c r="AE77" i="371"/>
  <c r="AD77" i="371"/>
  <c r="AC77" i="371"/>
  <c r="AB77" i="371"/>
  <c r="AA77" i="371"/>
  <c r="Z77" i="371"/>
  <c r="X77" i="371"/>
  <c r="AK76" i="371"/>
  <c r="AJ76" i="371"/>
  <c r="AI76" i="371"/>
  <c r="AH76" i="371"/>
  <c r="AG76" i="371"/>
  <c r="AF76" i="371"/>
  <c r="AE76" i="371"/>
  <c r="AD76" i="371"/>
  <c r="AC76" i="371"/>
  <c r="AB76" i="371"/>
  <c r="AA76" i="371"/>
  <c r="Z76" i="371"/>
  <c r="X76" i="371"/>
  <c r="AK75" i="371"/>
  <c r="AJ75" i="371"/>
  <c r="AI75" i="371"/>
  <c r="AH75" i="371"/>
  <c r="AG75" i="371"/>
  <c r="AF75" i="371"/>
  <c r="AE75" i="371"/>
  <c r="AD75" i="371"/>
  <c r="AC75" i="371"/>
  <c r="AB75" i="371"/>
  <c r="AA75" i="371"/>
  <c r="Z75" i="371"/>
  <c r="X75" i="371"/>
  <c r="AK74" i="371"/>
  <c r="AJ74" i="371"/>
  <c r="AI74" i="371"/>
  <c r="AH74" i="371"/>
  <c r="AG74" i="371"/>
  <c r="AF74" i="371"/>
  <c r="AE74" i="371"/>
  <c r="AD74" i="371"/>
  <c r="AC74" i="371"/>
  <c r="AB74" i="371"/>
  <c r="AA74" i="371"/>
  <c r="Z74" i="371"/>
  <c r="X74" i="371"/>
  <c r="AK73" i="371"/>
  <c r="AJ73" i="371"/>
  <c r="AI73" i="371"/>
  <c r="AH73" i="371"/>
  <c r="AG73" i="371"/>
  <c r="AF73" i="371"/>
  <c r="AE73" i="371"/>
  <c r="AD73" i="371"/>
  <c r="AC73" i="371"/>
  <c r="AB73" i="371"/>
  <c r="AA73" i="371"/>
  <c r="Z73" i="371"/>
  <c r="X73" i="371"/>
  <c r="AK72" i="371"/>
  <c r="AJ72" i="371"/>
  <c r="AI72" i="371"/>
  <c r="AH72" i="371"/>
  <c r="AG72" i="371"/>
  <c r="AF72" i="371"/>
  <c r="AE72" i="371"/>
  <c r="AD72" i="371"/>
  <c r="AC72" i="371"/>
  <c r="AB72" i="371"/>
  <c r="AA72" i="371"/>
  <c r="Z72" i="371"/>
  <c r="X72" i="371"/>
  <c r="AK71" i="371"/>
  <c r="AJ71" i="371"/>
  <c r="AI71" i="371"/>
  <c r="AH71" i="371"/>
  <c r="AG71" i="371"/>
  <c r="AF71" i="371"/>
  <c r="AE71" i="371"/>
  <c r="AD71" i="371"/>
  <c r="AC71" i="371"/>
  <c r="AB71" i="371"/>
  <c r="AA71" i="371"/>
  <c r="Z71" i="371"/>
  <c r="X71" i="371"/>
  <c r="AK70" i="371"/>
  <c r="AJ70" i="371"/>
  <c r="AI70" i="371"/>
  <c r="AH70" i="371"/>
  <c r="AG70" i="371"/>
  <c r="AF70" i="371"/>
  <c r="AE70" i="371"/>
  <c r="AD70" i="371"/>
  <c r="AC70" i="371"/>
  <c r="AB70" i="371"/>
  <c r="AA70" i="371"/>
  <c r="Z70" i="371"/>
  <c r="X70" i="371"/>
  <c r="AK69" i="371"/>
  <c r="AJ69" i="371"/>
  <c r="AI69" i="371"/>
  <c r="AH69" i="371"/>
  <c r="AG69" i="371"/>
  <c r="AF69" i="371"/>
  <c r="AE69" i="371"/>
  <c r="AD69" i="371"/>
  <c r="AC69" i="371"/>
  <c r="AB69" i="371"/>
  <c r="AA69" i="371"/>
  <c r="Z69" i="371"/>
  <c r="X69" i="371"/>
  <c r="AK68" i="371"/>
  <c r="AJ68" i="371"/>
  <c r="AI68" i="371"/>
  <c r="AH68" i="371"/>
  <c r="AG68" i="371"/>
  <c r="AF68" i="371"/>
  <c r="AE68" i="371"/>
  <c r="AD68" i="371"/>
  <c r="AC68" i="371"/>
  <c r="AB68" i="371"/>
  <c r="AA68" i="371"/>
  <c r="Z68" i="371"/>
  <c r="X68" i="371"/>
  <c r="AK67" i="371"/>
  <c r="AJ67" i="371"/>
  <c r="AI67" i="371"/>
  <c r="AH67" i="371"/>
  <c r="AG67" i="371"/>
  <c r="AF67" i="371"/>
  <c r="AE67" i="371"/>
  <c r="AD67" i="371"/>
  <c r="AC67" i="371"/>
  <c r="AB67" i="371"/>
  <c r="AA67" i="371"/>
  <c r="Z67" i="371"/>
  <c r="X67" i="371"/>
  <c r="AK66" i="371"/>
  <c r="AJ66" i="371"/>
  <c r="AI66" i="371"/>
  <c r="AH66" i="371"/>
  <c r="AG66" i="371"/>
  <c r="AF66" i="371"/>
  <c r="AE66" i="371"/>
  <c r="AD66" i="371"/>
  <c r="AC66" i="371"/>
  <c r="AB66" i="371"/>
  <c r="AA66" i="371"/>
  <c r="Z66" i="371"/>
  <c r="X66" i="371"/>
  <c r="AK65" i="371"/>
  <c r="AJ65" i="371"/>
  <c r="AI65" i="371"/>
  <c r="AH65" i="371"/>
  <c r="AG65" i="371"/>
  <c r="AF65" i="371"/>
  <c r="AE65" i="371"/>
  <c r="AD65" i="371"/>
  <c r="AC65" i="371"/>
  <c r="AB65" i="371"/>
  <c r="AA65" i="371"/>
  <c r="Z65" i="371"/>
  <c r="X65" i="371"/>
  <c r="AK64" i="371"/>
  <c r="AJ64" i="371"/>
  <c r="AI64" i="371"/>
  <c r="AH64" i="371"/>
  <c r="AG64" i="371"/>
  <c r="AF64" i="371"/>
  <c r="AE64" i="371"/>
  <c r="AD64" i="371"/>
  <c r="AC64" i="371"/>
  <c r="AB64" i="371"/>
  <c r="AA64" i="371"/>
  <c r="Z64" i="371"/>
  <c r="X64" i="371"/>
  <c r="AK63" i="371"/>
  <c r="AJ63" i="371"/>
  <c r="AI63" i="371"/>
  <c r="AH63" i="371"/>
  <c r="AG63" i="371"/>
  <c r="AF63" i="371"/>
  <c r="AE63" i="371"/>
  <c r="AD63" i="371"/>
  <c r="AC63" i="371"/>
  <c r="AB63" i="371"/>
  <c r="AA63" i="371"/>
  <c r="Z63" i="371"/>
  <c r="X63" i="371"/>
  <c r="AK62" i="371"/>
  <c r="AJ62" i="371"/>
  <c r="AI62" i="371"/>
  <c r="AH62" i="371"/>
  <c r="AG62" i="371"/>
  <c r="AF62" i="371"/>
  <c r="AE62" i="371"/>
  <c r="AD62" i="371"/>
  <c r="AC62" i="371"/>
  <c r="AB62" i="371"/>
  <c r="AA62" i="371"/>
  <c r="Z62" i="371"/>
  <c r="X62" i="371"/>
  <c r="AK61" i="371"/>
  <c r="AJ61" i="371"/>
  <c r="AI61" i="371"/>
  <c r="AH61" i="371"/>
  <c r="AG61" i="371"/>
  <c r="AF61" i="371"/>
  <c r="AE61" i="371"/>
  <c r="AD61" i="371"/>
  <c r="AC61" i="371"/>
  <c r="AB61" i="371"/>
  <c r="AA61" i="371"/>
  <c r="Z61" i="371"/>
  <c r="X61" i="371"/>
  <c r="AK60" i="371"/>
  <c r="AJ60" i="371"/>
  <c r="AI60" i="371"/>
  <c r="AH60" i="371"/>
  <c r="AG60" i="371"/>
  <c r="AF60" i="371"/>
  <c r="AE60" i="371"/>
  <c r="AD60" i="371"/>
  <c r="AC60" i="371"/>
  <c r="AB60" i="371"/>
  <c r="AA60" i="371"/>
  <c r="Z60" i="371"/>
  <c r="X60" i="371"/>
  <c r="AK59" i="371"/>
  <c r="AJ59" i="371"/>
  <c r="AI59" i="371"/>
  <c r="AH59" i="371"/>
  <c r="AG59" i="371"/>
  <c r="AF59" i="371"/>
  <c r="AE59" i="371"/>
  <c r="AD59" i="371"/>
  <c r="AC59" i="371"/>
  <c r="AB59" i="371"/>
  <c r="AA59" i="371"/>
  <c r="Z59" i="371"/>
  <c r="X59" i="371"/>
  <c r="AK58" i="371"/>
  <c r="AJ58" i="371"/>
  <c r="AI58" i="371"/>
  <c r="AH58" i="371"/>
  <c r="AG58" i="371"/>
  <c r="AF58" i="371"/>
  <c r="AE58" i="371"/>
  <c r="AD58" i="371"/>
  <c r="AC58" i="371"/>
  <c r="AB58" i="371"/>
  <c r="AA58" i="371"/>
  <c r="Z58" i="371"/>
  <c r="X58" i="371"/>
  <c r="AK57" i="371"/>
  <c r="AJ57" i="371"/>
  <c r="AI57" i="371"/>
  <c r="AH57" i="371"/>
  <c r="AG57" i="371"/>
  <c r="AF57" i="371"/>
  <c r="AE57" i="371"/>
  <c r="AD57" i="371"/>
  <c r="AC57" i="371"/>
  <c r="AB57" i="371"/>
  <c r="AA57" i="371"/>
  <c r="Z57" i="371"/>
  <c r="X57" i="371"/>
  <c r="AK56" i="371"/>
  <c r="AJ56" i="371"/>
  <c r="AI56" i="371"/>
  <c r="AH56" i="371"/>
  <c r="AG56" i="371"/>
  <c r="AF56" i="371"/>
  <c r="AE56" i="371"/>
  <c r="AD56" i="371"/>
  <c r="AC56" i="371"/>
  <c r="AB56" i="371"/>
  <c r="AA56" i="371"/>
  <c r="Z56" i="371"/>
  <c r="X56" i="371"/>
  <c r="X110" i="370"/>
  <c r="X109" i="370"/>
  <c r="X108" i="370"/>
  <c r="X106" i="370"/>
  <c r="X103" i="370"/>
  <c r="Z102" i="370"/>
  <c r="Y102" i="370"/>
  <c r="X102" i="370"/>
  <c r="X101" i="370"/>
  <c r="X100" i="370"/>
  <c r="X98" i="370"/>
  <c r="AK92" i="370"/>
  <c r="AJ92" i="370"/>
  <c r="AI92" i="370"/>
  <c r="AH92" i="370"/>
  <c r="AG92" i="370"/>
  <c r="AF92" i="370"/>
  <c r="AC92" i="370"/>
  <c r="AZ91" i="370"/>
  <c r="AY91" i="370"/>
  <c r="AX91" i="370"/>
  <c r="AW91" i="370"/>
  <c r="AV91" i="370"/>
  <c r="AU91" i="370"/>
  <c r="AT91" i="370"/>
  <c r="AS91" i="370"/>
  <c r="AR91" i="370"/>
  <c r="AQ91" i="370"/>
  <c r="AP91" i="370"/>
  <c r="AO91" i="370"/>
  <c r="AN91" i="370"/>
  <c r="AM91" i="370"/>
  <c r="AK91" i="370"/>
  <c r="AJ91" i="370"/>
  <c r="AI91" i="370"/>
  <c r="AH91" i="370"/>
  <c r="AG91" i="370"/>
  <c r="AF91" i="370"/>
  <c r="AE91" i="370"/>
  <c r="AD91" i="370"/>
  <c r="AC91" i="370"/>
  <c r="AB91" i="370"/>
  <c r="AA91" i="370"/>
  <c r="Z91" i="370"/>
  <c r="X91" i="370"/>
  <c r="AZ90" i="370"/>
  <c r="AY90" i="370"/>
  <c r="AX90" i="370"/>
  <c r="AW90" i="370"/>
  <c r="AV90" i="370"/>
  <c r="AU90" i="370"/>
  <c r="AT90" i="370"/>
  <c r="AS90" i="370"/>
  <c r="AR90" i="370"/>
  <c r="AQ90" i="370"/>
  <c r="AP90" i="370"/>
  <c r="AO90" i="370"/>
  <c r="AN90" i="370"/>
  <c r="AM90" i="370"/>
  <c r="AK90" i="370"/>
  <c r="AJ90" i="370"/>
  <c r="AI90" i="370"/>
  <c r="AH90" i="370"/>
  <c r="AG90" i="370"/>
  <c r="AF90" i="370"/>
  <c r="AE90" i="370"/>
  <c r="AD90" i="370"/>
  <c r="AC90" i="370"/>
  <c r="AB90" i="370"/>
  <c r="AA90" i="370"/>
  <c r="Z90" i="370"/>
  <c r="X90" i="370"/>
  <c r="AZ89" i="370"/>
  <c r="AY89" i="370"/>
  <c r="AX89" i="370"/>
  <c r="AW89" i="370"/>
  <c r="AV89" i="370"/>
  <c r="AU89" i="370"/>
  <c r="AT89" i="370"/>
  <c r="AS89" i="370"/>
  <c r="AR89" i="370"/>
  <c r="AQ89" i="370"/>
  <c r="AP89" i="370"/>
  <c r="AO89" i="370"/>
  <c r="AN89" i="370"/>
  <c r="AM89" i="370"/>
  <c r="AK89" i="370"/>
  <c r="AJ89" i="370"/>
  <c r="AI89" i="370"/>
  <c r="AH89" i="370"/>
  <c r="AG89" i="370"/>
  <c r="AF89" i="370"/>
  <c r="AE89" i="370"/>
  <c r="AD89" i="370"/>
  <c r="AC89" i="370"/>
  <c r="AB89" i="370"/>
  <c r="AA89" i="370"/>
  <c r="Z89" i="370"/>
  <c r="X89" i="370"/>
  <c r="AZ88" i="370"/>
  <c r="AY88" i="370"/>
  <c r="AX88" i="370"/>
  <c r="AW88" i="370"/>
  <c r="AV88" i="370"/>
  <c r="AU88" i="370"/>
  <c r="AT88" i="370"/>
  <c r="AS88" i="370"/>
  <c r="AR88" i="370"/>
  <c r="AQ88" i="370"/>
  <c r="AP88" i="370"/>
  <c r="AO88" i="370"/>
  <c r="AN88" i="370"/>
  <c r="AM88" i="370"/>
  <c r="AK88" i="370"/>
  <c r="AJ88" i="370"/>
  <c r="AI88" i="370"/>
  <c r="AH88" i="370"/>
  <c r="AG88" i="370"/>
  <c r="AF88" i="370"/>
  <c r="AE88" i="370"/>
  <c r="AD88" i="370"/>
  <c r="AC88" i="370"/>
  <c r="AB88" i="370"/>
  <c r="AA88" i="370"/>
  <c r="Z88" i="370"/>
  <c r="X88" i="370"/>
  <c r="AZ87" i="370"/>
  <c r="AY87" i="370"/>
  <c r="AX87" i="370"/>
  <c r="AW87" i="370"/>
  <c r="AV87" i="370"/>
  <c r="AU87" i="370"/>
  <c r="AT87" i="370"/>
  <c r="AS87" i="370"/>
  <c r="AR87" i="370"/>
  <c r="AQ87" i="370"/>
  <c r="AP87" i="370"/>
  <c r="AO87" i="370"/>
  <c r="AN87" i="370"/>
  <c r="AM87" i="370"/>
  <c r="AK87" i="370"/>
  <c r="AJ87" i="370"/>
  <c r="AI87" i="370"/>
  <c r="AH87" i="370"/>
  <c r="AG87" i="370"/>
  <c r="AF87" i="370"/>
  <c r="AE87" i="370"/>
  <c r="AD87" i="370"/>
  <c r="AC87" i="370"/>
  <c r="AB87" i="370"/>
  <c r="AA87" i="370"/>
  <c r="Z87" i="370"/>
  <c r="X87" i="370"/>
  <c r="AZ86" i="370"/>
  <c r="AY86" i="370"/>
  <c r="AX86" i="370"/>
  <c r="AW86" i="370"/>
  <c r="AV86" i="370"/>
  <c r="AU86" i="370"/>
  <c r="AT86" i="370"/>
  <c r="AS86" i="370"/>
  <c r="AR86" i="370"/>
  <c r="AQ86" i="370"/>
  <c r="AP86" i="370"/>
  <c r="AO86" i="370"/>
  <c r="AN86" i="370"/>
  <c r="AM86" i="370"/>
  <c r="AK86" i="370"/>
  <c r="AJ86" i="370"/>
  <c r="AI86" i="370"/>
  <c r="AH86" i="370"/>
  <c r="AG86" i="370"/>
  <c r="AF86" i="370"/>
  <c r="AE86" i="370"/>
  <c r="AD86" i="370"/>
  <c r="AC86" i="370"/>
  <c r="AB86" i="370"/>
  <c r="AA86" i="370"/>
  <c r="Z86" i="370"/>
  <c r="X86" i="370"/>
  <c r="AZ85" i="370"/>
  <c r="AY85" i="370"/>
  <c r="AX85" i="370"/>
  <c r="AW85" i="370"/>
  <c r="AV85" i="370"/>
  <c r="AU85" i="370"/>
  <c r="AT85" i="370"/>
  <c r="AS85" i="370"/>
  <c r="AR85" i="370"/>
  <c r="AQ85" i="370"/>
  <c r="AP85" i="370"/>
  <c r="AO85" i="370"/>
  <c r="AN85" i="370"/>
  <c r="AM85" i="370"/>
  <c r="AK85" i="370"/>
  <c r="AJ85" i="370"/>
  <c r="AI85" i="370"/>
  <c r="AH85" i="370"/>
  <c r="AG85" i="370"/>
  <c r="AF85" i="370"/>
  <c r="AE85" i="370"/>
  <c r="AD85" i="370"/>
  <c r="AC85" i="370"/>
  <c r="AB85" i="370"/>
  <c r="AA85" i="370"/>
  <c r="Z85" i="370"/>
  <c r="X85" i="370"/>
  <c r="AZ84" i="370"/>
  <c r="AY84" i="370"/>
  <c r="AX84" i="370"/>
  <c r="AW84" i="370"/>
  <c r="AV84" i="370"/>
  <c r="AU84" i="370"/>
  <c r="AT84" i="370"/>
  <c r="AS84" i="370"/>
  <c r="AR84" i="370"/>
  <c r="AQ84" i="370"/>
  <c r="AP84" i="370"/>
  <c r="AO84" i="370"/>
  <c r="AN84" i="370"/>
  <c r="AM84" i="370"/>
  <c r="AK84" i="370"/>
  <c r="AJ84" i="370"/>
  <c r="AI84" i="370"/>
  <c r="AH84" i="370"/>
  <c r="AG84" i="370"/>
  <c r="AF84" i="370"/>
  <c r="AE84" i="370"/>
  <c r="AD84" i="370"/>
  <c r="AC84" i="370"/>
  <c r="AB84" i="370"/>
  <c r="AA84" i="370"/>
  <c r="Z84" i="370"/>
  <c r="X84" i="370"/>
  <c r="AZ83" i="370"/>
  <c r="AY83" i="370"/>
  <c r="AX83" i="370"/>
  <c r="AW83" i="370"/>
  <c r="AV83" i="370"/>
  <c r="AU83" i="370"/>
  <c r="AT83" i="370"/>
  <c r="AS83" i="370"/>
  <c r="AR83" i="370"/>
  <c r="AQ83" i="370"/>
  <c r="AP83" i="370"/>
  <c r="AO83" i="370"/>
  <c r="AN83" i="370"/>
  <c r="AM83" i="370"/>
  <c r="AK83" i="370"/>
  <c r="AJ83" i="370"/>
  <c r="AI83" i="370"/>
  <c r="AH83" i="370"/>
  <c r="AG83" i="370"/>
  <c r="AF83" i="370"/>
  <c r="AE83" i="370"/>
  <c r="AD83" i="370"/>
  <c r="AC83" i="370"/>
  <c r="AB83" i="370"/>
  <c r="AA83" i="370"/>
  <c r="Z83" i="370"/>
  <c r="X83" i="370"/>
  <c r="AZ82" i="370"/>
  <c r="AY82" i="370"/>
  <c r="AX82" i="370"/>
  <c r="AW82" i="370"/>
  <c r="AV82" i="370"/>
  <c r="AU82" i="370"/>
  <c r="AT82" i="370"/>
  <c r="AS82" i="370"/>
  <c r="AR82" i="370"/>
  <c r="AQ82" i="370"/>
  <c r="AP82" i="370"/>
  <c r="AO82" i="370"/>
  <c r="AN82" i="370"/>
  <c r="AM82" i="370"/>
  <c r="AK82" i="370"/>
  <c r="AJ82" i="370"/>
  <c r="AI82" i="370"/>
  <c r="AH82" i="370"/>
  <c r="AG82" i="370"/>
  <c r="AF82" i="370"/>
  <c r="AE82" i="370"/>
  <c r="AD82" i="370"/>
  <c r="AC82" i="370"/>
  <c r="AB82" i="370"/>
  <c r="AA82" i="370"/>
  <c r="Z82" i="370"/>
  <c r="X82" i="370"/>
  <c r="AZ81" i="370"/>
  <c r="AY81" i="370"/>
  <c r="AX81" i="370"/>
  <c r="AW81" i="370"/>
  <c r="AV81" i="370"/>
  <c r="AU81" i="370"/>
  <c r="AT81" i="370"/>
  <c r="AS81" i="370"/>
  <c r="AR81" i="370"/>
  <c r="AQ81" i="370"/>
  <c r="AP81" i="370"/>
  <c r="AO81" i="370"/>
  <c r="AN81" i="370"/>
  <c r="AM81" i="370"/>
  <c r="AK81" i="370"/>
  <c r="AJ81" i="370"/>
  <c r="AI81" i="370"/>
  <c r="AH81" i="370"/>
  <c r="AG81" i="370"/>
  <c r="AF81" i="370"/>
  <c r="AE81" i="370"/>
  <c r="AD81" i="370"/>
  <c r="AC81" i="370"/>
  <c r="AB81" i="370"/>
  <c r="AA81" i="370"/>
  <c r="Z81" i="370"/>
  <c r="X81" i="370"/>
  <c r="AZ80" i="370"/>
  <c r="AY80" i="370"/>
  <c r="AX80" i="370"/>
  <c r="AW80" i="370"/>
  <c r="AV80" i="370"/>
  <c r="AU80" i="370"/>
  <c r="AT80" i="370"/>
  <c r="AS80" i="370"/>
  <c r="AR80" i="370"/>
  <c r="AQ80" i="370"/>
  <c r="AP80" i="370"/>
  <c r="AO80" i="370"/>
  <c r="AN80" i="370"/>
  <c r="AM80" i="370"/>
  <c r="AK80" i="370"/>
  <c r="AJ80" i="370"/>
  <c r="AI80" i="370"/>
  <c r="AH80" i="370"/>
  <c r="AG80" i="370"/>
  <c r="AF80" i="370"/>
  <c r="AE80" i="370"/>
  <c r="AD80" i="370"/>
  <c r="AC80" i="370"/>
  <c r="AB80" i="370"/>
  <c r="AA80" i="370"/>
  <c r="Z80" i="370"/>
  <c r="X80" i="370"/>
  <c r="AK79" i="370"/>
  <c r="AJ79" i="370"/>
  <c r="AI79" i="370"/>
  <c r="AH79" i="370"/>
  <c r="AG79" i="370"/>
  <c r="AF79" i="370"/>
  <c r="AE79" i="370"/>
  <c r="AD79" i="370"/>
  <c r="AC79" i="370"/>
  <c r="AB79" i="370"/>
  <c r="AA79" i="370"/>
  <c r="Z79" i="370"/>
  <c r="X79" i="370"/>
  <c r="AK78" i="370"/>
  <c r="AJ78" i="370"/>
  <c r="AI78" i="370"/>
  <c r="AH78" i="370"/>
  <c r="AG78" i="370"/>
  <c r="AF78" i="370"/>
  <c r="AE78" i="370"/>
  <c r="AD78" i="370"/>
  <c r="AC78" i="370"/>
  <c r="AB78" i="370"/>
  <c r="AA78" i="370"/>
  <c r="Z78" i="370"/>
  <c r="X78" i="370"/>
  <c r="AK77" i="370"/>
  <c r="AJ77" i="370"/>
  <c r="AI77" i="370"/>
  <c r="AH77" i="370"/>
  <c r="AG77" i="370"/>
  <c r="AF77" i="370"/>
  <c r="AE77" i="370"/>
  <c r="AD77" i="370"/>
  <c r="AC77" i="370"/>
  <c r="AB77" i="370"/>
  <c r="AA77" i="370"/>
  <c r="Z77" i="370"/>
  <c r="X77" i="370"/>
  <c r="AK76" i="370"/>
  <c r="AJ76" i="370"/>
  <c r="AI76" i="370"/>
  <c r="AH76" i="370"/>
  <c r="AG76" i="370"/>
  <c r="AF76" i="370"/>
  <c r="AE76" i="370"/>
  <c r="AD76" i="370"/>
  <c r="AC76" i="370"/>
  <c r="AB76" i="370"/>
  <c r="AA76" i="370"/>
  <c r="Z76" i="370"/>
  <c r="X76" i="370"/>
  <c r="AK75" i="370"/>
  <c r="AJ75" i="370"/>
  <c r="AI75" i="370"/>
  <c r="AH75" i="370"/>
  <c r="AG75" i="370"/>
  <c r="AF75" i="370"/>
  <c r="AE75" i="370"/>
  <c r="AD75" i="370"/>
  <c r="AC75" i="370"/>
  <c r="AB75" i="370"/>
  <c r="AA75" i="370"/>
  <c r="Z75" i="370"/>
  <c r="X75" i="370"/>
  <c r="AK74" i="370"/>
  <c r="AJ74" i="370"/>
  <c r="AI74" i="370"/>
  <c r="AH74" i="370"/>
  <c r="AG74" i="370"/>
  <c r="AF74" i="370"/>
  <c r="AE74" i="370"/>
  <c r="AD74" i="370"/>
  <c r="AC74" i="370"/>
  <c r="AB74" i="370"/>
  <c r="AA74" i="370"/>
  <c r="Z74" i="370"/>
  <c r="X74" i="370"/>
  <c r="AK73" i="370"/>
  <c r="AJ73" i="370"/>
  <c r="AI73" i="370"/>
  <c r="AH73" i="370"/>
  <c r="AG73" i="370"/>
  <c r="AF73" i="370"/>
  <c r="AE73" i="370"/>
  <c r="AD73" i="370"/>
  <c r="AC73" i="370"/>
  <c r="AB73" i="370"/>
  <c r="AA73" i="370"/>
  <c r="Z73" i="370"/>
  <c r="X73" i="370"/>
  <c r="AK72" i="370"/>
  <c r="AJ72" i="370"/>
  <c r="AI72" i="370"/>
  <c r="AH72" i="370"/>
  <c r="AG72" i="370"/>
  <c r="AF72" i="370"/>
  <c r="AE72" i="370"/>
  <c r="AD72" i="370"/>
  <c r="AC72" i="370"/>
  <c r="AB72" i="370"/>
  <c r="AA72" i="370"/>
  <c r="Z72" i="370"/>
  <c r="X72" i="370"/>
  <c r="AK71" i="370"/>
  <c r="AJ71" i="370"/>
  <c r="AI71" i="370"/>
  <c r="AH71" i="370"/>
  <c r="AG71" i="370"/>
  <c r="AF71" i="370"/>
  <c r="AE71" i="370"/>
  <c r="AD71" i="370"/>
  <c r="AC71" i="370"/>
  <c r="AB71" i="370"/>
  <c r="AA71" i="370"/>
  <c r="Z71" i="370"/>
  <c r="X71" i="370"/>
  <c r="AK70" i="370"/>
  <c r="AJ70" i="370"/>
  <c r="AI70" i="370"/>
  <c r="AH70" i="370"/>
  <c r="AG70" i="370"/>
  <c r="AF70" i="370"/>
  <c r="AE70" i="370"/>
  <c r="AD70" i="370"/>
  <c r="AC70" i="370"/>
  <c r="AB70" i="370"/>
  <c r="AA70" i="370"/>
  <c r="Z70" i="370"/>
  <c r="X70" i="370"/>
  <c r="AK69" i="370"/>
  <c r="AJ69" i="370"/>
  <c r="AI69" i="370"/>
  <c r="AH69" i="370"/>
  <c r="AG69" i="370"/>
  <c r="AF69" i="370"/>
  <c r="AE69" i="370"/>
  <c r="AD69" i="370"/>
  <c r="AC69" i="370"/>
  <c r="AB69" i="370"/>
  <c r="AA69" i="370"/>
  <c r="Z69" i="370"/>
  <c r="X69" i="370"/>
  <c r="AK68" i="370"/>
  <c r="AJ68" i="370"/>
  <c r="AI68" i="370"/>
  <c r="AH68" i="370"/>
  <c r="AG68" i="370"/>
  <c r="AF68" i="370"/>
  <c r="AE68" i="370"/>
  <c r="AD68" i="370"/>
  <c r="AC68" i="370"/>
  <c r="AB68" i="370"/>
  <c r="AA68" i="370"/>
  <c r="Z68" i="370"/>
  <c r="X68" i="370"/>
  <c r="AK67" i="370"/>
  <c r="AJ67" i="370"/>
  <c r="AI67" i="370"/>
  <c r="AH67" i="370"/>
  <c r="AG67" i="370"/>
  <c r="AF67" i="370"/>
  <c r="AE67" i="370"/>
  <c r="AD67" i="370"/>
  <c r="AC67" i="370"/>
  <c r="AB67" i="370"/>
  <c r="AA67" i="370"/>
  <c r="Z67" i="370"/>
  <c r="X67" i="370"/>
  <c r="AK66" i="370"/>
  <c r="AJ66" i="370"/>
  <c r="AI66" i="370"/>
  <c r="AH66" i="370"/>
  <c r="AG66" i="370"/>
  <c r="AF66" i="370"/>
  <c r="AE66" i="370"/>
  <c r="AD66" i="370"/>
  <c r="AC66" i="370"/>
  <c r="AB66" i="370"/>
  <c r="AA66" i="370"/>
  <c r="Z66" i="370"/>
  <c r="X66" i="370"/>
  <c r="AK65" i="370"/>
  <c r="AJ65" i="370"/>
  <c r="AI65" i="370"/>
  <c r="AH65" i="370"/>
  <c r="AG65" i="370"/>
  <c r="AF65" i="370"/>
  <c r="AE65" i="370"/>
  <c r="AD65" i="370"/>
  <c r="AC65" i="370"/>
  <c r="AB65" i="370"/>
  <c r="AA65" i="370"/>
  <c r="Z65" i="370"/>
  <c r="X65" i="370"/>
  <c r="AK64" i="370"/>
  <c r="AJ64" i="370"/>
  <c r="AI64" i="370"/>
  <c r="AH64" i="370"/>
  <c r="AG64" i="370"/>
  <c r="AF64" i="370"/>
  <c r="AE64" i="370"/>
  <c r="AD64" i="370"/>
  <c r="AC64" i="370"/>
  <c r="AB64" i="370"/>
  <c r="AA64" i="370"/>
  <c r="Z64" i="370"/>
  <c r="X64" i="370"/>
  <c r="AK63" i="370"/>
  <c r="AJ63" i="370"/>
  <c r="AI63" i="370"/>
  <c r="AH63" i="370"/>
  <c r="AG63" i="370"/>
  <c r="AF63" i="370"/>
  <c r="AE63" i="370"/>
  <c r="AD63" i="370"/>
  <c r="AC63" i="370"/>
  <c r="AB63" i="370"/>
  <c r="AA63" i="370"/>
  <c r="Z63" i="370"/>
  <c r="X63" i="370"/>
  <c r="AK62" i="370"/>
  <c r="AJ62" i="370"/>
  <c r="AI62" i="370"/>
  <c r="AH62" i="370"/>
  <c r="AG62" i="370"/>
  <c r="AF62" i="370"/>
  <c r="AE62" i="370"/>
  <c r="AD62" i="370"/>
  <c r="AC62" i="370"/>
  <c r="AB62" i="370"/>
  <c r="AA62" i="370"/>
  <c r="Z62" i="370"/>
  <c r="X62" i="370"/>
  <c r="AK61" i="370"/>
  <c r="AJ61" i="370"/>
  <c r="AI61" i="370"/>
  <c r="AH61" i="370"/>
  <c r="AG61" i="370"/>
  <c r="AF61" i="370"/>
  <c r="AE61" i="370"/>
  <c r="AD61" i="370"/>
  <c r="AC61" i="370"/>
  <c r="AB61" i="370"/>
  <c r="AA61" i="370"/>
  <c r="Z61" i="370"/>
  <c r="X61" i="370"/>
  <c r="AK60" i="370"/>
  <c r="AJ60" i="370"/>
  <c r="AI60" i="370"/>
  <c r="AH60" i="370"/>
  <c r="AG60" i="370"/>
  <c r="AF60" i="370"/>
  <c r="AE60" i="370"/>
  <c r="AD60" i="370"/>
  <c r="AC60" i="370"/>
  <c r="AB60" i="370"/>
  <c r="AA60" i="370"/>
  <c r="Z60" i="370"/>
  <c r="X60" i="370"/>
  <c r="AK59" i="370"/>
  <c r="AJ59" i="370"/>
  <c r="AI59" i="370"/>
  <c r="AH59" i="370"/>
  <c r="AG59" i="370"/>
  <c r="AF59" i="370"/>
  <c r="AE59" i="370"/>
  <c r="AD59" i="370"/>
  <c r="AC59" i="370"/>
  <c r="AB59" i="370"/>
  <c r="AA59" i="370"/>
  <c r="Z59" i="370"/>
  <c r="X59" i="370"/>
  <c r="AK58" i="370"/>
  <c r="AJ58" i="370"/>
  <c r="AI58" i="370"/>
  <c r="AH58" i="370"/>
  <c r="AG58" i="370"/>
  <c r="AF58" i="370"/>
  <c r="AE58" i="370"/>
  <c r="AD58" i="370"/>
  <c r="AC58" i="370"/>
  <c r="AB58" i="370"/>
  <c r="AA58" i="370"/>
  <c r="Z58" i="370"/>
  <c r="X58" i="370"/>
  <c r="AK57" i="370"/>
  <c r="AJ57" i="370"/>
  <c r="AI57" i="370"/>
  <c r="AH57" i="370"/>
  <c r="AG57" i="370"/>
  <c r="AF57" i="370"/>
  <c r="AE57" i="370"/>
  <c r="AD57" i="370"/>
  <c r="AC57" i="370"/>
  <c r="AB57" i="370"/>
  <c r="AA57" i="370"/>
  <c r="Z57" i="370"/>
  <c r="X57" i="370"/>
  <c r="AK56" i="370"/>
  <c r="AJ56" i="370"/>
  <c r="AI56" i="370"/>
  <c r="AH56" i="370"/>
  <c r="AG56" i="370"/>
  <c r="AF56" i="370"/>
  <c r="AE56" i="370"/>
  <c r="AD56" i="370"/>
  <c r="AC56" i="370"/>
  <c r="AB56" i="370"/>
  <c r="AA56" i="370"/>
  <c r="Z56" i="370"/>
  <c r="X56" i="370"/>
  <c r="X110" i="369"/>
  <c r="X109" i="369"/>
  <c r="X108" i="369"/>
  <c r="X106" i="369"/>
  <c r="X103" i="369"/>
  <c r="Z102" i="369"/>
  <c r="Y102" i="369"/>
  <c r="X102" i="369"/>
  <c r="X101" i="369"/>
  <c r="X100" i="369"/>
  <c r="X98" i="369"/>
  <c r="AK92" i="369"/>
  <c r="AJ92" i="369"/>
  <c r="AI92" i="369"/>
  <c r="AH92" i="369"/>
  <c r="AG92" i="369"/>
  <c r="AF92" i="369"/>
  <c r="AC92" i="369"/>
  <c r="AZ91" i="369"/>
  <c r="AY91" i="369"/>
  <c r="AX91" i="369"/>
  <c r="AW91" i="369"/>
  <c r="AV91" i="369"/>
  <c r="AU91" i="369"/>
  <c r="AT91" i="369"/>
  <c r="AS91" i="369"/>
  <c r="AR91" i="369"/>
  <c r="AQ91" i="369"/>
  <c r="AP91" i="369"/>
  <c r="AO91" i="369"/>
  <c r="AN91" i="369"/>
  <c r="AM91" i="369"/>
  <c r="AK91" i="369"/>
  <c r="AJ91" i="369"/>
  <c r="AI91" i="369"/>
  <c r="AH91" i="369"/>
  <c r="AG91" i="369"/>
  <c r="AF91" i="369"/>
  <c r="AE91" i="369"/>
  <c r="AD91" i="369"/>
  <c r="AC91" i="369"/>
  <c r="AB91" i="369"/>
  <c r="AA91" i="369"/>
  <c r="Z91" i="369"/>
  <c r="X91" i="369"/>
  <c r="AZ90" i="369"/>
  <c r="AY90" i="369"/>
  <c r="AX90" i="369"/>
  <c r="AW90" i="369"/>
  <c r="AV90" i="369"/>
  <c r="AU90" i="369"/>
  <c r="AT90" i="369"/>
  <c r="AS90" i="369"/>
  <c r="AR90" i="369"/>
  <c r="AQ90" i="369"/>
  <c r="AP90" i="369"/>
  <c r="AO90" i="369"/>
  <c r="AN90" i="369"/>
  <c r="AM90" i="369"/>
  <c r="AK90" i="369"/>
  <c r="AJ90" i="369"/>
  <c r="AI90" i="369"/>
  <c r="AH90" i="369"/>
  <c r="AG90" i="369"/>
  <c r="AF90" i="369"/>
  <c r="AE90" i="369"/>
  <c r="AD90" i="369"/>
  <c r="AC90" i="369"/>
  <c r="AB90" i="369"/>
  <c r="AA90" i="369"/>
  <c r="Z90" i="369"/>
  <c r="X90" i="369"/>
  <c r="AZ89" i="369"/>
  <c r="AY89" i="369"/>
  <c r="AX89" i="369"/>
  <c r="AW89" i="369"/>
  <c r="AV89" i="369"/>
  <c r="AU89" i="369"/>
  <c r="AT89" i="369"/>
  <c r="AS89" i="369"/>
  <c r="AR89" i="369"/>
  <c r="AQ89" i="369"/>
  <c r="AP89" i="369"/>
  <c r="AO89" i="369"/>
  <c r="AN89" i="369"/>
  <c r="AM89" i="369"/>
  <c r="AK89" i="369"/>
  <c r="AJ89" i="369"/>
  <c r="AI89" i="369"/>
  <c r="AH89" i="369"/>
  <c r="AG89" i="369"/>
  <c r="AF89" i="369"/>
  <c r="AE89" i="369"/>
  <c r="AD89" i="369"/>
  <c r="AC89" i="369"/>
  <c r="AB89" i="369"/>
  <c r="AA89" i="369"/>
  <c r="Z89" i="369"/>
  <c r="X89" i="369"/>
  <c r="AZ88" i="369"/>
  <c r="AY88" i="369"/>
  <c r="AX88" i="369"/>
  <c r="AW88" i="369"/>
  <c r="AV88" i="369"/>
  <c r="AU88" i="369"/>
  <c r="AT88" i="369"/>
  <c r="AS88" i="369"/>
  <c r="AR88" i="369"/>
  <c r="AQ88" i="369"/>
  <c r="AP88" i="369"/>
  <c r="AO88" i="369"/>
  <c r="AN88" i="369"/>
  <c r="AM88" i="369"/>
  <c r="AK88" i="369"/>
  <c r="AJ88" i="369"/>
  <c r="AI88" i="369"/>
  <c r="AH88" i="369"/>
  <c r="AG88" i="369"/>
  <c r="AF88" i="369"/>
  <c r="AE88" i="369"/>
  <c r="AD88" i="369"/>
  <c r="AC88" i="369"/>
  <c r="AB88" i="369"/>
  <c r="AA88" i="369"/>
  <c r="Z88" i="369"/>
  <c r="X88" i="369"/>
  <c r="AZ87" i="369"/>
  <c r="AY87" i="369"/>
  <c r="AX87" i="369"/>
  <c r="AW87" i="369"/>
  <c r="AV87" i="369"/>
  <c r="AU87" i="369"/>
  <c r="AT87" i="369"/>
  <c r="AS87" i="369"/>
  <c r="AR87" i="369"/>
  <c r="AQ87" i="369"/>
  <c r="AP87" i="369"/>
  <c r="AO87" i="369"/>
  <c r="AN87" i="369"/>
  <c r="AM87" i="369"/>
  <c r="AK87" i="369"/>
  <c r="AJ87" i="369"/>
  <c r="AI87" i="369"/>
  <c r="AH87" i="369"/>
  <c r="AG87" i="369"/>
  <c r="AF87" i="369"/>
  <c r="AE87" i="369"/>
  <c r="AD87" i="369"/>
  <c r="AC87" i="369"/>
  <c r="AB87" i="369"/>
  <c r="AA87" i="369"/>
  <c r="Z87" i="369"/>
  <c r="X87" i="369"/>
  <c r="AZ86" i="369"/>
  <c r="AY86" i="369"/>
  <c r="AX86" i="369"/>
  <c r="AW86" i="369"/>
  <c r="AV86" i="369"/>
  <c r="AU86" i="369"/>
  <c r="AT86" i="369"/>
  <c r="AS86" i="369"/>
  <c r="AR86" i="369"/>
  <c r="AQ86" i="369"/>
  <c r="AP86" i="369"/>
  <c r="AO86" i="369"/>
  <c r="AN86" i="369"/>
  <c r="AM86" i="369"/>
  <c r="AK86" i="369"/>
  <c r="AJ86" i="369"/>
  <c r="AI86" i="369"/>
  <c r="AH86" i="369"/>
  <c r="AG86" i="369"/>
  <c r="AF86" i="369"/>
  <c r="AE86" i="369"/>
  <c r="AD86" i="369"/>
  <c r="AC86" i="369"/>
  <c r="AB86" i="369"/>
  <c r="AA86" i="369"/>
  <c r="Z86" i="369"/>
  <c r="X86" i="369"/>
  <c r="AZ85" i="369"/>
  <c r="AY85" i="369"/>
  <c r="AX85" i="369"/>
  <c r="AW85" i="369"/>
  <c r="AV85" i="369"/>
  <c r="AU85" i="369"/>
  <c r="AT85" i="369"/>
  <c r="AS85" i="369"/>
  <c r="AR85" i="369"/>
  <c r="AQ85" i="369"/>
  <c r="AP85" i="369"/>
  <c r="AO85" i="369"/>
  <c r="AN85" i="369"/>
  <c r="AM85" i="369"/>
  <c r="AK85" i="369"/>
  <c r="AJ85" i="369"/>
  <c r="AI85" i="369"/>
  <c r="AH85" i="369"/>
  <c r="AG85" i="369"/>
  <c r="AF85" i="369"/>
  <c r="AE85" i="369"/>
  <c r="AD85" i="369"/>
  <c r="AC85" i="369"/>
  <c r="AB85" i="369"/>
  <c r="AA85" i="369"/>
  <c r="Z85" i="369"/>
  <c r="X85" i="369"/>
  <c r="AZ84" i="369"/>
  <c r="AY84" i="369"/>
  <c r="AX84" i="369"/>
  <c r="AW84" i="369"/>
  <c r="AV84" i="369"/>
  <c r="AU84" i="369"/>
  <c r="AT84" i="369"/>
  <c r="AS84" i="369"/>
  <c r="AR84" i="369"/>
  <c r="AQ84" i="369"/>
  <c r="AP84" i="369"/>
  <c r="AO84" i="369"/>
  <c r="AN84" i="369"/>
  <c r="AM84" i="369"/>
  <c r="AK84" i="369"/>
  <c r="AJ84" i="369"/>
  <c r="AI84" i="369"/>
  <c r="AH84" i="369"/>
  <c r="AG84" i="369"/>
  <c r="AF84" i="369"/>
  <c r="AE84" i="369"/>
  <c r="AD84" i="369"/>
  <c r="AC84" i="369"/>
  <c r="AB84" i="369"/>
  <c r="AA84" i="369"/>
  <c r="Z84" i="369"/>
  <c r="X84" i="369"/>
  <c r="AZ83" i="369"/>
  <c r="AY83" i="369"/>
  <c r="AX83" i="369"/>
  <c r="AW83" i="369"/>
  <c r="AV83" i="369"/>
  <c r="AU83" i="369"/>
  <c r="AT83" i="369"/>
  <c r="AS83" i="369"/>
  <c r="AR83" i="369"/>
  <c r="AQ83" i="369"/>
  <c r="AP83" i="369"/>
  <c r="AO83" i="369"/>
  <c r="AN83" i="369"/>
  <c r="AM83" i="369"/>
  <c r="AK83" i="369"/>
  <c r="AJ83" i="369"/>
  <c r="AI83" i="369"/>
  <c r="AH83" i="369"/>
  <c r="AG83" i="369"/>
  <c r="AF83" i="369"/>
  <c r="AE83" i="369"/>
  <c r="AD83" i="369"/>
  <c r="AC83" i="369"/>
  <c r="AB83" i="369"/>
  <c r="AA83" i="369"/>
  <c r="Z83" i="369"/>
  <c r="X83" i="369"/>
  <c r="AZ82" i="369"/>
  <c r="AY82" i="369"/>
  <c r="AX82" i="369"/>
  <c r="AW82" i="369"/>
  <c r="AV82" i="369"/>
  <c r="AU82" i="369"/>
  <c r="AT82" i="369"/>
  <c r="AS82" i="369"/>
  <c r="AR82" i="369"/>
  <c r="AQ82" i="369"/>
  <c r="AP82" i="369"/>
  <c r="AO82" i="369"/>
  <c r="AN82" i="369"/>
  <c r="AM82" i="369"/>
  <c r="AK82" i="369"/>
  <c r="AJ82" i="369"/>
  <c r="AI82" i="369"/>
  <c r="AH82" i="369"/>
  <c r="AG82" i="369"/>
  <c r="AF82" i="369"/>
  <c r="AE82" i="369"/>
  <c r="AD82" i="369"/>
  <c r="AC82" i="369"/>
  <c r="AB82" i="369"/>
  <c r="AA82" i="369"/>
  <c r="Z82" i="369"/>
  <c r="X82" i="369"/>
  <c r="AZ81" i="369"/>
  <c r="AY81" i="369"/>
  <c r="AX81" i="369"/>
  <c r="AW81" i="369"/>
  <c r="AV81" i="369"/>
  <c r="AU81" i="369"/>
  <c r="AT81" i="369"/>
  <c r="AS81" i="369"/>
  <c r="AR81" i="369"/>
  <c r="AQ81" i="369"/>
  <c r="AP81" i="369"/>
  <c r="AO81" i="369"/>
  <c r="AN81" i="369"/>
  <c r="AM81" i="369"/>
  <c r="AK81" i="369"/>
  <c r="AJ81" i="369"/>
  <c r="AI81" i="369"/>
  <c r="AH81" i="369"/>
  <c r="AG81" i="369"/>
  <c r="AF81" i="369"/>
  <c r="AE81" i="369"/>
  <c r="AD81" i="369"/>
  <c r="AC81" i="369"/>
  <c r="AB81" i="369"/>
  <c r="AA81" i="369"/>
  <c r="Z81" i="369"/>
  <c r="X81" i="369"/>
  <c r="AZ80" i="369"/>
  <c r="AY80" i="369"/>
  <c r="AX80" i="369"/>
  <c r="AW80" i="369"/>
  <c r="AV80" i="369"/>
  <c r="AU80" i="369"/>
  <c r="AT80" i="369"/>
  <c r="AS80" i="369"/>
  <c r="AR80" i="369"/>
  <c r="AQ80" i="369"/>
  <c r="AP80" i="369"/>
  <c r="AO80" i="369"/>
  <c r="AN80" i="369"/>
  <c r="AM80" i="369"/>
  <c r="AK80" i="369"/>
  <c r="AJ80" i="369"/>
  <c r="AI80" i="369"/>
  <c r="AH80" i="369"/>
  <c r="AG80" i="369"/>
  <c r="AF80" i="369"/>
  <c r="AE80" i="369"/>
  <c r="AD80" i="369"/>
  <c r="AC80" i="369"/>
  <c r="AB80" i="369"/>
  <c r="AA80" i="369"/>
  <c r="Z80" i="369"/>
  <c r="X80" i="369"/>
  <c r="AK79" i="369"/>
  <c r="AJ79" i="369"/>
  <c r="AI79" i="369"/>
  <c r="AH79" i="369"/>
  <c r="AG79" i="369"/>
  <c r="AF79" i="369"/>
  <c r="AE79" i="369"/>
  <c r="AD79" i="369"/>
  <c r="AC79" i="369"/>
  <c r="AB79" i="369"/>
  <c r="AA79" i="369"/>
  <c r="Z79" i="369"/>
  <c r="X79" i="369"/>
  <c r="AK78" i="369"/>
  <c r="AJ78" i="369"/>
  <c r="AI78" i="369"/>
  <c r="AH78" i="369"/>
  <c r="AG78" i="369"/>
  <c r="AF78" i="369"/>
  <c r="AE78" i="369"/>
  <c r="AD78" i="369"/>
  <c r="AC78" i="369"/>
  <c r="AB78" i="369"/>
  <c r="AA78" i="369"/>
  <c r="Z78" i="369"/>
  <c r="X78" i="369"/>
  <c r="AK77" i="369"/>
  <c r="AJ77" i="369"/>
  <c r="AI77" i="369"/>
  <c r="AH77" i="369"/>
  <c r="AG77" i="369"/>
  <c r="AF77" i="369"/>
  <c r="AE77" i="369"/>
  <c r="AD77" i="369"/>
  <c r="AC77" i="369"/>
  <c r="AB77" i="369"/>
  <c r="AA77" i="369"/>
  <c r="Z77" i="369"/>
  <c r="X77" i="369"/>
  <c r="AK76" i="369"/>
  <c r="AJ76" i="369"/>
  <c r="AI76" i="369"/>
  <c r="AH76" i="369"/>
  <c r="AG76" i="369"/>
  <c r="AF76" i="369"/>
  <c r="AE76" i="369"/>
  <c r="AD76" i="369"/>
  <c r="AC76" i="369"/>
  <c r="AB76" i="369"/>
  <c r="AA76" i="369"/>
  <c r="Z76" i="369"/>
  <c r="X76" i="369"/>
  <c r="AK75" i="369"/>
  <c r="AJ75" i="369"/>
  <c r="AI75" i="369"/>
  <c r="AH75" i="369"/>
  <c r="AG75" i="369"/>
  <c r="AF75" i="369"/>
  <c r="AE75" i="369"/>
  <c r="AD75" i="369"/>
  <c r="AC75" i="369"/>
  <c r="AB75" i="369"/>
  <c r="AA75" i="369"/>
  <c r="Z75" i="369"/>
  <c r="X75" i="369"/>
  <c r="AK74" i="369"/>
  <c r="AJ74" i="369"/>
  <c r="AI74" i="369"/>
  <c r="AH74" i="369"/>
  <c r="AG74" i="369"/>
  <c r="AF74" i="369"/>
  <c r="AE74" i="369"/>
  <c r="AD74" i="369"/>
  <c r="AC74" i="369"/>
  <c r="AB74" i="369"/>
  <c r="AA74" i="369"/>
  <c r="Z74" i="369"/>
  <c r="X74" i="369"/>
  <c r="AK73" i="369"/>
  <c r="AJ73" i="369"/>
  <c r="AI73" i="369"/>
  <c r="AH73" i="369"/>
  <c r="AG73" i="369"/>
  <c r="AF73" i="369"/>
  <c r="AE73" i="369"/>
  <c r="AD73" i="369"/>
  <c r="AC73" i="369"/>
  <c r="AB73" i="369"/>
  <c r="AA73" i="369"/>
  <c r="Z73" i="369"/>
  <c r="X73" i="369"/>
  <c r="AK72" i="369"/>
  <c r="AJ72" i="369"/>
  <c r="AI72" i="369"/>
  <c r="AH72" i="369"/>
  <c r="AG72" i="369"/>
  <c r="AF72" i="369"/>
  <c r="AE72" i="369"/>
  <c r="AD72" i="369"/>
  <c r="AC72" i="369"/>
  <c r="AB72" i="369"/>
  <c r="AA72" i="369"/>
  <c r="Z72" i="369"/>
  <c r="X72" i="369"/>
  <c r="AK71" i="369"/>
  <c r="AJ71" i="369"/>
  <c r="AI71" i="369"/>
  <c r="AH71" i="369"/>
  <c r="AG71" i="369"/>
  <c r="AF71" i="369"/>
  <c r="AE71" i="369"/>
  <c r="AD71" i="369"/>
  <c r="AC71" i="369"/>
  <c r="AB71" i="369"/>
  <c r="AA71" i="369"/>
  <c r="Z71" i="369"/>
  <c r="X71" i="369"/>
  <c r="AK70" i="369"/>
  <c r="AJ70" i="369"/>
  <c r="AI70" i="369"/>
  <c r="AH70" i="369"/>
  <c r="AG70" i="369"/>
  <c r="AF70" i="369"/>
  <c r="AE70" i="369"/>
  <c r="AD70" i="369"/>
  <c r="AC70" i="369"/>
  <c r="AB70" i="369"/>
  <c r="AA70" i="369"/>
  <c r="Z70" i="369"/>
  <c r="X70" i="369"/>
  <c r="AK69" i="369"/>
  <c r="AJ69" i="369"/>
  <c r="AI69" i="369"/>
  <c r="AH69" i="369"/>
  <c r="AG69" i="369"/>
  <c r="AF69" i="369"/>
  <c r="AE69" i="369"/>
  <c r="AD69" i="369"/>
  <c r="AC69" i="369"/>
  <c r="AB69" i="369"/>
  <c r="AA69" i="369"/>
  <c r="Z69" i="369"/>
  <c r="X69" i="369"/>
  <c r="AK68" i="369"/>
  <c r="AJ68" i="369"/>
  <c r="AI68" i="369"/>
  <c r="AH68" i="369"/>
  <c r="AG68" i="369"/>
  <c r="AF68" i="369"/>
  <c r="AE68" i="369"/>
  <c r="AD68" i="369"/>
  <c r="AC68" i="369"/>
  <c r="AB68" i="369"/>
  <c r="AA68" i="369"/>
  <c r="Z68" i="369"/>
  <c r="X68" i="369"/>
  <c r="AK67" i="369"/>
  <c r="AJ67" i="369"/>
  <c r="AI67" i="369"/>
  <c r="AH67" i="369"/>
  <c r="AG67" i="369"/>
  <c r="AF67" i="369"/>
  <c r="AE67" i="369"/>
  <c r="AD67" i="369"/>
  <c r="AC67" i="369"/>
  <c r="AB67" i="369"/>
  <c r="AA67" i="369"/>
  <c r="Z67" i="369"/>
  <c r="X67" i="369"/>
  <c r="AK66" i="369"/>
  <c r="AJ66" i="369"/>
  <c r="AI66" i="369"/>
  <c r="AH66" i="369"/>
  <c r="AG66" i="369"/>
  <c r="AF66" i="369"/>
  <c r="AE66" i="369"/>
  <c r="AD66" i="369"/>
  <c r="AC66" i="369"/>
  <c r="AB66" i="369"/>
  <c r="AA66" i="369"/>
  <c r="Z66" i="369"/>
  <c r="X66" i="369"/>
  <c r="AK65" i="369"/>
  <c r="AJ65" i="369"/>
  <c r="AI65" i="369"/>
  <c r="AH65" i="369"/>
  <c r="AG65" i="369"/>
  <c r="AF65" i="369"/>
  <c r="AE65" i="369"/>
  <c r="AD65" i="369"/>
  <c r="AC65" i="369"/>
  <c r="AB65" i="369"/>
  <c r="AA65" i="369"/>
  <c r="Z65" i="369"/>
  <c r="X65" i="369"/>
  <c r="AK64" i="369"/>
  <c r="AJ64" i="369"/>
  <c r="AI64" i="369"/>
  <c r="AH64" i="369"/>
  <c r="AG64" i="369"/>
  <c r="AF64" i="369"/>
  <c r="AE64" i="369"/>
  <c r="AD64" i="369"/>
  <c r="AC64" i="369"/>
  <c r="AB64" i="369"/>
  <c r="AA64" i="369"/>
  <c r="Z64" i="369"/>
  <c r="X64" i="369"/>
  <c r="AK63" i="369"/>
  <c r="AJ63" i="369"/>
  <c r="AI63" i="369"/>
  <c r="AH63" i="369"/>
  <c r="AG63" i="369"/>
  <c r="AF63" i="369"/>
  <c r="AE63" i="369"/>
  <c r="AD63" i="369"/>
  <c r="AC63" i="369"/>
  <c r="AB63" i="369"/>
  <c r="AA63" i="369"/>
  <c r="Z63" i="369"/>
  <c r="X63" i="369"/>
  <c r="AK62" i="369"/>
  <c r="AJ62" i="369"/>
  <c r="AI62" i="369"/>
  <c r="AH62" i="369"/>
  <c r="AG62" i="369"/>
  <c r="AF62" i="369"/>
  <c r="AE62" i="369"/>
  <c r="AD62" i="369"/>
  <c r="AC62" i="369"/>
  <c r="AB62" i="369"/>
  <c r="AA62" i="369"/>
  <c r="Z62" i="369"/>
  <c r="X62" i="369"/>
  <c r="AK61" i="369"/>
  <c r="AJ61" i="369"/>
  <c r="AI61" i="369"/>
  <c r="AH61" i="369"/>
  <c r="AG61" i="369"/>
  <c r="AF61" i="369"/>
  <c r="AE61" i="369"/>
  <c r="AD61" i="369"/>
  <c r="AC61" i="369"/>
  <c r="AB61" i="369"/>
  <c r="AA61" i="369"/>
  <c r="Z61" i="369"/>
  <c r="X61" i="369"/>
  <c r="AK60" i="369"/>
  <c r="AJ60" i="369"/>
  <c r="AI60" i="369"/>
  <c r="AH60" i="369"/>
  <c r="AG60" i="369"/>
  <c r="AF60" i="369"/>
  <c r="AE60" i="369"/>
  <c r="AD60" i="369"/>
  <c r="AC60" i="369"/>
  <c r="AB60" i="369"/>
  <c r="AA60" i="369"/>
  <c r="Z60" i="369"/>
  <c r="X60" i="369"/>
  <c r="AK59" i="369"/>
  <c r="AJ59" i="369"/>
  <c r="AI59" i="369"/>
  <c r="AH59" i="369"/>
  <c r="AG59" i="369"/>
  <c r="AF59" i="369"/>
  <c r="AE59" i="369"/>
  <c r="AD59" i="369"/>
  <c r="AC59" i="369"/>
  <c r="AB59" i="369"/>
  <c r="AA59" i="369"/>
  <c r="Z59" i="369"/>
  <c r="X59" i="369"/>
  <c r="AK58" i="369"/>
  <c r="AJ58" i="369"/>
  <c r="AI58" i="369"/>
  <c r="AH58" i="369"/>
  <c r="AG58" i="369"/>
  <c r="AF58" i="369"/>
  <c r="AE58" i="369"/>
  <c r="AD58" i="369"/>
  <c r="AC58" i="369"/>
  <c r="AB58" i="369"/>
  <c r="AA58" i="369"/>
  <c r="Z58" i="369"/>
  <c r="X58" i="369"/>
  <c r="AK57" i="369"/>
  <c r="AJ57" i="369"/>
  <c r="AI57" i="369"/>
  <c r="AH57" i="369"/>
  <c r="AG57" i="369"/>
  <c r="AF57" i="369"/>
  <c r="AE57" i="369"/>
  <c r="AD57" i="369"/>
  <c r="AC57" i="369"/>
  <c r="AB57" i="369"/>
  <c r="AA57" i="369"/>
  <c r="Z57" i="369"/>
  <c r="X57" i="369"/>
  <c r="AK56" i="369"/>
  <c r="AJ56" i="369"/>
  <c r="AI56" i="369"/>
  <c r="AH56" i="369"/>
  <c r="AG56" i="369"/>
  <c r="AF56" i="369"/>
  <c r="AE56" i="369"/>
  <c r="AD56" i="369"/>
  <c r="AC56" i="369"/>
  <c r="AB56" i="369"/>
  <c r="AA56" i="369"/>
  <c r="Z56" i="369"/>
  <c r="X56" i="369"/>
  <c r="X110" i="368"/>
  <c r="X109" i="368"/>
  <c r="X108" i="368"/>
  <c r="X106" i="368"/>
  <c r="X103" i="368"/>
  <c r="Z102" i="368"/>
  <c r="Y102" i="368"/>
  <c r="X102" i="368"/>
  <c r="X101" i="368"/>
  <c r="X100" i="368"/>
  <c r="X98" i="368"/>
  <c r="AK92" i="368"/>
  <c r="AJ92" i="368"/>
  <c r="AI92" i="368"/>
  <c r="AH92" i="368"/>
  <c r="AG92" i="368"/>
  <c r="AF92" i="368"/>
  <c r="AC92" i="368"/>
  <c r="AZ91" i="368"/>
  <c r="AY91" i="368"/>
  <c r="AX91" i="368"/>
  <c r="AW91" i="368"/>
  <c r="AV91" i="368"/>
  <c r="AU91" i="368"/>
  <c r="AT91" i="368"/>
  <c r="AS91" i="368"/>
  <c r="AR91" i="368"/>
  <c r="AQ91" i="368"/>
  <c r="AP91" i="368"/>
  <c r="AO91" i="368"/>
  <c r="AN91" i="368"/>
  <c r="AM91" i="368"/>
  <c r="AK91" i="368"/>
  <c r="AJ91" i="368"/>
  <c r="AI91" i="368"/>
  <c r="AH91" i="368"/>
  <c r="AG91" i="368"/>
  <c r="AF91" i="368"/>
  <c r="AE91" i="368"/>
  <c r="AD91" i="368"/>
  <c r="AC91" i="368"/>
  <c r="AB91" i="368"/>
  <c r="AA91" i="368"/>
  <c r="Z91" i="368"/>
  <c r="X91" i="368"/>
  <c r="AZ90" i="368"/>
  <c r="AY90" i="368"/>
  <c r="AX90" i="368"/>
  <c r="AW90" i="368"/>
  <c r="AV90" i="368"/>
  <c r="AU90" i="368"/>
  <c r="AT90" i="368"/>
  <c r="AS90" i="368"/>
  <c r="AR90" i="368"/>
  <c r="AQ90" i="368"/>
  <c r="AP90" i="368"/>
  <c r="AO90" i="368"/>
  <c r="AN90" i="368"/>
  <c r="AM90" i="368"/>
  <c r="AK90" i="368"/>
  <c r="AJ90" i="368"/>
  <c r="AI90" i="368"/>
  <c r="AH90" i="368"/>
  <c r="AG90" i="368"/>
  <c r="AF90" i="368"/>
  <c r="AE90" i="368"/>
  <c r="AD90" i="368"/>
  <c r="AC90" i="368"/>
  <c r="AB90" i="368"/>
  <c r="AA90" i="368"/>
  <c r="Z90" i="368"/>
  <c r="X90" i="368"/>
  <c r="AZ89" i="368"/>
  <c r="AY89" i="368"/>
  <c r="AX89" i="368"/>
  <c r="AW89" i="368"/>
  <c r="AV89" i="368"/>
  <c r="AU89" i="368"/>
  <c r="AT89" i="368"/>
  <c r="AS89" i="368"/>
  <c r="AR89" i="368"/>
  <c r="AQ89" i="368"/>
  <c r="AP89" i="368"/>
  <c r="AO89" i="368"/>
  <c r="AN89" i="368"/>
  <c r="AM89" i="368"/>
  <c r="AK89" i="368"/>
  <c r="AJ89" i="368"/>
  <c r="AI89" i="368"/>
  <c r="AH89" i="368"/>
  <c r="AG89" i="368"/>
  <c r="AF89" i="368"/>
  <c r="AE89" i="368"/>
  <c r="AD89" i="368"/>
  <c r="AC89" i="368"/>
  <c r="AB89" i="368"/>
  <c r="AA89" i="368"/>
  <c r="Z89" i="368"/>
  <c r="X89" i="368"/>
  <c r="AZ88" i="368"/>
  <c r="AY88" i="368"/>
  <c r="AX88" i="368"/>
  <c r="AW88" i="368"/>
  <c r="AV88" i="368"/>
  <c r="AU88" i="368"/>
  <c r="AT88" i="368"/>
  <c r="AS88" i="368"/>
  <c r="AR88" i="368"/>
  <c r="AQ88" i="368"/>
  <c r="AP88" i="368"/>
  <c r="AO88" i="368"/>
  <c r="AN88" i="368"/>
  <c r="AM88" i="368"/>
  <c r="AK88" i="368"/>
  <c r="AJ88" i="368"/>
  <c r="AI88" i="368"/>
  <c r="AH88" i="368"/>
  <c r="AG88" i="368"/>
  <c r="AF88" i="368"/>
  <c r="AE88" i="368"/>
  <c r="AD88" i="368"/>
  <c r="AC88" i="368"/>
  <c r="AB88" i="368"/>
  <c r="AA88" i="368"/>
  <c r="Z88" i="368"/>
  <c r="X88" i="368"/>
  <c r="AZ87" i="368"/>
  <c r="AY87" i="368"/>
  <c r="AX87" i="368"/>
  <c r="AW87" i="368"/>
  <c r="AV87" i="368"/>
  <c r="AU87" i="368"/>
  <c r="AT87" i="368"/>
  <c r="AS87" i="368"/>
  <c r="AR87" i="368"/>
  <c r="AQ87" i="368"/>
  <c r="AP87" i="368"/>
  <c r="AO87" i="368"/>
  <c r="AN87" i="368"/>
  <c r="AM87" i="368"/>
  <c r="AK87" i="368"/>
  <c r="AJ87" i="368"/>
  <c r="AI87" i="368"/>
  <c r="AH87" i="368"/>
  <c r="AG87" i="368"/>
  <c r="AF87" i="368"/>
  <c r="AE87" i="368"/>
  <c r="AD87" i="368"/>
  <c r="AC87" i="368"/>
  <c r="AB87" i="368"/>
  <c r="AA87" i="368"/>
  <c r="Z87" i="368"/>
  <c r="X87" i="368"/>
  <c r="AZ86" i="368"/>
  <c r="AY86" i="368"/>
  <c r="AX86" i="368"/>
  <c r="AW86" i="368"/>
  <c r="AV86" i="368"/>
  <c r="AU86" i="368"/>
  <c r="AT86" i="368"/>
  <c r="AS86" i="368"/>
  <c r="AR86" i="368"/>
  <c r="AQ86" i="368"/>
  <c r="AP86" i="368"/>
  <c r="AO86" i="368"/>
  <c r="AN86" i="368"/>
  <c r="AM86" i="368"/>
  <c r="AK86" i="368"/>
  <c r="AJ86" i="368"/>
  <c r="AI86" i="368"/>
  <c r="AH86" i="368"/>
  <c r="AG86" i="368"/>
  <c r="AF86" i="368"/>
  <c r="AE86" i="368"/>
  <c r="AD86" i="368"/>
  <c r="AC86" i="368"/>
  <c r="AB86" i="368"/>
  <c r="AA86" i="368"/>
  <c r="Z86" i="368"/>
  <c r="X86" i="368"/>
  <c r="AZ85" i="368"/>
  <c r="AY85" i="368"/>
  <c r="AX85" i="368"/>
  <c r="AW85" i="368"/>
  <c r="AV85" i="368"/>
  <c r="AU85" i="368"/>
  <c r="AT85" i="368"/>
  <c r="AS85" i="368"/>
  <c r="AR85" i="368"/>
  <c r="AQ85" i="368"/>
  <c r="AP85" i="368"/>
  <c r="AO85" i="368"/>
  <c r="AN85" i="368"/>
  <c r="AM85" i="368"/>
  <c r="AK85" i="368"/>
  <c r="AJ85" i="368"/>
  <c r="AI85" i="368"/>
  <c r="AH85" i="368"/>
  <c r="AG85" i="368"/>
  <c r="AF85" i="368"/>
  <c r="AE85" i="368"/>
  <c r="AD85" i="368"/>
  <c r="AC85" i="368"/>
  <c r="AB85" i="368"/>
  <c r="AA85" i="368"/>
  <c r="Z85" i="368"/>
  <c r="X85" i="368"/>
  <c r="AZ84" i="368"/>
  <c r="AY84" i="368"/>
  <c r="AX84" i="368"/>
  <c r="AW84" i="368"/>
  <c r="AV84" i="368"/>
  <c r="AU84" i="368"/>
  <c r="AT84" i="368"/>
  <c r="AS84" i="368"/>
  <c r="AR84" i="368"/>
  <c r="AQ84" i="368"/>
  <c r="AP84" i="368"/>
  <c r="AO84" i="368"/>
  <c r="AN84" i="368"/>
  <c r="AM84" i="368"/>
  <c r="AK84" i="368"/>
  <c r="AJ84" i="368"/>
  <c r="AI84" i="368"/>
  <c r="AH84" i="368"/>
  <c r="AG84" i="368"/>
  <c r="AF84" i="368"/>
  <c r="AE84" i="368"/>
  <c r="AD84" i="368"/>
  <c r="AC84" i="368"/>
  <c r="AB84" i="368"/>
  <c r="AA84" i="368"/>
  <c r="Z84" i="368"/>
  <c r="X84" i="368"/>
  <c r="AZ83" i="368"/>
  <c r="AY83" i="368"/>
  <c r="AX83" i="368"/>
  <c r="AW83" i="368"/>
  <c r="AV83" i="368"/>
  <c r="AU83" i="368"/>
  <c r="AT83" i="368"/>
  <c r="AS83" i="368"/>
  <c r="AR83" i="368"/>
  <c r="AQ83" i="368"/>
  <c r="AP83" i="368"/>
  <c r="AO83" i="368"/>
  <c r="AN83" i="368"/>
  <c r="AM83" i="368"/>
  <c r="AK83" i="368"/>
  <c r="AJ83" i="368"/>
  <c r="AI83" i="368"/>
  <c r="AH83" i="368"/>
  <c r="AG83" i="368"/>
  <c r="AF83" i="368"/>
  <c r="AE83" i="368"/>
  <c r="AD83" i="368"/>
  <c r="AC83" i="368"/>
  <c r="AB83" i="368"/>
  <c r="AA83" i="368"/>
  <c r="Z83" i="368"/>
  <c r="X83" i="368"/>
  <c r="AZ82" i="368"/>
  <c r="AY82" i="368"/>
  <c r="AX82" i="368"/>
  <c r="AW82" i="368"/>
  <c r="AV82" i="368"/>
  <c r="AU82" i="368"/>
  <c r="AT82" i="368"/>
  <c r="AS82" i="368"/>
  <c r="AR82" i="368"/>
  <c r="AQ82" i="368"/>
  <c r="AP82" i="368"/>
  <c r="AO82" i="368"/>
  <c r="AN82" i="368"/>
  <c r="AM82" i="368"/>
  <c r="AK82" i="368"/>
  <c r="AJ82" i="368"/>
  <c r="AI82" i="368"/>
  <c r="AH82" i="368"/>
  <c r="AG82" i="368"/>
  <c r="AF82" i="368"/>
  <c r="AE82" i="368"/>
  <c r="AD82" i="368"/>
  <c r="AC82" i="368"/>
  <c r="AB82" i="368"/>
  <c r="AA82" i="368"/>
  <c r="Z82" i="368"/>
  <c r="X82" i="368"/>
  <c r="AZ81" i="368"/>
  <c r="AY81" i="368"/>
  <c r="AX81" i="368"/>
  <c r="AW81" i="368"/>
  <c r="AV81" i="368"/>
  <c r="AU81" i="368"/>
  <c r="AT81" i="368"/>
  <c r="AS81" i="368"/>
  <c r="AR81" i="368"/>
  <c r="AQ81" i="368"/>
  <c r="AP81" i="368"/>
  <c r="AO81" i="368"/>
  <c r="AN81" i="368"/>
  <c r="AM81" i="368"/>
  <c r="AK81" i="368"/>
  <c r="AJ81" i="368"/>
  <c r="AI81" i="368"/>
  <c r="AH81" i="368"/>
  <c r="AG81" i="368"/>
  <c r="AF81" i="368"/>
  <c r="AE81" i="368"/>
  <c r="AD81" i="368"/>
  <c r="AC81" i="368"/>
  <c r="AB81" i="368"/>
  <c r="AA81" i="368"/>
  <c r="Z81" i="368"/>
  <c r="X81" i="368"/>
  <c r="AZ80" i="368"/>
  <c r="AY80" i="368"/>
  <c r="AX80" i="368"/>
  <c r="AW80" i="368"/>
  <c r="AV80" i="368"/>
  <c r="AU80" i="368"/>
  <c r="AT80" i="368"/>
  <c r="AS80" i="368"/>
  <c r="AR80" i="368"/>
  <c r="AQ80" i="368"/>
  <c r="AP80" i="368"/>
  <c r="AO80" i="368"/>
  <c r="AN80" i="368"/>
  <c r="AM80" i="368"/>
  <c r="AK80" i="368"/>
  <c r="AJ80" i="368"/>
  <c r="AI80" i="368"/>
  <c r="AH80" i="368"/>
  <c r="AG80" i="368"/>
  <c r="AF80" i="368"/>
  <c r="AE80" i="368"/>
  <c r="AD80" i="368"/>
  <c r="AC80" i="368"/>
  <c r="AB80" i="368"/>
  <c r="AA80" i="368"/>
  <c r="Z80" i="368"/>
  <c r="X80" i="368"/>
  <c r="AK79" i="368"/>
  <c r="AJ79" i="368"/>
  <c r="AI79" i="368"/>
  <c r="AH79" i="368"/>
  <c r="AG79" i="368"/>
  <c r="AF79" i="368"/>
  <c r="AE79" i="368"/>
  <c r="AD79" i="368"/>
  <c r="AC79" i="368"/>
  <c r="AB79" i="368"/>
  <c r="AA79" i="368"/>
  <c r="Z79" i="368"/>
  <c r="X79" i="368"/>
  <c r="AK78" i="368"/>
  <c r="AJ78" i="368"/>
  <c r="AI78" i="368"/>
  <c r="AH78" i="368"/>
  <c r="AG78" i="368"/>
  <c r="AF78" i="368"/>
  <c r="AE78" i="368"/>
  <c r="AD78" i="368"/>
  <c r="AC78" i="368"/>
  <c r="AB78" i="368"/>
  <c r="AA78" i="368"/>
  <c r="Z78" i="368"/>
  <c r="X78" i="368"/>
  <c r="AK77" i="368"/>
  <c r="AJ77" i="368"/>
  <c r="AI77" i="368"/>
  <c r="AH77" i="368"/>
  <c r="AG77" i="368"/>
  <c r="AF77" i="368"/>
  <c r="AE77" i="368"/>
  <c r="AD77" i="368"/>
  <c r="AC77" i="368"/>
  <c r="AB77" i="368"/>
  <c r="AA77" i="368"/>
  <c r="Z77" i="368"/>
  <c r="X77" i="368"/>
  <c r="AK76" i="368"/>
  <c r="AJ76" i="368"/>
  <c r="AI76" i="368"/>
  <c r="AH76" i="368"/>
  <c r="AG76" i="368"/>
  <c r="AF76" i="368"/>
  <c r="AE76" i="368"/>
  <c r="AD76" i="368"/>
  <c r="AC76" i="368"/>
  <c r="AB76" i="368"/>
  <c r="AA76" i="368"/>
  <c r="Z76" i="368"/>
  <c r="X76" i="368"/>
  <c r="AK75" i="368"/>
  <c r="AJ75" i="368"/>
  <c r="AI75" i="368"/>
  <c r="AH75" i="368"/>
  <c r="AG75" i="368"/>
  <c r="AF75" i="368"/>
  <c r="AE75" i="368"/>
  <c r="AD75" i="368"/>
  <c r="AC75" i="368"/>
  <c r="AB75" i="368"/>
  <c r="AA75" i="368"/>
  <c r="Z75" i="368"/>
  <c r="X75" i="368"/>
  <c r="AK74" i="368"/>
  <c r="AJ74" i="368"/>
  <c r="AI74" i="368"/>
  <c r="AH74" i="368"/>
  <c r="AG74" i="368"/>
  <c r="AF74" i="368"/>
  <c r="AE74" i="368"/>
  <c r="AD74" i="368"/>
  <c r="AC74" i="368"/>
  <c r="AB74" i="368"/>
  <c r="AA74" i="368"/>
  <c r="Z74" i="368"/>
  <c r="X74" i="368"/>
  <c r="AK73" i="368"/>
  <c r="AJ73" i="368"/>
  <c r="AI73" i="368"/>
  <c r="AH73" i="368"/>
  <c r="AG73" i="368"/>
  <c r="AF73" i="368"/>
  <c r="AE73" i="368"/>
  <c r="AD73" i="368"/>
  <c r="AC73" i="368"/>
  <c r="AB73" i="368"/>
  <c r="AA73" i="368"/>
  <c r="Z73" i="368"/>
  <c r="X73" i="368"/>
  <c r="AK72" i="368"/>
  <c r="AJ72" i="368"/>
  <c r="AI72" i="368"/>
  <c r="AH72" i="368"/>
  <c r="AG72" i="368"/>
  <c r="AF72" i="368"/>
  <c r="AE72" i="368"/>
  <c r="AD72" i="368"/>
  <c r="AC72" i="368"/>
  <c r="AB72" i="368"/>
  <c r="AA72" i="368"/>
  <c r="Z72" i="368"/>
  <c r="X72" i="368"/>
  <c r="AK71" i="368"/>
  <c r="AJ71" i="368"/>
  <c r="AI71" i="368"/>
  <c r="AH71" i="368"/>
  <c r="AG71" i="368"/>
  <c r="AF71" i="368"/>
  <c r="AE71" i="368"/>
  <c r="AD71" i="368"/>
  <c r="AC71" i="368"/>
  <c r="AB71" i="368"/>
  <c r="AA71" i="368"/>
  <c r="Z71" i="368"/>
  <c r="X71" i="368"/>
  <c r="AK70" i="368"/>
  <c r="AJ70" i="368"/>
  <c r="AI70" i="368"/>
  <c r="AH70" i="368"/>
  <c r="AG70" i="368"/>
  <c r="AF70" i="368"/>
  <c r="AE70" i="368"/>
  <c r="AD70" i="368"/>
  <c r="AC70" i="368"/>
  <c r="AB70" i="368"/>
  <c r="AA70" i="368"/>
  <c r="Z70" i="368"/>
  <c r="X70" i="368"/>
  <c r="AK69" i="368"/>
  <c r="AJ69" i="368"/>
  <c r="AI69" i="368"/>
  <c r="AH69" i="368"/>
  <c r="AG69" i="368"/>
  <c r="AF69" i="368"/>
  <c r="AE69" i="368"/>
  <c r="AD69" i="368"/>
  <c r="AC69" i="368"/>
  <c r="AB69" i="368"/>
  <c r="AA69" i="368"/>
  <c r="Z69" i="368"/>
  <c r="X69" i="368"/>
  <c r="AK68" i="368"/>
  <c r="AJ68" i="368"/>
  <c r="AI68" i="368"/>
  <c r="AH68" i="368"/>
  <c r="AG68" i="368"/>
  <c r="AF68" i="368"/>
  <c r="AE68" i="368"/>
  <c r="AD68" i="368"/>
  <c r="AC68" i="368"/>
  <c r="AB68" i="368"/>
  <c r="AA68" i="368"/>
  <c r="Z68" i="368"/>
  <c r="X68" i="368"/>
  <c r="AK67" i="368"/>
  <c r="AJ67" i="368"/>
  <c r="AI67" i="368"/>
  <c r="AH67" i="368"/>
  <c r="AG67" i="368"/>
  <c r="AF67" i="368"/>
  <c r="AE67" i="368"/>
  <c r="AD67" i="368"/>
  <c r="AC67" i="368"/>
  <c r="AB67" i="368"/>
  <c r="AA67" i="368"/>
  <c r="Z67" i="368"/>
  <c r="X67" i="368"/>
  <c r="AK66" i="368"/>
  <c r="AJ66" i="368"/>
  <c r="AI66" i="368"/>
  <c r="AH66" i="368"/>
  <c r="AG66" i="368"/>
  <c r="AF66" i="368"/>
  <c r="AE66" i="368"/>
  <c r="AD66" i="368"/>
  <c r="AC66" i="368"/>
  <c r="AB66" i="368"/>
  <c r="AA66" i="368"/>
  <c r="Z66" i="368"/>
  <c r="X66" i="368"/>
  <c r="AK65" i="368"/>
  <c r="AJ65" i="368"/>
  <c r="AI65" i="368"/>
  <c r="AH65" i="368"/>
  <c r="AG65" i="368"/>
  <c r="AF65" i="368"/>
  <c r="AE65" i="368"/>
  <c r="AD65" i="368"/>
  <c r="AC65" i="368"/>
  <c r="AB65" i="368"/>
  <c r="AA65" i="368"/>
  <c r="Z65" i="368"/>
  <c r="X65" i="368"/>
  <c r="AK64" i="368"/>
  <c r="AJ64" i="368"/>
  <c r="AI64" i="368"/>
  <c r="AH64" i="368"/>
  <c r="AG64" i="368"/>
  <c r="AF64" i="368"/>
  <c r="AE64" i="368"/>
  <c r="AD64" i="368"/>
  <c r="AC64" i="368"/>
  <c r="AB64" i="368"/>
  <c r="AA64" i="368"/>
  <c r="Z64" i="368"/>
  <c r="X64" i="368"/>
  <c r="AK63" i="368"/>
  <c r="AJ63" i="368"/>
  <c r="AI63" i="368"/>
  <c r="AH63" i="368"/>
  <c r="AG63" i="368"/>
  <c r="AF63" i="368"/>
  <c r="AE63" i="368"/>
  <c r="AD63" i="368"/>
  <c r="AC63" i="368"/>
  <c r="AB63" i="368"/>
  <c r="AA63" i="368"/>
  <c r="Z63" i="368"/>
  <c r="X63" i="368"/>
  <c r="AK62" i="368"/>
  <c r="AJ62" i="368"/>
  <c r="AI62" i="368"/>
  <c r="AH62" i="368"/>
  <c r="AG62" i="368"/>
  <c r="AF62" i="368"/>
  <c r="AE62" i="368"/>
  <c r="AD62" i="368"/>
  <c r="AC62" i="368"/>
  <c r="AB62" i="368"/>
  <c r="AA62" i="368"/>
  <c r="Z62" i="368"/>
  <c r="X62" i="368"/>
  <c r="AK61" i="368"/>
  <c r="AJ61" i="368"/>
  <c r="AI61" i="368"/>
  <c r="AH61" i="368"/>
  <c r="AG61" i="368"/>
  <c r="AF61" i="368"/>
  <c r="AE61" i="368"/>
  <c r="AD61" i="368"/>
  <c r="AC61" i="368"/>
  <c r="AB61" i="368"/>
  <c r="AA61" i="368"/>
  <c r="Z61" i="368"/>
  <c r="X61" i="368"/>
  <c r="AK60" i="368"/>
  <c r="AJ60" i="368"/>
  <c r="AI60" i="368"/>
  <c r="AH60" i="368"/>
  <c r="AG60" i="368"/>
  <c r="AF60" i="368"/>
  <c r="AE60" i="368"/>
  <c r="AD60" i="368"/>
  <c r="AC60" i="368"/>
  <c r="AB60" i="368"/>
  <c r="AA60" i="368"/>
  <c r="Z60" i="368"/>
  <c r="X60" i="368"/>
  <c r="AK59" i="368"/>
  <c r="AJ59" i="368"/>
  <c r="AI59" i="368"/>
  <c r="AH59" i="368"/>
  <c r="AG59" i="368"/>
  <c r="AF59" i="368"/>
  <c r="AE59" i="368"/>
  <c r="AD59" i="368"/>
  <c r="AC59" i="368"/>
  <c r="AB59" i="368"/>
  <c r="AA59" i="368"/>
  <c r="Z59" i="368"/>
  <c r="X59" i="368"/>
  <c r="AK58" i="368"/>
  <c r="AJ58" i="368"/>
  <c r="AI58" i="368"/>
  <c r="AH58" i="368"/>
  <c r="AG58" i="368"/>
  <c r="AF58" i="368"/>
  <c r="AE58" i="368"/>
  <c r="AD58" i="368"/>
  <c r="AC58" i="368"/>
  <c r="AB58" i="368"/>
  <c r="AA58" i="368"/>
  <c r="Z58" i="368"/>
  <c r="X58" i="368"/>
  <c r="AK57" i="368"/>
  <c r="AJ57" i="368"/>
  <c r="AI57" i="368"/>
  <c r="AH57" i="368"/>
  <c r="AG57" i="368"/>
  <c r="AF57" i="368"/>
  <c r="AE57" i="368"/>
  <c r="AD57" i="368"/>
  <c r="AC57" i="368"/>
  <c r="AB57" i="368"/>
  <c r="AA57" i="368"/>
  <c r="Z57" i="368"/>
  <c r="X57" i="368"/>
  <c r="AK56" i="368"/>
  <c r="AJ56" i="368"/>
  <c r="AI56" i="368"/>
  <c r="AH56" i="368"/>
  <c r="AG56" i="368"/>
  <c r="AF56" i="368"/>
  <c r="AE56" i="368"/>
  <c r="AD56" i="368"/>
  <c r="AC56" i="368"/>
  <c r="AB56" i="368"/>
  <c r="AA56" i="368"/>
  <c r="Z56" i="368"/>
  <c r="X56" i="368"/>
  <c r="X110" i="367"/>
  <c r="X109" i="367"/>
  <c r="X108" i="367"/>
  <c r="X106" i="367"/>
  <c r="X103" i="367"/>
  <c r="Z102" i="367"/>
  <c r="Y102" i="367"/>
  <c r="X102" i="367"/>
  <c r="X101" i="367"/>
  <c r="X100" i="367"/>
  <c r="X98" i="367"/>
  <c r="AK92" i="367"/>
  <c r="AJ92" i="367"/>
  <c r="AI92" i="367"/>
  <c r="AH92" i="367"/>
  <c r="AG92" i="367"/>
  <c r="AF92" i="367"/>
  <c r="AC92" i="367"/>
  <c r="AZ91" i="367"/>
  <c r="AY91" i="367"/>
  <c r="AX91" i="367"/>
  <c r="AW91" i="367"/>
  <c r="AV91" i="367"/>
  <c r="AU91" i="367"/>
  <c r="AT91" i="367"/>
  <c r="AS91" i="367"/>
  <c r="AR91" i="367"/>
  <c r="AQ91" i="367"/>
  <c r="AP91" i="367"/>
  <c r="AO91" i="367"/>
  <c r="AN91" i="367"/>
  <c r="AM91" i="367"/>
  <c r="AK91" i="367"/>
  <c r="AJ91" i="367"/>
  <c r="AI91" i="367"/>
  <c r="AH91" i="367"/>
  <c r="AG91" i="367"/>
  <c r="AF91" i="367"/>
  <c r="AE91" i="367"/>
  <c r="AD91" i="367"/>
  <c r="AC91" i="367"/>
  <c r="AB91" i="367"/>
  <c r="AA91" i="367"/>
  <c r="Z91" i="367"/>
  <c r="X91" i="367"/>
  <c r="AZ90" i="367"/>
  <c r="AY90" i="367"/>
  <c r="AX90" i="367"/>
  <c r="AW90" i="367"/>
  <c r="AV90" i="367"/>
  <c r="AU90" i="367"/>
  <c r="AT90" i="367"/>
  <c r="AS90" i="367"/>
  <c r="AR90" i="367"/>
  <c r="AQ90" i="367"/>
  <c r="AP90" i="367"/>
  <c r="AO90" i="367"/>
  <c r="AN90" i="367"/>
  <c r="AM90" i="367"/>
  <c r="AK90" i="367"/>
  <c r="AJ90" i="367"/>
  <c r="AI90" i="367"/>
  <c r="AH90" i="367"/>
  <c r="AG90" i="367"/>
  <c r="AF90" i="367"/>
  <c r="AE90" i="367"/>
  <c r="AD90" i="367"/>
  <c r="AC90" i="367"/>
  <c r="AB90" i="367"/>
  <c r="AA90" i="367"/>
  <c r="Z90" i="367"/>
  <c r="X90" i="367"/>
  <c r="AZ89" i="367"/>
  <c r="AY89" i="367"/>
  <c r="AX89" i="367"/>
  <c r="AW89" i="367"/>
  <c r="AV89" i="367"/>
  <c r="AU89" i="367"/>
  <c r="AT89" i="367"/>
  <c r="AS89" i="367"/>
  <c r="AR89" i="367"/>
  <c r="AQ89" i="367"/>
  <c r="AP89" i="367"/>
  <c r="AO89" i="367"/>
  <c r="AN89" i="367"/>
  <c r="AM89" i="367"/>
  <c r="AK89" i="367"/>
  <c r="AJ89" i="367"/>
  <c r="AI89" i="367"/>
  <c r="AH89" i="367"/>
  <c r="AG89" i="367"/>
  <c r="AF89" i="367"/>
  <c r="AE89" i="367"/>
  <c r="AD89" i="367"/>
  <c r="AC89" i="367"/>
  <c r="AB89" i="367"/>
  <c r="AA89" i="367"/>
  <c r="Z89" i="367"/>
  <c r="X89" i="367"/>
  <c r="AZ88" i="367"/>
  <c r="AY88" i="367"/>
  <c r="AX88" i="367"/>
  <c r="AW88" i="367"/>
  <c r="AV88" i="367"/>
  <c r="AU88" i="367"/>
  <c r="AT88" i="367"/>
  <c r="AS88" i="367"/>
  <c r="AR88" i="367"/>
  <c r="AQ88" i="367"/>
  <c r="AP88" i="367"/>
  <c r="AO88" i="367"/>
  <c r="AN88" i="367"/>
  <c r="AM88" i="367"/>
  <c r="AK88" i="367"/>
  <c r="AJ88" i="367"/>
  <c r="AI88" i="367"/>
  <c r="AH88" i="367"/>
  <c r="AG88" i="367"/>
  <c r="AF88" i="367"/>
  <c r="AE88" i="367"/>
  <c r="AD88" i="367"/>
  <c r="AC88" i="367"/>
  <c r="AB88" i="367"/>
  <c r="AA88" i="367"/>
  <c r="Z88" i="367"/>
  <c r="X88" i="367"/>
  <c r="AZ87" i="367"/>
  <c r="AY87" i="367"/>
  <c r="AX87" i="367"/>
  <c r="AW87" i="367"/>
  <c r="AV87" i="367"/>
  <c r="AU87" i="367"/>
  <c r="AT87" i="367"/>
  <c r="AS87" i="367"/>
  <c r="AR87" i="367"/>
  <c r="AQ87" i="367"/>
  <c r="AP87" i="367"/>
  <c r="AO87" i="367"/>
  <c r="AN87" i="367"/>
  <c r="AM87" i="367"/>
  <c r="AK87" i="367"/>
  <c r="AJ87" i="367"/>
  <c r="AI87" i="367"/>
  <c r="AH87" i="367"/>
  <c r="AG87" i="367"/>
  <c r="AF87" i="367"/>
  <c r="AE87" i="367"/>
  <c r="AD87" i="367"/>
  <c r="AC87" i="367"/>
  <c r="AB87" i="367"/>
  <c r="AA87" i="367"/>
  <c r="Z87" i="367"/>
  <c r="X87" i="367"/>
  <c r="AZ86" i="367"/>
  <c r="AY86" i="367"/>
  <c r="AX86" i="367"/>
  <c r="AW86" i="367"/>
  <c r="AV86" i="367"/>
  <c r="AU86" i="367"/>
  <c r="AT86" i="367"/>
  <c r="AS86" i="367"/>
  <c r="AR86" i="367"/>
  <c r="AQ86" i="367"/>
  <c r="AP86" i="367"/>
  <c r="AO86" i="367"/>
  <c r="AN86" i="367"/>
  <c r="AM86" i="367"/>
  <c r="AK86" i="367"/>
  <c r="AJ86" i="367"/>
  <c r="AI86" i="367"/>
  <c r="AH86" i="367"/>
  <c r="AG86" i="367"/>
  <c r="AF86" i="367"/>
  <c r="AE86" i="367"/>
  <c r="AD86" i="367"/>
  <c r="AC86" i="367"/>
  <c r="AB86" i="367"/>
  <c r="AA86" i="367"/>
  <c r="Z86" i="367"/>
  <c r="X86" i="367"/>
  <c r="AZ85" i="367"/>
  <c r="AY85" i="367"/>
  <c r="AX85" i="367"/>
  <c r="AW85" i="367"/>
  <c r="AV85" i="367"/>
  <c r="AU85" i="367"/>
  <c r="AT85" i="367"/>
  <c r="AS85" i="367"/>
  <c r="AR85" i="367"/>
  <c r="AQ85" i="367"/>
  <c r="AP85" i="367"/>
  <c r="AO85" i="367"/>
  <c r="AN85" i="367"/>
  <c r="AM85" i="367"/>
  <c r="AK85" i="367"/>
  <c r="AJ85" i="367"/>
  <c r="AI85" i="367"/>
  <c r="AH85" i="367"/>
  <c r="AG85" i="367"/>
  <c r="AF85" i="367"/>
  <c r="AE85" i="367"/>
  <c r="AD85" i="367"/>
  <c r="AC85" i="367"/>
  <c r="AB85" i="367"/>
  <c r="AA85" i="367"/>
  <c r="Z85" i="367"/>
  <c r="X85" i="367"/>
  <c r="AZ84" i="367"/>
  <c r="AY84" i="367"/>
  <c r="AX84" i="367"/>
  <c r="AW84" i="367"/>
  <c r="AV84" i="367"/>
  <c r="AU84" i="367"/>
  <c r="AT84" i="367"/>
  <c r="AS84" i="367"/>
  <c r="AR84" i="367"/>
  <c r="AQ84" i="367"/>
  <c r="AP84" i="367"/>
  <c r="AO84" i="367"/>
  <c r="AN84" i="367"/>
  <c r="AM84" i="367"/>
  <c r="AK84" i="367"/>
  <c r="AJ84" i="367"/>
  <c r="AI84" i="367"/>
  <c r="AH84" i="367"/>
  <c r="AG84" i="367"/>
  <c r="AF84" i="367"/>
  <c r="AE84" i="367"/>
  <c r="AD84" i="367"/>
  <c r="AC84" i="367"/>
  <c r="AB84" i="367"/>
  <c r="AA84" i="367"/>
  <c r="Z84" i="367"/>
  <c r="X84" i="367"/>
  <c r="AZ83" i="367"/>
  <c r="AY83" i="367"/>
  <c r="AX83" i="367"/>
  <c r="AW83" i="367"/>
  <c r="AV83" i="367"/>
  <c r="AU83" i="367"/>
  <c r="AT83" i="367"/>
  <c r="AS83" i="367"/>
  <c r="AR83" i="367"/>
  <c r="AQ83" i="367"/>
  <c r="AP83" i="367"/>
  <c r="AO83" i="367"/>
  <c r="AN83" i="367"/>
  <c r="AM83" i="367"/>
  <c r="AK83" i="367"/>
  <c r="AJ83" i="367"/>
  <c r="AI83" i="367"/>
  <c r="AH83" i="367"/>
  <c r="AG83" i="367"/>
  <c r="AF83" i="367"/>
  <c r="AE83" i="367"/>
  <c r="AD83" i="367"/>
  <c r="AC83" i="367"/>
  <c r="AB83" i="367"/>
  <c r="AA83" i="367"/>
  <c r="Z83" i="367"/>
  <c r="X83" i="367"/>
  <c r="AZ82" i="367"/>
  <c r="AY82" i="367"/>
  <c r="AX82" i="367"/>
  <c r="AW82" i="367"/>
  <c r="AV82" i="367"/>
  <c r="AU82" i="367"/>
  <c r="AT82" i="367"/>
  <c r="AS82" i="367"/>
  <c r="AR82" i="367"/>
  <c r="AQ82" i="367"/>
  <c r="AP82" i="367"/>
  <c r="AO82" i="367"/>
  <c r="AN82" i="367"/>
  <c r="AM82" i="367"/>
  <c r="AK82" i="367"/>
  <c r="AJ82" i="367"/>
  <c r="AI82" i="367"/>
  <c r="AH82" i="367"/>
  <c r="AG82" i="367"/>
  <c r="AF82" i="367"/>
  <c r="AE82" i="367"/>
  <c r="AD82" i="367"/>
  <c r="AC82" i="367"/>
  <c r="AB82" i="367"/>
  <c r="AA82" i="367"/>
  <c r="Z82" i="367"/>
  <c r="X82" i="367"/>
  <c r="AZ81" i="367"/>
  <c r="AY81" i="367"/>
  <c r="AX81" i="367"/>
  <c r="AW81" i="367"/>
  <c r="AV81" i="367"/>
  <c r="AU81" i="367"/>
  <c r="AT81" i="367"/>
  <c r="AS81" i="367"/>
  <c r="AR81" i="367"/>
  <c r="AQ81" i="367"/>
  <c r="AP81" i="367"/>
  <c r="AO81" i="367"/>
  <c r="AN81" i="367"/>
  <c r="AM81" i="367"/>
  <c r="AK81" i="367"/>
  <c r="AJ81" i="367"/>
  <c r="AI81" i="367"/>
  <c r="AH81" i="367"/>
  <c r="AG81" i="367"/>
  <c r="AF81" i="367"/>
  <c r="AE81" i="367"/>
  <c r="AD81" i="367"/>
  <c r="AC81" i="367"/>
  <c r="AB81" i="367"/>
  <c r="AA81" i="367"/>
  <c r="Z81" i="367"/>
  <c r="X81" i="367"/>
  <c r="AZ80" i="367"/>
  <c r="AY80" i="367"/>
  <c r="AX80" i="367"/>
  <c r="AW80" i="367"/>
  <c r="AV80" i="367"/>
  <c r="AU80" i="367"/>
  <c r="AT80" i="367"/>
  <c r="AS80" i="367"/>
  <c r="AR80" i="367"/>
  <c r="AQ80" i="367"/>
  <c r="AP80" i="367"/>
  <c r="AO80" i="367"/>
  <c r="AN80" i="367"/>
  <c r="AM80" i="367"/>
  <c r="AK80" i="367"/>
  <c r="AJ80" i="367"/>
  <c r="AI80" i="367"/>
  <c r="AH80" i="367"/>
  <c r="AG80" i="367"/>
  <c r="AF80" i="367"/>
  <c r="AE80" i="367"/>
  <c r="AD80" i="367"/>
  <c r="AC80" i="367"/>
  <c r="AB80" i="367"/>
  <c r="AA80" i="367"/>
  <c r="Z80" i="367"/>
  <c r="X80" i="367"/>
  <c r="AK79" i="367"/>
  <c r="AJ79" i="367"/>
  <c r="AI79" i="367"/>
  <c r="AH79" i="367"/>
  <c r="AG79" i="367"/>
  <c r="AF79" i="367"/>
  <c r="AE79" i="367"/>
  <c r="AD79" i="367"/>
  <c r="AC79" i="367"/>
  <c r="AB79" i="367"/>
  <c r="AA79" i="367"/>
  <c r="Z79" i="367"/>
  <c r="X79" i="367"/>
  <c r="AK78" i="367"/>
  <c r="AJ78" i="367"/>
  <c r="AI78" i="367"/>
  <c r="AH78" i="367"/>
  <c r="AG78" i="367"/>
  <c r="AF78" i="367"/>
  <c r="AE78" i="367"/>
  <c r="AD78" i="367"/>
  <c r="AC78" i="367"/>
  <c r="AB78" i="367"/>
  <c r="AA78" i="367"/>
  <c r="Z78" i="367"/>
  <c r="X78" i="367"/>
  <c r="AK77" i="367"/>
  <c r="AJ77" i="367"/>
  <c r="AI77" i="367"/>
  <c r="AH77" i="367"/>
  <c r="AG77" i="367"/>
  <c r="AF77" i="367"/>
  <c r="AE77" i="367"/>
  <c r="AD77" i="367"/>
  <c r="AC77" i="367"/>
  <c r="AB77" i="367"/>
  <c r="AA77" i="367"/>
  <c r="Z77" i="367"/>
  <c r="X77" i="367"/>
  <c r="AK76" i="367"/>
  <c r="AJ76" i="367"/>
  <c r="AI76" i="367"/>
  <c r="AH76" i="367"/>
  <c r="AG76" i="367"/>
  <c r="AF76" i="367"/>
  <c r="AE76" i="367"/>
  <c r="AD76" i="367"/>
  <c r="AC76" i="367"/>
  <c r="AB76" i="367"/>
  <c r="AA76" i="367"/>
  <c r="Z76" i="367"/>
  <c r="X76" i="367"/>
  <c r="AK75" i="367"/>
  <c r="AJ75" i="367"/>
  <c r="AI75" i="367"/>
  <c r="AH75" i="367"/>
  <c r="AG75" i="367"/>
  <c r="AF75" i="367"/>
  <c r="AE75" i="367"/>
  <c r="AD75" i="367"/>
  <c r="AC75" i="367"/>
  <c r="AB75" i="367"/>
  <c r="AA75" i="367"/>
  <c r="Z75" i="367"/>
  <c r="X75" i="367"/>
  <c r="AK74" i="367"/>
  <c r="AJ74" i="367"/>
  <c r="AI74" i="367"/>
  <c r="AH74" i="367"/>
  <c r="AG74" i="367"/>
  <c r="AF74" i="367"/>
  <c r="AE74" i="367"/>
  <c r="AD74" i="367"/>
  <c r="AC74" i="367"/>
  <c r="AB74" i="367"/>
  <c r="AA74" i="367"/>
  <c r="Z74" i="367"/>
  <c r="X74" i="367"/>
  <c r="AK73" i="367"/>
  <c r="AJ73" i="367"/>
  <c r="AI73" i="367"/>
  <c r="AH73" i="367"/>
  <c r="AG73" i="367"/>
  <c r="AF73" i="367"/>
  <c r="AE73" i="367"/>
  <c r="AD73" i="367"/>
  <c r="AC73" i="367"/>
  <c r="AB73" i="367"/>
  <c r="AA73" i="367"/>
  <c r="Z73" i="367"/>
  <c r="X73" i="367"/>
  <c r="AK72" i="367"/>
  <c r="AJ72" i="367"/>
  <c r="AI72" i="367"/>
  <c r="AH72" i="367"/>
  <c r="AG72" i="367"/>
  <c r="AF72" i="367"/>
  <c r="AE72" i="367"/>
  <c r="AD72" i="367"/>
  <c r="AC72" i="367"/>
  <c r="AB72" i="367"/>
  <c r="AA72" i="367"/>
  <c r="Z72" i="367"/>
  <c r="X72" i="367"/>
  <c r="AK71" i="367"/>
  <c r="AJ71" i="367"/>
  <c r="AI71" i="367"/>
  <c r="AH71" i="367"/>
  <c r="AG71" i="367"/>
  <c r="AF71" i="367"/>
  <c r="AE71" i="367"/>
  <c r="AD71" i="367"/>
  <c r="AC71" i="367"/>
  <c r="AB71" i="367"/>
  <c r="AA71" i="367"/>
  <c r="Z71" i="367"/>
  <c r="X71" i="367"/>
  <c r="AK70" i="367"/>
  <c r="AJ70" i="367"/>
  <c r="AI70" i="367"/>
  <c r="AH70" i="367"/>
  <c r="AG70" i="367"/>
  <c r="AF70" i="367"/>
  <c r="AE70" i="367"/>
  <c r="AD70" i="367"/>
  <c r="AC70" i="367"/>
  <c r="AB70" i="367"/>
  <c r="AA70" i="367"/>
  <c r="Z70" i="367"/>
  <c r="X70" i="367"/>
  <c r="AK69" i="367"/>
  <c r="AJ69" i="367"/>
  <c r="AI69" i="367"/>
  <c r="AH69" i="367"/>
  <c r="AG69" i="367"/>
  <c r="AF69" i="367"/>
  <c r="AE69" i="367"/>
  <c r="AD69" i="367"/>
  <c r="AC69" i="367"/>
  <c r="AB69" i="367"/>
  <c r="AA69" i="367"/>
  <c r="Z69" i="367"/>
  <c r="X69" i="367"/>
  <c r="AK68" i="367"/>
  <c r="AJ68" i="367"/>
  <c r="AI68" i="367"/>
  <c r="AH68" i="367"/>
  <c r="AG68" i="367"/>
  <c r="AF68" i="367"/>
  <c r="AE68" i="367"/>
  <c r="AD68" i="367"/>
  <c r="AC68" i="367"/>
  <c r="AB68" i="367"/>
  <c r="AA68" i="367"/>
  <c r="Z68" i="367"/>
  <c r="X68" i="367"/>
  <c r="AK67" i="367"/>
  <c r="AJ67" i="367"/>
  <c r="AI67" i="367"/>
  <c r="AH67" i="367"/>
  <c r="AG67" i="367"/>
  <c r="AF67" i="367"/>
  <c r="AE67" i="367"/>
  <c r="AD67" i="367"/>
  <c r="AC67" i="367"/>
  <c r="AB67" i="367"/>
  <c r="AA67" i="367"/>
  <c r="Z67" i="367"/>
  <c r="X67" i="367"/>
  <c r="AK66" i="367"/>
  <c r="AJ66" i="367"/>
  <c r="AI66" i="367"/>
  <c r="AH66" i="367"/>
  <c r="AG66" i="367"/>
  <c r="AF66" i="367"/>
  <c r="AE66" i="367"/>
  <c r="AD66" i="367"/>
  <c r="AC66" i="367"/>
  <c r="AB66" i="367"/>
  <c r="AA66" i="367"/>
  <c r="Z66" i="367"/>
  <c r="X66" i="367"/>
  <c r="AK65" i="367"/>
  <c r="AJ65" i="367"/>
  <c r="AI65" i="367"/>
  <c r="AH65" i="367"/>
  <c r="AG65" i="367"/>
  <c r="AF65" i="367"/>
  <c r="AE65" i="367"/>
  <c r="AD65" i="367"/>
  <c r="AC65" i="367"/>
  <c r="AB65" i="367"/>
  <c r="AA65" i="367"/>
  <c r="Z65" i="367"/>
  <c r="X65" i="367"/>
  <c r="AK64" i="367"/>
  <c r="AJ64" i="367"/>
  <c r="AI64" i="367"/>
  <c r="AH64" i="367"/>
  <c r="AG64" i="367"/>
  <c r="AF64" i="367"/>
  <c r="AE64" i="367"/>
  <c r="AD64" i="367"/>
  <c r="AC64" i="367"/>
  <c r="AB64" i="367"/>
  <c r="AA64" i="367"/>
  <c r="Z64" i="367"/>
  <c r="X64" i="367"/>
  <c r="AK63" i="367"/>
  <c r="AJ63" i="367"/>
  <c r="AI63" i="367"/>
  <c r="AH63" i="367"/>
  <c r="AG63" i="367"/>
  <c r="AF63" i="367"/>
  <c r="AE63" i="367"/>
  <c r="AD63" i="367"/>
  <c r="AC63" i="367"/>
  <c r="AB63" i="367"/>
  <c r="AA63" i="367"/>
  <c r="Z63" i="367"/>
  <c r="X63" i="367"/>
  <c r="AK62" i="367"/>
  <c r="AJ62" i="367"/>
  <c r="AI62" i="367"/>
  <c r="AH62" i="367"/>
  <c r="AG62" i="367"/>
  <c r="AF62" i="367"/>
  <c r="AE62" i="367"/>
  <c r="AD62" i="367"/>
  <c r="AC62" i="367"/>
  <c r="AB62" i="367"/>
  <c r="AA62" i="367"/>
  <c r="Z62" i="367"/>
  <c r="X62" i="367"/>
  <c r="AK61" i="367"/>
  <c r="AJ61" i="367"/>
  <c r="AI61" i="367"/>
  <c r="AH61" i="367"/>
  <c r="AG61" i="367"/>
  <c r="AF61" i="367"/>
  <c r="AE61" i="367"/>
  <c r="AD61" i="367"/>
  <c r="AC61" i="367"/>
  <c r="AB61" i="367"/>
  <c r="AA61" i="367"/>
  <c r="Z61" i="367"/>
  <c r="X61" i="367"/>
  <c r="AK60" i="367"/>
  <c r="AJ60" i="367"/>
  <c r="AI60" i="367"/>
  <c r="AH60" i="367"/>
  <c r="AG60" i="367"/>
  <c r="AF60" i="367"/>
  <c r="AE60" i="367"/>
  <c r="AD60" i="367"/>
  <c r="AC60" i="367"/>
  <c r="AB60" i="367"/>
  <c r="AA60" i="367"/>
  <c r="Z60" i="367"/>
  <c r="X60" i="367"/>
  <c r="AK59" i="367"/>
  <c r="AJ59" i="367"/>
  <c r="AI59" i="367"/>
  <c r="AH59" i="367"/>
  <c r="AG59" i="367"/>
  <c r="AF59" i="367"/>
  <c r="AE59" i="367"/>
  <c r="AD59" i="367"/>
  <c r="AC59" i="367"/>
  <c r="AB59" i="367"/>
  <c r="AA59" i="367"/>
  <c r="Z59" i="367"/>
  <c r="X59" i="367"/>
  <c r="AK58" i="367"/>
  <c r="AJ58" i="367"/>
  <c r="AI58" i="367"/>
  <c r="AH58" i="367"/>
  <c r="AG58" i="367"/>
  <c r="AF58" i="367"/>
  <c r="AE58" i="367"/>
  <c r="AD58" i="367"/>
  <c r="AC58" i="367"/>
  <c r="AB58" i="367"/>
  <c r="AA58" i="367"/>
  <c r="Z58" i="367"/>
  <c r="X58" i="367"/>
  <c r="AK57" i="367"/>
  <c r="AJ57" i="367"/>
  <c r="AI57" i="367"/>
  <c r="AH57" i="367"/>
  <c r="AG57" i="367"/>
  <c r="AF57" i="367"/>
  <c r="AE57" i="367"/>
  <c r="AD57" i="367"/>
  <c r="AC57" i="367"/>
  <c r="AB57" i="367"/>
  <c r="AA57" i="367"/>
  <c r="Z57" i="367"/>
  <c r="X57" i="367"/>
  <c r="AK56" i="367"/>
  <c r="AJ56" i="367"/>
  <c r="AI56" i="367"/>
  <c r="AH56" i="367"/>
  <c r="AG56" i="367"/>
  <c r="AF56" i="367"/>
  <c r="AE56" i="367"/>
  <c r="AD56" i="367"/>
  <c r="AC56" i="367"/>
  <c r="AB56" i="367"/>
  <c r="AA56" i="367"/>
  <c r="Z56" i="367"/>
  <c r="X56" i="367"/>
  <c r="X110" i="366"/>
  <c r="X109" i="366"/>
  <c r="X108" i="366"/>
  <c r="X106" i="366"/>
  <c r="X103" i="366"/>
  <c r="Z102" i="366"/>
  <c r="Y102" i="366"/>
  <c r="X102" i="366"/>
  <c r="X101" i="366"/>
  <c r="X100" i="366"/>
  <c r="X98" i="366"/>
  <c r="AK92" i="366"/>
  <c r="AJ92" i="366"/>
  <c r="AI92" i="366"/>
  <c r="AH92" i="366"/>
  <c r="AG92" i="366"/>
  <c r="AF92" i="366"/>
  <c r="AC92" i="366"/>
  <c r="AZ91" i="366"/>
  <c r="AY91" i="366"/>
  <c r="AX91" i="366"/>
  <c r="AW91" i="366"/>
  <c r="AV91" i="366"/>
  <c r="AU91" i="366"/>
  <c r="AT91" i="366"/>
  <c r="AS91" i="366"/>
  <c r="AR91" i="366"/>
  <c r="AQ91" i="366"/>
  <c r="AP91" i="366"/>
  <c r="AO91" i="366"/>
  <c r="AN91" i="366"/>
  <c r="AM91" i="366"/>
  <c r="AK91" i="366"/>
  <c r="AJ91" i="366"/>
  <c r="AI91" i="366"/>
  <c r="AH91" i="366"/>
  <c r="AG91" i="366"/>
  <c r="AF91" i="366"/>
  <c r="AE91" i="366"/>
  <c r="AD91" i="366"/>
  <c r="AC91" i="366"/>
  <c r="AB91" i="366"/>
  <c r="AA91" i="366"/>
  <c r="Z91" i="366"/>
  <c r="X91" i="366"/>
  <c r="AZ90" i="366"/>
  <c r="AY90" i="366"/>
  <c r="AX90" i="366"/>
  <c r="AW90" i="366"/>
  <c r="AV90" i="366"/>
  <c r="AU90" i="366"/>
  <c r="AT90" i="366"/>
  <c r="AS90" i="366"/>
  <c r="AR90" i="366"/>
  <c r="AQ90" i="366"/>
  <c r="AP90" i="366"/>
  <c r="AO90" i="366"/>
  <c r="AN90" i="366"/>
  <c r="AM90" i="366"/>
  <c r="AK90" i="366"/>
  <c r="AJ90" i="366"/>
  <c r="AI90" i="366"/>
  <c r="AH90" i="366"/>
  <c r="AG90" i="366"/>
  <c r="AF90" i="366"/>
  <c r="AE90" i="366"/>
  <c r="AD90" i="366"/>
  <c r="AC90" i="366"/>
  <c r="AB90" i="366"/>
  <c r="AA90" i="366"/>
  <c r="Z90" i="366"/>
  <c r="X90" i="366"/>
  <c r="AZ89" i="366"/>
  <c r="AY89" i="366"/>
  <c r="AX89" i="366"/>
  <c r="AW89" i="366"/>
  <c r="AV89" i="366"/>
  <c r="AU89" i="366"/>
  <c r="AT89" i="366"/>
  <c r="AS89" i="366"/>
  <c r="AR89" i="366"/>
  <c r="AQ89" i="366"/>
  <c r="AP89" i="366"/>
  <c r="AO89" i="366"/>
  <c r="AN89" i="366"/>
  <c r="AM89" i="366"/>
  <c r="AK89" i="366"/>
  <c r="AJ89" i="366"/>
  <c r="AI89" i="366"/>
  <c r="AH89" i="366"/>
  <c r="AG89" i="366"/>
  <c r="AF89" i="366"/>
  <c r="AE89" i="366"/>
  <c r="AD89" i="366"/>
  <c r="AC89" i="366"/>
  <c r="AB89" i="366"/>
  <c r="AA89" i="366"/>
  <c r="Z89" i="366"/>
  <c r="X89" i="366"/>
  <c r="AZ88" i="366"/>
  <c r="AY88" i="366"/>
  <c r="AX88" i="366"/>
  <c r="AW88" i="366"/>
  <c r="AV88" i="366"/>
  <c r="AU88" i="366"/>
  <c r="AT88" i="366"/>
  <c r="AS88" i="366"/>
  <c r="AR88" i="366"/>
  <c r="AQ88" i="366"/>
  <c r="AP88" i="366"/>
  <c r="AO88" i="366"/>
  <c r="AN88" i="366"/>
  <c r="AM88" i="366"/>
  <c r="AK88" i="366"/>
  <c r="AJ88" i="366"/>
  <c r="AI88" i="366"/>
  <c r="AH88" i="366"/>
  <c r="AG88" i="366"/>
  <c r="AF88" i="366"/>
  <c r="AE88" i="366"/>
  <c r="AD88" i="366"/>
  <c r="AC88" i="366"/>
  <c r="AB88" i="366"/>
  <c r="AA88" i="366"/>
  <c r="Z88" i="366"/>
  <c r="X88" i="366"/>
  <c r="AZ87" i="366"/>
  <c r="AY87" i="366"/>
  <c r="AX87" i="366"/>
  <c r="AW87" i="366"/>
  <c r="AV87" i="366"/>
  <c r="AU87" i="366"/>
  <c r="AT87" i="366"/>
  <c r="AS87" i="366"/>
  <c r="AR87" i="366"/>
  <c r="AQ87" i="366"/>
  <c r="AP87" i="366"/>
  <c r="AO87" i="366"/>
  <c r="AN87" i="366"/>
  <c r="AM87" i="366"/>
  <c r="AK87" i="366"/>
  <c r="AJ87" i="366"/>
  <c r="AI87" i="366"/>
  <c r="AH87" i="366"/>
  <c r="AG87" i="366"/>
  <c r="AF87" i="366"/>
  <c r="AE87" i="366"/>
  <c r="AD87" i="366"/>
  <c r="AC87" i="366"/>
  <c r="AB87" i="366"/>
  <c r="AA87" i="366"/>
  <c r="Z87" i="366"/>
  <c r="X87" i="366"/>
  <c r="AZ86" i="366"/>
  <c r="AY86" i="366"/>
  <c r="AX86" i="366"/>
  <c r="AW86" i="366"/>
  <c r="AV86" i="366"/>
  <c r="AU86" i="366"/>
  <c r="AT86" i="366"/>
  <c r="AS86" i="366"/>
  <c r="AR86" i="366"/>
  <c r="AQ86" i="366"/>
  <c r="AP86" i="366"/>
  <c r="AO86" i="366"/>
  <c r="AN86" i="366"/>
  <c r="AM86" i="366"/>
  <c r="AK86" i="366"/>
  <c r="AJ86" i="366"/>
  <c r="AI86" i="366"/>
  <c r="AH86" i="366"/>
  <c r="AG86" i="366"/>
  <c r="AF86" i="366"/>
  <c r="AE86" i="366"/>
  <c r="AD86" i="366"/>
  <c r="AC86" i="366"/>
  <c r="AB86" i="366"/>
  <c r="AA86" i="366"/>
  <c r="Z86" i="366"/>
  <c r="X86" i="366"/>
  <c r="AZ85" i="366"/>
  <c r="AY85" i="366"/>
  <c r="AX85" i="366"/>
  <c r="AW85" i="366"/>
  <c r="AV85" i="366"/>
  <c r="AU85" i="366"/>
  <c r="AT85" i="366"/>
  <c r="AS85" i="366"/>
  <c r="AR85" i="366"/>
  <c r="AQ85" i="366"/>
  <c r="AP85" i="366"/>
  <c r="AO85" i="366"/>
  <c r="AN85" i="366"/>
  <c r="AM85" i="366"/>
  <c r="AK85" i="366"/>
  <c r="AJ85" i="366"/>
  <c r="AI85" i="366"/>
  <c r="AH85" i="366"/>
  <c r="AG85" i="366"/>
  <c r="AF85" i="366"/>
  <c r="AE85" i="366"/>
  <c r="AD85" i="366"/>
  <c r="AC85" i="366"/>
  <c r="AB85" i="366"/>
  <c r="AA85" i="366"/>
  <c r="Z85" i="366"/>
  <c r="X85" i="366"/>
  <c r="AZ84" i="366"/>
  <c r="AY84" i="366"/>
  <c r="AX84" i="366"/>
  <c r="AW84" i="366"/>
  <c r="AV84" i="366"/>
  <c r="AU84" i="366"/>
  <c r="AT84" i="366"/>
  <c r="AS84" i="366"/>
  <c r="AR84" i="366"/>
  <c r="AQ84" i="366"/>
  <c r="AP84" i="366"/>
  <c r="AO84" i="366"/>
  <c r="AN84" i="366"/>
  <c r="AM84" i="366"/>
  <c r="AK84" i="366"/>
  <c r="AJ84" i="366"/>
  <c r="AI84" i="366"/>
  <c r="AH84" i="366"/>
  <c r="AG84" i="366"/>
  <c r="AF84" i="366"/>
  <c r="AE84" i="366"/>
  <c r="AD84" i="366"/>
  <c r="AC84" i="366"/>
  <c r="AB84" i="366"/>
  <c r="AA84" i="366"/>
  <c r="Z84" i="366"/>
  <c r="X84" i="366"/>
  <c r="AZ83" i="366"/>
  <c r="AY83" i="366"/>
  <c r="AX83" i="366"/>
  <c r="AW83" i="366"/>
  <c r="AV83" i="366"/>
  <c r="AU83" i="366"/>
  <c r="AT83" i="366"/>
  <c r="AS83" i="366"/>
  <c r="AR83" i="366"/>
  <c r="AQ83" i="366"/>
  <c r="AP83" i="366"/>
  <c r="AO83" i="366"/>
  <c r="AN83" i="366"/>
  <c r="AM83" i="366"/>
  <c r="AK83" i="366"/>
  <c r="AJ83" i="366"/>
  <c r="AI83" i="366"/>
  <c r="AH83" i="366"/>
  <c r="AG83" i="366"/>
  <c r="AF83" i="366"/>
  <c r="AE83" i="366"/>
  <c r="AD83" i="366"/>
  <c r="AC83" i="366"/>
  <c r="AB83" i="366"/>
  <c r="AA83" i="366"/>
  <c r="Z83" i="366"/>
  <c r="X83" i="366"/>
  <c r="AZ82" i="366"/>
  <c r="AY82" i="366"/>
  <c r="AX82" i="366"/>
  <c r="AW82" i="366"/>
  <c r="AV82" i="366"/>
  <c r="AU82" i="366"/>
  <c r="AT82" i="366"/>
  <c r="AS82" i="366"/>
  <c r="AR82" i="366"/>
  <c r="AQ82" i="366"/>
  <c r="AP82" i="366"/>
  <c r="AO82" i="366"/>
  <c r="AN82" i="366"/>
  <c r="AM82" i="366"/>
  <c r="AK82" i="366"/>
  <c r="AJ82" i="366"/>
  <c r="AI82" i="366"/>
  <c r="AH82" i="366"/>
  <c r="AG82" i="366"/>
  <c r="AF82" i="366"/>
  <c r="AE82" i="366"/>
  <c r="AD82" i="366"/>
  <c r="AC82" i="366"/>
  <c r="AB82" i="366"/>
  <c r="AA82" i="366"/>
  <c r="Z82" i="366"/>
  <c r="X82" i="366"/>
  <c r="AZ81" i="366"/>
  <c r="AY81" i="366"/>
  <c r="AX81" i="366"/>
  <c r="AW81" i="366"/>
  <c r="AV81" i="366"/>
  <c r="AU81" i="366"/>
  <c r="AT81" i="366"/>
  <c r="AS81" i="366"/>
  <c r="AR81" i="366"/>
  <c r="AQ81" i="366"/>
  <c r="AP81" i="366"/>
  <c r="AO81" i="366"/>
  <c r="AN81" i="366"/>
  <c r="AM81" i="366"/>
  <c r="AK81" i="366"/>
  <c r="AJ81" i="366"/>
  <c r="AI81" i="366"/>
  <c r="AH81" i="366"/>
  <c r="AG81" i="366"/>
  <c r="AF81" i="366"/>
  <c r="AE81" i="366"/>
  <c r="AD81" i="366"/>
  <c r="AC81" i="366"/>
  <c r="AB81" i="366"/>
  <c r="AA81" i="366"/>
  <c r="Z81" i="366"/>
  <c r="X81" i="366"/>
  <c r="AZ80" i="366"/>
  <c r="AY80" i="366"/>
  <c r="AX80" i="366"/>
  <c r="AW80" i="366"/>
  <c r="AV80" i="366"/>
  <c r="AU80" i="366"/>
  <c r="AT80" i="366"/>
  <c r="AS80" i="366"/>
  <c r="AR80" i="366"/>
  <c r="AQ80" i="366"/>
  <c r="AP80" i="366"/>
  <c r="AO80" i="366"/>
  <c r="AN80" i="366"/>
  <c r="AM80" i="366"/>
  <c r="AK80" i="366"/>
  <c r="AJ80" i="366"/>
  <c r="AI80" i="366"/>
  <c r="AH80" i="366"/>
  <c r="AG80" i="366"/>
  <c r="AF80" i="366"/>
  <c r="AE80" i="366"/>
  <c r="AD80" i="366"/>
  <c r="AC80" i="366"/>
  <c r="AB80" i="366"/>
  <c r="AA80" i="366"/>
  <c r="Z80" i="366"/>
  <c r="X80" i="366"/>
  <c r="AK79" i="366"/>
  <c r="AJ79" i="366"/>
  <c r="AI79" i="366"/>
  <c r="AH79" i="366"/>
  <c r="AG79" i="366"/>
  <c r="AF79" i="366"/>
  <c r="AE79" i="366"/>
  <c r="AD79" i="366"/>
  <c r="AC79" i="366"/>
  <c r="AB79" i="366"/>
  <c r="AA79" i="366"/>
  <c r="Z79" i="366"/>
  <c r="X79" i="366"/>
  <c r="AK78" i="366"/>
  <c r="AJ78" i="366"/>
  <c r="AI78" i="366"/>
  <c r="AH78" i="366"/>
  <c r="AG78" i="366"/>
  <c r="AF78" i="366"/>
  <c r="AE78" i="366"/>
  <c r="AD78" i="366"/>
  <c r="AC78" i="366"/>
  <c r="AB78" i="366"/>
  <c r="AA78" i="366"/>
  <c r="Z78" i="366"/>
  <c r="X78" i="366"/>
  <c r="AK77" i="366"/>
  <c r="AJ77" i="366"/>
  <c r="AI77" i="366"/>
  <c r="AH77" i="366"/>
  <c r="AG77" i="366"/>
  <c r="AF77" i="366"/>
  <c r="AE77" i="366"/>
  <c r="AD77" i="366"/>
  <c r="AC77" i="366"/>
  <c r="AB77" i="366"/>
  <c r="AA77" i="366"/>
  <c r="Z77" i="366"/>
  <c r="X77" i="366"/>
  <c r="AK76" i="366"/>
  <c r="AJ76" i="366"/>
  <c r="AI76" i="366"/>
  <c r="AH76" i="366"/>
  <c r="AG76" i="366"/>
  <c r="AF76" i="366"/>
  <c r="AE76" i="366"/>
  <c r="AD76" i="366"/>
  <c r="AC76" i="366"/>
  <c r="AB76" i="366"/>
  <c r="AA76" i="366"/>
  <c r="Z76" i="366"/>
  <c r="X76" i="366"/>
  <c r="AK75" i="366"/>
  <c r="AJ75" i="366"/>
  <c r="AI75" i="366"/>
  <c r="AH75" i="366"/>
  <c r="AG75" i="366"/>
  <c r="AF75" i="366"/>
  <c r="AE75" i="366"/>
  <c r="AD75" i="366"/>
  <c r="AC75" i="366"/>
  <c r="AB75" i="366"/>
  <c r="AA75" i="366"/>
  <c r="Z75" i="366"/>
  <c r="X75" i="366"/>
  <c r="AK74" i="366"/>
  <c r="AJ74" i="366"/>
  <c r="AI74" i="366"/>
  <c r="AH74" i="366"/>
  <c r="AG74" i="366"/>
  <c r="AF74" i="366"/>
  <c r="AE74" i="366"/>
  <c r="AD74" i="366"/>
  <c r="AC74" i="366"/>
  <c r="AB74" i="366"/>
  <c r="AA74" i="366"/>
  <c r="Z74" i="366"/>
  <c r="X74" i="366"/>
  <c r="AK73" i="366"/>
  <c r="AJ73" i="366"/>
  <c r="AI73" i="366"/>
  <c r="AH73" i="366"/>
  <c r="AG73" i="366"/>
  <c r="AF73" i="366"/>
  <c r="AE73" i="366"/>
  <c r="AD73" i="366"/>
  <c r="AC73" i="366"/>
  <c r="AB73" i="366"/>
  <c r="AA73" i="366"/>
  <c r="Z73" i="366"/>
  <c r="X73" i="366"/>
  <c r="AK72" i="366"/>
  <c r="AJ72" i="366"/>
  <c r="AI72" i="366"/>
  <c r="AH72" i="366"/>
  <c r="AG72" i="366"/>
  <c r="AF72" i="366"/>
  <c r="AE72" i="366"/>
  <c r="AD72" i="366"/>
  <c r="AC72" i="366"/>
  <c r="AB72" i="366"/>
  <c r="AA72" i="366"/>
  <c r="Z72" i="366"/>
  <c r="X72" i="366"/>
  <c r="AK71" i="366"/>
  <c r="AJ71" i="366"/>
  <c r="AI71" i="366"/>
  <c r="AH71" i="366"/>
  <c r="AG71" i="366"/>
  <c r="AF71" i="366"/>
  <c r="AE71" i="366"/>
  <c r="AD71" i="366"/>
  <c r="AC71" i="366"/>
  <c r="AB71" i="366"/>
  <c r="AA71" i="366"/>
  <c r="Z71" i="366"/>
  <c r="X71" i="366"/>
  <c r="AK70" i="366"/>
  <c r="AJ70" i="366"/>
  <c r="AI70" i="366"/>
  <c r="AH70" i="366"/>
  <c r="AG70" i="366"/>
  <c r="AF70" i="366"/>
  <c r="AE70" i="366"/>
  <c r="AD70" i="366"/>
  <c r="AC70" i="366"/>
  <c r="AB70" i="366"/>
  <c r="AA70" i="366"/>
  <c r="Z70" i="366"/>
  <c r="X70" i="366"/>
  <c r="AK69" i="366"/>
  <c r="AJ69" i="366"/>
  <c r="AI69" i="366"/>
  <c r="AH69" i="366"/>
  <c r="AG69" i="366"/>
  <c r="AF69" i="366"/>
  <c r="AE69" i="366"/>
  <c r="AD69" i="366"/>
  <c r="AC69" i="366"/>
  <c r="AB69" i="366"/>
  <c r="AA69" i="366"/>
  <c r="Z69" i="366"/>
  <c r="X69" i="366"/>
  <c r="AK68" i="366"/>
  <c r="AJ68" i="366"/>
  <c r="AI68" i="366"/>
  <c r="AH68" i="366"/>
  <c r="AG68" i="366"/>
  <c r="AF68" i="366"/>
  <c r="AE68" i="366"/>
  <c r="AD68" i="366"/>
  <c r="AC68" i="366"/>
  <c r="AB68" i="366"/>
  <c r="AA68" i="366"/>
  <c r="Z68" i="366"/>
  <c r="X68" i="366"/>
  <c r="AK67" i="366"/>
  <c r="AJ67" i="366"/>
  <c r="AI67" i="366"/>
  <c r="AH67" i="366"/>
  <c r="AG67" i="366"/>
  <c r="AF67" i="366"/>
  <c r="AE67" i="366"/>
  <c r="AD67" i="366"/>
  <c r="AC67" i="366"/>
  <c r="AB67" i="366"/>
  <c r="AA67" i="366"/>
  <c r="Z67" i="366"/>
  <c r="X67" i="366"/>
  <c r="AK66" i="366"/>
  <c r="AJ66" i="366"/>
  <c r="AI66" i="366"/>
  <c r="AH66" i="366"/>
  <c r="AG66" i="366"/>
  <c r="AF66" i="366"/>
  <c r="AE66" i="366"/>
  <c r="AD66" i="366"/>
  <c r="AC66" i="366"/>
  <c r="AB66" i="366"/>
  <c r="AA66" i="366"/>
  <c r="Z66" i="366"/>
  <c r="X66" i="366"/>
  <c r="AK65" i="366"/>
  <c r="AJ65" i="366"/>
  <c r="AI65" i="366"/>
  <c r="AH65" i="366"/>
  <c r="AG65" i="366"/>
  <c r="AF65" i="366"/>
  <c r="AE65" i="366"/>
  <c r="AD65" i="366"/>
  <c r="AC65" i="366"/>
  <c r="AB65" i="366"/>
  <c r="AA65" i="366"/>
  <c r="Z65" i="366"/>
  <c r="X65" i="366"/>
  <c r="AK64" i="366"/>
  <c r="AJ64" i="366"/>
  <c r="AI64" i="366"/>
  <c r="AH64" i="366"/>
  <c r="AG64" i="366"/>
  <c r="AF64" i="366"/>
  <c r="AE64" i="366"/>
  <c r="AD64" i="366"/>
  <c r="AC64" i="366"/>
  <c r="AB64" i="366"/>
  <c r="AA64" i="366"/>
  <c r="Z64" i="366"/>
  <c r="X64" i="366"/>
  <c r="AK63" i="366"/>
  <c r="AJ63" i="366"/>
  <c r="AI63" i="366"/>
  <c r="AH63" i="366"/>
  <c r="AG63" i="366"/>
  <c r="AF63" i="366"/>
  <c r="AE63" i="366"/>
  <c r="AD63" i="366"/>
  <c r="AC63" i="366"/>
  <c r="AB63" i="366"/>
  <c r="AA63" i="366"/>
  <c r="Z63" i="366"/>
  <c r="X63" i="366"/>
  <c r="AK62" i="366"/>
  <c r="AJ62" i="366"/>
  <c r="AI62" i="366"/>
  <c r="AH62" i="366"/>
  <c r="AG62" i="366"/>
  <c r="AF62" i="366"/>
  <c r="AE62" i="366"/>
  <c r="AD62" i="366"/>
  <c r="AC62" i="366"/>
  <c r="AB62" i="366"/>
  <c r="AA62" i="366"/>
  <c r="Z62" i="366"/>
  <c r="X62" i="366"/>
  <c r="AK61" i="366"/>
  <c r="AJ61" i="366"/>
  <c r="AI61" i="366"/>
  <c r="AH61" i="366"/>
  <c r="AG61" i="366"/>
  <c r="AF61" i="366"/>
  <c r="AE61" i="366"/>
  <c r="AD61" i="366"/>
  <c r="AC61" i="366"/>
  <c r="AB61" i="366"/>
  <c r="AA61" i="366"/>
  <c r="Z61" i="366"/>
  <c r="X61" i="366"/>
  <c r="AK60" i="366"/>
  <c r="AJ60" i="366"/>
  <c r="AI60" i="366"/>
  <c r="AH60" i="366"/>
  <c r="AG60" i="366"/>
  <c r="AF60" i="366"/>
  <c r="AE60" i="366"/>
  <c r="AD60" i="366"/>
  <c r="AC60" i="366"/>
  <c r="AB60" i="366"/>
  <c r="AA60" i="366"/>
  <c r="Z60" i="366"/>
  <c r="X60" i="366"/>
  <c r="AK59" i="366"/>
  <c r="AJ59" i="366"/>
  <c r="AI59" i="366"/>
  <c r="AH59" i="366"/>
  <c r="AG59" i="366"/>
  <c r="AF59" i="366"/>
  <c r="AE59" i="366"/>
  <c r="AD59" i="366"/>
  <c r="AC59" i="366"/>
  <c r="AB59" i="366"/>
  <c r="AA59" i="366"/>
  <c r="Z59" i="366"/>
  <c r="X59" i="366"/>
  <c r="AK58" i="366"/>
  <c r="AJ58" i="366"/>
  <c r="AI58" i="366"/>
  <c r="AH58" i="366"/>
  <c r="AG58" i="366"/>
  <c r="AF58" i="366"/>
  <c r="AE58" i="366"/>
  <c r="AD58" i="366"/>
  <c r="AC58" i="366"/>
  <c r="AB58" i="366"/>
  <c r="AA58" i="366"/>
  <c r="Z58" i="366"/>
  <c r="X58" i="366"/>
  <c r="AK57" i="366"/>
  <c r="AJ57" i="366"/>
  <c r="AI57" i="366"/>
  <c r="AH57" i="366"/>
  <c r="AG57" i="366"/>
  <c r="AF57" i="366"/>
  <c r="AE57" i="366"/>
  <c r="AD57" i="366"/>
  <c r="AC57" i="366"/>
  <c r="AB57" i="366"/>
  <c r="AA57" i="366"/>
  <c r="Z57" i="366"/>
  <c r="X57" i="366"/>
  <c r="AK56" i="366"/>
  <c r="AJ56" i="366"/>
  <c r="AI56" i="366"/>
  <c r="AH56" i="366"/>
  <c r="AG56" i="366"/>
  <c r="AF56" i="366"/>
  <c r="AE56" i="366"/>
  <c r="AD56" i="366"/>
  <c r="AC56" i="366"/>
  <c r="AB56" i="366"/>
  <c r="AA56" i="366"/>
  <c r="Z56" i="366"/>
  <c r="X56" i="366"/>
  <c r="X110" i="365"/>
  <c r="X109" i="365"/>
  <c r="X108" i="365"/>
  <c r="X106" i="365"/>
  <c r="X103" i="365"/>
  <c r="Z102" i="365"/>
  <c r="Y102" i="365"/>
  <c r="X102" i="365"/>
  <c r="X101" i="365"/>
  <c r="X100" i="365"/>
  <c r="X98" i="365"/>
  <c r="AK92" i="365"/>
  <c r="AJ92" i="365"/>
  <c r="AI92" i="365"/>
  <c r="AH92" i="365"/>
  <c r="AG92" i="365"/>
  <c r="AF92" i="365"/>
  <c r="AC92" i="365"/>
  <c r="AZ91" i="365"/>
  <c r="AY91" i="365"/>
  <c r="AX91" i="365"/>
  <c r="AW91" i="365"/>
  <c r="AV91" i="365"/>
  <c r="AU91" i="365"/>
  <c r="AT91" i="365"/>
  <c r="AS91" i="365"/>
  <c r="AR91" i="365"/>
  <c r="AQ91" i="365"/>
  <c r="AP91" i="365"/>
  <c r="AO91" i="365"/>
  <c r="AN91" i="365"/>
  <c r="AM91" i="365"/>
  <c r="AK91" i="365"/>
  <c r="AJ91" i="365"/>
  <c r="AI91" i="365"/>
  <c r="AH91" i="365"/>
  <c r="AG91" i="365"/>
  <c r="AF91" i="365"/>
  <c r="AE91" i="365"/>
  <c r="AD91" i="365"/>
  <c r="AC91" i="365"/>
  <c r="AB91" i="365"/>
  <c r="AA91" i="365"/>
  <c r="Z91" i="365"/>
  <c r="X91" i="365"/>
  <c r="AZ90" i="365"/>
  <c r="AY90" i="365"/>
  <c r="AX90" i="365"/>
  <c r="AW90" i="365"/>
  <c r="AV90" i="365"/>
  <c r="AU90" i="365"/>
  <c r="AT90" i="365"/>
  <c r="AS90" i="365"/>
  <c r="AR90" i="365"/>
  <c r="AQ90" i="365"/>
  <c r="AP90" i="365"/>
  <c r="AO90" i="365"/>
  <c r="AN90" i="365"/>
  <c r="AM90" i="365"/>
  <c r="AK90" i="365"/>
  <c r="AJ90" i="365"/>
  <c r="AI90" i="365"/>
  <c r="AH90" i="365"/>
  <c r="AG90" i="365"/>
  <c r="AF90" i="365"/>
  <c r="AE90" i="365"/>
  <c r="AD90" i="365"/>
  <c r="AC90" i="365"/>
  <c r="AB90" i="365"/>
  <c r="AA90" i="365"/>
  <c r="Z90" i="365"/>
  <c r="X90" i="365"/>
  <c r="AZ89" i="365"/>
  <c r="AY89" i="365"/>
  <c r="AX89" i="365"/>
  <c r="AW89" i="365"/>
  <c r="AV89" i="365"/>
  <c r="AU89" i="365"/>
  <c r="AT89" i="365"/>
  <c r="AS89" i="365"/>
  <c r="AR89" i="365"/>
  <c r="AQ89" i="365"/>
  <c r="AP89" i="365"/>
  <c r="AO89" i="365"/>
  <c r="AN89" i="365"/>
  <c r="AM89" i="365"/>
  <c r="AK89" i="365"/>
  <c r="AJ89" i="365"/>
  <c r="AI89" i="365"/>
  <c r="AH89" i="365"/>
  <c r="AG89" i="365"/>
  <c r="AF89" i="365"/>
  <c r="AE89" i="365"/>
  <c r="AD89" i="365"/>
  <c r="AC89" i="365"/>
  <c r="AB89" i="365"/>
  <c r="AA89" i="365"/>
  <c r="Z89" i="365"/>
  <c r="X89" i="365"/>
  <c r="AZ88" i="365"/>
  <c r="AY88" i="365"/>
  <c r="AX88" i="365"/>
  <c r="AW88" i="365"/>
  <c r="AV88" i="365"/>
  <c r="AU88" i="365"/>
  <c r="AT88" i="365"/>
  <c r="AS88" i="365"/>
  <c r="AR88" i="365"/>
  <c r="AQ88" i="365"/>
  <c r="AP88" i="365"/>
  <c r="AO88" i="365"/>
  <c r="AN88" i="365"/>
  <c r="AM88" i="365"/>
  <c r="AK88" i="365"/>
  <c r="AJ88" i="365"/>
  <c r="AI88" i="365"/>
  <c r="AH88" i="365"/>
  <c r="AG88" i="365"/>
  <c r="AF88" i="365"/>
  <c r="AE88" i="365"/>
  <c r="AD88" i="365"/>
  <c r="AC88" i="365"/>
  <c r="AB88" i="365"/>
  <c r="AA88" i="365"/>
  <c r="Z88" i="365"/>
  <c r="X88" i="365"/>
  <c r="AZ87" i="365"/>
  <c r="AY87" i="365"/>
  <c r="AX87" i="365"/>
  <c r="AW87" i="365"/>
  <c r="AV87" i="365"/>
  <c r="AU87" i="365"/>
  <c r="AT87" i="365"/>
  <c r="AS87" i="365"/>
  <c r="AR87" i="365"/>
  <c r="AQ87" i="365"/>
  <c r="AP87" i="365"/>
  <c r="AO87" i="365"/>
  <c r="AN87" i="365"/>
  <c r="AM87" i="365"/>
  <c r="AK87" i="365"/>
  <c r="AJ87" i="365"/>
  <c r="AI87" i="365"/>
  <c r="AH87" i="365"/>
  <c r="AG87" i="365"/>
  <c r="AF87" i="365"/>
  <c r="AE87" i="365"/>
  <c r="AD87" i="365"/>
  <c r="AC87" i="365"/>
  <c r="AB87" i="365"/>
  <c r="AA87" i="365"/>
  <c r="Z87" i="365"/>
  <c r="X87" i="365"/>
  <c r="AZ86" i="365"/>
  <c r="AY86" i="365"/>
  <c r="AX86" i="365"/>
  <c r="AW86" i="365"/>
  <c r="AV86" i="365"/>
  <c r="AU86" i="365"/>
  <c r="AT86" i="365"/>
  <c r="AS86" i="365"/>
  <c r="AR86" i="365"/>
  <c r="AQ86" i="365"/>
  <c r="AP86" i="365"/>
  <c r="AO86" i="365"/>
  <c r="AN86" i="365"/>
  <c r="AM86" i="365"/>
  <c r="AK86" i="365"/>
  <c r="AJ86" i="365"/>
  <c r="AI86" i="365"/>
  <c r="AH86" i="365"/>
  <c r="AG86" i="365"/>
  <c r="AF86" i="365"/>
  <c r="AE86" i="365"/>
  <c r="AD86" i="365"/>
  <c r="AC86" i="365"/>
  <c r="AB86" i="365"/>
  <c r="AA86" i="365"/>
  <c r="Z86" i="365"/>
  <c r="X86" i="365"/>
  <c r="AZ85" i="365"/>
  <c r="AY85" i="365"/>
  <c r="AX85" i="365"/>
  <c r="AW85" i="365"/>
  <c r="AV85" i="365"/>
  <c r="AU85" i="365"/>
  <c r="AT85" i="365"/>
  <c r="AS85" i="365"/>
  <c r="AR85" i="365"/>
  <c r="AQ85" i="365"/>
  <c r="AP85" i="365"/>
  <c r="AO85" i="365"/>
  <c r="AN85" i="365"/>
  <c r="AM85" i="365"/>
  <c r="AK85" i="365"/>
  <c r="AJ85" i="365"/>
  <c r="AI85" i="365"/>
  <c r="AH85" i="365"/>
  <c r="AG85" i="365"/>
  <c r="AF85" i="365"/>
  <c r="AE85" i="365"/>
  <c r="AD85" i="365"/>
  <c r="AC85" i="365"/>
  <c r="AB85" i="365"/>
  <c r="AA85" i="365"/>
  <c r="Z85" i="365"/>
  <c r="X85" i="365"/>
  <c r="AZ84" i="365"/>
  <c r="AY84" i="365"/>
  <c r="AX84" i="365"/>
  <c r="AW84" i="365"/>
  <c r="AV84" i="365"/>
  <c r="AU84" i="365"/>
  <c r="AT84" i="365"/>
  <c r="AS84" i="365"/>
  <c r="AR84" i="365"/>
  <c r="AQ84" i="365"/>
  <c r="AP84" i="365"/>
  <c r="AO84" i="365"/>
  <c r="AN84" i="365"/>
  <c r="AM84" i="365"/>
  <c r="AK84" i="365"/>
  <c r="AJ84" i="365"/>
  <c r="AI84" i="365"/>
  <c r="AH84" i="365"/>
  <c r="AG84" i="365"/>
  <c r="AF84" i="365"/>
  <c r="AE84" i="365"/>
  <c r="AD84" i="365"/>
  <c r="AC84" i="365"/>
  <c r="AB84" i="365"/>
  <c r="AA84" i="365"/>
  <c r="Z84" i="365"/>
  <c r="X84" i="365"/>
  <c r="AZ83" i="365"/>
  <c r="AY83" i="365"/>
  <c r="AX83" i="365"/>
  <c r="AW83" i="365"/>
  <c r="AV83" i="365"/>
  <c r="AU83" i="365"/>
  <c r="AT83" i="365"/>
  <c r="AS83" i="365"/>
  <c r="AR83" i="365"/>
  <c r="AQ83" i="365"/>
  <c r="AP83" i="365"/>
  <c r="AO83" i="365"/>
  <c r="AN83" i="365"/>
  <c r="AM83" i="365"/>
  <c r="AK83" i="365"/>
  <c r="AJ83" i="365"/>
  <c r="AI83" i="365"/>
  <c r="AH83" i="365"/>
  <c r="AG83" i="365"/>
  <c r="AF83" i="365"/>
  <c r="AE83" i="365"/>
  <c r="AD83" i="365"/>
  <c r="AC83" i="365"/>
  <c r="AB83" i="365"/>
  <c r="AA83" i="365"/>
  <c r="Z83" i="365"/>
  <c r="X83" i="365"/>
  <c r="AZ82" i="365"/>
  <c r="AY82" i="365"/>
  <c r="AX82" i="365"/>
  <c r="AW82" i="365"/>
  <c r="AV82" i="365"/>
  <c r="AU82" i="365"/>
  <c r="AT82" i="365"/>
  <c r="AS82" i="365"/>
  <c r="AR82" i="365"/>
  <c r="AQ82" i="365"/>
  <c r="AP82" i="365"/>
  <c r="AO82" i="365"/>
  <c r="AN82" i="365"/>
  <c r="AM82" i="365"/>
  <c r="AK82" i="365"/>
  <c r="AJ82" i="365"/>
  <c r="AI82" i="365"/>
  <c r="AH82" i="365"/>
  <c r="AG82" i="365"/>
  <c r="AF82" i="365"/>
  <c r="AE82" i="365"/>
  <c r="AD82" i="365"/>
  <c r="AC82" i="365"/>
  <c r="AB82" i="365"/>
  <c r="AA82" i="365"/>
  <c r="Z82" i="365"/>
  <c r="X82" i="365"/>
  <c r="AZ81" i="365"/>
  <c r="AY81" i="365"/>
  <c r="AX81" i="365"/>
  <c r="AW81" i="365"/>
  <c r="AV81" i="365"/>
  <c r="AU81" i="365"/>
  <c r="AT81" i="365"/>
  <c r="AS81" i="365"/>
  <c r="AR81" i="365"/>
  <c r="AQ81" i="365"/>
  <c r="AP81" i="365"/>
  <c r="AO81" i="365"/>
  <c r="AN81" i="365"/>
  <c r="AM81" i="365"/>
  <c r="AK81" i="365"/>
  <c r="AJ81" i="365"/>
  <c r="AI81" i="365"/>
  <c r="AH81" i="365"/>
  <c r="AG81" i="365"/>
  <c r="AF81" i="365"/>
  <c r="AE81" i="365"/>
  <c r="AD81" i="365"/>
  <c r="AC81" i="365"/>
  <c r="AB81" i="365"/>
  <c r="AA81" i="365"/>
  <c r="Z81" i="365"/>
  <c r="X81" i="365"/>
  <c r="AZ80" i="365"/>
  <c r="AY80" i="365"/>
  <c r="AX80" i="365"/>
  <c r="AW80" i="365"/>
  <c r="AV80" i="365"/>
  <c r="AU80" i="365"/>
  <c r="AT80" i="365"/>
  <c r="AS80" i="365"/>
  <c r="AR80" i="365"/>
  <c r="AQ80" i="365"/>
  <c r="AP80" i="365"/>
  <c r="AO80" i="365"/>
  <c r="AN80" i="365"/>
  <c r="AM80" i="365"/>
  <c r="AK80" i="365"/>
  <c r="AJ80" i="365"/>
  <c r="AI80" i="365"/>
  <c r="AH80" i="365"/>
  <c r="AG80" i="365"/>
  <c r="AF80" i="365"/>
  <c r="AE80" i="365"/>
  <c r="AD80" i="365"/>
  <c r="AC80" i="365"/>
  <c r="AB80" i="365"/>
  <c r="AA80" i="365"/>
  <c r="Z80" i="365"/>
  <c r="X80" i="365"/>
  <c r="AK79" i="365"/>
  <c r="AJ79" i="365"/>
  <c r="AI79" i="365"/>
  <c r="AH79" i="365"/>
  <c r="AG79" i="365"/>
  <c r="AF79" i="365"/>
  <c r="AE79" i="365"/>
  <c r="AD79" i="365"/>
  <c r="AC79" i="365"/>
  <c r="AB79" i="365"/>
  <c r="AA79" i="365"/>
  <c r="Z79" i="365"/>
  <c r="X79" i="365"/>
  <c r="AK78" i="365"/>
  <c r="AJ78" i="365"/>
  <c r="AI78" i="365"/>
  <c r="AH78" i="365"/>
  <c r="AG78" i="365"/>
  <c r="AF78" i="365"/>
  <c r="AE78" i="365"/>
  <c r="AD78" i="365"/>
  <c r="AC78" i="365"/>
  <c r="AB78" i="365"/>
  <c r="AA78" i="365"/>
  <c r="Z78" i="365"/>
  <c r="X78" i="365"/>
  <c r="AK77" i="365"/>
  <c r="AJ77" i="365"/>
  <c r="AI77" i="365"/>
  <c r="AH77" i="365"/>
  <c r="AG77" i="365"/>
  <c r="AF77" i="365"/>
  <c r="AE77" i="365"/>
  <c r="AD77" i="365"/>
  <c r="AC77" i="365"/>
  <c r="AB77" i="365"/>
  <c r="AA77" i="365"/>
  <c r="Z77" i="365"/>
  <c r="X77" i="365"/>
  <c r="AK76" i="365"/>
  <c r="AJ76" i="365"/>
  <c r="AI76" i="365"/>
  <c r="AH76" i="365"/>
  <c r="AG76" i="365"/>
  <c r="AF76" i="365"/>
  <c r="AE76" i="365"/>
  <c r="AD76" i="365"/>
  <c r="AC76" i="365"/>
  <c r="AB76" i="365"/>
  <c r="AA76" i="365"/>
  <c r="Z76" i="365"/>
  <c r="X76" i="365"/>
  <c r="AK75" i="365"/>
  <c r="AJ75" i="365"/>
  <c r="AI75" i="365"/>
  <c r="AH75" i="365"/>
  <c r="AG75" i="365"/>
  <c r="AF75" i="365"/>
  <c r="AE75" i="365"/>
  <c r="AD75" i="365"/>
  <c r="AC75" i="365"/>
  <c r="AB75" i="365"/>
  <c r="AA75" i="365"/>
  <c r="Z75" i="365"/>
  <c r="X75" i="365"/>
  <c r="AK74" i="365"/>
  <c r="AJ74" i="365"/>
  <c r="AI74" i="365"/>
  <c r="AH74" i="365"/>
  <c r="AG74" i="365"/>
  <c r="AF74" i="365"/>
  <c r="AE74" i="365"/>
  <c r="AD74" i="365"/>
  <c r="AC74" i="365"/>
  <c r="AB74" i="365"/>
  <c r="AA74" i="365"/>
  <c r="Z74" i="365"/>
  <c r="X74" i="365"/>
  <c r="AK73" i="365"/>
  <c r="AJ73" i="365"/>
  <c r="AI73" i="365"/>
  <c r="AH73" i="365"/>
  <c r="AG73" i="365"/>
  <c r="AF73" i="365"/>
  <c r="AE73" i="365"/>
  <c r="AD73" i="365"/>
  <c r="AC73" i="365"/>
  <c r="AB73" i="365"/>
  <c r="AA73" i="365"/>
  <c r="Z73" i="365"/>
  <c r="X73" i="365"/>
  <c r="AK72" i="365"/>
  <c r="AJ72" i="365"/>
  <c r="AI72" i="365"/>
  <c r="AH72" i="365"/>
  <c r="AG72" i="365"/>
  <c r="AF72" i="365"/>
  <c r="AE72" i="365"/>
  <c r="AD72" i="365"/>
  <c r="AC72" i="365"/>
  <c r="AB72" i="365"/>
  <c r="AA72" i="365"/>
  <c r="Z72" i="365"/>
  <c r="X72" i="365"/>
  <c r="AK71" i="365"/>
  <c r="AJ71" i="365"/>
  <c r="AI71" i="365"/>
  <c r="AH71" i="365"/>
  <c r="AG71" i="365"/>
  <c r="AF71" i="365"/>
  <c r="AE71" i="365"/>
  <c r="AD71" i="365"/>
  <c r="AC71" i="365"/>
  <c r="AB71" i="365"/>
  <c r="AA71" i="365"/>
  <c r="Z71" i="365"/>
  <c r="X71" i="365"/>
  <c r="AK70" i="365"/>
  <c r="AJ70" i="365"/>
  <c r="AI70" i="365"/>
  <c r="AH70" i="365"/>
  <c r="AG70" i="365"/>
  <c r="AF70" i="365"/>
  <c r="AE70" i="365"/>
  <c r="AD70" i="365"/>
  <c r="AC70" i="365"/>
  <c r="AB70" i="365"/>
  <c r="AA70" i="365"/>
  <c r="Z70" i="365"/>
  <c r="X70" i="365"/>
  <c r="AK69" i="365"/>
  <c r="AJ69" i="365"/>
  <c r="AI69" i="365"/>
  <c r="AH69" i="365"/>
  <c r="AG69" i="365"/>
  <c r="AF69" i="365"/>
  <c r="AE69" i="365"/>
  <c r="AD69" i="365"/>
  <c r="AC69" i="365"/>
  <c r="AB69" i="365"/>
  <c r="AA69" i="365"/>
  <c r="Z69" i="365"/>
  <c r="X69" i="365"/>
  <c r="AK68" i="365"/>
  <c r="AJ68" i="365"/>
  <c r="AI68" i="365"/>
  <c r="AH68" i="365"/>
  <c r="AG68" i="365"/>
  <c r="AF68" i="365"/>
  <c r="AE68" i="365"/>
  <c r="AD68" i="365"/>
  <c r="AC68" i="365"/>
  <c r="AB68" i="365"/>
  <c r="AA68" i="365"/>
  <c r="Z68" i="365"/>
  <c r="X68" i="365"/>
  <c r="AK67" i="365"/>
  <c r="AJ67" i="365"/>
  <c r="AI67" i="365"/>
  <c r="AH67" i="365"/>
  <c r="AG67" i="365"/>
  <c r="AF67" i="365"/>
  <c r="AE67" i="365"/>
  <c r="AD67" i="365"/>
  <c r="AC67" i="365"/>
  <c r="AB67" i="365"/>
  <c r="AA67" i="365"/>
  <c r="Z67" i="365"/>
  <c r="X67" i="365"/>
  <c r="AK66" i="365"/>
  <c r="AJ66" i="365"/>
  <c r="AI66" i="365"/>
  <c r="AH66" i="365"/>
  <c r="AG66" i="365"/>
  <c r="AF66" i="365"/>
  <c r="AE66" i="365"/>
  <c r="AD66" i="365"/>
  <c r="AC66" i="365"/>
  <c r="AB66" i="365"/>
  <c r="AA66" i="365"/>
  <c r="Z66" i="365"/>
  <c r="X66" i="365"/>
  <c r="AK65" i="365"/>
  <c r="AJ65" i="365"/>
  <c r="AI65" i="365"/>
  <c r="AH65" i="365"/>
  <c r="AG65" i="365"/>
  <c r="AF65" i="365"/>
  <c r="AE65" i="365"/>
  <c r="AD65" i="365"/>
  <c r="AC65" i="365"/>
  <c r="AB65" i="365"/>
  <c r="AA65" i="365"/>
  <c r="Z65" i="365"/>
  <c r="X65" i="365"/>
  <c r="AK64" i="365"/>
  <c r="AJ64" i="365"/>
  <c r="AI64" i="365"/>
  <c r="AH64" i="365"/>
  <c r="AG64" i="365"/>
  <c r="AF64" i="365"/>
  <c r="AE64" i="365"/>
  <c r="AD64" i="365"/>
  <c r="AC64" i="365"/>
  <c r="AB64" i="365"/>
  <c r="AA64" i="365"/>
  <c r="Z64" i="365"/>
  <c r="X64" i="365"/>
  <c r="AK63" i="365"/>
  <c r="AJ63" i="365"/>
  <c r="AI63" i="365"/>
  <c r="AH63" i="365"/>
  <c r="AG63" i="365"/>
  <c r="AF63" i="365"/>
  <c r="AE63" i="365"/>
  <c r="AD63" i="365"/>
  <c r="AC63" i="365"/>
  <c r="AB63" i="365"/>
  <c r="AA63" i="365"/>
  <c r="Z63" i="365"/>
  <c r="X63" i="365"/>
  <c r="AK62" i="365"/>
  <c r="AJ62" i="365"/>
  <c r="AI62" i="365"/>
  <c r="AH62" i="365"/>
  <c r="AG62" i="365"/>
  <c r="AF62" i="365"/>
  <c r="AE62" i="365"/>
  <c r="AD62" i="365"/>
  <c r="AC62" i="365"/>
  <c r="AB62" i="365"/>
  <c r="AA62" i="365"/>
  <c r="Z62" i="365"/>
  <c r="X62" i="365"/>
  <c r="AK61" i="365"/>
  <c r="AJ61" i="365"/>
  <c r="AI61" i="365"/>
  <c r="AH61" i="365"/>
  <c r="AG61" i="365"/>
  <c r="AF61" i="365"/>
  <c r="AE61" i="365"/>
  <c r="AD61" i="365"/>
  <c r="AC61" i="365"/>
  <c r="AB61" i="365"/>
  <c r="AA61" i="365"/>
  <c r="Z61" i="365"/>
  <c r="X61" i="365"/>
  <c r="AK60" i="365"/>
  <c r="AJ60" i="365"/>
  <c r="AI60" i="365"/>
  <c r="AH60" i="365"/>
  <c r="AG60" i="365"/>
  <c r="AF60" i="365"/>
  <c r="AE60" i="365"/>
  <c r="AD60" i="365"/>
  <c r="AC60" i="365"/>
  <c r="AB60" i="365"/>
  <c r="AA60" i="365"/>
  <c r="Z60" i="365"/>
  <c r="X60" i="365"/>
  <c r="AK59" i="365"/>
  <c r="AJ59" i="365"/>
  <c r="AI59" i="365"/>
  <c r="AH59" i="365"/>
  <c r="AG59" i="365"/>
  <c r="AF59" i="365"/>
  <c r="AE59" i="365"/>
  <c r="AD59" i="365"/>
  <c r="AC59" i="365"/>
  <c r="AB59" i="365"/>
  <c r="AA59" i="365"/>
  <c r="Z59" i="365"/>
  <c r="X59" i="365"/>
  <c r="AK58" i="365"/>
  <c r="AJ58" i="365"/>
  <c r="AI58" i="365"/>
  <c r="AH58" i="365"/>
  <c r="AG58" i="365"/>
  <c r="AF58" i="365"/>
  <c r="AE58" i="365"/>
  <c r="AD58" i="365"/>
  <c r="AC58" i="365"/>
  <c r="AB58" i="365"/>
  <c r="AA58" i="365"/>
  <c r="Z58" i="365"/>
  <c r="X58" i="365"/>
  <c r="AK57" i="365"/>
  <c r="AJ57" i="365"/>
  <c r="AI57" i="365"/>
  <c r="AH57" i="365"/>
  <c r="AG57" i="365"/>
  <c r="AF57" i="365"/>
  <c r="AE57" i="365"/>
  <c r="AD57" i="365"/>
  <c r="AC57" i="365"/>
  <c r="AB57" i="365"/>
  <c r="AA57" i="365"/>
  <c r="Z57" i="365"/>
  <c r="X57" i="365"/>
  <c r="AK56" i="365"/>
  <c r="AJ56" i="365"/>
  <c r="AI56" i="365"/>
  <c r="AH56" i="365"/>
  <c r="AG56" i="365"/>
  <c r="AF56" i="365"/>
  <c r="AE56" i="365"/>
  <c r="AD56" i="365"/>
  <c r="AC56" i="365"/>
  <c r="AB56" i="365"/>
  <c r="AA56" i="365"/>
  <c r="Z56" i="365"/>
  <c r="X56" i="365"/>
  <c r="X110" i="364"/>
  <c r="X109" i="364"/>
  <c r="X108" i="364"/>
  <c r="X106" i="364"/>
  <c r="X103" i="364"/>
  <c r="Z102" i="364"/>
  <c r="Y102" i="364"/>
  <c r="X102" i="364"/>
  <c r="X101" i="364"/>
  <c r="X100" i="364"/>
  <c r="X98" i="364"/>
  <c r="AK92" i="364"/>
  <c r="AJ92" i="364"/>
  <c r="AI92" i="364"/>
  <c r="AH92" i="364"/>
  <c r="AG92" i="364"/>
  <c r="AF92" i="364"/>
  <c r="AC92" i="364"/>
  <c r="AZ91" i="364"/>
  <c r="AY91" i="364"/>
  <c r="AX91" i="364"/>
  <c r="AW91" i="364"/>
  <c r="AV91" i="364"/>
  <c r="AU91" i="364"/>
  <c r="AT91" i="364"/>
  <c r="AS91" i="364"/>
  <c r="AR91" i="364"/>
  <c r="AQ91" i="364"/>
  <c r="AP91" i="364"/>
  <c r="AO91" i="364"/>
  <c r="AN91" i="364"/>
  <c r="AM91" i="364"/>
  <c r="AK91" i="364"/>
  <c r="AJ91" i="364"/>
  <c r="AI91" i="364"/>
  <c r="AH91" i="364"/>
  <c r="AG91" i="364"/>
  <c r="AF91" i="364"/>
  <c r="AE91" i="364"/>
  <c r="AD91" i="364"/>
  <c r="AC91" i="364"/>
  <c r="AB91" i="364"/>
  <c r="AA91" i="364"/>
  <c r="Z91" i="364"/>
  <c r="X91" i="364"/>
  <c r="AZ90" i="364"/>
  <c r="AY90" i="364"/>
  <c r="AX90" i="364"/>
  <c r="AW90" i="364"/>
  <c r="AV90" i="364"/>
  <c r="AU90" i="364"/>
  <c r="AT90" i="364"/>
  <c r="AS90" i="364"/>
  <c r="AR90" i="364"/>
  <c r="AQ90" i="364"/>
  <c r="AP90" i="364"/>
  <c r="AO90" i="364"/>
  <c r="AN90" i="364"/>
  <c r="AM90" i="364"/>
  <c r="AK90" i="364"/>
  <c r="AJ90" i="364"/>
  <c r="AI90" i="364"/>
  <c r="AH90" i="364"/>
  <c r="AG90" i="364"/>
  <c r="AF90" i="364"/>
  <c r="AE90" i="364"/>
  <c r="AD90" i="364"/>
  <c r="AC90" i="364"/>
  <c r="AB90" i="364"/>
  <c r="AA90" i="364"/>
  <c r="Z90" i="364"/>
  <c r="X90" i="364"/>
  <c r="AZ89" i="364"/>
  <c r="AY89" i="364"/>
  <c r="AX89" i="364"/>
  <c r="AW89" i="364"/>
  <c r="AV89" i="364"/>
  <c r="AU89" i="364"/>
  <c r="AT89" i="364"/>
  <c r="AS89" i="364"/>
  <c r="AR89" i="364"/>
  <c r="AQ89" i="364"/>
  <c r="AP89" i="364"/>
  <c r="AO89" i="364"/>
  <c r="AN89" i="364"/>
  <c r="AM89" i="364"/>
  <c r="AK89" i="364"/>
  <c r="AJ89" i="364"/>
  <c r="AI89" i="364"/>
  <c r="AH89" i="364"/>
  <c r="AG89" i="364"/>
  <c r="AF89" i="364"/>
  <c r="AE89" i="364"/>
  <c r="AD89" i="364"/>
  <c r="AC89" i="364"/>
  <c r="AB89" i="364"/>
  <c r="AA89" i="364"/>
  <c r="Z89" i="364"/>
  <c r="X89" i="364"/>
  <c r="AZ88" i="364"/>
  <c r="AY88" i="364"/>
  <c r="AX88" i="364"/>
  <c r="AW88" i="364"/>
  <c r="AV88" i="364"/>
  <c r="AU88" i="364"/>
  <c r="AT88" i="364"/>
  <c r="AS88" i="364"/>
  <c r="AR88" i="364"/>
  <c r="AQ88" i="364"/>
  <c r="AP88" i="364"/>
  <c r="AO88" i="364"/>
  <c r="AN88" i="364"/>
  <c r="AM88" i="364"/>
  <c r="AK88" i="364"/>
  <c r="AJ88" i="364"/>
  <c r="AI88" i="364"/>
  <c r="AH88" i="364"/>
  <c r="AG88" i="364"/>
  <c r="AF88" i="364"/>
  <c r="AE88" i="364"/>
  <c r="AD88" i="364"/>
  <c r="AC88" i="364"/>
  <c r="AB88" i="364"/>
  <c r="AA88" i="364"/>
  <c r="Z88" i="364"/>
  <c r="X88" i="364"/>
  <c r="AZ87" i="364"/>
  <c r="AY87" i="364"/>
  <c r="AX87" i="364"/>
  <c r="AW87" i="364"/>
  <c r="AV87" i="364"/>
  <c r="AU87" i="364"/>
  <c r="AT87" i="364"/>
  <c r="AS87" i="364"/>
  <c r="AR87" i="364"/>
  <c r="AQ87" i="364"/>
  <c r="AP87" i="364"/>
  <c r="AO87" i="364"/>
  <c r="AN87" i="364"/>
  <c r="AM87" i="364"/>
  <c r="AK87" i="364"/>
  <c r="AJ87" i="364"/>
  <c r="AI87" i="364"/>
  <c r="AH87" i="364"/>
  <c r="AG87" i="364"/>
  <c r="AF87" i="364"/>
  <c r="AE87" i="364"/>
  <c r="AD87" i="364"/>
  <c r="AC87" i="364"/>
  <c r="AB87" i="364"/>
  <c r="AA87" i="364"/>
  <c r="Z87" i="364"/>
  <c r="X87" i="364"/>
  <c r="AZ86" i="364"/>
  <c r="AY86" i="364"/>
  <c r="AX86" i="364"/>
  <c r="AW86" i="364"/>
  <c r="AV86" i="364"/>
  <c r="AU86" i="364"/>
  <c r="AT86" i="364"/>
  <c r="AS86" i="364"/>
  <c r="AR86" i="364"/>
  <c r="AQ86" i="364"/>
  <c r="AP86" i="364"/>
  <c r="AO86" i="364"/>
  <c r="AN86" i="364"/>
  <c r="AM86" i="364"/>
  <c r="AK86" i="364"/>
  <c r="AJ86" i="364"/>
  <c r="AI86" i="364"/>
  <c r="AH86" i="364"/>
  <c r="AG86" i="364"/>
  <c r="AF86" i="364"/>
  <c r="AE86" i="364"/>
  <c r="AD86" i="364"/>
  <c r="AC86" i="364"/>
  <c r="AB86" i="364"/>
  <c r="AA86" i="364"/>
  <c r="Z86" i="364"/>
  <c r="X86" i="364"/>
  <c r="AZ85" i="364"/>
  <c r="AY85" i="364"/>
  <c r="AX85" i="364"/>
  <c r="AW85" i="364"/>
  <c r="AV85" i="364"/>
  <c r="AU85" i="364"/>
  <c r="AT85" i="364"/>
  <c r="AS85" i="364"/>
  <c r="AR85" i="364"/>
  <c r="AQ85" i="364"/>
  <c r="AP85" i="364"/>
  <c r="AO85" i="364"/>
  <c r="AN85" i="364"/>
  <c r="AM85" i="364"/>
  <c r="AK85" i="364"/>
  <c r="AJ85" i="364"/>
  <c r="AI85" i="364"/>
  <c r="AH85" i="364"/>
  <c r="AG85" i="364"/>
  <c r="AF85" i="364"/>
  <c r="AE85" i="364"/>
  <c r="AD85" i="364"/>
  <c r="AC85" i="364"/>
  <c r="AB85" i="364"/>
  <c r="AA85" i="364"/>
  <c r="Z85" i="364"/>
  <c r="X85" i="364"/>
  <c r="AZ84" i="364"/>
  <c r="AY84" i="364"/>
  <c r="AX84" i="364"/>
  <c r="AW84" i="364"/>
  <c r="AV84" i="364"/>
  <c r="AU84" i="364"/>
  <c r="AT84" i="364"/>
  <c r="AS84" i="364"/>
  <c r="AR84" i="364"/>
  <c r="AQ84" i="364"/>
  <c r="AP84" i="364"/>
  <c r="AO84" i="364"/>
  <c r="AN84" i="364"/>
  <c r="AM84" i="364"/>
  <c r="AK84" i="364"/>
  <c r="AJ84" i="364"/>
  <c r="AI84" i="364"/>
  <c r="AH84" i="364"/>
  <c r="AG84" i="364"/>
  <c r="AF84" i="364"/>
  <c r="AE84" i="364"/>
  <c r="AD84" i="364"/>
  <c r="AC84" i="364"/>
  <c r="AB84" i="364"/>
  <c r="AA84" i="364"/>
  <c r="Z84" i="364"/>
  <c r="X84" i="364"/>
  <c r="AZ83" i="364"/>
  <c r="AY83" i="364"/>
  <c r="AX83" i="364"/>
  <c r="AW83" i="364"/>
  <c r="AV83" i="364"/>
  <c r="AU83" i="364"/>
  <c r="AT83" i="364"/>
  <c r="AS83" i="364"/>
  <c r="AR83" i="364"/>
  <c r="AQ83" i="364"/>
  <c r="AP83" i="364"/>
  <c r="AO83" i="364"/>
  <c r="AN83" i="364"/>
  <c r="AM83" i="364"/>
  <c r="AK83" i="364"/>
  <c r="AJ83" i="364"/>
  <c r="AI83" i="364"/>
  <c r="AH83" i="364"/>
  <c r="AG83" i="364"/>
  <c r="AF83" i="364"/>
  <c r="AE83" i="364"/>
  <c r="AD83" i="364"/>
  <c r="AC83" i="364"/>
  <c r="AB83" i="364"/>
  <c r="AA83" i="364"/>
  <c r="Z83" i="364"/>
  <c r="X83" i="364"/>
  <c r="AZ82" i="364"/>
  <c r="AY82" i="364"/>
  <c r="AX82" i="364"/>
  <c r="AW82" i="364"/>
  <c r="AV82" i="364"/>
  <c r="AU82" i="364"/>
  <c r="AT82" i="364"/>
  <c r="AS82" i="364"/>
  <c r="AR82" i="364"/>
  <c r="AQ82" i="364"/>
  <c r="AP82" i="364"/>
  <c r="AO82" i="364"/>
  <c r="AN82" i="364"/>
  <c r="AM82" i="364"/>
  <c r="AK82" i="364"/>
  <c r="AJ82" i="364"/>
  <c r="AI82" i="364"/>
  <c r="AH82" i="364"/>
  <c r="AG82" i="364"/>
  <c r="AF82" i="364"/>
  <c r="AE82" i="364"/>
  <c r="AD82" i="364"/>
  <c r="AC82" i="364"/>
  <c r="AB82" i="364"/>
  <c r="AA82" i="364"/>
  <c r="Z82" i="364"/>
  <c r="X82" i="364"/>
  <c r="AZ81" i="364"/>
  <c r="AY81" i="364"/>
  <c r="AX81" i="364"/>
  <c r="AW81" i="364"/>
  <c r="AV81" i="364"/>
  <c r="AU81" i="364"/>
  <c r="AT81" i="364"/>
  <c r="AS81" i="364"/>
  <c r="AR81" i="364"/>
  <c r="AQ81" i="364"/>
  <c r="AP81" i="364"/>
  <c r="AO81" i="364"/>
  <c r="AN81" i="364"/>
  <c r="AM81" i="364"/>
  <c r="AK81" i="364"/>
  <c r="AJ81" i="364"/>
  <c r="AI81" i="364"/>
  <c r="AH81" i="364"/>
  <c r="AG81" i="364"/>
  <c r="AF81" i="364"/>
  <c r="AE81" i="364"/>
  <c r="AD81" i="364"/>
  <c r="AC81" i="364"/>
  <c r="AB81" i="364"/>
  <c r="AA81" i="364"/>
  <c r="Z81" i="364"/>
  <c r="X81" i="364"/>
  <c r="AZ80" i="364"/>
  <c r="AY80" i="364"/>
  <c r="AX80" i="364"/>
  <c r="AW80" i="364"/>
  <c r="AV80" i="364"/>
  <c r="AU80" i="364"/>
  <c r="AT80" i="364"/>
  <c r="AS80" i="364"/>
  <c r="AR80" i="364"/>
  <c r="AQ80" i="364"/>
  <c r="AP80" i="364"/>
  <c r="AO80" i="364"/>
  <c r="AN80" i="364"/>
  <c r="AM80" i="364"/>
  <c r="AK80" i="364"/>
  <c r="AJ80" i="364"/>
  <c r="AI80" i="364"/>
  <c r="AH80" i="364"/>
  <c r="AG80" i="364"/>
  <c r="AF80" i="364"/>
  <c r="AE80" i="364"/>
  <c r="AD80" i="364"/>
  <c r="AC80" i="364"/>
  <c r="AB80" i="364"/>
  <c r="AA80" i="364"/>
  <c r="Z80" i="364"/>
  <c r="X80" i="364"/>
  <c r="AK79" i="364"/>
  <c r="AJ79" i="364"/>
  <c r="AI79" i="364"/>
  <c r="AH79" i="364"/>
  <c r="AG79" i="364"/>
  <c r="AF79" i="364"/>
  <c r="AE79" i="364"/>
  <c r="AD79" i="364"/>
  <c r="AC79" i="364"/>
  <c r="AB79" i="364"/>
  <c r="AA79" i="364"/>
  <c r="Z79" i="364"/>
  <c r="X79" i="364"/>
  <c r="AK78" i="364"/>
  <c r="AJ78" i="364"/>
  <c r="AI78" i="364"/>
  <c r="AH78" i="364"/>
  <c r="AG78" i="364"/>
  <c r="AF78" i="364"/>
  <c r="AE78" i="364"/>
  <c r="AD78" i="364"/>
  <c r="AC78" i="364"/>
  <c r="AB78" i="364"/>
  <c r="AA78" i="364"/>
  <c r="Z78" i="364"/>
  <c r="X78" i="364"/>
  <c r="AK77" i="364"/>
  <c r="AJ77" i="364"/>
  <c r="AI77" i="364"/>
  <c r="AH77" i="364"/>
  <c r="AG77" i="364"/>
  <c r="AF77" i="364"/>
  <c r="AE77" i="364"/>
  <c r="AD77" i="364"/>
  <c r="AC77" i="364"/>
  <c r="AB77" i="364"/>
  <c r="AA77" i="364"/>
  <c r="Z77" i="364"/>
  <c r="X77" i="364"/>
  <c r="AK76" i="364"/>
  <c r="AJ76" i="364"/>
  <c r="AI76" i="364"/>
  <c r="AH76" i="364"/>
  <c r="AG76" i="364"/>
  <c r="AF76" i="364"/>
  <c r="AE76" i="364"/>
  <c r="AD76" i="364"/>
  <c r="AC76" i="364"/>
  <c r="AB76" i="364"/>
  <c r="AA76" i="364"/>
  <c r="Z76" i="364"/>
  <c r="X76" i="364"/>
  <c r="AK75" i="364"/>
  <c r="AJ75" i="364"/>
  <c r="AI75" i="364"/>
  <c r="AH75" i="364"/>
  <c r="AG75" i="364"/>
  <c r="AF75" i="364"/>
  <c r="AE75" i="364"/>
  <c r="AD75" i="364"/>
  <c r="AC75" i="364"/>
  <c r="AB75" i="364"/>
  <c r="AA75" i="364"/>
  <c r="Z75" i="364"/>
  <c r="X75" i="364"/>
  <c r="AK74" i="364"/>
  <c r="AJ74" i="364"/>
  <c r="AI74" i="364"/>
  <c r="AH74" i="364"/>
  <c r="AG74" i="364"/>
  <c r="AF74" i="364"/>
  <c r="AE74" i="364"/>
  <c r="AD74" i="364"/>
  <c r="AC74" i="364"/>
  <c r="AB74" i="364"/>
  <c r="AA74" i="364"/>
  <c r="Z74" i="364"/>
  <c r="X74" i="364"/>
  <c r="AK73" i="364"/>
  <c r="AJ73" i="364"/>
  <c r="AI73" i="364"/>
  <c r="AH73" i="364"/>
  <c r="AG73" i="364"/>
  <c r="AF73" i="364"/>
  <c r="AE73" i="364"/>
  <c r="AD73" i="364"/>
  <c r="AC73" i="364"/>
  <c r="AB73" i="364"/>
  <c r="AA73" i="364"/>
  <c r="Z73" i="364"/>
  <c r="X73" i="364"/>
  <c r="AK72" i="364"/>
  <c r="AJ72" i="364"/>
  <c r="AI72" i="364"/>
  <c r="AH72" i="364"/>
  <c r="AG72" i="364"/>
  <c r="AF72" i="364"/>
  <c r="AE72" i="364"/>
  <c r="AD72" i="364"/>
  <c r="AC72" i="364"/>
  <c r="AB72" i="364"/>
  <c r="AA72" i="364"/>
  <c r="Z72" i="364"/>
  <c r="X72" i="364"/>
  <c r="AK71" i="364"/>
  <c r="AJ71" i="364"/>
  <c r="AI71" i="364"/>
  <c r="AH71" i="364"/>
  <c r="AG71" i="364"/>
  <c r="AF71" i="364"/>
  <c r="AE71" i="364"/>
  <c r="AD71" i="364"/>
  <c r="AC71" i="364"/>
  <c r="AB71" i="364"/>
  <c r="AA71" i="364"/>
  <c r="Z71" i="364"/>
  <c r="X71" i="364"/>
  <c r="AK70" i="364"/>
  <c r="AJ70" i="364"/>
  <c r="AI70" i="364"/>
  <c r="AH70" i="364"/>
  <c r="AG70" i="364"/>
  <c r="AF70" i="364"/>
  <c r="AE70" i="364"/>
  <c r="AD70" i="364"/>
  <c r="AC70" i="364"/>
  <c r="AB70" i="364"/>
  <c r="AA70" i="364"/>
  <c r="Z70" i="364"/>
  <c r="X70" i="364"/>
  <c r="AK69" i="364"/>
  <c r="AJ69" i="364"/>
  <c r="AI69" i="364"/>
  <c r="AH69" i="364"/>
  <c r="AG69" i="364"/>
  <c r="AF69" i="364"/>
  <c r="AE69" i="364"/>
  <c r="AD69" i="364"/>
  <c r="AC69" i="364"/>
  <c r="AB69" i="364"/>
  <c r="AA69" i="364"/>
  <c r="Z69" i="364"/>
  <c r="X69" i="364"/>
  <c r="AK68" i="364"/>
  <c r="AJ68" i="364"/>
  <c r="AI68" i="364"/>
  <c r="AH68" i="364"/>
  <c r="AG68" i="364"/>
  <c r="AF68" i="364"/>
  <c r="AE68" i="364"/>
  <c r="AD68" i="364"/>
  <c r="AC68" i="364"/>
  <c r="AB68" i="364"/>
  <c r="AA68" i="364"/>
  <c r="Z68" i="364"/>
  <c r="X68" i="364"/>
  <c r="AK67" i="364"/>
  <c r="AJ67" i="364"/>
  <c r="AI67" i="364"/>
  <c r="AH67" i="364"/>
  <c r="AG67" i="364"/>
  <c r="AF67" i="364"/>
  <c r="AE67" i="364"/>
  <c r="AD67" i="364"/>
  <c r="AC67" i="364"/>
  <c r="AB67" i="364"/>
  <c r="AA67" i="364"/>
  <c r="Z67" i="364"/>
  <c r="X67" i="364"/>
  <c r="AK66" i="364"/>
  <c r="AJ66" i="364"/>
  <c r="AI66" i="364"/>
  <c r="AH66" i="364"/>
  <c r="AG66" i="364"/>
  <c r="AF66" i="364"/>
  <c r="AE66" i="364"/>
  <c r="AD66" i="364"/>
  <c r="AC66" i="364"/>
  <c r="AB66" i="364"/>
  <c r="AA66" i="364"/>
  <c r="Z66" i="364"/>
  <c r="X66" i="364"/>
  <c r="AK65" i="364"/>
  <c r="AJ65" i="364"/>
  <c r="AI65" i="364"/>
  <c r="AH65" i="364"/>
  <c r="AG65" i="364"/>
  <c r="AF65" i="364"/>
  <c r="AE65" i="364"/>
  <c r="AD65" i="364"/>
  <c r="AC65" i="364"/>
  <c r="AB65" i="364"/>
  <c r="AA65" i="364"/>
  <c r="Z65" i="364"/>
  <c r="X65" i="364"/>
  <c r="AK64" i="364"/>
  <c r="AJ64" i="364"/>
  <c r="AI64" i="364"/>
  <c r="AH64" i="364"/>
  <c r="AG64" i="364"/>
  <c r="AF64" i="364"/>
  <c r="AE64" i="364"/>
  <c r="AD64" i="364"/>
  <c r="AC64" i="364"/>
  <c r="AB64" i="364"/>
  <c r="AA64" i="364"/>
  <c r="Z64" i="364"/>
  <c r="X64" i="364"/>
  <c r="AK63" i="364"/>
  <c r="AJ63" i="364"/>
  <c r="AI63" i="364"/>
  <c r="AH63" i="364"/>
  <c r="AG63" i="364"/>
  <c r="AF63" i="364"/>
  <c r="AE63" i="364"/>
  <c r="AD63" i="364"/>
  <c r="AC63" i="364"/>
  <c r="AB63" i="364"/>
  <c r="AA63" i="364"/>
  <c r="Z63" i="364"/>
  <c r="X63" i="364"/>
  <c r="AK62" i="364"/>
  <c r="AJ62" i="364"/>
  <c r="AI62" i="364"/>
  <c r="AH62" i="364"/>
  <c r="AG62" i="364"/>
  <c r="AF62" i="364"/>
  <c r="AE62" i="364"/>
  <c r="AD62" i="364"/>
  <c r="AC62" i="364"/>
  <c r="AB62" i="364"/>
  <c r="AA62" i="364"/>
  <c r="Z62" i="364"/>
  <c r="X62" i="364"/>
  <c r="AK61" i="364"/>
  <c r="AJ61" i="364"/>
  <c r="AI61" i="364"/>
  <c r="AH61" i="364"/>
  <c r="AG61" i="364"/>
  <c r="AF61" i="364"/>
  <c r="AE61" i="364"/>
  <c r="AD61" i="364"/>
  <c r="AC61" i="364"/>
  <c r="AB61" i="364"/>
  <c r="AA61" i="364"/>
  <c r="Z61" i="364"/>
  <c r="X61" i="364"/>
  <c r="AK60" i="364"/>
  <c r="AJ60" i="364"/>
  <c r="AI60" i="364"/>
  <c r="AH60" i="364"/>
  <c r="AG60" i="364"/>
  <c r="AF60" i="364"/>
  <c r="AE60" i="364"/>
  <c r="AD60" i="364"/>
  <c r="AC60" i="364"/>
  <c r="AB60" i="364"/>
  <c r="AA60" i="364"/>
  <c r="Z60" i="364"/>
  <c r="X60" i="364"/>
  <c r="AK59" i="364"/>
  <c r="AJ59" i="364"/>
  <c r="AI59" i="364"/>
  <c r="AH59" i="364"/>
  <c r="AG59" i="364"/>
  <c r="AF59" i="364"/>
  <c r="AE59" i="364"/>
  <c r="AD59" i="364"/>
  <c r="AC59" i="364"/>
  <c r="AB59" i="364"/>
  <c r="AA59" i="364"/>
  <c r="Z59" i="364"/>
  <c r="X59" i="364"/>
  <c r="AK58" i="364"/>
  <c r="AJ58" i="364"/>
  <c r="AI58" i="364"/>
  <c r="AH58" i="364"/>
  <c r="AG58" i="364"/>
  <c r="AF58" i="364"/>
  <c r="AE58" i="364"/>
  <c r="AD58" i="364"/>
  <c r="AC58" i="364"/>
  <c r="AB58" i="364"/>
  <c r="AA58" i="364"/>
  <c r="Z58" i="364"/>
  <c r="X58" i="364"/>
  <c r="AK57" i="364"/>
  <c r="AJ57" i="364"/>
  <c r="AI57" i="364"/>
  <c r="AH57" i="364"/>
  <c r="AG57" i="364"/>
  <c r="AF57" i="364"/>
  <c r="AE57" i="364"/>
  <c r="AD57" i="364"/>
  <c r="AC57" i="364"/>
  <c r="AB57" i="364"/>
  <c r="AA57" i="364"/>
  <c r="Z57" i="364"/>
  <c r="X57" i="364"/>
  <c r="AK56" i="364"/>
  <c r="AJ56" i="364"/>
  <c r="AI56" i="364"/>
  <c r="AH56" i="364"/>
  <c r="AG56" i="364"/>
  <c r="AF56" i="364"/>
  <c r="AE56" i="364"/>
  <c r="AD56" i="364"/>
  <c r="AC56" i="364"/>
  <c r="AB56" i="364"/>
  <c r="AA56" i="364"/>
  <c r="Z56" i="364"/>
  <c r="X56" i="364"/>
  <c r="X110" i="363"/>
  <c r="X109" i="363"/>
  <c r="X108" i="363"/>
  <c r="X106" i="363"/>
  <c r="X103" i="363"/>
  <c r="Z102" i="363"/>
  <c r="Y102" i="363"/>
  <c r="X102" i="363"/>
  <c r="X101" i="363"/>
  <c r="X100" i="363"/>
  <c r="X98" i="363"/>
  <c r="AK92" i="363"/>
  <c r="AJ92" i="363"/>
  <c r="AI92" i="363"/>
  <c r="AH92" i="363"/>
  <c r="AG92" i="363"/>
  <c r="AF92" i="363"/>
  <c r="AC92" i="363"/>
  <c r="AZ91" i="363"/>
  <c r="AY91" i="363"/>
  <c r="AX91" i="363"/>
  <c r="AW91" i="363"/>
  <c r="AV91" i="363"/>
  <c r="AU91" i="363"/>
  <c r="AT91" i="363"/>
  <c r="AS91" i="363"/>
  <c r="AR91" i="363"/>
  <c r="AQ91" i="363"/>
  <c r="AP91" i="363"/>
  <c r="AO91" i="363"/>
  <c r="AN91" i="363"/>
  <c r="AM91" i="363"/>
  <c r="AK91" i="363"/>
  <c r="AJ91" i="363"/>
  <c r="AI91" i="363"/>
  <c r="AH91" i="363"/>
  <c r="AG91" i="363"/>
  <c r="AF91" i="363"/>
  <c r="AE91" i="363"/>
  <c r="AD91" i="363"/>
  <c r="AC91" i="363"/>
  <c r="AB91" i="363"/>
  <c r="AA91" i="363"/>
  <c r="Z91" i="363"/>
  <c r="X91" i="363"/>
  <c r="AZ90" i="363"/>
  <c r="AY90" i="363"/>
  <c r="AX90" i="363"/>
  <c r="AW90" i="363"/>
  <c r="AV90" i="363"/>
  <c r="AU90" i="363"/>
  <c r="AT90" i="363"/>
  <c r="AS90" i="363"/>
  <c r="AR90" i="363"/>
  <c r="AQ90" i="363"/>
  <c r="AP90" i="363"/>
  <c r="AO90" i="363"/>
  <c r="AN90" i="363"/>
  <c r="AM90" i="363"/>
  <c r="AK90" i="363"/>
  <c r="AJ90" i="363"/>
  <c r="AI90" i="363"/>
  <c r="AH90" i="363"/>
  <c r="AG90" i="363"/>
  <c r="AF90" i="363"/>
  <c r="AE90" i="363"/>
  <c r="AD90" i="363"/>
  <c r="AC90" i="363"/>
  <c r="AB90" i="363"/>
  <c r="AA90" i="363"/>
  <c r="Z90" i="363"/>
  <c r="X90" i="363"/>
  <c r="AZ89" i="363"/>
  <c r="AY89" i="363"/>
  <c r="AX89" i="363"/>
  <c r="AW89" i="363"/>
  <c r="AV89" i="363"/>
  <c r="AU89" i="363"/>
  <c r="AT89" i="363"/>
  <c r="AS89" i="363"/>
  <c r="AR89" i="363"/>
  <c r="AQ89" i="363"/>
  <c r="AP89" i="363"/>
  <c r="AO89" i="363"/>
  <c r="AN89" i="363"/>
  <c r="AM89" i="363"/>
  <c r="AK89" i="363"/>
  <c r="AJ89" i="363"/>
  <c r="AI89" i="363"/>
  <c r="AH89" i="363"/>
  <c r="AG89" i="363"/>
  <c r="AF89" i="363"/>
  <c r="AE89" i="363"/>
  <c r="AD89" i="363"/>
  <c r="AC89" i="363"/>
  <c r="AB89" i="363"/>
  <c r="AA89" i="363"/>
  <c r="Z89" i="363"/>
  <c r="X89" i="363"/>
  <c r="AZ88" i="363"/>
  <c r="AY88" i="363"/>
  <c r="AX88" i="363"/>
  <c r="AW88" i="363"/>
  <c r="AV88" i="363"/>
  <c r="AU88" i="363"/>
  <c r="AT88" i="363"/>
  <c r="AS88" i="363"/>
  <c r="AR88" i="363"/>
  <c r="AQ88" i="363"/>
  <c r="AP88" i="363"/>
  <c r="AO88" i="363"/>
  <c r="AN88" i="363"/>
  <c r="AM88" i="363"/>
  <c r="AK88" i="363"/>
  <c r="AJ88" i="363"/>
  <c r="AI88" i="363"/>
  <c r="AH88" i="363"/>
  <c r="AG88" i="363"/>
  <c r="AF88" i="363"/>
  <c r="AE88" i="363"/>
  <c r="AD88" i="363"/>
  <c r="AC88" i="363"/>
  <c r="AB88" i="363"/>
  <c r="AA88" i="363"/>
  <c r="Z88" i="363"/>
  <c r="X88" i="363"/>
  <c r="AZ87" i="363"/>
  <c r="AY87" i="363"/>
  <c r="AX87" i="363"/>
  <c r="AW87" i="363"/>
  <c r="AV87" i="363"/>
  <c r="AU87" i="363"/>
  <c r="AT87" i="363"/>
  <c r="AS87" i="363"/>
  <c r="AR87" i="363"/>
  <c r="AQ87" i="363"/>
  <c r="AP87" i="363"/>
  <c r="AO87" i="363"/>
  <c r="AN87" i="363"/>
  <c r="AM87" i="363"/>
  <c r="AK87" i="363"/>
  <c r="AJ87" i="363"/>
  <c r="AI87" i="363"/>
  <c r="AH87" i="363"/>
  <c r="AG87" i="363"/>
  <c r="AF87" i="363"/>
  <c r="AE87" i="363"/>
  <c r="AD87" i="363"/>
  <c r="AC87" i="363"/>
  <c r="AB87" i="363"/>
  <c r="AA87" i="363"/>
  <c r="Z87" i="363"/>
  <c r="X87" i="363"/>
  <c r="AZ86" i="363"/>
  <c r="AY86" i="363"/>
  <c r="AX86" i="363"/>
  <c r="AW86" i="363"/>
  <c r="AV86" i="363"/>
  <c r="AU86" i="363"/>
  <c r="AT86" i="363"/>
  <c r="AS86" i="363"/>
  <c r="AR86" i="363"/>
  <c r="AQ86" i="363"/>
  <c r="AP86" i="363"/>
  <c r="AO86" i="363"/>
  <c r="AN86" i="363"/>
  <c r="AM86" i="363"/>
  <c r="AK86" i="363"/>
  <c r="AJ86" i="363"/>
  <c r="AI86" i="363"/>
  <c r="AH86" i="363"/>
  <c r="AG86" i="363"/>
  <c r="AF86" i="363"/>
  <c r="AE86" i="363"/>
  <c r="AD86" i="363"/>
  <c r="AC86" i="363"/>
  <c r="AB86" i="363"/>
  <c r="AA86" i="363"/>
  <c r="Z86" i="363"/>
  <c r="X86" i="363"/>
  <c r="AZ85" i="363"/>
  <c r="AY85" i="363"/>
  <c r="AX85" i="363"/>
  <c r="AW85" i="363"/>
  <c r="AV85" i="363"/>
  <c r="AU85" i="363"/>
  <c r="AT85" i="363"/>
  <c r="AS85" i="363"/>
  <c r="AR85" i="363"/>
  <c r="AQ85" i="363"/>
  <c r="AP85" i="363"/>
  <c r="AO85" i="363"/>
  <c r="AN85" i="363"/>
  <c r="AM85" i="363"/>
  <c r="AK85" i="363"/>
  <c r="AJ85" i="363"/>
  <c r="AI85" i="363"/>
  <c r="AH85" i="363"/>
  <c r="AG85" i="363"/>
  <c r="AF85" i="363"/>
  <c r="AE85" i="363"/>
  <c r="AD85" i="363"/>
  <c r="AC85" i="363"/>
  <c r="AB85" i="363"/>
  <c r="AA85" i="363"/>
  <c r="Z85" i="363"/>
  <c r="X85" i="363"/>
  <c r="AZ84" i="363"/>
  <c r="AY84" i="363"/>
  <c r="AX84" i="363"/>
  <c r="AW84" i="363"/>
  <c r="AV84" i="363"/>
  <c r="AU84" i="363"/>
  <c r="AT84" i="363"/>
  <c r="AS84" i="363"/>
  <c r="AR84" i="363"/>
  <c r="AQ84" i="363"/>
  <c r="AP84" i="363"/>
  <c r="AO84" i="363"/>
  <c r="AN84" i="363"/>
  <c r="AM84" i="363"/>
  <c r="AK84" i="363"/>
  <c r="AJ84" i="363"/>
  <c r="AI84" i="363"/>
  <c r="AH84" i="363"/>
  <c r="AG84" i="363"/>
  <c r="AF84" i="363"/>
  <c r="AE84" i="363"/>
  <c r="AD84" i="363"/>
  <c r="AC84" i="363"/>
  <c r="AB84" i="363"/>
  <c r="AA84" i="363"/>
  <c r="Z84" i="363"/>
  <c r="X84" i="363"/>
  <c r="AZ83" i="363"/>
  <c r="AY83" i="363"/>
  <c r="AX83" i="363"/>
  <c r="AW83" i="363"/>
  <c r="AV83" i="363"/>
  <c r="AU83" i="363"/>
  <c r="AT83" i="363"/>
  <c r="AS83" i="363"/>
  <c r="AR83" i="363"/>
  <c r="AQ83" i="363"/>
  <c r="AP83" i="363"/>
  <c r="AO83" i="363"/>
  <c r="AN83" i="363"/>
  <c r="AM83" i="363"/>
  <c r="AK83" i="363"/>
  <c r="AJ83" i="363"/>
  <c r="AI83" i="363"/>
  <c r="AH83" i="363"/>
  <c r="AG83" i="363"/>
  <c r="AF83" i="363"/>
  <c r="AE83" i="363"/>
  <c r="AD83" i="363"/>
  <c r="AC83" i="363"/>
  <c r="AB83" i="363"/>
  <c r="AA83" i="363"/>
  <c r="Z83" i="363"/>
  <c r="X83" i="363"/>
  <c r="AZ82" i="363"/>
  <c r="AY82" i="363"/>
  <c r="AX82" i="363"/>
  <c r="AW82" i="363"/>
  <c r="AV82" i="363"/>
  <c r="AU82" i="363"/>
  <c r="AT82" i="363"/>
  <c r="AS82" i="363"/>
  <c r="AR82" i="363"/>
  <c r="AQ82" i="363"/>
  <c r="AP82" i="363"/>
  <c r="AO82" i="363"/>
  <c r="AN82" i="363"/>
  <c r="AM82" i="363"/>
  <c r="AK82" i="363"/>
  <c r="AJ82" i="363"/>
  <c r="AI82" i="363"/>
  <c r="AH82" i="363"/>
  <c r="AG82" i="363"/>
  <c r="AF82" i="363"/>
  <c r="AE82" i="363"/>
  <c r="AD82" i="363"/>
  <c r="AC82" i="363"/>
  <c r="AB82" i="363"/>
  <c r="AA82" i="363"/>
  <c r="Z82" i="363"/>
  <c r="X82" i="363"/>
  <c r="AZ81" i="363"/>
  <c r="AY81" i="363"/>
  <c r="AX81" i="363"/>
  <c r="AW81" i="363"/>
  <c r="AV81" i="363"/>
  <c r="AU81" i="363"/>
  <c r="AT81" i="363"/>
  <c r="AS81" i="363"/>
  <c r="AR81" i="363"/>
  <c r="AQ81" i="363"/>
  <c r="AP81" i="363"/>
  <c r="AO81" i="363"/>
  <c r="AN81" i="363"/>
  <c r="AM81" i="363"/>
  <c r="AK81" i="363"/>
  <c r="AJ81" i="363"/>
  <c r="AI81" i="363"/>
  <c r="AH81" i="363"/>
  <c r="AG81" i="363"/>
  <c r="AF81" i="363"/>
  <c r="AE81" i="363"/>
  <c r="AD81" i="363"/>
  <c r="AC81" i="363"/>
  <c r="AB81" i="363"/>
  <c r="AA81" i="363"/>
  <c r="Z81" i="363"/>
  <c r="X81" i="363"/>
  <c r="AZ80" i="363"/>
  <c r="AY80" i="363"/>
  <c r="AX80" i="363"/>
  <c r="AW80" i="363"/>
  <c r="AV80" i="363"/>
  <c r="AU80" i="363"/>
  <c r="AT80" i="363"/>
  <c r="AS80" i="363"/>
  <c r="AR80" i="363"/>
  <c r="AQ80" i="363"/>
  <c r="AP80" i="363"/>
  <c r="AO80" i="363"/>
  <c r="AN80" i="363"/>
  <c r="AM80" i="363"/>
  <c r="AK80" i="363"/>
  <c r="AJ80" i="363"/>
  <c r="AI80" i="363"/>
  <c r="AH80" i="363"/>
  <c r="AG80" i="363"/>
  <c r="AF80" i="363"/>
  <c r="AE80" i="363"/>
  <c r="AD80" i="363"/>
  <c r="AC80" i="363"/>
  <c r="AB80" i="363"/>
  <c r="AA80" i="363"/>
  <c r="Z80" i="363"/>
  <c r="X80" i="363"/>
  <c r="AK79" i="363"/>
  <c r="AJ79" i="363"/>
  <c r="AI79" i="363"/>
  <c r="AH79" i="363"/>
  <c r="AG79" i="363"/>
  <c r="AF79" i="363"/>
  <c r="AE79" i="363"/>
  <c r="AD79" i="363"/>
  <c r="AC79" i="363"/>
  <c r="AB79" i="363"/>
  <c r="AA79" i="363"/>
  <c r="Z79" i="363"/>
  <c r="X79" i="363"/>
  <c r="AK78" i="363"/>
  <c r="AJ78" i="363"/>
  <c r="AI78" i="363"/>
  <c r="AH78" i="363"/>
  <c r="AG78" i="363"/>
  <c r="AF78" i="363"/>
  <c r="AE78" i="363"/>
  <c r="AD78" i="363"/>
  <c r="AC78" i="363"/>
  <c r="AB78" i="363"/>
  <c r="AA78" i="363"/>
  <c r="Z78" i="363"/>
  <c r="X78" i="363"/>
  <c r="AK77" i="363"/>
  <c r="AJ77" i="363"/>
  <c r="AI77" i="363"/>
  <c r="AH77" i="363"/>
  <c r="AG77" i="363"/>
  <c r="AF77" i="363"/>
  <c r="AE77" i="363"/>
  <c r="AD77" i="363"/>
  <c r="AC77" i="363"/>
  <c r="AB77" i="363"/>
  <c r="AA77" i="363"/>
  <c r="Z77" i="363"/>
  <c r="X77" i="363"/>
  <c r="AK76" i="363"/>
  <c r="AJ76" i="363"/>
  <c r="AI76" i="363"/>
  <c r="AH76" i="363"/>
  <c r="AG76" i="363"/>
  <c r="AF76" i="363"/>
  <c r="AE76" i="363"/>
  <c r="AD76" i="363"/>
  <c r="AC76" i="363"/>
  <c r="AB76" i="363"/>
  <c r="AA76" i="363"/>
  <c r="Z76" i="363"/>
  <c r="X76" i="363"/>
  <c r="AK75" i="363"/>
  <c r="AJ75" i="363"/>
  <c r="AI75" i="363"/>
  <c r="AH75" i="363"/>
  <c r="AG75" i="363"/>
  <c r="AF75" i="363"/>
  <c r="AE75" i="363"/>
  <c r="AD75" i="363"/>
  <c r="AC75" i="363"/>
  <c r="AB75" i="363"/>
  <c r="AA75" i="363"/>
  <c r="Z75" i="363"/>
  <c r="X75" i="363"/>
  <c r="AK74" i="363"/>
  <c r="AJ74" i="363"/>
  <c r="AI74" i="363"/>
  <c r="AH74" i="363"/>
  <c r="AG74" i="363"/>
  <c r="AF74" i="363"/>
  <c r="AE74" i="363"/>
  <c r="AD74" i="363"/>
  <c r="AC74" i="363"/>
  <c r="AB74" i="363"/>
  <c r="AA74" i="363"/>
  <c r="Z74" i="363"/>
  <c r="X74" i="363"/>
  <c r="AK73" i="363"/>
  <c r="AJ73" i="363"/>
  <c r="AI73" i="363"/>
  <c r="AH73" i="363"/>
  <c r="AG73" i="363"/>
  <c r="AF73" i="363"/>
  <c r="AE73" i="363"/>
  <c r="AD73" i="363"/>
  <c r="AC73" i="363"/>
  <c r="AB73" i="363"/>
  <c r="AA73" i="363"/>
  <c r="Z73" i="363"/>
  <c r="X73" i="363"/>
  <c r="AK72" i="363"/>
  <c r="AJ72" i="363"/>
  <c r="AI72" i="363"/>
  <c r="AH72" i="363"/>
  <c r="AG72" i="363"/>
  <c r="AF72" i="363"/>
  <c r="AE72" i="363"/>
  <c r="AD72" i="363"/>
  <c r="AC72" i="363"/>
  <c r="AB72" i="363"/>
  <c r="AA72" i="363"/>
  <c r="Z72" i="363"/>
  <c r="X72" i="363"/>
  <c r="AK71" i="363"/>
  <c r="AJ71" i="363"/>
  <c r="AI71" i="363"/>
  <c r="AH71" i="363"/>
  <c r="AG71" i="363"/>
  <c r="AF71" i="363"/>
  <c r="AE71" i="363"/>
  <c r="AD71" i="363"/>
  <c r="AC71" i="363"/>
  <c r="AB71" i="363"/>
  <c r="AA71" i="363"/>
  <c r="Z71" i="363"/>
  <c r="X71" i="363"/>
  <c r="AK70" i="363"/>
  <c r="AJ70" i="363"/>
  <c r="AI70" i="363"/>
  <c r="AH70" i="363"/>
  <c r="AG70" i="363"/>
  <c r="AF70" i="363"/>
  <c r="AE70" i="363"/>
  <c r="AD70" i="363"/>
  <c r="AC70" i="363"/>
  <c r="AB70" i="363"/>
  <c r="AA70" i="363"/>
  <c r="Z70" i="363"/>
  <c r="X70" i="363"/>
  <c r="AK69" i="363"/>
  <c r="AJ69" i="363"/>
  <c r="AI69" i="363"/>
  <c r="AH69" i="363"/>
  <c r="AG69" i="363"/>
  <c r="AF69" i="363"/>
  <c r="AE69" i="363"/>
  <c r="AD69" i="363"/>
  <c r="AC69" i="363"/>
  <c r="AB69" i="363"/>
  <c r="AA69" i="363"/>
  <c r="Z69" i="363"/>
  <c r="X69" i="363"/>
  <c r="AK68" i="363"/>
  <c r="AJ68" i="363"/>
  <c r="AI68" i="363"/>
  <c r="AH68" i="363"/>
  <c r="AG68" i="363"/>
  <c r="AF68" i="363"/>
  <c r="AE68" i="363"/>
  <c r="AD68" i="363"/>
  <c r="AC68" i="363"/>
  <c r="AB68" i="363"/>
  <c r="AA68" i="363"/>
  <c r="Z68" i="363"/>
  <c r="X68" i="363"/>
  <c r="AK67" i="363"/>
  <c r="AJ67" i="363"/>
  <c r="AI67" i="363"/>
  <c r="AH67" i="363"/>
  <c r="AG67" i="363"/>
  <c r="AF67" i="363"/>
  <c r="AE67" i="363"/>
  <c r="AD67" i="363"/>
  <c r="AC67" i="363"/>
  <c r="AB67" i="363"/>
  <c r="AA67" i="363"/>
  <c r="Z67" i="363"/>
  <c r="X67" i="363"/>
  <c r="AK66" i="363"/>
  <c r="AJ66" i="363"/>
  <c r="AI66" i="363"/>
  <c r="AH66" i="363"/>
  <c r="AG66" i="363"/>
  <c r="AF66" i="363"/>
  <c r="AE66" i="363"/>
  <c r="AD66" i="363"/>
  <c r="AC66" i="363"/>
  <c r="AB66" i="363"/>
  <c r="AA66" i="363"/>
  <c r="Z66" i="363"/>
  <c r="X66" i="363"/>
  <c r="AK65" i="363"/>
  <c r="AJ65" i="363"/>
  <c r="AI65" i="363"/>
  <c r="AH65" i="363"/>
  <c r="AG65" i="363"/>
  <c r="AF65" i="363"/>
  <c r="AE65" i="363"/>
  <c r="AD65" i="363"/>
  <c r="AC65" i="363"/>
  <c r="AB65" i="363"/>
  <c r="AA65" i="363"/>
  <c r="Z65" i="363"/>
  <c r="X65" i="363"/>
  <c r="AK64" i="363"/>
  <c r="AJ64" i="363"/>
  <c r="AI64" i="363"/>
  <c r="AH64" i="363"/>
  <c r="AG64" i="363"/>
  <c r="AF64" i="363"/>
  <c r="AE64" i="363"/>
  <c r="AD64" i="363"/>
  <c r="AC64" i="363"/>
  <c r="AB64" i="363"/>
  <c r="AA64" i="363"/>
  <c r="Z64" i="363"/>
  <c r="X64" i="363"/>
  <c r="AK63" i="363"/>
  <c r="AJ63" i="363"/>
  <c r="AI63" i="363"/>
  <c r="AH63" i="363"/>
  <c r="AG63" i="363"/>
  <c r="AF63" i="363"/>
  <c r="AE63" i="363"/>
  <c r="AD63" i="363"/>
  <c r="AC63" i="363"/>
  <c r="AB63" i="363"/>
  <c r="AA63" i="363"/>
  <c r="Z63" i="363"/>
  <c r="X63" i="363"/>
  <c r="AK62" i="363"/>
  <c r="AJ62" i="363"/>
  <c r="AI62" i="363"/>
  <c r="AH62" i="363"/>
  <c r="AG62" i="363"/>
  <c r="AF62" i="363"/>
  <c r="AE62" i="363"/>
  <c r="AD62" i="363"/>
  <c r="AC62" i="363"/>
  <c r="AB62" i="363"/>
  <c r="AA62" i="363"/>
  <c r="Z62" i="363"/>
  <c r="X62" i="363"/>
  <c r="AK61" i="363"/>
  <c r="AJ61" i="363"/>
  <c r="AI61" i="363"/>
  <c r="AH61" i="363"/>
  <c r="AG61" i="363"/>
  <c r="AF61" i="363"/>
  <c r="AE61" i="363"/>
  <c r="AD61" i="363"/>
  <c r="AC61" i="363"/>
  <c r="AB61" i="363"/>
  <c r="AA61" i="363"/>
  <c r="Z61" i="363"/>
  <c r="X61" i="363"/>
  <c r="AK60" i="363"/>
  <c r="AJ60" i="363"/>
  <c r="AI60" i="363"/>
  <c r="AH60" i="363"/>
  <c r="AG60" i="363"/>
  <c r="AF60" i="363"/>
  <c r="AE60" i="363"/>
  <c r="AD60" i="363"/>
  <c r="AC60" i="363"/>
  <c r="AB60" i="363"/>
  <c r="AA60" i="363"/>
  <c r="Z60" i="363"/>
  <c r="X60" i="363"/>
  <c r="AK59" i="363"/>
  <c r="AJ59" i="363"/>
  <c r="AI59" i="363"/>
  <c r="AH59" i="363"/>
  <c r="AG59" i="363"/>
  <c r="AF59" i="363"/>
  <c r="AE59" i="363"/>
  <c r="AD59" i="363"/>
  <c r="AC59" i="363"/>
  <c r="AB59" i="363"/>
  <c r="AA59" i="363"/>
  <c r="Z59" i="363"/>
  <c r="X59" i="363"/>
  <c r="AK58" i="363"/>
  <c r="AJ58" i="363"/>
  <c r="AI58" i="363"/>
  <c r="AH58" i="363"/>
  <c r="AG58" i="363"/>
  <c r="AF58" i="363"/>
  <c r="AE58" i="363"/>
  <c r="AD58" i="363"/>
  <c r="AC58" i="363"/>
  <c r="AB58" i="363"/>
  <c r="AA58" i="363"/>
  <c r="Z58" i="363"/>
  <c r="X58" i="363"/>
  <c r="AK57" i="363"/>
  <c r="AJ57" i="363"/>
  <c r="AI57" i="363"/>
  <c r="AH57" i="363"/>
  <c r="AG57" i="363"/>
  <c r="AF57" i="363"/>
  <c r="AE57" i="363"/>
  <c r="AD57" i="363"/>
  <c r="AC57" i="363"/>
  <c r="AB57" i="363"/>
  <c r="AA57" i="363"/>
  <c r="Z57" i="363"/>
  <c r="X57" i="363"/>
  <c r="AK56" i="363"/>
  <c r="AJ56" i="363"/>
  <c r="AI56" i="363"/>
  <c r="AH56" i="363"/>
  <c r="AG56" i="363"/>
  <c r="AF56" i="363"/>
  <c r="AE56" i="363"/>
  <c r="AD56" i="363"/>
  <c r="AC56" i="363"/>
  <c r="AB56" i="363"/>
  <c r="AA56" i="363"/>
  <c r="Z56" i="363"/>
  <c r="X56" i="363"/>
  <c r="X106" i="362"/>
  <c r="X98" i="362"/>
  <c r="AD75" i="362" s="1"/>
  <c r="AZ91" i="362"/>
  <c r="AY91" i="362"/>
  <c r="AX91" i="362"/>
  <c r="AW91" i="362"/>
  <c r="AV91" i="362"/>
  <c r="AZ90" i="362"/>
  <c r="AY90" i="362"/>
  <c r="AX90" i="362"/>
  <c r="AW90" i="362"/>
  <c r="AV90" i="362"/>
  <c r="AD90" i="362"/>
  <c r="AZ89" i="362"/>
  <c r="AY89" i="362"/>
  <c r="AX89" i="362"/>
  <c r="AW89" i="362"/>
  <c r="AV89" i="362"/>
  <c r="AZ88" i="362"/>
  <c r="AY88" i="362"/>
  <c r="AX88" i="362"/>
  <c r="AW88" i="362"/>
  <c r="AV88" i="362"/>
  <c r="AZ87" i="362"/>
  <c r="AY87" i="362"/>
  <c r="AX87" i="362"/>
  <c r="AW87" i="362"/>
  <c r="AV87" i="362"/>
  <c r="AZ86" i="362"/>
  <c r="AY86" i="362"/>
  <c r="AX86" i="362"/>
  <c r="AW86" i="362"/>
  <c r="AV86" i="362"/>
  <c r="AZ85" i="362"/>
  <c r="AY85" i="362"/>
  <c r="AX85" i="362"/>
  <c r="AW85" i="362"/>
  <c r="AV85" i="362"/>
  <c r="AZ84" i="362"/>
  <c r="AY84" i="362"/>
  <c r="AX84" i="362"/>
  <c r="AW84" i="362"/>
  <c r="AV84" i="362"/>
  <c r="AZ83" i="362"/>
  <c r="AY83" i="362"/>
  <c r="AX83" i="362"/>
  <c r="AW83" i="362"/>
  <c r="AV83" i="362"/>
  <c r="AZ82" i="362"/>
  <c r="AY82" i="362"/>
  <c r="AX82" i="362"/>
  <c r="AW82" i="362"/>
  <c r="AV82" i="362"/>
  <c r="AZ81" i="362"/>
  <c r="AY81" i="362"/>
  <c r="AX81" i="362"/>
  <c r="AW81" i="362"/>
  <c r="AV81" i="362"/>
  <c r="AZ80" i="362"/>
  <c r="AY80" i="362"/>
  <c r="AX80" i="362"/>
  <c r="AW80" i="362"/>
  <c r="AV80" i="362"/>
  <c r="AD71" i="362"/>
  <c r="AD70" i="362"/>
  <c r="AD63" i="362"/>
  <c r="AD62" i="362"/>
  <c r="X106" i="361"/>
  <c r="X103" i="361"/>
  <c r="X98" i="361"/>
  <c r="AD91" i="361" s="1"/>
  <c r="AZ91" i="361"/>
  <c r="AY91" i="361"/>
  <c r="AX91" i="361"/>
  <c r="AW91" i="361"/>
  <c r="AV91" i="361"/>
  <c r="AZ90" i="361"/>
  <c r="AY90" i="361"/>
  <c r="AX90" i="361"/>
  <c r="AW90" i="361"/>
  <c r="AV90" i="361"/>
  <c r="AD90" i="361"/>
  <c r="AZ89" i="361"/>
  <c r="AY89" i="361"/>
  <c r="AX89" i="361"/>
  <c r="AW89" i="361"/>
  <c r="AV89" i="361"/>
  <c r="AD89" i="361"/>
  <c r="AZ88" i="361"/>
  <c r="AY88" i="361"/>
  <c r="AX88" i="361"/>
  <c r="AW88" i="361"/>
  <c r="AV88" i="361"/>
  <c r="AD88" i="361"/>
  <c r="AZ87" i="361"/>
  <c r="AY87" i="361"/>
  <c r="AX87" i="361"/>
  <c r="AW87" i="361"/>
  <c r="AV87" i="361"/>
  <c r="AD87" i="361"/>
  <c r="AZ86" i="361"/>
  <c r="AY86" i="361"/>
  <c r="AX86" i="361"/>
  <c r="AW86" i="361"/>
  <c r="AV86" i="361"/>
  <c r="AD86" i="361"/>
  <c r="AZ85" i="361"/>
  <c r="AY85" i="361"/>
  <c r="AX85" i="361"/>
  <c r="AW85" i="361"/>
  <c r="AV85" i="361"/>
  <c r="AD85" i="361"/>
  <c r="AZ84" i="361"/>
  <c r="AY84" i="361"/>
  <c r="AX84" i="361"/>
  <c r="AW84" i="361"/>
  <c r="AV84" i="361"/>
  <c r="AD84" i="361"/>
  <c r="AZ83" i="361"/>
  <c r="AY83" i="361"/>
  <c r="AX83" i="361"/>
  <c r="AW83" i="361"/>
  <c r="AV83" i="361"/>
  <c r="AD83" i="361"/>
  <c r="AZ82" i="361"/>
  <c r="AY82" i="361"/>
  <c r="AX82" i="361"/>
  <c r="AW82" i="361"/>
  <c r="AV82" i="361"/>
  <c r="AD82" i="361"/>
  <c r="AZ81" i="361"/>
  <c r="AY81" i="361"/>
  <c r="AX81" i="361"/>
  <c r="AW81" i="361"/>
  <c r="AV81" i="361"/>
  <c r="AD81" i="361"/>
  <c r="AZ80" i="361"/>
  <c r="AY80" i="361"/>
  <c r="AX80" i="361"/>
  <c r="AW80" i="361"/>
  <c r="AV80" i="361"/>
  <c r="AD80" i="361"/>
  <c r="AD79" i="361"/>
  <c r="AD78" i="361"/>
  <c r="AD77" i="361"/>
  <c r="AD76" i="361"/>
  <c r="AD75" i="361"/>
  <c r="AD74" i="361"/>
  <c r="AD73" i="361"/>
  <c r="AD72" i="361"/>
  <c r="AD71" i="361"/>
  <c r="AD70" i="361"/>
  <c r="AD69" i="361"/>
  <c r="AD68" i="361"/>
  <c r="AD67" i="361"/>
  <c r="AD66" i="361"/>
  <c r="AD65" i="361"/>
  <c r="AD64" i="361"/>
  <c r="AD63" i="361"/>
  <c r="AD62" i="361"/>
  <c r="AD61" i="361"/>
  <c r="AD60" i="361"/>
  <c r="AD59" i="361"/>
  <c r="AD58" i="361"/>
  <c r="AD57" i="361"/>
  <c r="AD56" i="361"/>
  <c r="X106" i="360"/>
  <c r="X98" i="360"/>
  <c r="AZ91" i="360"/>
  <c r="AY91" i="360"/>
  <c r="AX91" i="360"/>
  <c r="AW91" i="360"/>
  <c r="AV91" i="360"/>
  <c r="AZ90" i="360"/>
  <c r="AY90" i="360"/>
  <c r="AX90" i="360"/>
  <c r="AW90" i="360"/>
  <c r="AV90" i="360"/>
  <c r="AD90" i="360"/>
  <c r="AZ89" i="360"/>
  <c r="AY89" i="360"/>
  <c r="AX89" i="360"/>
  <c r="AW89" i="360"/>
  <c r="AV89" i="360"/>
  <c r="AD89" i="360"/>
  <c r="AZ88" i="360"/>
  <c r="AY88" i="360"/>
  <c r="AX88" i="360"/>
  <c r="AW88" i="360"/>
  <c r="AV88" i="360"/>
  <c r="AZ87" i="360"/>
  <c r="AY87" i="360"/>
  <c r="AX87" i="360"/>
  <c r="AW87" i="360"/>
  <c r="AV87" i="360"/>
  <c r="AZ86" i="360"/>
  <c r="AY86" i="360"/>
  <c r="AX86" i="360"/>
  <c r="AW86" i="360"/>
  <c r="AV86" i="360"/>
  <c r="AD86" i="360"/>
  <c r="AZ85" i="360"/>
  <c r="AY85" i="360"/>
  <c r="AX85" i="360"/>
  <c r="AW85" i="360"/>
  <c r="AV85" i="360"/>
  <c r="AD85" i="360"/>
  <c r="AZ84" i="360"/>
  <c r="AY84" i="360"/>
  <c r="AX84" i="360"/>
  <c r="AW84" i="360"/>
  <c r="AV84" i="360"/>
  <c r="AZ83" i="360"/>
  <c r="AY83" i="360"/>
  <c r="AX83" i="360"/>
  <c r="AW83" i="360"/>
  <c r="AV83" i="360"/>
  <c r="AZ82" i="360"/>
  <c r="AY82" i="360"/>
  <c r="AX82" i="360"/>
  <c r="AW82" i="360"/>
  <c r="AV82" i="360"/>
  <c r="AD82" i="360"/>
  <c r="AZ81" i="360"/>
  <c r="AY81" i="360"/>
  <c r="AX81" i="360"/>
  <c r="AW81" i="360"/>
  <c r="AV81" i="360"/>
  <c r="AD81" i="360"/>
  <c r="AZ80" i="360"/>
  <c r="AY80" i="360"/>
  <c r="AX80" i="360"/>
  <c r="AW80" i="360"/>
  <c r="AV80" i="360"/>
  <c r="AD79" i="360"/>
  <c r="AD78" i="360"/>
  <c r="AD75" i="360"/>
  <c r="AD74" i="360"/>
  <c r="AD72" i="360"/>
  <c r="AD71" i="360"/>
  <c r="AD70" i="360"/>
  <c r="AD68" i="360"/>
  <c r="AD67" i="360"/>
  <c r="AD66" i="360"/>
  <c r="AD64" i="360"/>
  <c r="AD63" i="360"/>
  <c r="AD62" i="360"/>
  <c r="AD61" i="360"/>
  <c r="AD60" i="360"/>
  <c r="AD59" i="360"/>
  <c r="AD58" i="360"/>
  <c r="AD57" i="360"/>
  <c r="AD56" i="360"/>
  <c r="X106" i="359"/>
  <c r="X103" i="359"/>
  <c r="X98" i="359"/>
  <c r="AZ91" i="359"/>
  <c r="AY91" i="359"/>
  <c r="AX91" i="359"/>
  <c r="AW91" i="359"/>
  <c r="AV91" i="359"/>
  <c r="AD91" i="359"/>
  <c r="AZ90" i="359"/>
  <c r="AY90" i="359"/>
  <c r="AX90" i="359"/>
  <c r="AW90" i="359"/>
  <c r="AV90" i="359"/>
  <c r="AD90" i="359"/>
  <c r="AZ89" i="359"/>
  <c r="AY89" i="359"/>
  <c r="AX89" i="359"/>
  <c r="AW89" i="359"/>
  <c r="AV89" i="359"/>
  <c r="AD89" i="359"/>
  <c r="AZ88" i="359"/>
  <c r="AY88" i="359"/>
  <c r="AX88" i="359"/>
  <c r="AW88" i="359"/>
  <c r="AV88" i="359"/>
  <c r="AD88" i="359"/>
  <c r="AZ87" i="359"/>
  <c r="AY87" i="359"/>
  <c r="AX87" i="359"/>
  <c r="AW87" i="359"/>
  <c r="AV87" i="359"/>
  <c r="AD87" i="359"/>
  <c r="AZ86" i="359"/>
  <c r="AY86" i="359"/>
  <c r="AX86" i="359"/>
  <c r="AW86" i="359"/>
  <c r="AV86" i="359"/>
  <c r="AD86" i="359"/>
  <c r="AZ85" i="359"/>
  <c r="AY85" i="359"/>
  <c r="AX85" i="359"/>
  <c r="AW85" i="359"/>
  <c r="AV85" i="359"/>
  <c r="AD85" i="359"/>
  <c r="AZ84" i="359"/>
  <c r="AY84" i="359"/>
  <c r="AX84" i="359"/>
  <c r="AW84" i="359"/>
  <c r="AV84" i="359"/>
  <c r="AD84" i="359"/>
  <c r="AZ83" i="359"/>
  <c r="AY83" i="359"/>
  <c r="AX83" i="359"/>
  <c r="AW83" i="359"/>
  <c r="AV83" i="359"/>
  <c r="AD83" i="359"/>
  <c r="AZ82" i="359"/>
  <c r="AY82" i="359"/>
  <c r="AX82" i="359"/>
  <c r="AW82" i="359"/>
  <c r="AV82" i="359"/>
  <c r="AD82" i="359"/>
  <c r="AZ81" i="359"/>
  <c r="AY81" i="359"/>
  <c r="AX81" i="359"/>
  <c r="AW81" i="359"/>
  <c r="AV81" i="359"/>
  <c r="AD81" i="359"/>
  <c r="AZ80" i="359"/>
  <c r="AY80" i="359"/>
  <c r="AX80" i="359"/>
  <c r="AW80" i="359"/>
  <c r="AV80" i="359"/>
  <c r="AD80" i="359"/>
  <c r="AD79" i="359"/>
  <c r="AD78" i="359"/>
  <c r="AD77" i="359"/>
  <c r="AD76" i="359"/>
  <c r="AD75" i="359"/>
  <c r="AD74" i="359"/>
  <c r="AD73" i="359"/>
  <c r="AD72" i="359"/>
  <c r="AD71" i="359"/>
  <c r="AD70" i="359"/>
  <c r="AD69" i="359"/>
  <c r="AD68" i="359"/>
  <c r="AD67" i="359"/>
  <c r="AD66" i="359"/>
  <c r="AD65" i="359"/>
  <c r="AD64" i="359"/>
  <c r="AD63" i="359"/>
  <c r="AD62" i="359"/>
  <c r="AD61" i="359"/>
  <c r="AD60" i="359"/>
  <c r="AD59" i="359"/>
  <c r="AD58" i="359"/>
  <c r="AD57" i="359"/>
  <c r="AD56" i="359"/>
  <c r="X106" i="358"/>
  <c r="X98" i="358"/>
  <c r="X103" i="358" s="1"/>
  <c r="AZ91" i="358"/>
  <c r="AY91" i="358"/>
  <c r="AX91" i="358"/>
  <c r="AW91" i="358"/>
  <c r="AV91" i="358"/>
  <c r="AD91" i="358"/>
  <c r="AZ90" i="358"/>
  <c r="AY90" i="358"/>
  <c r="AX90" i="358"/>
  <c r="AW90" i="358"/>
  <c r="AV90" i="358"/>
  <c r="AD90" i="358"/>
  <c r="AZ89" i="358"/>
  <c r="AY89" i="358"/>
  <c r="AX89" i="358"/>
  <c r="AW89" i="358"/>
  <c r="AV89" i="358"/>
  <c r="AD89" i="358"/>
  <c r="AZ88" i="358"/>
  <c r="AY88" i="358"/>
  <c r="AX88" i="358"/>
  <c r="AW88" i="358"/>
  <c r="AV88" i="358"/>
  <c r="AD88" i="358"/>
  <c r="AZ87" i="358"/>
  <c r="AY87" i="358"/>
  <c r="AX87" i="358"/>
  <c r="AW87" i="358"/>
  <c r="AV87" i="358"/>
  <c r="AD87" i="358"/>
  <c r="AZ86" i="358"/>
  <c r="AY86" i="358"/>
  <c r="AX86" i="358"/>
  <c r="AW86" i="358"/>
  <c r="AV86" i="358"/>
  <c r="AD86" i="358"/>
  <c r="AZ85" i="358"/>
  <c r="AY85" i="358"/>
  <c r="AX85" i="358"/>
  <c r="AW85" i="358"/>
  <c r="AV85" i="358"/>
  <c r="AD85" i="358"/>
  <c r="AZ84" i="358"/>
  <c r="AY84" i="358"/>
  <c r="AX84" i="358"/>
  <c r="AW84" i="358"/>
  <c r="AV84" i="358"/>
  <c r="AD84" i="358"/>
  <c r="AZ83" i="358"/>
  <c r="AY83" i="358"/>
  <c r="AX83" i="358"/>
  <c r="AW83" i="358"/>
  <c r="AV83" i="358"/>
  <c r="AD83" i="358"/>
  <c r="AZ82" i="358"/>
  <c r="AY82" i="358"/>
  <c r="AX82" i="358"/>
  <c r="AW82" i="358"/>
  <c r="AV82" i="358"/>
  <c r="AD82" i="358"/>
  <c r="AZ81" i="358"/>
  <c r="AY81" i="358"/>
  <c r="AX81" i="358"/>
  <c r="AW81" i="358"/>
  <c r="AV81" i="358"/>
  <c r="AD81" i="358"/>
  <c r="AZ80" i="358"/>
  <c r="AY80" i="358"/>
  <c r="AX80" i="358"/>
  <c r="AW80" i="358"/>
  <c r="AV80" i="358"/>
  <c r="AD80" i="358"/>
  <c r="AD79" i="358"/>
  <c r="AD78" i="358"/>
  <c r="AD77" i="358"/>
  <c r="AD76" i="358"/>
  <c r="AD75" i="358"/>
  <c r="AD74" i="358"/>
  <c r="AD73" i="358"/>
  <c r="AD72" i="358"/>
  <c r="AD71" i="358"/>
  <c r="AD70" i="358"/>
  <c r="AD69" i="358"/>
  <c r="AD68" i="358"/>
  <c r="AD67" i="358"/>
  <c r="AD66" i="358"/>
  <c r="AD65" i="358"/>
  <c r="AD64" i="358"/>
  <c r="AD63" i="358"/>
  <c r="AD62" i="358"/>
  <c r="AD61" i="358"/>
  <c r="AD60" i="358"/>
  <c r="AD59" i="358"/>
  <c r="AD58" i="358"/>
  <c r="AD57" i="358"/>
  <c r="AD56" i="358"/>
  <c r="X106" i="357"/>
  <c r="X103" i="357"/>
  <c r="X98" i="357"/>
  <c r="AZ91" i="357"/>
  <c r="AY91" i="357"/>
  <c r="AX91" i="357"/>
  <c r="AW91" i="357"/>
  <c r="AV91" i="357"/>
  <c r="AD91" i="357"/>
  <c r="AZ90" i="357"/>
  <c r="AY90" i="357"/>
  <c r="AX90" i="357"/>
  <c r="AW90" i="357"/>
  <c r="AV90" i="357"/>
  <c r="AD90" i="357"/>
  <c r="AZ89" i="357"/>
  <c r="AY89" i="357"/>
  <c r="AX89" i="357"/>
  <c r="AW89" i="357"/>
  <c r="AV89" i="357"/>
  <c r="AD89" i="357"/>
  <c r="AZ88" i="357"/>
  <c r="AY88" i="357"/>
  <c r="AX88" i="357"/>
  <c r="AW88" i="357"/>
  <c r="AV88" i="357"/>
  <c r="AD88" i="357"/>
  <c r="AZ87" i="357"/>
  <c r="AY87" i="357"/>
  <c r="AX87" i="357"/>
  <c r="AW87" i="357"/>
  <c r="AV87" i="357"/>
  <c r="AD87" i="357"/>
  <c r="AZ86" i="357"/>
  <c r="AY86" i="357"/>
  <c r="AX86" i="357"/>
  <c r="AW86" i="357"/>
  <c r="AV86" i="357"/>
  <c r="AD86" i="357"/>
  <c r="AZ85" i="357"/>
  <c r="AY85" i="357"/>
  <c r="AX85" i="357"/>
  <c r="AW85" i="357"/>
  <c r="AV85" i="357"/>
  <c r="AD85" i="357"/>
  <c r="AZ84" i="357"/>
  <c r="AY84" i="357"/>
  <c r="AX84" i="357"/>
  <c r="AW84" i="357"/>
  <c r="AV84" i="357"/>
  <c r="AD84" i="357"/>
  <c r="AZ83" i="357"/>
  <c r="AY83" i="357"/>
  <c r="AX83" i="357"/>
  <c r="AW83" i="357"/>
  <c r="AV83" i="357"/>
  <c r="AD83" i="357"/>
  <c r="AZ82" i="357"/>
  <c r="AY82" i="357"/>
  <c r="AX82" i="357"/>
  <c r="AW82" i="357"/>
  <c r="AV82" i="357"/>
  <c r="AD82" i="357"/>
  <c r="AZ81" i="357"/>
  <c r="AY81" i="357"/>
  <c r="AX81" i="357"/>
  <c r="AW81" i="357"/>
  <c r="AV81" i="357"/>
  <c r="AD81" i="357"/>
  <c r="AZ80" i="357"/>
  <c r="AY80" i="357"/>
  <c r="AX80" i="357"/>
  <c r="AW80" i="357"/>
  <c r="AV80" i="357"/>
  <c r="AD80" i="357"/>
  <c r="AD79" i="357"/>
  <c r="AD78" i="357"/>
  <c r="AD77" i="357"/>
  <c r="AD76" i="357"/>
  <c r="AD75" i="357"/>
  <c r="AD74" i="357"/>
  <c r="AD73" i="357"/>
  <c r="AD72" i="357"/>
  <c r="AD71" i="357"/>
  <c r="AD70" i="357"/>
  <c r="AD69" i="357"/>
  <c r="AD68" i="357"/>
  <c r="AD67" i="357"/>
  <c r="AD66" i="357"/>
  <c r="AD65" i="357"/>
  <c r="AD64" i="357"/>
  <c r="AD63" i="357"/>
  <c r="AD62" i="357"/>
  <c r="AD61" i="357"/>
  <c r="AD60" i="357"/>
  <c r="AD59" i="357"/>
  <c r="AD58" i="357"/>
  <c r="AD57" i="357"/>
  <c r="AD56" i="357"/>
  <c r="X106" i="356"/>
  <c r="X103" i="356"/>
  <c r="X98" i="356"/>
  <c r="AZ91" i="356"/>
  <c r="AY91" i="356"/>
  <c r="AX91" i="356"/>
  <c r="AW91" i="356"/>
  <c r="AV91" i="356"/>
  <c r="AD91" i="356"/>
  <c r="AZ90" i="356"/>
  <c r="AY90" i="356"/>
  <c r="AX90" i="356"/>
  <c r="AW90" i="356"/>
  <c r="AV90" i="356"/>
  <c r="AD90" i="356"/>
  <c r="AZ89" i="356"/>
  <c r="AY89" i="356"/>
  <c r="AX89" i="356"/>
  <c r="AW89" i="356"/>
  <c r="AV89" i="356"/>
  <c r="AD89" i="356"/>
  <c r="AZ88" i="356"/>
  <c r="AY88" i="356"/>
  <c r="AX88" i="356"/>
  <c r="AW88" i="356"/>
  <c r="AV88" i="356"/>
  <c r="AD88" i="356"/>
  <c r="AZ87" i="356"/>
  <c r="AY87" i="356"/>
  <c r="AX87" i="356"/>
  <c r="AW87" i="356"/>
  <c r="AV87" i="356"/>
  <c r="AD87" i="356"/>
  <c r="AZ86" i="356"/>
  <c r="AY86" i="356"/>
  <c r="AX86" i="356"/>
  <c r="AW86" i="356"/>
  <c r="AV86" i="356"/>
  <c r="AD86" i="356"/>
  <c r="AZ85" i="356"/>
  <c r="AY85" i="356"/>
  <c r="AX85" i="356"/>
  <c r="AW85" i="356"/>
  <c r="AV85" i="356"/>
  <c r="AD85" i="356"/>
  <c r="AZ84" i="356"/>
  <c r="AY84" i="356"/>
  <c r="AX84" i="356"/>
  <c r="AW84" i="356"/>
  <c r="AV84" i="356"/>
  <c r="AD84" i="356"/>
  <c r="AZ83" i="356"/>
  <c r="AY83" i="356"/>
  <c r="AX83" i="356"/>
  <c r="AW83" i="356"/>
  <c r="AV83" i="356"/>
  <c r="AD83" i="356"/>
  <c r="AZ82" i="356"/>
  <c r="AY82" i="356"/>
  <c r="AX82" i="356"/>
  <c r="AW82" i="356"/>
  <c r="AV82" i="356"/>
  <c r="AD82" i="356"/>
  <c r="AZ81" i="356"/>
  <c r="AY81" i="356"/>
  <c r="AX81" i="356"/>
  <c r="AW81" i="356"/>
  <c r="AV81" i="356"/>
  <c r="AD81" i="356"/>
  <c r="AZ80" i="356"/>
  <c r="AY80" i="356"/>
  <c r="AX80" i="356"/>
  <c r="AW80" i="356"/>
  <c r="AV80" i="356"/>
  <c r="AD80" i="356"/>
  <c r="AD79" i="356"/>
  <c r="AD78" i="356"/>
  <c r="AD77" i="356"/>
  <c r="AD76" i="356"/>
  <c r="AD75" i="356"/>
  <c r="AD74" i="356"/>
  <c r="AD73" i="356"/>
  <c r="AD72" i="356"/>
  <c r="AD71" i="356"/>
  <c r="AD70" i="356"/>
  <c r="AD69" i="356"/>
  <c r="AD68" i="356"/>
  <c r="AD67" i="356"/>
  <c r="AD66" i="356"/>
  <c r="AD65" i="356"/>
  <c r="AD64" i="356"/>
  <c r="AD63" i="356"/>
  <c r="AD62" i="356"/>
  <c r="AD61" i="356"/>
  <c r="AD60" i="356"/>
  <c r="AD59" i="356"/>
  <c r="AD58" i="356"/>
  <c r="AD57" i="356"/>
  <c r="AD56" i="356"/>
  <c r="X106" i="355"/>
  <c r="X98" i="355"/>
  <c r="X103" i="355" s="1"/>
  <c r="AZ91" i="355"/>
  <c r="AY91" i="355"/>
  <c r="AX91" i="355"/>
  <c r="AW91" i="355"/>
  <c r="AV91" i="355"/>
  <c r="AD91" i="355"/>
  <c r="AZ90" i="355"/>
  <c r="AY90" i="355"/>
  <c r="AX90" i="355"/>
  <c r="AW90" i="355"/>
  <c r="AV90" i="355"/>
  <c r="AD90" i="355"/>
  <c r="AZ89" i="355"/>
  <c r="AY89" i="355"/>
  <c r="AX89" i="355"/>
  <c r="AW89" i="355"/>
  <c r="AV89" i="355"/>
  <c r="AD89" i="355"/>
  <c r="AZ88" i="355"/>
  <c r="AY88" i="355"/>
  <c r="AX88" i="355"/>
  <c r="AW88" i="355"/>
  <c r="AV88" i="355"/>
  <c r="AD88" i="355"/>
  <c r="AZ87" i="355"/>
  <c r="AY87" i="355"/>
  <c r="AX87" i="355"/>
  <c r="AW87" i="355"/>
  <c r="AV87" i="355"/>
  <c r="AD87" i="355"/>
  <c r="AZ86" i="355"/>
  <c r="AY86" i="355"/>
  <c r="AX86" i="355"/>
  <c r="AW86" i="355"/>
  <c r="AV86" i="355"/>
  <c r="AD86" i="355"/>
  <c r="AZ85" i="355"/>
  <c r="AY85" i="355"/>
  <c r="AX85" i="355"/>
  <c r="AW85" i="355"/>
  <c r="AV85" i="355"/>
  <c r="AD85" i="355"/>
  <c r="AZ84" i="355"/>
  <c r="AY84" i="355"/>
  <c r="AX84" i="355"/>
  <c r="AW84" i="355"/>
  <c r="AV84" i="355"/>
  <c r="AD84" i="355"/>
  <c r="AZ83" i="355"/>
  <c r="AY83" i="355"/>
  <c r="AX83" i="355"/>
  <c r="AW83" i="355"/>
  <c r="AV83" i="355"/>
  <c r="AD83" i="355"/>
  <c r="AZ82" i="355"/>
  <c r="AY82" i="355"/>
  <c r="AX82" i="355"/>
  <c r="AW82" i="355"/>
  <c r="AV82" i="355"/>
  <c r="AD82" i="355"/>
  <c r="AZ81" i="355"/>
  <c r="AY81" i="355"/>
  <c r="AX81" i="355"/>
  <c r="AW81" i="355"/>
  <c r="AV81" i="355"/>
  <c r="AD81" i="355"/>
  <c r="AZ80" i="355"/>
  <c r="AY80" i="355"/>
  <c r="AX80" i="355"/>
  <c r="AW80" i="355"/>
  <c r="AV80" i="355"/>
  <c r="AD80" i="355"/>
  <c r="AD79" i="355"/>
  <c r="AD78" i="355"/>
  <c r="AD77" i="355"/>
  <c r="AD76" i="355"/>
  <c r="AD75" i="355"/>
  <c r="AD74" i="355"/>
  <c r="AD73" i="355"/>
  <c r="AD72" i="355"/>
  <c r="AD71" i="355"/>
  <c r="AD70" i="355"/>
  <c r="AD69" i="355"/>
  <c r="AD68" i="355"/>
  <c r="AD67" i="355"/>
  <c r="AD66" i="355"/>
  <c r="AD65" i="355"/>
  <c r="AD64" i="355"/>
  <c r="AD63" i="355"/>
  <c r="AD62" i="355"/>
  <c r="AD61" i="355"/>
  <c r="AD60" i="355"/>
  <c r="AD59" i="355"/>
  <c r="AD58" i="355"/>
  <c r="AD57" i="355"/>
  <c r="AD56" i="355"/>
  <c r="X106" i="354"/>
  <c r="X103" i="354"/>
  <c r="X98" i="354"/>
  <c r="AZ91" i="354"/>
  <c r="AY91" i="354"/>
  <c r="AX91" i="354"/>
  <c r="AW91" i="354"/>
  <c r="AV91" i="354"/>
  <c r="AD91" i="354"/>
  <c r="AZ90" i="354"/>
  <c r="AY90" i="354"/>
  <c r="AX90" i="354"/>
  <c r="AW90" i="354"/>
  <c r="AV90" i="354"/>
  <c r="AD90" i="354"/>
  <c r="AZ89" i="354"/>
  <c r="AY89" i="354"/>
  <c r="AX89" i="354"/>
  <c r="AW89" i="354"/>
  <c r="AV89" i="354"/>
  <c r="AD89" i="354"/>
  <c r="AZ88" i="354"/>
  <c r="AY88" i="354"/>
  <c r="AX88" i="354"/>
  <c r="AW88" i="354"/>
  <c r="AV88" i="354"/>
  <c r="AD88" i="354"/>
  <c r="AZ87" i="354"/>
  <c r="AY87" i="354"/>
  <c r="AX87" i="354"/>
  <c r="AW87" i="354"/>
  <c r="AV87" i="354"/>
  <c r="AD87" i="354"/>
  <c r="AZ86" i="354"/>
  <c r="AY86" i="354"/>
  <c r="AX86" i="354"/>
  <c r="AW86" i="354"/>
  <c r="AV86" i="354"/>
  <c r="AD86" i="354"/>
  <c r="AZ85" i="354"/>
  <c r="AY85" i="354"/>
  <c r="AX85" i="354"/>
  <c r="AW85" i="354"/>
  <c r="AV85" i="354"/>
  <c r="AD85" i="354"/>
  <c r="AZ84" i="354"/>
  <c r="AY84" i="354"/>
  <c r="AX84" i="354"/>
  <c r="AW84" i="354"/>
  <c r="AV84" i="354"/>
  <c r="AD84" i="354"/>
  <c r="AZ83" i="354"/>
  <c r="AY83" i="354"/>
  <c r="AX83" i="354"/>
  <c r="AW83" i="354"/>
  <c r="AV83" i="354"/>
  <c r="AD83" i="354"/>
  <c r="AZ82" i="354"/>
  <c r="AY82" i="354"/>
  <c r="AX82" i="354"/>
  <c r="AW82" i="354"/>
  <c r="AV82" i="354"/>
  <c r="AD82" i="354"/>
  <c r="AZ81" i="354"/>
  <c r="AY81" i="354"/>
  <c r="AX81" i="354"/>
  <c r="AW81" i="354"/>
  <c r="AV81" i="354"/>
  <c r="AD81" i="354"/>
  <c r="AZ80" i="354"/>
  <c r="AY80" i="354"/>
  <c r="AX80" i="354"/>
  <c r="AW80" i="354"/>
  <c r="AV80" i="354"/>
  <c r="AD80" i="354"/>
  <c r="AD79" i="354"/>
  <c r="AD78" i="354"/>
  <c r="AD77" i="354"/>
  <c r="AD76" i="354"/>
  <c r="AD75" i="354"/>
  <c r="AD74" i="354"/>
  <c r="AD73" i="354"/>
  <c r="AD72" i="354"/>
  <c r="AD71" i="354"/>
  <c r="AD70" i="354"/>
  <c r="AD69" i="354"/>
  <c r="AD68" i="354"/>
  <c r="AD67" i="354"/>
  <c r="AD66" i="354"/>
  <c r="AD65" i="354"/>
  <c r="AD64" i="354"/>
  <c r="AD63" i="354"/>
  <c r="AD62" i="354"/>
  <c r="AD61" i="354"/>
  <c r="AD60" i="354"/>
  <c r="AD59" i="354"/>
  <c r="AD58" i="354"/>
  <c r="AD57" i="354"/>
  <c r="AD56" i="354"/>
  <c r="X106" i="353"/>
  <c r="X103" i="353"/>
  <c r="X98" i="353"/>
  <c r="AZ91" i="353"/>
  <c r="AY91" i="353"/>
  <c r="AX91" i="353"/>
  <c r="AW91" i="353"/>
  <c r="AV91" i="353"/>
  <c r="AD91" i="353"/>
  <c r="AZ90" i="353"/>
  <c r="AY90" i="353"/>
  <c r="AX90" i="353"/>
  <c r="AW90" i="353"/>
  <c r="AV90" i="353"/>
  <c r="AD90" i="353"/>
  <c r="AZ89" i="353"/>
  <c r="AY89" i="353"/>
  <c r="AX89" i="353"/>
  <c r="AW89" i="353"/>
  <c r="AV89" i="353"/>
  <c r="AD89" i="353"/>
  <c r="AZ88" i="353"/>
  <c r="AY88" i="353"/>
  <c r="AX88" i="353"/>
  <c r="AW88" i="353"/>
  <c r="AV88" i="353"/>
  <c r="AD88" i="353"/>
  <c r="AZ87" i="353"/>
  <c r="AY87" i="353"/>
  <c r="AX87" i="353"/>
  <c r="AW87" i="353"/>
  <c r="AV87" i="353"/>
  <c r="AD87" i="353"/>
  <c r="AZ86" i="353"/>
  <c r="AY86" i="353"/>
  <c r="AX86" i="353"/>
  <c r="AW86" i="353"/>
  <c r="AV86" i="353"/>
  <c r="AD86" i="353"/>
  <c r="AZ85" i="353"/>
  <c r="AY85" i="353"/>
  <c r="AX85" i="353"/>
  <c r="AW85" i="353"/>
  <c r="AV85" i="353"/>
  <c r="AD85" i="353"/>
  <c r="AZ84" i="353"/>
  <c r="AY84" i="353"/>
  <c r="AX84" i="353"/>
  <c r="AW84" i="353"/>
  <c r="AV84" i="353"/>
  <c r="AD84" i="353"/>
  <c r="AZ83" i="353"/>
  <c r="AY83" i="353"/>
  <c r="AX83" i="353"/>
  <c r="AW83" i="353"/>
  <c r="AV83" i="353"/>
  <c r="AD83" i="353"/>
  <c r="AZ82" i="353"/>
  <c r="AY82" i="353"/>
  <c r="AX82" i="353"/>
  <c r="AW82" i="353"/>
  <c r="AV82" i="353"/>
  <c r="AD82" i="353"/>
  <c r="AZ81" i="353"/>
  <c r="AY81" i="353"/>
  <c r="AX81" i="353"/>
  <c r="AW81" i="353"/>
  <c r="AV81" i="353"/>
  <c r="AD81" i="353"/>
  <c r="AZ80" i="353"/>
  <c r="AY80" i="353"/>
  <c r="AX80" i="353"/>
  <c r="AW80" i="353"/>
  <c r="AV80" i="353"/>
  <c r="AD80" i="353"/>
  <c r="AD79" i="353"/>
  <c r="AD78" i="353"/>
  <c r="AD77" i="353"/>
  <c r="AD76" i="353"/>
  <c r="AD75" i="353"/>
  <c r="AD74" i="353"/>
  <c r="AD73" i="353"/>
  <c r="AD72" i="353"/>
  <c r="AD71" i="353"/>
  <c r="AD70" i="353"/>
  <c r="AD69" i="353"/>
  <c r="AD68" i="353"/>
  <c r="AD67" i="353"/>
  <c r="AD66" i="353"/>
  <c r="AD65" i="353"/>
  <c r="AD64" i="353"/>
  <c r="AD63" i="353"/>
  <c r="AD62" i="353"/>
  <c r="AD61" i="353"/>
  <c r="AD60" i="353"/>
  <c r="AD59" i="353"/>
  <c r="AD58" i="353"/>
  <c r="AD57" i="353"/>
  <c r="AD56" i="353"/>
  <c r="X98" i="347"/>
  <c r="X98" i="348"/>
  <c r="AD79" i="348" s="1"/>
  <c r="X98" i="349"/>
  <c r="X98" i="350"/>
  <c r="X98" i="351"/>
  <c r="AD91" i="351" s="1"/>
  <c r="X98" i="352"/>
  <c r="AD90" i="352" s="1"/>
  <c r="AD91" i="352"/>
  <c r="X106" i="352"/>
  <c r="X103" i="352"/>
  <c r="AZ91" i="352"/>
  <c r="AY91" i="352"/>
  <c r="AX91" i="352"/>
  <c r="AW91" i="352"/>
  <c r="AV91" i="352"/>
  <c r="AZ90" i="352"/>
  <c r="AY90" i="352"/>
  <c r="AX90" i="352"/>
  <c r="AW90" i="352"/>
  <c r="AV90" i="352"/>
  <c r="AZ89" i="352"/>
  <c r="AY89" i="352"/>
  <c r="AX89" i="352"/>
  <c r="AW89" i="352"/>
  <c r="AV89" i="352"/>
  <c r="AD89" i="352"/>
  <c r="AZ88" i="352"/>
  <c r="AY88" i="352"/>
  <c r="AX88" i="352"/>
  <c r="AW88" i="352"/>
  <c r="AV88" i="352"/>
  <c r="AZ87" i="352"/>
  <c r="AY87" i="352"/>
  <c r="AX87" i="352"/>
  <c r="AW87" i="352"/>
  <c r="AV87" i="352"/>
  <c r="AD87" i="352"/>
  <c r="AZ86" i="352"/>
  <c r="AY86" i="352"/>
  <c r="AX86" i="352"/>
  <c r="AW86" i="352"/>
  <c r="AV86" i="352"/>
  <c r="AZ85" i="352"/>
  <c r="AY85" i="352"/>
  <c r="AX85" i="352"/>
  <c r="AW85" i="352"/>
  <c r="AV85" i="352"/>
  <c r="AD85" i="352"/>
  <c r="AZ84" i="352"/>
  <c r="AY84" i="352"/>
  <c r="AX84" i="352"/>
  <c r="AW84" i="352"/>
  <c r="AV84" i="352"/>
  <c r="AZ83" i="352"/>
  <c r="AY83" i="352"/>
  <c r="AX83" i="352"/>
  <c r="AW83" i="352"/>
  <c r="AV83" i="352"/>
  <c r="AD83" i="352"/>
  <c r="AZ82" i="352"/>
  <c r="AY82" i="352"/>
  <c r="AX82" i="352"/>
  <c r="AW82" i="352"/>
  <c r="AV82" i="352"/>
  <c r="AZ81" i="352"/>
  <c r="AY81" i="352"/>
  <c r="AX81" i="352"/>
  <c r="AW81" i="352"/>
  <c r="AV81" i="352"/>
  <c r="AD81" i="352"/>
  <c r="AZ80" i="352"/>
  <c r="AY80" i="352"/>
  <c r="AX80" i="352"/>
  <c r="AW80" i="352"/>
  <c r="AV80" i="352"/>
  <c r="AD79" i="352"/>
  <c r="AD78" i="352"/>
  <c r="AD77" i="352"/>
  <c r="AD75" i="352"/>
  <c r="AD74" i="352"/>
  <c r="AD73" i="352"/>
  <c r="AD71" i="352"/>
  <c r="AD70" i="352"/>
  <c r="AD69" i="352"/>
  <c r="AD67" i="352"/>
  <c r="AD66" i="352"/>
  <c r="AD65" i="352"/>
  <c r="AD63" i="352"/>
  <c r="AD62" i="352"/>
  <c r="AD61" i="352"/>
  <c r="AD59" i="352"/>
  <c r="AD58" i="352"/>
  <c r="AD57" i="352"/>
  <c r="X106" i="351"/>
  <c r="X103" i="351"/>
  <c r="AZ91" i="351"/>
  <c r="AY91" i="351"/>
  <c r="AX91" i="351"/>
  <c r="AW91" i="351"/>
  <c r="AV91" i="351"/>
  <c r="AZ90" i="351"/>
  <c r="AY90" i="351"/>
  <c r="AX90" i="351"/>
  <c r="AW90" i="351"/>
  <c r="AV90" i="351"/>
  <c r="AD90" i="351"/>
  <c r="AZ89" i="351"/>
  <c r="AY89" i="351"/>
  <c r="AX89" i="351"/>
  <c r="AW89" i="351"/>
  <c r="AV89" i="351"/>
  <c r="AZ88" i="351"/>
  <c r="AY88" i="351"/>
  <c r="AX88" i="351"/>
  <c r="AW88" i="351"/>
  <c r="AV88" i="351"/>
  <c r="AD88" i="351"/>
  <c r="AZ87" i="351"/>
  <c r="AY87" i="351"/>
  <c r="AX87" i="351"/>
  <c r="AW87" i="351"/>
  <c r="AV87" i="351"/>
  <c r="AZ86" i="351"/>
  <c r="AY86" i="351"/>
  <c r="AX86" i="351"/>
  <c r="AW86" i="351"/>
  <c r="AV86" i="351"/>
  <c r="AD86" i="351"/>
  <c r="AZ85" i="351"/>
  <c r="AY85" i="351"/>
  <c r="AX85" i="351"/>
  <c r="AW85" i="351"/>
  <c r="AV85" i="351"/>
  <c r="AZ84" i="351"/>
  <c r="AY84" i="351"/>
  <c r="AX84" i="351"/>
  <c r="AW84" i="351"/>
  <c r="AV84" i="351"/>
  <c r="AD84" i="351"/>
  <c r="AZ83" i="351"/>
  <c r="AY83" i="351"/>
  <c r="AX83" i="351"/>
  <c r="AW83" i="351"/>
  <c r="AV83" i="351"/>
  <c r="AZ82" i="351"/>
  <c r="AY82" i="351"/>
  <c r="AX82" i="351"/>
  <c r="AW82" i="351"/>
  <c r="AV82" i="351"/>
  <c r="AD82" i="351"/>
  <c r="AZ81" i="351"/>
  <c r="AY81" i="351"/>
  <c r="AX81" i="351"/>
  <c r="AW81" i="351"/>
  <c r="AV81" i="351"/>
  <c r="AZ80" i="351"/>
  <c r="AY80" i="351"/>
  <c r="AX80" i="351"/>
  <c r="AW80" i="351"/>
  <c r="AV80" i="351"/>
  <c r="AD80" i="351"/>
  <c r="AD79" i="351"/>
  <c r="AD77" i="351"/>
  <c r="AD76" i="351"/>
  <c r="AD75" i="351"/>
  <c r="AD73" i="351"/>
  <c r="AD72" i="351"/>
  <c r="AD71" i="351"/>
  <c r="AD69" i="351"/>
  <c r="AD68" i="351"/>
  <c r="AD67" i="351"/>
  <c r="AD65" i="351"/>
  <c r="AD64" i="351"/>
  <c r="AD63" i="351"/>
  <c r="AD61" i="351"/>
  <c r="AD60" i="351"/>
  <c r="AD59" i="351"/>
  <c r="AD57" i="351"/>
  <c r="AD56" i="351"/>
  <c r="X106" i="350"/>
  <c r="X103" i="350"/>
  <c r="AZ91" i="350"/>
  <c r="AY91" i="350"/>
  <c r="AX91" i="350"/>
  <c r="AW91" i="350"/>
  <c r="AV91" i="350"/>
  <c r="AD91" i="350"/>
  <c r="AZ90" i="350"/>
  <c r="AY90" i="350"/>
  <c r="AX90" i="350"/>
  <c r="AW90" i="350"/>
  <c r="AV90" i="350"/>
  <c r="AD90" i="350"/>
  <c r="AZ89" i="350"/>
  <c r="AY89" i="350"/>
  <c r="AX89" i="350"/>
  <c r="AW89" i="350"/>
  <c r="AV89" i="350"/>
  <c r="AD89" i="350"/>
  <c r="AZ88" i="350"/>
  <c r="AY88" i="350"/>
  <c r="AX88" i="350"/>
  <c r="AW88" i="350"/>
  <c r="AV88" i="350"/>
  <c r="AD88" i="350"/>
  <c r="AZ87" i="350"/>
  <c r="AY87" i="350"/>
  <c r="AX87" i="350"/>
  <c r="AW87" i="350"/>
  <c r="AV87" i="350"/>
  <c r="AD87" i="350"/>
  <c r="AZ86" i="350"/>
  <c r="AY86" i="350"/>
  <c r="AX86" i="350"/>
  <c r="AW86" i="350"/>
  <c r="AV86" i="350"/>
  <c r="AD86" i="350"/>
  <c r="AZ85" i="350"/>
  <c r="AY85" i="350"/>
  <c r="AX85" i="350"/>
  <c r="AW85" i="350"/>
  <c r="AV85" i="350"/>
  <c r="AD85" i="350"/>
  <c r="AZ84" i="350"/>
  <c r="AY84" i="350"/>
  <c r="AX84" i="350"/>
  <c r="AW84" i="350"/>
  <c r="AV84" i="350"/>
  <c r="AD84" i="350"/>
  <c r="AZ83" i="350"/>
  <c r="AY83" i="350"/>
  <c r="AX83" i="350"/>
  <c r="AW83" i="350"/>
  <c r="AV83" i="350"/>
  <c r="AD83" i="350"/>
  <c r="AZ82" i="350"/>
  <c r="AY82" i="350"/>
  <c r="AX82" i="350"/>
  <c r="AW82" i="350"/>
  <c r="AV82" i="350"/>
  <c r="AD82" i="350"/>
  <c r="AZ81" i="350"/>
  <c r="AY81" i="350"/>
  <c r="AX81" i="350"/>
  <c r="AW81" i="350"/>
  <c r="AV81" i="350"/>
  <c r="AD81" i="350"/>
  <c r="AZ80" i="350"/>
  <c r="AY80" i="350"/>
  <c r="AX80" i="350"/>
  <c r="AW80" i="350"/>
  <c r="AV80" i="350"/>
  <c r="AD80" i="350"/>
  <c r="AD79" i="350"/>
  <c r="AD78" i="350"/>
  <c r="AD77" i="350"/>
  <c r="AD76" i="350"/>
  <c r="AD75" i="350"/>
  <c r="AD74" i="350"/>
  <c r="AD73" i="350"/>
  <c r="AD72" i="350"/>
  <c r="AD71" i="350"/>
  <c r="AD70" i="350"/>
  <c r="AD69" i="350"/>
  <c r="AD68" i="350"/>
  <c r="AD67" i="350"/>
  <c r="AD66" i="350"/>
  <c r="AD65" i="350"/>
  <c r="AD64" i="350"/>
  <c r="AD63" i="350"/>
  <c r="AD62" i="350"/>
  <c r="AD61" i="350"/>
  <c r="AD60" i="350"/>
  <c r="AD59" i="350"/>
  <c r="AD58" i="350"/>
  <c r="AD57" i="350"/>
  <c r="AD56" i="350"/>
  <c r="X106" i="349"/>
  <c r="X103" i="349"/>
  <c r="AZ91" i="349"/>
  <c r="AY91" i="349"/>
  <c r="AX91" i="349"/>
  <c r="AW91" i="349"/>
  <c r="AV91" i="349"/>
  <c r="AD91" i="349"/>
  <c r="AZ90" i="349"/>
  <c r="AY90" i="349"/>
  <c r="AX90" i="349"/>
  <c r="AW90" i="349"/>
  <c r="AV90" i="349"/>
  <c r="AD90" i="349"/>
  <c r="AZ89" i="349"/>
  <c r="AY89" i="349"/>
  <c r="AX89" i="349"/>
  <c r="AW89" i="349"/>
  <c r="AV89" i="349"/>
  <c r="AD89" i="349"/>
  <c r="AZ88" i="349"/>
  <c r="AY88" i="349"/>
  <c r="AX88" i="349"/>
  <c r="AW88" i="349"/>
  <c r="AV88" i="349"/>
  <c r="AD88" i="349"/>
  <c r="AZ87" i="349"/>
  <c r="AY87" i="349"/>
  <c r="AX87" i="349"/>
  <c r="AW87" i="349"/>
  <c r="AV87" i="349"/>
  <c r="AD87" i="349"/>
  <c r="AZ86" i="349"/>
  <c r="AY86" i="349"/>
  <c r="AX86" i="349"/>
  <c r="AW86" i="349"/>
  <c r="AV86" i="349"/>
  <c r="AD86" i="349"/>
  <c r="AZ85" i="349"/>
  <c r="AY85" i="349"/>
  <c r="AX85" i="349"/>
  <c r="AW85" i="349"/>
  <c r="AV85" i="349"/>
  <c r="AD85" i="349"/>
  <c r="AZ84" i="349"/>
  <c r="AY84" i="349"/>
  <c r="AX84" i="349"/>
  <c r="AW84" i="349"/>
  <c r="AV84" i="349"/>
  <c r="AD84" i="349"/>
  <c r="AZ83" i="349"/>
  <c r="AY83" i="349"/>
  <c r="AX83" i="349"/>
  <c r="AW83" i="349"/>
  <c r="AV83" i="349"/>
  <c r="AD83" i="349"/>
  <c r="AZ82" i="349"/>
  <c r="AY82" i="349"/>
  <c r="AX82" i="349"/>
  <c r="AW82" i="349"/>
  <c r="AV82" i="349"/>
  <c r="AD82" i="349"/>
  <c r="AZ81" i="349"/>
  <c r="AY81" i="349"/>
  <c r="AX81" i="349"/>
  <c r="AW81" i="349"/>
  <c r="AV81" i="349"/>
  <c r="AD81" i="349"/>
  <c r="AZ80" i="349"/>
  <c r="AY80" i="349"/>
  <c r="AX80" i="349"/>
  <c r="AW80" i="349"/>
  <c r="AV80" i="349"/>
  <c r="AD80" i="349"/>
  <c r="AD79" i="349"/>
  <c r="AD78" i="349"/>
  <c r="AD77" i="349"/>
  <c r="AD76" i="349"/>
  <c r="AD75" i="349"/>
  <c r="AD74" i="349"/>
  <c r="AD73" i="349"/>
  <c r="AD72" i="349"/>
  <c r="AD71" i="349"/>
  <c r="AD70" i="349"/>
  <c r="AD69" i="349"/>
  <c r="AD68" i="349"/>
  <c r="AD67" i="349"/>
  <c r="AD66" i="349"/>
  <c r="AD65" i="349"/>
  <c r="AD64" i="349"/>
  <c r="AD63" i="349"/>
  <c r="AD62" i="349"/>
  <c r="AD61" i="349"/>
  <c r="AD60" i="349"/>
  <c r="AD59" i="349"/>
  <c r="AD58" i="349"/>
  <c r="AD57" i="349"/>
  <c r="AD56" i="349"/>
  <c r="X106" i="348"/>
  <c r="AZ91" i="348"/>
  <c r="AY91" i="348"/>
  <c r="AX91" i="348"/>
  <c r="AW91" i="348"/>
  <c r="AV91" i="348"/>
  <c r="AD91" i="348"/>
  <c r="AZ90" i="348"/>
  <c r="AY90" i="348"/>
  <c r="AX90" i="348"/>
  <c r="AW90" i="348"/>
  <c r="AV90" i="348"/>
  <c r="AZ89" i="348"/>
  <c r="AY89" i="348"/>
  <c r="AX89" i="348"/>
  <c r="AW89" i="348"/>
  <c r="AV89" i="348"/>
  <c r="AD89" i="348"/>
  <c r="AZ88" i="348"/>
  <c r="AY88" i="348"/>
  <c r="AX88" i="348"/>
  <c r="AW88" i="348"/>
  <c r="AV88" i="348"/>
  <c r="AZ87" i="348"/>
  <c r="AY87" i="348"/>
  <c r="AX87" i="348"/>
  <c r="AW87" i="348"/>
  <c r="AV87" i="348"/>
  <c r="AD87" i="348"/>
  <c r="AZ86" i="348"/>
  <c r="AY86" i="348"/>
  <c r="AX86" i="348"/>
  <c r="AW86" i="348"/>
  <c r="AV86" i="348"/>
  <c r="AZ85" i="348"/>
  <c r="AY85" i="348"/>
  <c r="AX85" i="348"/>
  <c r="AW85" i="348"/>
  <c r="AV85" i="348"/>
  <c r="AD85" i="348"/>
  <c r="AZ84" i="348"/>
  <c r="AY84" i="348"/>
  <c r="AX84" i="348"/>
  <c r="AW84" i="348"/>
  <c r="AV84" i="348"/>
  <c r="AZ83" i="348"/>
  <c r="AY83" i="348"/>
  <c r="AX83" i="348"/>
  <c r="AW83" i="348"/>
  <c r="AV83" i="348"/>
  <c r="AD83" i="348"/>
  <c r="AZ82" i="348"/>
  <c r="AY82" i="348"/>
  <c r="AX82" i="348"/>
  <c r="AW82" i="348"/>
  <c r="AV82" i="348"/>
  <c r="AZ81" i="348"/>
  <c r="AY81" i="348"/>
  <c r="AX81" i="348"/>
  <c r="AW81" i="348"/>
  <c r="AV81" i="348"/>
  <c r="AD81" i="348"/>
  <c r="AZ80" i="348"/>
  <c r="AY80" i="348"/>
  <c r="AX80" i="348"/>
  <c r="AW80" i="348"/>
  <c r="AV80" i="348"/>
  <c r="AD78" i="348"/>
  <c r="AD74" i="348"/>
  <c r="AD70" i="348"/>
  <c r="AD66" i="348"/>
  <c r="AD62" i="348"/>
  <c r="AD58" i="348"/>
  <c r="X103" i="347"/>
  <c r="X106" i="347"/>
  <c r="AZ91" i="347"/>
  <c r="AY91" i="347"/>
  <c r="AX91" i="347"/>
  <c r="AW91" i="347"/>
  <c r="AV91" i="347"/>
  <c r="AD91" i="347"/>
  <c r="AZ90" i="347"/>
  <c r="AY90" i="347"/>
  <c r="AX90" i="347"/>
  <c r="AW90" i="347"/>
  <c r="AV90" i="347"/>
  <c r="AD90" i="347"/>
  <c r="AZ89" i="347"/>
  <c r="AY89" i="347"/>
  <c r="AX89" i="347"/>
  <c r="AW89" i="347"/>
  <c r="AV89" i="347"/>
  <c r="AD89" i="347"/>
  <c r="AZ88" i="347"/>
  <c r="AY88" i="347"/>
  <c r="AX88" i="347"/>
  <c r="AW88" i="347"/>
  <c r="AV88" i="347"/>
  <c r="AD88" i="347"/>
  <c r="AZ87" i="347"/>
  <c r="AY87" i="347"/>
  <c r="AX87" i="347"/>
  <c r="AW87" i="347"/>
  <c r="AV87" i="347"/>
  <c r="AD87" i="347"/>
  <c r="AZ86" i="347"/>
  <c r="AY86" i="347"/>
  <c r="AX86" i="347"/>
  <c r="AW86" i="347"/>
  <c r="AV86" i="347"/>
  <c r="AD86" i="347"/>
  <c r="AZ85" i="347"/>
  <c r="AY85" i="347"/>
  <c r="AX85" i="347"/>
  <c r="AW85" i="347"/>
  <c r="AV85" i="347"/>
  <c r="AD85" i="347"/>
  <c r="AZ84" i="347"/>
  <c r="AY84" i="347"/>
  <c r="AX84" i="347"/>
  <c r="AW84" i="347"/>
  <c r="AV84" i="347"/>
  <c r="AD84" i="347"/>
  <c r="AZ83" i="347"/>
  <c r="AY83" i="347"/>
  <c r="AX83" i="347"/>
  <c r="AW83" i="347"/>
  <c r="AV83" i="347"/>
  <c r="AD83" i="347"/>
  <c r="AZ82" i="347"/>
  <c r="AY82" i="347"/>
  <c r="AX82" i="347"/>
  <c r="AW82" i="347"/>
  <c r="AV82" i="347"/>
  <c r="AD82" i="347"/>
  <c r="AZ81" i="347"/>
  <c r="AY81" i="347"/>
  <c r="AX81" i="347"/>
  <c r="AW81" i="347"/>
  <c r="AV81" i="347"/>
  <c r="AD81" i="347"/>
  <c r="AZ80" i="347"/>
  <c r="AY80" i="347"/>
  <c r="AX80" i="347"/>
  <c r="AW80" i="347"/>
  <c r="AV80" i="347"/>
  <c r="AD80" i="347"/>
  <c r="AD79" i="347"/>
  <c r="AD78" i="347"/>
  <c r="AD77" i="347"/>
  <c r="AD76" i="347"/>
  <c r="AD75" i="347"/>
  <c r="AD74" i="347"/>
  <c r="AD73" i="347"/>
  <c r="AD72" i="347"/>
  <c r="AD71" i="347"/>
  <c r="AD70" i="347"/>
  <c r="AD69" i="347"/>
  <c r="AD68" i="347"/>
  <c r="AD67" i="347"/>
  <c r="AD66" i="347"/>
  <c r="AD65" i="347"/>
  <c r="AD64" i="347"/>
  <c r="AD63" i="347"/>
  <c r="AD62" i="347"/>
  <c r="AD61" i="347"/>
  <c r="AD60" i="347"/>
  <c r="AD59" i="347"/>
  <c r="AD58" i="347"/>
  <c r="AD57" i="347"/>
  <c r="AD56" i="347"/>
  <c r="AD59" i="362" l="1"/>
  <c r="AD67" i="362"/>
  <c r="X103" i="362"/>
  <c r="AD88" i="362"/>
  <c r="AD84" i="362"/>
  <c r="AD80" i="362"/>
  <c r="AD76" i="362"/>
  <c r="AD89" i="362"/>
  <c r="AD85" i="362"/>
  <c r="AD81" i="362"/>
  <c r="AD79" i="362"/>
  <c r="AD91" i="362"/>
  <c r="AD87" i="362"/>
  <c r="AD83" i="362"/>
  <c r="AD77" i="362"/>
  <c r="AD73" i="362"/>
  <c r="AD69" i="362"/>
  <c r="AD65" i="362"/>
  <c r="AD61" i="362"/>
  <c r="AD57" i="362"/>
  <c r="AD86" i="362"/>
  <c r="AD72" i="362"/>
  <c r="AD68" i="362"/>
  <c r="AD64" i="362"/>
  <c r="AD60" i="362"/>
  <c r="AD56" i="362"/>
  <c r="AD58" i="362"/>
  <c r="AD66" i="362"/>
  <c r="AD74" i="362"/>
  <c r="AD78" i="362"/>
  <c r="AD82" i="362"/>
  <c r="X103" i="360"/>
  <c r="AD88" i="360"/>
  <c r="AD84" i="360"/>
  <c r="AD80" i="360"/>
  <c r="AD76" i="360"/>
  <c r="AD91" i="360"/>
  <c r="AD87" i="360"/>
  <c r="AD83" i="360"/>
  <c r="AD77" i="360"/>
  <c r="AD73" i="360"/>
  <c r="AD69" i="360"/>
  <c r="AD65" i="360"/>
  <c r="AD56" i="348"/>
  <c r="AD60" i="348"/>
  <c r="AD64" i="348"/>
  <c r="AD68" i="348"/>
  <c r="AD72" i="348"/>
  <c r="AD76" i="348"/>
  <c r="AD80" i="348"/>
  <c r="AD82" i="348"/>
  <c r="AD84" i="348"/>
  <c r="AD86" i="348"/>
  <c r="AD88" i="348"/>
  <c r="AD90" i="348"/>
  <c r="X103" i="348"/>
  <c r="AD57" i="348"/>
  <c r="AD61" i="348"/>
  <c r="AD65" i="348"/>
  <c r="AD69" i="348"/>
  <c r="AD73" i="348"/>
  <c r="AD77" i="348"/>
  <c r="AD59" i="348"/>
  <c r="AD63" i="348"/>
  <c r="AD67" i="348"/>
  <c r="AD71" i="348"/>
  <c r="AD75" i="348"/>
  <c r="AD58" i="351"/>
  <c r="AD62" i="351"/>
  <c r="AD66" i="351"/>
  <c r="AD70" i="351"/>
  <c r="AD74" i="351"/>
  <c r="AD78" i="351"/>
  <c r="AD81" i="351"/>
  <c r="AD83" i="351"/>
  <c r="AD85" i="351"/>
  <c r="AD87" i="351"/>
  <c r="AD89" i="351"/>
  <c r="AD56" i="352"/>
  <c r="AD60" i="352"/>
  <c r="AD64" i="352"/>
  <c r="AD68" i="352"/>
  <c r="AD72" i="352"/>
  <c r="AD76" i="352"/>
  <c r="AD80" i="352"/>
  <c r="AD82" i="352"/>
  <c r="AD84" i="352"/>
  <c r="AD86" i="352"/>
  <c r="AD88" i="352"/>
  <c r="AD56" i="339"/>
  <c r="AD57" i="339" l="1"/>
  <c r="AD58" i="339"/>
  <c r="AD59" i="339"/>
  <c r="AD60" i="339"/>
  <c r="AD61" i="339"/>
  <c r="AD62" i="339"/>
  <c r="AD63" i="339"/>
  <c r="AD64" i="339"/>
  <c r="AD65" i="339"/>
  <c r="AD66" i="339"/>
  <c r="AD67" i="339"/>
  <c r="AD68" i="339"/>
  <c r="AD69" i="339"/>
  <c r="AD70" i="339"/>
  <c r="AD71" i="339"/>
  <c r="AD72" i="339"/>
  <c r="AD73" i="339"/>
  <c r="AD74" i="339"/>
  <c r="AD75" i="339"/>
  <c r="AD76" i="339"/>
  <c r="AD77" i="339"/>
  <c r="AD78" i="339"/>
  <c r="AD79" i="339"/>
  <c r="AD80" i="339"/>
  <c r="AV80" i="339" l="1"/>
  <c r="AW80" i="339"/>
  <c r="AX80" i="339"/>
  <c r="AY80" i="339"/>
  <c r="AZ80" i="339"/>
  <c r="AD81" i="339"/>
  <c r="AV81" i="339"/>
  <c r="AW81" i="339"/>
  <c r="AX81" i="339"/>
  <c r="AY81" i="339"/>
  <c r="AZ81" i="339"/>
  <c r="AD82" i="339"/>
  <c r="AV82" i="339"/>
  <c r="AW82" i="339"/>
  <c r="AX82" i="339"/>
  <c r="AY82" i="339"/>
  <c r="AZ82" i="339"/>
  <c r="AD83" i="339"/>
  <c r="AV83" i="339"/>
  <c r="AW83" i="339"/>
  <c r="AX83" i="339"/>
  <c r="AY83" i="339"/>
  <c r="AZ83" i="339"/>
  <c r="AD84" i="339"/>
  <c r="AV84" i="339"/>
  <c r="AW84" i="339"/>
  <c r="AX84" i="339"/>
  <c r="AY84" i="339"/>
  <c r="AZ84" i="339"/>
  <c r="AD85" i="339"/>
  <c r="AV85" i="339"/>
  <c r="AW85" i="339"/>
  <c r="AX85" i="339"/>
  <c r="AY85" i="339"/>
  <c r="AZ85" i="339"/>
  <c r="AD86" i="339"/>
  <c r="AV86" i="339"/>
  <c r="AW86" i="339"/>
  <c r="AX86" i="339"/>
  <c r="AY86" i="339"/>
  <c r="AZ86" i="339"/>
  <c r="AD87" i="339"/>
  <c r="AV87" i="339"/>
  <c r="AW87" i="339"/>
  <c r="AX87" i="339"/>
  <c r="AY87" i="339"/>
  <c r="AZ87" i="339"/>
  <c r="AD88" i="339"/>
  <c r="AV88" i="339"/>
  <c r="AW88" i="339"/>
  <c r="AX88" i="339"/>
  <c r="AY88" i="339"/>
  <c r="AZ88" i="339"/>
  <c r="AD89" i="339"/>
  <c r="AV89" i="339"/>
  <c r="AW89" i="339"/>
  <c r="AX89" i="339"/>
  <c r="AY89" i="339"/>
  <c r="AZ89" i="339"/>
  <c r="AD90" i="339"/>
  <c r="AV90" i="339"/>
  <c r="AW90" i="339"/>
  <c r="AX90" i="339"/>
  <c r="AY90" i="339"/>
  <c r="AZ90" i="339"/>
  <c r="AD91" i="339"/>
  <c r="AV91" i="339"/>
  <c r="AW91" i="339"/>
  <c r="AX91" i="339"/>
  <c r="AY91" i="339"/>
  <c r="AZ91" i="339"/>
  <c r="X106" i="339"/>
  <c r="D5" i="4" l="1"/>
  <c r="D3" i="4" l="1"/>
  <c r="D2" i="4" l="1"/>
  <c r="D4" i="4"/>
  <c r="D1" i="4"/>
  <c r="X91" i="362" l="1"/>
  <c r="AM88" i="362"/>
  <c r="X87" i="362"/>
  <c r="AM84" i="362"/>
  <c r="X83" i="362"/>
  <c r="AM80" i="362"/>
  <c r="X77" i="362"/>
  <c r="AM89" i="362"/>
  <c r="X88" i="362"/>
  <c r="AM85" i="362"/>
  <c r="X84" i="362"/>
  <c r="AM81" i="362"/>
  <c r="X80" i="362"/>
  <c r="X76" i="362"/>
  <c r="AM91" i="362"/>
  <c r="X90" i="362"/>
  <c r="AM87" i="362"/>
  <c r="X86" i="362"/>
  <c r="AM83" i="362"/>
  <c r="X82" i="362"/>
  <c r="X78" i="362"/>
  <c r="X74" i="362"/>
  <c r="X70" i="362"/>
  <c r="X66" i="362"/>
  <c r="X62" i="362"/>
  <c r="X58" i="362"/>
  <c r="AM90" i="362"/>
  <c r="X85" i="362"/>
  <c r="AM82" i="362"/>
  <c r="X79" i="362"/>
  <c r="X73" i="362"/>
  <c r="X69" i="362"/>
  <c r="X65" i="362"/>
  <c r="X61" i="362"/>
  <c r="X57" i="362"/>
  <c r="X75" i="362"/>
  <c r="X67" i="362"/>
  <c r="X59" i="362"/>
  <c r="X56" i="362"/>
  <c r="X71" i="362"/>
  <c r="X63" i="362"/>
  <c r="X64" i="362"/>
  <c r="AM86" i="362"/>
  <c r="X81" i="362"/>
  <c r="X68" i="362"/>
  <c r="X60" i="362"/>
  <c r="X89" i="362"/>
  <c r="X72" i="362"/>
  <c r="AM89" i="361"/>
  <c r="X88" i="361"/>
  <c r="AM85" i="361"/>
  <c r="X84" i="361"/>
  <c r="AM81" i="361"/>
  <c r="X80" i="361"/>
  <c r="X76" i="361"/>
  <c r="AM90" i="361"/>
  <c r="X89" i="361"/>
  <c r="AM86" i="361"/>
  <c r="X85" i="361"/>
  <c r="AM82" i="361"/>
  <c r="X81" i="361"/>
  <c r="AM91" i="361"/>
  <c r="X90" i="361"/>
  <c r="AM87" i="361"/>
  <c r="X86" i="361"/>
  <c r="AM83" i="361"/>
  <c r="X82" i="361"/>
  <c r="X78" i="361"/>
  <c r="AM84" i="361"/>
  <c r="X75" i="361"/>
  <c r="X72" i="361"/>
  <c r="X68" i="361"/>
  <c r="X64" i="361"/>
  <c r="X60" i="361"/>
  <c r="X56" i="361"/>
  <c r="X91" i="361"/>
  <c r="AM80" i="361"/>
  <c r="X77" i="361"/>
  <c r="X71" i="361"/>
  <c r="X67" i="361"/>
  <c r="X63" i="361"/>
  <c r="X59" i="361"/>
  <c r="AM88" i="361"/>
  <c r="X83" i="361"/>
  <c r="X79" i="361"/>
  <c r="X73" i="361"/>
  <c r="X69" i="361"/>
  <c r="X65" i="361"/>
  <c r="X61" i="361"/>
  <c r="X57" i="361"/>
  <c r="X87" i="361"/>
  <c r="X74" i="361"/>
  <c r="X70" i="361"/>
  <c r="X66" i="361"/>
  <c r="X62" i="361"/>
  <c r="X58" i="361"/>
  <c r="X91" i="360"/>
  <c r="AM88" i="360"/>
  <c r="X87" i="360"/>
  <c r="AM84" i="360"/>
  <c r="X83" i="360"/>
  <c r="AM80" i="360"/>
  <c r="X77" i="360"/>
  <c r="AM91" i="360"/>
  <c r="X90" i="360"/>
  <c r="AM87" i="360"/>
  <c r="X86" i="360"/>
  <c r="AM83" i="360"/>
  <c r="X82" i="360"/>
  <c r="X78" i="360"/>
  <c r="X76" i="360"/>
  <c r="X74" i="360"/>
  <c r="X70" i="360"/>
  <c r="X66" i="360"/>
  <c r="X88" i="360"/>
  <c r="X84" i="360"/>
  <c r="X79" i="360"/>
  <c r="X72" i="360"/>
  <c r="X65" i="360"/>
  <c r="X60" i="360"/>
  <c r="X56" i="360"/>
  <c r="AM91" i="359"/>
  <c r="X90" i="359"/>
  <c r="AM87" i="359"/>
  <c r="X86" i="359"/>
  <c r="AM83" i="359"/>
  <c r="X82" i="359"/>
  <c r="X78" i="359"/>
  <c r="X74" i="359"/>
  <c r="AM89" i="360"/>
  <c r="AM85" i="360"/>
  <c r="X80" i="360"/>
  <c r="X75" i="360"/>
  <c r="X68" i="360"/>
  <c r="X61" i="360"/>
  <c r="X57" i="360"/>
  <c r="AM90" i="359"/>
  <c r="X89" i="359"/>
  <c r="AM86" i="359"/>
  <c r="X85" i="359"/>
  <c r="AM82" i="359"/>
  <c r="X81" i="359"/>
  <c r="X79" i="359"/>
  <c r="X75" i="359"/>
  <c r="X71" i="359"/>
  <c r="X71" i="360"/>
  <c r="X91" i="359"/>
  <c r="AM85" i="359"/>
  <c r="AM84" i="359"/>
  <c r="X83" i="359"/>
  <c r="X73" i="359"/>
  <c r="X69" i="359"/>
  <c r="X65" i="359"/>
  <c r="X61" i="359"/>
  <c r="X57" i="359"/>
  <c r="AM82" i="360"/>
  <c r="X67" i="360"/>
  <c r="X64" i="360"/>
  <c r="X88" i="359"/>
  <c r="X80" i="359"/>
  <c r="X76" i="359"/>
  <c r="AM90" i="360"/>
  <c r="X63" i="360"/>
  <c r="X59" i="360"/>
  <c r="X84" i="359"/>
  <c r="X66" i="359"/>
  <c r="X62" i="359"/>
  <c r="X58" i="359"/>
  <c r="X85" i="360"/>
  <c r="X73" i="360"/>
  <c r="X69" i="360"/>
  <c r="X87" i="359"/>
  <c r="X67" i="359"/>
  <c r="X63" i="359"/>
  <c r="X59" i="359"/>
  <c r="X81" i="360"/>
  <c r="X58" i="360"/>
  <c r="X77" i="359"/>
  <c r="X64" i="359"/>
  <c r="X60" i="359"/>
  <c r="X56" i="359"/>
  <c r="AM89" i="359"/>
  <c r="AM88" i="359"/>
  <c r="X72" i="359"/>
  <c r="X68" i="359"/>
  <c r="X89" i="360"/>
  <c r="AM86" i="360"/>
  <c r="AM81" i="360"/>
  <c r="X62" i="360"/>
  <c r="AM81" i="359"/>
  <c r="AM80" i="359"/>
  <c r="X70" i="359"/>
  <c r="X91" i="358"/>
  <c r="AM88" i="358"/>
  <c r="X87" i="358"/>
  <c r="AM84" i="358"/>
  <c r="X83" i="358"/>
  <c r="AM80" i="358"/>
  <c r="X77" i="358"/>
  <c r="AM89" i="358"/>
  <c r="X88" i="358"/>
  <c r="AM85" i="358"/>
  <c r="X84" i="358"/>
  <c r="AM81" i="358"/>
  <c r="X80" i="358"/>
  <c r="X76" i="358"/>
  <c r="AM90" i="358"/>
  <c r="X89" i="358"/>
  <c r="AM86" i="358"/>
  <c r="X85" i="358"/>
  <c r="AM82" i="358"/>
  <c r="X81" i="358"/>
  <c r="X79" i="358"/>
  <c r="X75" i="358"/>
  <c r="AM91" i="358"/>
  <c r="X86" i="358"/>
  <c r="X78" i="358"/>
  <c r="X71" i="358"/>
  <c r="X67" i="358"/>
  <c r="X63" i="358"/>
  <c r="AM87" i="358"/>
  <c r="X82" i="358"/>
  <c r="X74" i="358"/>
  <c r="X70" i="358"/>
  <c r="X66" i="358"/>
  <c r="X62" i="358"/>
  <c r="AM83" i="358"/>
  <c r="X73" i="358"/>
  <c r="X69" i="358"/>
  <c r="X65" i="358"/>
  <c r="X61" i="358"/>
  <c r="X57" i="358"/>
  <c r="AM90" i="357"/>
  <c r="X91" i="357"/>
  <c r="X89" i="357"/>
  <c r="X72" i="358"/>
  <c r="X68" i="358"/>
  <c r="X64" i="358"/>
  <c r="X59" i="358"/>
  <c r="X60" i="358"/>
  <c r="X58" i="358"/>
  <c r="X56" i="358"/>
  <c r="AM89" i="357"/>
  <c r="X88" i="357"/>
  <c r="AM85" i="357"/>
  <c r="X84" i="357"/>
  <c r="AM81" i="357"/>
  <c r="X80" i="357"/>
  <c r="X90" i="358"/>
  <c r="X83" i="357"/>
  <c r="AM82" i="357"/>
  <c r="X81" i="357"/>
  <c r="AM80" i="357"/>
  <c r="X79" i="357"/>
  <c r="X74" i="357"/>
  <c r="X70" i="357"/>
  <c r="X66" i="357"/>
  <c r="AM91" i="357"/>
  <c r="AM88" i="357"/>
  <c r="X87" i="357"/>
  <c r="AM86" i="357"/>
  <c r="X85" i="357"/>
  <c r="AM84" i="357"/>
  <c r="X77" i="357"/>
  <c r="X73" i="357"/>
  <c r="X69" i="357"/>
  <c r="X90" i="357"/>
  <c r="AM87" i="357"/>
  <c r="X86" i="357"/>
  <c r="X75" i="357"/>
  <c r="X71" i="357"/>
  <c r="X67" i="357"/>
  <c r="X63" i="357"/>
  <c r="X64" i="357"/>
  <c r="X62" i="357"/>
  <c r="X60" i="357"/>
  <c r="X56" i="357"/>
  <c r="X72" i="357"/>
  <c r="X68" i="357"/>
  <c r="X59" i="357"/>
  <c r="X65" i="357"/>
  <c r="X82" i="357"/>
  <c r="X61" i="357"/>
  <c r="X57" i="357"/>
  <c r="X78" i="357"/>
  <c r="X76" i="357"/>
  <c r="AM83" i="357"/>
  <c r="X58" i="357"/>
  <c r="X91" i="356"/>
  <c r="AM88" i="356"/>
  <c r="X87" i="356"/>
  <c r="AM84" i="356"/>
  <c r="X83" i="356"/>
  <c r="AM89" i="356"/>
  <c r="X88" i="356"/>
  <c r="AM85" i="356"/>
  <c r="X84" i="356"/>
  <c r="AM81" i="356"/>
  <c r="AM90" i="356"/>
  <c r="X89" i="356"/>
  <c r="AM86" i="356"/>
  <c r="X85" i="356"/>
  <c r="AM82" i="356"/>
  <c r="X81" i="356"/>
  <c r="X79" i="356"/>
  <c r="X75" i="356"/>
  <c r="X90" i="356"/>
  <c r="AM80" i="356"/>
  <c r="X80" i="356"/>
  <c r="X78" i="356"/>
  <c r="AM91" i="356"/>
  <c r="X86" i="356"/>
  <c r="AM83" i="356"/>
  <c r="X70" i="356"/>
  <c r="X66" i="356"/>
  <c r="X62" i="356"/>
  <c r="X58" i="356"/>
  <c r="X77" i="356"/>
  <c r="X74" i="356"/>
  <c r="X72" i="356"/>
  <c r="X68" i="356"/>
  <c r="X64" i="356"/>
  <c r="X60" i="356"/>
  <c r="X73" i="356"/>
  <c r="X69" i="356"/>
  <c r="X65" i="356"/>
  <c r="X61" i="356"/>
  <c r="X82" i="356"/>
  <c r="X76" i="356"/>
  <c r="X56" i="356"/>
  <c r="AM87" i="356"/>
  <c r="X67" i="356"/>
  <c r="X59" i="356"/>
  <c r="X71" i="356"/>
  <c r="X63" i="356"/>
  <c r="X57" i="356"/>
  <c r="X91" i="355"/>
  <c r="AM88" i="355"/>
  <c r="X87" i="355"/>
  <c r="AM84" i="355"/>
  <c r="X83" i="355"/>
  <c r="AM80" i="355"/>
  <c r="X77" i="355"/>
  <c r="AM90" i="355"/>
  <c r="X89" i="355"/>
  <c r="AM86" i="355"/>
  <c r="X85" i="355"/>
  <c r="AM82" i="355"/>
  <c r="X81" i="355"/>
  <c r="AM91" i="355"/>
  <c r="X90" i="355"/>
  <c r="AM87" i="355"/>
  <c r="X86" i="355"/>
  <c r="AM83" i="355"/>
  <c r="X82" i="355"/>
  <c r="X78" i="355"/>
  <c r="AM89" i="355"/>
  <c r="X84" i="355"/>
  <c r="AM85" i="355"/>
  <c r="X80" i="355"/>
  <c r="X88" i="355"/>
  <c r="X72" i="355"/>
  <c r="X68" i="355"/>
  <c r="X64" i="355"/>
  <c r="X60" i="355"/>
  <c r="X76" i="355"/>
  <c r="X75" i="355"/>
  <c r="X74" i="355"/>
  <c r="X70" i="355"/>
  <c r="X66" i="355"/>
  <c r="X62" i="355"/>
  <c r="X58" i="355"/>
  <c r="X56" i="355"/>
  <c r="X73" i="355"/>
  <c r="X71" i="355"/>
  <c r="X67" i="355"/>
  <c r="X63" i="355"/>
  <c r="X61" i="355"/>
  <c r="X57" i="355"/>
  <c r="AM81" i="355"/>
  <c r="X79" i="355"/>
  <c r="X69" i="355"/>
  <c r="X65" i="355"/>
  <c r="X59" i="355"/>
  <c r="X91" i="354"/>
  <c r="AM88" i="354"/>
  <c r="X87" i="354"/>
  <c r="AM84" i="354"/>
  <c r="X83" i="354"/>
  <c r="AM89" i="354"/>
  <c r="X88" i="354"/>
  <c r="AM85" i="354"/>
  <c r="X84" i="354"/>
  <c r="AM81" i="354"/>
  <c r="AM90" i="354"/>
  <c r="X89" i="354"/>
  <c r="AM86" i="354"/>
  <c r="X85" i="354"/>
  <c r="AM82" i="354"/>
  <c r="X81" i="354"/>
  <c r="X79" i="354"/>
  <c r="X75" i="354"/>
  <c r="X90" i="354"/>
  <c r="X70" i="354"/>
  <c r="X66" i="354"/>
  <c r="X62" i="354"/>
  <c r="X58" i="354"/>
  <c r="AM91" i="354"/>
  <c r="X86" i="354"/>
  <c r="X80" i="354"/>
  <c r="X78" i="354"/>
  <c r="X76" i="354"/>
  <c r="X74" i="354"/>
  <c r="X73" i="354"/>
  <c r="X69" i="354"/>
  <c r="X65" i="354"/>
  <c r="AM83" i="354"/>
  <c r="X77" i="354"/>
  <c r="X71" i="354"/>
  <c r="X67" i="354"/>
  <c r="X63" i="354"/>
  <c r="X59" i="354"/>
  <c r="X82" i="354"/>
  <c r="X60" i="354"/>
  <c r="X56" i="354"/>
  <c r="X72" i="354"/>
  <c r="X68" i="354"/>
  <c r="X64" i="354"/>
  <c r="X61" i="354"/>
  <c r="AM87" i="354"/>
  <c r="AM80" i="354"/>
  <c r="X57" i="354"/>
  <c r="X91" i="353"/>
  <c r="AM88" i="353"/>
  <c r="X87" i="353"/>
  <c r="AM84" i="353"/>
  <c r="X83" i="353"/>
  <c r="AM89" i="353"/>
  <c r="X88" i="353"/>
  <c r="AM85" i="353"/>
  <c r="X84" i="353"/>
  <c r="AM81" i="353"/>
  <c r="X80" i="353"/>
  <c r="AM90" i="353"/>
  <c r="X89" i="353"/>
  <c r="AM86" i="353"/>
  <c r="X85" i="353"/>
  <c r="AM82" i="353"/>
  <c r="X81" i="353"/>
  <c r="X79" i="353"/>
  <c r="X75" i="353"/>
  <c r="X90" i="353"/>
  <c r="X77" i="353"/>
  <c r="X71" i="353"/>
  <c r="X67" i="353"/>
  <c r="X63" i="353"/>
  <c r="X59" i="353"/>
  <c r="AM91" i="353"/>
  <c r="X86" i="353"/>
  <c r="X70" i="353"/>
  <c r="X66" i="353"/>
  <c r="X62" i="353"/>
  <c r="X58" i="353"/>
  <c r="AM87" i="353"/>
  <c r="X82" i="353"/>
  <c r="AM80" i="353"/>
  <c r="X76" i="353"/>
  <c r="X74" i="353"/>
  <c r="X73" i="353"/>
  <c r="X69" i="353"/>
  <c r="X65" i="353"/>
  <c r="X61" i="353"/>
  <c r="X57" i="353"/>
  <c r="X78" i="353"/>
  <c r="AM83" i="353"/>
  <c r="X72" i="353"/>
  <c r="X68" i="353"/>
  <c r="X64" i="353"/>
  <c r="X60" i="353"/>
  <c r="X56" i="353"/>
  <c r="X91" i="352"/>
  <c r="AM88" i="352"/>
  <c r="X87" i="352"/>
  <c r="AM84" i="352"/>
  <c r="X83" i="352"/>
  <c r="AM89" i="352"/>
  <c r="X88" i="352"/>
  <c r="AM91" i="352"/>
  <c r="X90" i="352"/>
  <c r="AM87" i="352"/>
  <c r="X86" i="352"/>
  <c r="AM83" i="352"/>
  <c r="X82" i="352"/>
  <c r="X78" i="352"/>
  <c r="AM90" i="352"/>
  <c r="X81" i="352"/>
  <c r="AM80" i="352"/>
  <c r="X79" i="352"/>
  <c r="X77" i="352"/>
  <c r="AM82" i="352"/>
  <c r="X85" i="352"/>
  <c r="AM81" i="352"/>
  <c r="X80" i="352"/>
  <c r="X76" i="352"/>
  <c r="X71" i="352"/>
  <c r="X67" i="352"/>
  <c r="X63" i="352"/>
  <c r="X89" i="352"/>
  <c r="X73" i="352"/>
  <c r="X69" i="352"/>
  <c r="X61" i="352"/>
  <c r="X58" i="352"/>
  <c r="X72" i="352"/>
  <c r="X66" i="352"/>
  <c r="X60" i="352"/>
  <c r="AM86" i="352"/>
  <c r="AM85" i="352"/>
  <c r="X75" i="352"/>
  <c r="X57" i="352"/>
  <c r="X70" i="352"/>
  <c r="X68" i="352"/>
  <c r="X64" i="352"/>
  <c r="X62" i="352"/>
  <c r="X56" i="352"/>
  <c r="X84" i="352"/>
  <c r="X59" i="352"/>
  <c r="X65" i="352"/>
  <c r="X74" i="352"/>
  <c r="AM89" i="351"/>
  <c r="X88" i="351"/>
  <c r="AM85" i="351"/>
  <c r="X84" i="351"/>
  <c r="AM81" i="351"/>
  <c r="X80" i="351"/>
  <c r="AM90" i="351"/>
  <c r="X89" i="351"/>
  <c r="AM86" i="351"/>
  <c r="X85" i="351"/>
  <c r="AM82" i="351"/>
  <c r="X81" i="351"/>
  <c r="X79" i="351"/>
  <c r="X91" i="351"/>
  <c r="AM88" i="351"/>
  <c r="X87" i="351"/>
  <c r="AM84" i="351"/>
  <c r="X83" i="351"/>
  <c r="AM80" i="351"/>
  <c r="X77" i="351"/>
  <c r="X90" i="351"/>
  <c r="X72" i="351"/>
  <c r="X68" i="351"/>
  <c r="X64" i="351"/>
  <c r="X60" i="351"/>
  <c r="AM91" i="351"/>
  <c r="X86" i="351"/>
  <c r="X75" i="351"/>
  <c r="X71" i="351"/>
  <c r="X67" i="351"/>
  <c r="X63" i="351"/>
  <c r="X59" i="351"/>
  <c r="AM87" i="351"/>
  <c r="X82" i="351"/>
  <c r="X70" i="351"/>
  <c r="X66" i="351"/>
  <c r="X62" i="351"/>
  <c r="X58" i="351"/>
  <c r="X78" i="351"/>
  <c r="X74" i="351"/>
  <c r="X73" i="351"/>
  <c r="X69" i="351"/>
  <c r="X65" i="351"/>
  <c r="X61" i="351"/>
  <c r="X57" i="351"/>
  <c r="X56" i="351"/>
  <c r="AM83" i="351"/>
  <c r="X76" i="351"/>
  <c r="AM89" i="350"/>
  <c r="X88" i="350"/>
  <c r="AM85" i="350"/>
  <c r="X84" i="350"/>
  <c r="AM81" i="350"/>
  <c r="AM90" i="350"/>
  <c r="X89" i="350"/>
  <c r="AM86" i="350"/>
  <c r="X85" i="350"/>
  <c r="AM82" i="350"/>
  <c r="AM91" i="350"/>
  <c r="X90" i="350"/>
  <c r="AM87" i="350"/>
  <c r="X86" i="350"/>
  <c r="AM83" i="350"/>
  <c r="X82" i="350"/>
  <c r="X78" i="350"/>
  <c r="X91" i="350"/>
  <c r="X81" i="350"/>
  <c r="AM80" i="350"/>
  <c r="X79" i="350"/>
  <c r="X77" i="350"/>
  <c r="X87" i="350"/>
  <c r="AM84" i="350"/>
  <c r="X73" i="350"/>
  <c r="X69" i="350"/>
  <c r="X65" i="350"/>
  <c r="X61" i="350"/>
  <c r="X83" i="350"/>
  <c r="X56" i="350"/>
  <c r="X80" i="350"/>
  <c r="X75" i="350"/>
  <c r="X74" i="350"/>
  <c r="X72" i="350"/>
  <c r="X70" i="350"/>
  <c r="X68" i="350"/>
  <c r="X66" i="350"/>
  <c r="X64" i="350"/>
  <c r="X62" i="350"/>
  <c r="X76" i="350"/>
  <c r="X71" i="350"/>
  <c r="X67" i="350"/>
  <c r="X63" i="350"/>
  <c r="X59" i="350"/>
  <c r="X60" i="350"/>
  <c r="X58" i="350"/>
  <c r="X57" i="350"/>
  <c r="AM88" i="350"/>
  <c r="AM89" i="349"/>
  <c r="X88" i="349"/>
  <c r="AM85" i="349"/>
  <c r="X84" i="349"/>
  <c r="AM81" i="349"/>
  <c r="X80" i="349"/>
  <c r="AM90" i="349"/>
  <c r="X89" i="349"/>
  <c r="AM86" i="349"/>
  <c r="X85" i="349"/>
  <c r="AM82" i="349"/>
  <c r="X81" i="349"/>
  <c r="X79" i="349"/>
  <c r="X91" i="349"/>
  <c r="AM88" i="349"/>
  <c r="X87" i="349"/>
  <c r="AM84" i="349"/>
  <c r="X83" i="349"/>
  <c r="AM80" i="349"/>
  <c r="X77" i="349"/>
  <c r="X90" i="349"/>
  <c r="X76" i="349"/>
  <c r="X74" i="349"/>
  <c r="X73" i="349"/>
  <c r="X69" i="349"/>
  <c r="X65" i="349"/>
  <c r="X61" i="349"/>
  <c r="X57" i="349"/>
  <c r="AM91" i="349"/>
  <c r="X86" i="349"/>
  <c r="X72" i="349"/>
  <c r="X68" i="349"/>
  <c r="X64" i="349"/>
  <c r="AM83" i="349"/>
  <c r="X70" i="349"/>
  <c r="X66" i="349"/>
  <c r="X62" i="349"/>
  <c r="X58" i="349"/>
  <c r="X60" i="349"/>
  <c r="X78" i="349"/>
  <c r="X56" i="349"/>
  <c r="AM87" i="349"/>
  <c r="X75" i="349"/>
  <c r="X71" i="349"/>
  <c r="X67" i="349"/>
  <c r="X63" i="349"/>
  <c r="X82" i="349"/>
  <c r="X59" i="349"/>
  <c r="AM89" i="348"/>
  <c r="X88" i="348"/>
  <c r="AM85" i="348"/>
  <c r="X84" i="348"/>
  <c r="AM81" i="348"/>
  <c r="X80" i="348"/>
  <c r="X76" i="348"/>
  <c r="AM90" i="348"/>
  <c r="X89" i="348"/>
  <c r="AM86" i="348"/>
  <c r="X85" i="348"/>
  <c r="AM82" i="348"/>
  <c r="X81" i="348"/>
  <c r="X79" i="348"/>
  <c r="X75" i="348"/>
  <c r="AM91" i="348"/>
  <c r="X90" i="348"/>
  <c r="AM87" i="348"/>
  <c r="X86" i="348"/>
  <c r="AM83" i="348"/>
  <c r="X82" i="348"/>
  <c r="X78" i="348"/>
  <c r="X91" i="348"/>
  <c r="AM80" i="348"/>
  <c r="X77" i="348"/>
  <c r="X74" i="348"/>
  <c r="X70" i="348"/>
  <c r="X66" i="348"/>
  <c r="X62" i="348"/>
  <c r="X58" i="348"/>
  <c r="X87" i="348"/>
  <c r="X73" i="348"/>
  <c r="X69" i="348"/>
  <c r="X65" i="348"/>
  <c r="X61" i="348"/>
  <c r="X57" i="348"/>
  <c r="AM84" i="348"/>
  <c r="AM88" i="348"/>
  <c r="X83" i="348"/>
  <c r="X72" i="348"/>
  <c r="X68" i="348"/>
  <c r="X64" i="348"/>
  <c r="X60" i="348"/>
  <c r="X56" i="348"/>
  <c r="X71" i="348"/>
  <c r="X67" i="348"/>
  <c r="X59" i="348"/>
  <c r="X63" i="348"/>
  <c r="AM89" i="347"/>
  <c r="X88" i="347"/>
  <c r="AM85" i="347"/>
  <c r="X84" i="347"/>
  <c r="AM91" i="347"/>
  <c r="X90" i="347"/>
  <c r="AM87" i="347"/>
  <c r="X86" i="347"/>
  <c r="AM83" i="347"/>
  <c r="X82" i="347"/>
  <c r="X78" i="347"/>
  <c r="X91" i="347"/>
  <c r="AM88" i="347"/>
  <c r="X87" i="347"/>
  <c r="AM84" i="347"/>
  <c r="X83" i="347"/>
  <c r="AM80" i="347"/>
  <c r="X77" i="347"/>
  <c r="AM90" i="347"/>
  <c r="X85" i="347"/>
  <c r="AM82" i="347"/>
  <c r="AM81" i="347"/>
  <c r="X80" i="347"/>
  <c r="X76" i="347"/>
  <c r="X72" i="347"/>
  <c r="X68" i="347"/>
  <c r="AM86" i="347"/>
  <c r="X71" i="347"/>
  <c r="X74" i="347"/>
  <c r="X70" i="347"/>
  <c r="X66" i="347"/>
  <c r="X62" i="347"/>
  <c r="X58" i="347"/>
  <c r="X64" i="347"/>
  <c r="X89" i="347"/>
  <c r="X81" i="347"/>
  <c r="X79" i="347"/>
  <c r="X75" i="347"/>
  <c r="X73" i="347"/>
  <c r="X69" i="347"/>
  <c r="X65" i="347"/>
  <c r="X61" i="347"/>
  <c r="X57" i="347"/>
  <c r="X60" i="347"/>
  <c r="X56" i="347"/>
  <c r="X59" i="347"/>
  <c r="X67" i="347"/>
  <c r="X63" i="347"/>
  <c r="X56" i="339"/>
  <c r="X57" i="339"/>
  <c r="X60" i="339"/>
  <c r="X64" i="339"/>
  <c r="X68" i="339"/>
  <c r="X72" i="339"/>
  <c r="X76" i="339"/>
  <c r="X80" i="339"/>
  <c r="X79" i="339"/>
  <c r="X58" i="339"/>
  <c r="X59" i="339"/>
  <c r="X61" i="339"/>
  <c r="X62" i="339"/>
  <c r="X63" i="339"/>
  <c r="X65" i="339"/>
  <c r="X66" i="339"/>
  <c r="X67" i="339"/>
  <c r="X69" i="339"/>
  <c r="X70" i="339"/>
  <c r="X71" i="339"/>
  <c r="X73" i="339"/>
  <c r="X74" i="339"/>
  <c r="X75" i="339"/>
  <c r="X77" i="339"/>
  <c r="X78" i="339"/>
  <c r="AM80" i="339"/>
  <c r="AN80" i="339" s="1"/>
  <c r="AO80" i="339" s="1"/>
  <c r="AM81" i="339"/>
  <c r="AN81" i="339" s="1"/>
  <c r="AO81" i="339" s="1"/>
  <c r="AM87" i="339"/>
  <c r="AM88" i="339"/>
  <c r="AN88" i="339" s="1"/>
  <c r="AO88" i="339" s="1"/>
  <c r="AM89" i="339"/>
  <c r="AN89" i="339" s="1"/>
  <c r="AO89" i="339" s="1"/>
  <c r="AM82" i="339"/>
  <c r="X85" i="339"/>
  <c r="X86" i="339"/>
  <c r="AM90" i="339"/>
  <c r="X81" i="339"/>
  <c r="X82" i="339"/>
  <c r="AM83" i="339"/>
  <c r="X88" i="339"/>
  <c r="X89" i="339"/>
  <c r="X90" i="339"/>
  <c r="X83" i="339"/>
  <c r="AM84" i="339"/>
  <c r="AM85" i="339"/>
  <c r="AN85" i="339" s="1"/>
  <c r="AO85" i="339" s="1"/>
  <c r="AM86" i="339"/>
  <c r="X91" i="339"/>
  <c r="X84" i="339"/>
  <c r="X87" i="339"/>
  <c r="AM91" i="339"/>
  <c r="AP88" i="339"/>
  <c r="AP80" i="339"/>
  <c r="AP89" i="339"/>
  <c r="AP81" i="339"/>
  <c r="AP85" i="339"/>
  <c r="AT88" i="339"/>
  <c r="AR88" i="339"/>
  <c r="AQ88" i="339"/>
  <c r="AS88" i="339"/>
  <c r="AU88" i="339"/>
  <c r="AT80" i="339"/>
  <c r="AU80" i="339"/>
  <c r="AS80" i="339"/>
  <c r="AR80" i="339"/>
  <c r="AQ80" i="339"/>
  <c r="AR89" i="339"/>
  <c r="AU89" i="339"/>
  <c r="AS89" i="339"/>
  <c r="AQ89" i="339"/>
  <c r="AT89" i="339"/>
  <c r="AR81" i="339"/>
  <c r="AU81" i="339"/>
  <c r="AS81" i="339"/>
  <c r="AQ81" i="339"/>
  <c r="AT81" i="339"/>
  <c r="AT85" i="339"/>
  <c r="AQ85" i="339"/>
  <c r="AS85" i="339"/>
  <c r="AU85" i="339"/>
  <c r="AR85" i="339"/>
  <c r="AA89" i="362" l="1"/>
  <c r="Z89" i="362"/>
  <c r="AN86" i="362"/>
  <c r="AO86" i="362" s="1"/>
  <c r="AA56" i="362"/>
  <c r="Z56" i="362"/>
  <c r="Z57" i="362"/>
  <c r="AA57" i="362"/>
  <c r="AO90" i="362"/>
  <c r="AN90" i="362"/>
  <c r="Z70" i="362"/>
  <c r="AA70" i="362"/>
  <c r="AO83" i="362"/>
  <c r="AN83" i="362"/>
  <c r="AO91" i="362"/>
  <c r="AN91" i="362"/>
  <c r="Z84" i="362"/>
  <c r="AA84" i="362"/>
  <c r="AN84" i="362"/>
  <c r="AO84" i="362"/>
  <c r="AA60" i="362"/>
  <c r="Z60" i="362"/>
  <c r="AA64" i="362"/>
  <c r="Z64" i="362"/>
  <c r="AA59" i="362"/>
  <c r="Z59" i="362"/>
  <c r="Z61" i="362"/>
  <c r="AA61" i="362"/>
  <c r="AA79" i="362"/>
  <c r="Z79" i="362"/>
  <c r="Z58" i="362"/>
  <c r="AA58" i="362"/>
  <c r="Z74" i="362"/>
  <c r="AA74" i="362"/>
  <c r="AA86" i="362"/>
  <c r="Z86" i="362"/>
  <c r="Z76" i="362"/>
  <c r="AA76" i="362"/>
  <c r="AN85" i="362"/>
  <c r="AO85" i="362"/>
  <c r="Z77" i="362"/>
  <c r="AA77" i="362"/>
  <c r="Z87" i="362"/>
  <c r="AA87" i="362"/>
  <c r="Z73" i="362"/>
  <c r="AA73" i="362"/>
  <c r="AA68" i="362"/>
  <c r="Z68" i="362"/>
  <c r="AA63" i="362"/>
  <c r="Z63" i="362"/>
  <c r="AA67" i="362"/>
  <c r="Z67" i="362"/>
  <c r="Z65" i="362"/>
  <c r="AA65" i="362"/>
  <c r="AO82" i="362"/>
  <c r="AN82" i="362"/>
  <c r="Z62" i="362"/>
  <c r="AA62" i="362"/>
  <c r="AA78" i="362"/>
  <c r="Z78" i="362"/>
  <c r="AO87" i="362"/>
  <c r="AN87" i="362"/>
  <c r="Z80" i="362"/>
  <c r="AA80" i="362"/>
  <c r="Z88" i="362"/>
  <c r="AA88" i="362"/>
  <c r="AN80" i="362"/>
  <c r="AO80" i="362"/>
  <c r="AN88" i="362"/>
  <c r="AO88" i="362"/>
  <c r="AA72" i="362"/>
  <c r="Z72" i="362"/>
  <c r="AA81" i="362"/>
  <c r="Z81" i="362"/>
  <c r="AA71" i="362"/>
  <c r="Z71" i="362"/>
  <c r="AA75" i="362"/>
  <c r="Z75" i="362"/>
  <c r="Z69" i="362"/>
  <c r="AA69" i="362"/>
  <c r="AA85" i="362"/>
  <c r="Z85" i="362"/>
  <c r="Z66" i="362"/>
  <c r="AA66" i="362"/>
  <c r="AA82" i="362"/>
  <c r="Z82" i="362"/>
  <c r="AA90" i="362"/>
  <c r="Z90" i="362"/>
  <c r="AN81" i="362"/>
  <c r="AO81" i="362"/>
  <c r="AN89" i="362"/>
  <c r="AO89" i="362"/>
  <c r="Z83" i="362"/>
  <c r="AA83" i="362"/>
  <c r="Z91" i="362"/>
  <c r="AA91" i="362"/>
  <c r="AA87" i="361"/>
  <c r="Z87" i="361"/>
  <c r="AN85" i="361"/>
  <c r="AO85" i="361" s="1"/>
  <c r="AA66" i="361"/>
  <c r="Z66" i="361"/>
  <c r="AA57" i="361"/>
  <c r="Z57" i="361"/>
  <c r="AA73" i="361"/>
  <c r="Z73" i="361"/>
  <c r="Z59" i="361"/>
  <c r="AA59" i="361"/>
  <c r="Z77" i="361"/>
  <c r="AA77" i="361"/>
  <c r="Z60" i="361"/>
  <c r="AA60" i="361"/>
  <c r="Z75" i="361"/>
  <c r="AA75" i="361"/>
  <c r="AN83" i="361"/>
  <c r="AO83" i="361" s="1"/>
  <c r="AN91" i="361"/>
  <c r="AO91" i="361" s="1"/>
  <c r="AN86" i="361"/>
  <c r="AO86" i="361" s="1"/>
  <c r="AA80" i="361"/>
  <c r="Z80" i="361"/>
  <c r="AA88" i="361"/>
  <c r="Z88" i="361"/>
  <c r="AA62" i="361"/>
  <c r="Z62" i="361"/>
  <c r="AA69" i="361"/>
  <c r="Z69" i="361"/>
  <c r="Z56" i="361"/>
  <c r="AA56" i="361"/>
  <c r="AA76" i="361"/>
  <c r="Z76" i="361"/>
  <c r="AA70" i="361"/>
  <c r="Z70" i="361"/>
  <c r="AA61" i="361"/>
  <c r="Z61" i="361"/>
  <c r="Z79" i="361"/>
  <c r="AA79" i="361"/>
  <c r="Z63" i="361"/>
  <c r="AA63" i="361"/>
  <c r="AN80" i="361"/>
  <c r="AO80" i="361" s="1"/>
  <c r="Z64" i="361"/>
  <c r="AA64" i="361"/>
  <c r="AN84" i="361"/>
  <c r="AO84" i="361" s="1"/>
  <c r="AA86" i="361"/>
  <c r="Z86" i="361"/>
  <c r="Z81" i="361"/>
  <c r="AA81" i="361"/>
  <c r="Z89" i="361"/>
  <c r="AA89" i="361"/>
  <c r="AN81" i="361"/>
  <c r="AO81" i="361" s="1"/>
  <c r="AN89" i="361"/>
  <c r="AO89" i="361" s="1"/>
  <c r="AO88" i="361"/>
  <c r="AN88" i="361"/>
  <c r="Z71" i="361"/>
  <c r="AA71" i="361"/>
  <c r="Z72" i="361"/>
  <c r="AA72" i="361"/>
  <c r="AA82" i="361"/>
  <c r="Z82" i="361"/>
  <c r="AA90" i="361"/>
  <c r="Z90" i="361"/>
  <c r="Z85" i="361"/>
  <c r="AA85" i="361"/>
  <c r="AA58" i="361"/>
  <c r="Z58" i="361"/>
  <c r="AA74" i="361"/>
  <c r="Z74" i="361"/>
  <c r="AA65" i="361"/>
  <c r="Z65" i="361"/>
  <c r="AA83" i="361"/>
  <c r="Z83" i="361"/>
  <c r="Z67" i="361"/>
  <c r="AA67" i="361"/>
  <c r="AA91" i="361"/>
  <c r="Z91" i="361"/>
  <c r="Z68" i="361"/>
  <c r="AA68" i="361"/>
  <c r="AA78" i="361"/>
  <c r="Z78" i="361"/>
  <c r="AO87" i="361"/>
  <c r="AN87" i="361"/>
  <c r="AN82" i="361"/>
  <c r="AO82" i="361" s="1"/>
  <c r="AN90" i="361"/>
  <c r="AO90" i="361" s="1"/>
  <c r="AA84" i="361"/>
  <c r="Z84" i="361"/>
  <c r="AN81" i="359"/>
  <c r="AO81" i="359" s="1"/>
  <c r="AA89" i="360"/>
  <c r="Z89" i="360"/>
  <c r="AN89" i="359"/>
  <c r="AO89" i="359" s="1"/>
  <c r="Z77" i="359"/>
  <c r="AA77" i="359"/>
  <c r="AA63" i="359"/>
  <c r="Z63" i="359"/>
  <c r="Z73" i="360"/>
  <c r="AA73" i="360"/>
  <c r="AA66" i="359"/>
  <c r="Z66" i="359"/>
  <c r="Z63" i="360"/>
  <c r="AA63" i="360"/>
  <c r="AA88" i="359"/>
  <c r="Z88" i="359"/>
  <c r="Z57" i="359"/>
  <c r="AA57" i="359"/>
  <c r="AA73" i="359"/>
  <c r="Z73" i="359"/>
  <c r="Z91" i="359"/>
  <c r="AA91" i="359"/>
  <c r="Z79" i="359"/>
  <c r="AA79" i="359"/>
  <c r="AN86" i="359"/>
  <c r="AO86" i="359" s="1"/>
  <c r="Z61" i="360"/>
  <c r="AA61" i="360"/>
  <c r="AN85" i="360"/>
  <c r="AO85" i="360" s="1"/>
  <c r="Z82" i="359"/>
  <c r="AA82" i="359"/>
  <c r="Z90" i="359"/>
  <c r="AA90" i="359"/>
  <c r="Z65" i="360"/>
  <c r="AA65" i="360"/>
  <c r="Z88" i="360"/>
  <c r="AA88" i="360"/>
  <c r="Z74" i="360"/>
  <c r="AA74" i="360"/>
  <c r="AN83" i="360"/>
  <c r="AO83" i="360" s="1"/>
  <c r="AN91" i="360"/>
  <c r="AO91" i="360" s="1"/>
  <c r="AN84" i="360"/>
  <c r="AO84" i="360" s="1"/>
  <c r="AA62" i="360"/>
  <c r="Z62" i="360"/>
  <c r="AA68" i="359"/>
  <c r="Z68" i="359"/>
  <c r="Z56" i="359"/>
  <c r="AA56" i="359"/>
  <c r="AA58" i="360"/>
  <c r="Z58" i="360"/>
  <c r="AA67" i="359"/>
  <c r="Z67" i="359"/>
  <c r="AA85" i="360"/>
  <c r="Z85" i="360"/>
  <c r="AA84" i="359"/>
  <c r="Z84" i="359"/>
  <c r="AN90" i="360"/>
  <c r="AO90" i="360" s="1"/>
  <c r="AA64" i="360"/>
  <c r="Z64" i="360"/>
  <c r="Z61" i="359"/>
  <c r="AA61" i="359"/>
  <c r="Z83" i="359"/>
  <c r="AA83" i="359"/>
  <c r="AA71" i="360"/>
  <c r="Z71" i="360"/>
  <c r="Z81" i="359"/>
  <c r="AA81" i="359"/>
  <c r="Z89" i="359"/>
  <c r="AA89" i="359"/>
  <c r="AA68" i="360"/>
  <c r="Z68" i="360"/>
  <c r="AN89" i="360"/>
  <c r="AO89" i="360"/>
  <c r="AN83" i="359"/>
  <c r="AO83" i="359" s="1"/>
  <c r="AN91" i="359"/>
  <c r="AO91" i="359" s="1"/>
  <c r="AA72" i="360"/>
  <c r="Z72" i="360"/>
  <c r="Z76" i="360"/>
  <c r="AA76" i="360"/>
  <c r="Z86" i="360"/>
  <c r="AA86" i="360"/>
  <c r="Z77" i="360"/>
  <c r="AA77" i="360"/>
  <c r="Z87" i="360"/>
  <c r="AA87" i="360"/>
  <c r="Z70" i="359"/>
  <c r="AA70" i="359"/>
  <c r="AN81" i="360"/>
  <c r="AO81" i="360" s="1"/>
  <c r="AA72" i="359"/>
  <c r="Z72" i="359"/>
  <c r="Z60" i="359"/>
  <c r="AA60" i="359"/>
  <c r="AA81" i="360"/>
  <c r="Z81" i="360"/>
  <c r="Z87" i="359"/>
  <c r="AA87" i="359"/>
  <c r="AA58" i="359"/>
  <c r="Z58" i="359"/>
  <c r="AA76" i="359"/>
  <c r="Z76" i="359"/>
  <c r="Z67" i="360"/>
  <c r="AA67" i="360"/>
  <c r="Z65" i="359"/>
  <c r="AA65" i="359"/>
  <c r="AN84" i="359"/>
  <c r="AO84" i="359" s="1"/>
  <c r="Z71" i="359"/>
  <c r="AA71" i="359"/>
  <c r="AN82" i="359"/>
  <c r="AO82" i="359" s="1"/>
  <c r="AN90" i="359"/>
  <c r="AO90" i="359" s="1"/>
  <c r="Z75" i="360"/>
  <c r="AA75" i="360"/>
  <c r="Z74" i="359"/>
  <c r="AA74" i="359"/>
  <c r="Z86" i="359"/>
  <c r="AA86" i="359"/>
  <c r="Z56" i="360"/>
  <c r="AA56" i="360"/>
  <c r="AA79" i="360"/>
  <c r="Z79" i="360"/>
  <c r="Z66" i="360"/>
  <c r="AA66" i="360"/>
  <c r="AA78" i="360"/>
  <c r="Z78" i="360"/>
  <c r="AN87" i="360"/>
  <c r="AO87" i="360" s="1"/>
  <c r="AN80" i="360"/>
  <c r="AO80" i="360" s="1"/>
  <c r="AN88" i="360"/>
  <c r="AO88" i="360" s="1"/>
  <c r="AN80" i="359"/>
  <c r="AO80" i="359"/>
  <c r="AN86" i="360"/>
  <c r="AO86" i="360" s="1"/>
  <c r="AN88" i="359"/>
  <c r="AO88" i="359" s="1"/>
  <c r="Z64" i="359"/>
  <c r="AA64" i="359"/>
  <c r="AA59" i="359"/>
  <c r="Z59" i="359"/>
  <c r="Z69" i="360"/>
  <c r="AA69" i="360"/>
  <c r="AA62" i="359"/>
  <c r="Z62" i="359"/>
  <c r="Z59" i="360"/>
  <c r="AA59" i="360"/>
  <c r="AA80" i="359"/>
  <c r="Z80" i="359"/>
  <c r="AN82" i="360"/>
  <c r="AO82" i="360" s="1"/>
  <c r="AA69" i="359"/>
  <c r="Z69" i="359"/>
  <c r="AN85" i="359"/>
  <c r="AO85" i="359" s="1"/>
  <c r="Z75" i="359"/>
  <c r="AA75" i="359"/>
  <c r="AA85" i="359"/>
  <c r="Z85" i="359"/>
  <c r="Z57" i="360"/>
  <c r="AA57" i="360"/>
  <c r="Z80" i="360"/>
  <c r="AA80" i="360"/>
  <c r="Z78" i="359"/>
  <c r="AA78" i="359"/>
  <c r="AN87" i="359"/>
  <c r="AO87" i="359" s="1"/>
  <c r="Z60" i="360"/>
  <c r="AA60" i="360"/>
  <c r="Z84" i="360"/>
  <c r="AA84" i="360"/>
  <c r="Z70" i="360"/>
  <c r="AA70" i="360"/>
  <c r="AA82" i="360"/>
  <c r="Z82" i="360"/>
  <c r="Z90" i="360"/>
  <c r="AA90" i="360"/>
  <c r="Z83" i="360"/>
  <c r="AA83" i="360"/>
  <c r="Z91" i="360"/>
  <c r="AA91" i="360"/>
  <c r="AA68" i="357"/>
  <c r="Z68" i="357"/>
  <c r="AA71" i="357"/>
  <c r="Z71" i="357"/>
  <c r="AN84" i="357"/>
  <c r="AO84" i="357" s="1"/>
  <c r="AN82" i="357"/>
  <c r="AO82" i="357"/>
  <c r="AN89" i="357"/>
  <c r="AO89" i="357" s="1"/>
  <c r="AA59" i="358"/>
  <c r="Z59" i="358"/>
  <c r="AA61" i="358"/>
  <c r="Z61" i="358"/>
  <c r="AN83" i="358"/>
  <c r="AO83" i="358" s="1"/>
  <c r="Z74" i="358"/>
  <c r="AA74" i="358"/>
  <c r="AA67" i="358"/>
  <c r="Z67" i="358"/>
  <c r="AN91" i="358"/>
  <c r="AO91" i="358" s="1"/>
  <c r="AN82" i="358"/>
  <c r="AO82" i="358" s="1"/>
  <c r="AN90" i="358"/>
  <c r="AO90" i="358" s="1"/>
  <c r="Z84" i="358"/>
  <c r="AA84" i="358"/>
  <c r="AN84" i="358"/>
  <c r="AO84" i="358" s="1"/>
  <c r="AA76" i="357"/>
  <c r="Z76" i="357"/>
  <c r="AA82" i="357"/>
  <c r="Z82" i="357"/>
  <c r="AA72" i="357"/>
  <c r="Z72" i="357"/>
  <c r="AA64" i="357"/>
  <c r="Z64" i="357"/>
  <c r="AA75" i="357"/>
  <c r="Z75" i="357"/>
  <c r="Z69" i="357"/>
  <c r="AA69" i="357"/>
  <c r="Z85" i="357"/>
  <c r="AA85" i="357"/>
  <c r="AN91" i="357"/>
  <c r="AO91" i="357" s="1"/>
  <c r="Z79" i="357"/>
  <c r="AA79" i="357"/>
  <c r="Z83" i="357"/>
  <c r="AA83" i="357"/>
  <c r="AA84" i="357"/>
  <c r="Z84" i="357"/>
  <c r="Z56" i="358"/>
  <c r="AA56" i="358"/>
  <c r="AA64" i="358"/>
  <c r="Z64" i="358"/>
  <c r="AA91" i="357"/>
  <c r="Z91" i="357"/>
  <c r="AA65" i="358"/>
  <c r="Z65" i="358"/>
  <c r="Z62" i="358"/>
  <c r="AA62" i="358"/>
  <c r="AA82" i="358"/>
  <c r="Z82" i="358"/>
  <c r="AA71" i="358"/>
  <c r="Z71" i="358"/>
  <c r="AA75" i="358"/>
  <c r="Z75" i="358"/>
  <c r="AA85" i="358"/>
  <c r="Z85" i="358"/>
  <c r="Z76" i="358"/>
  <c r="AA76" i="358"/>
  <c r="AN85" i="358"/>
  <c r="AO85" i="358" s="1"/>
  <c r="AA77" i="358"/>
  <c r="Z77" i="358"/>
  <c r="AA87" i="358"/>
  <c r="Z87" i="358"/>
  <c r="AA61" i="357"/>
  <c r="Z61" i="357"/>
  <c r="Z62" i="357"/>
  <c r="AA62" i="357"/>
  <c r="Z90" i="357"/>
  <c r="AA90" i="357"/>
  <c r="AN88" i="357"/>
  <c r="AO88" i="357" s="1"/>
  <c r="Z74" i="357"/>
  <c r="AA74" i="357"/>
  <c r="AN81" i="357"/>
  <c r="AO81" i="357" s="1"/>
  <c r="Z89" i="357"/>
  <c r="AA89" i="357"/>
  <c r="AA58" i="357"/>
  <c r="Z58" i="357"/>
  <c r="AA78" i="357"/>
  <c r="Z78" i="357"/>
  <c r="AA65" i="357"/>
  <c r="Z65" i="357"/>
  <c r="Z56" i="357"/>
  <c r="AA56" i="357"/>
  <c r="AA63" i="357"/>
  <c r="Z63" i="357"/>
  <c r="AA86" i="357"/>
  <c r="Z86" i="357"/>
  <c r="Z73" i="357"/>
  <c r="AA73" i="357"/>
  <c r="AN86" i="357"/>
  <c r="AO86" i="357" s="1"/>
  <c r="Z66" i="357"/>
  <c r="AA66" i="357"/>
  <c r="AN80" i="357"/>
  <c r="AO80" i="357" s="1"/>
  <c r="AA90" i="358"/>
  <c r="Z90" i="358"/>
  <c r="AN85" i="357"/>
  <c r="AO85" i="357" s="1"/>
  <c r="AA58" i="358"/>
  <c r="Z58" i="358"/>
  <c r="AA68" i="358"/>
  <c r="Z68" i="358"/>
  <c r="AN90" i="357"/>
  <c r="AO90" i="357" s="1"/>
  <c r="AA69" i="358"/>
  <c r="Z69" i="358"/>
  <c r="Z66" i="358"/>
  <c r="AA66" i="358"/>
  <c r="AN87" i="358"/>
  <c r="AO87" i="358" s="1"/>
  <c r="AA78" i="358"/>
  <c r="Z78" i="358"/>
  <c r="AA79" i="358"/>
  <c r="Z79" i="358"/>
  <c r="AN86" i="358"/>
  <c r="AO86" i="358" s="1"/>
  <c r="Z80" i="358"/>
  <c r="AA80" i="358"/>
  <c r="Z88" i="358"/>
  <c r="AA88" i="358"/>
  <c r="AN80" i="358"/>
  <c r="AO80" i="358" s="1"/>
  <c r="AO88" i="358"/>
  <c r="AN88" i="358"/>
  <c r="AN83" i="357"/>
  <c r="AO83" i="357" s="1"/>
  <c r="AA57" i="357"/>
  <c r="Z57" i="357"/>
  <c r="Z59" i="357"/>
  <c r="AA59" i="357"/>
  <c r="Z60" i="357"/>
  <c r="AA60" i="357"/>
  <c r="AA67" i="357"/>
  <c r="Z67" i="357"/>
  <c r="AN87" i="357"/>
  <c r="AO87" i="357" s="1"/>
  <c r="Z77" i="357"/>
  <c r="AA77" i="357"/>
  <c r="Z87" i="357"/>
  <c r="AA87" i="357"/>
  <c r="Z70" i="357"/>
  <c r="AA70" i="357"/>
  <c r="Z81" i="357"/>
  <c r="AA81" i="357"/>
  <c r="AA80" i="357"/>
  <c r="Z80" i="357"/>
  <c r="Z88" i="357"/>
  <c r="AA88" i="357"/>
  <c r="Z60" i="358"/>
  <c r="AA60" i="358"/>
  <c r="AA72" i="358"/>
  <c r="Z72" i="358"/>
  <c r="Z57" i="358"/>
  <c r="AA57" i="358"/>
  <c r="AA73" i="358"/>
  <c r="Z73" i="358"/>
  <c r="Z70" i="358"/>
  <c r="AA70" i="358"/>
  <c r="AA63" i="358"/>
  <c r="Z63" i="358"/>
  <c r="AA86" i="358"/>
  <c r="Z86" i="358"/>
  <c r="AA81" i="358"/>
  <c r="Z81" i="358"/>
  <c r="AA89" i="358"/>
  <c r="Z89" i="358"/>
  <c r="AN81" i="358"/>
  <c r="AO81" i="358" s="1"/>
  <c r="AN89" i="358"/>
  <c r="AO89" i="358" s="1"/>
  <c r="AA83" i="358"/>
  <c r="Z83" i="358"/>
  <c r="AA91" i="358"/>
  <c r="Z91" i="358"/>
  <c r="AA63" i="356"/>
  <c r="Z63" i="356"/>
  <c r="AN87" i="356"/>
  <c r="AO87" i="356" s="1"/>
  <c r="Z61" i="356"/>
  <c r="AA61" i="356"/>
  <c r="AA60" i="356"/>
  <c r="Z60" i="356"/>
  <c r="Z74" i="356"/>
  <c r="AA74" i="356"/>
  <c r="Z66" i="356"/>
  <c r="AA66" i="356"/>
  <c r="AN91" i="356"/>
  <c r="AO91" i="356" s="1"/>
  <c r="AA90" i="356"/>
  <c r="Z90" i="356"/>
  <c r="AN82" i="356"/>
  <c r="AO82" i="356" s="1"/>
  <c r="AN90" i="356"/>
  <c r="AO90" i="356" s="1"/>
  <c r="Z88" i="356"/>
  <c r="AA88" i="356"/>
  <c r="AN84" i="356"/>
  <c r="AO84" i="356" s="1"/>
  <c r="AA71" i="356"/>
  <c r="Z71" i="356"/>
  <c r="Z56" i="356"/>
  <c r="AA56" i="356"/>
  <c r="Z65" i="356"/>
  <c r="AA65" i="356"/>
  <c r="AA64" i="356"/>
  <c r="Z64" i="356"/>
  <c r="AA77" i="356"/>
  <c r="Z77" i="356"/>
  <c r="AA70" i="356"/>
  <c r="Z70" i="356"/>
  <c r="Z78" i="356"/>
  <c r="AA78" i="356"/>
  <c r="Z75" i="356"/>
  <c r="AA75" i="356"/>
  <c r="AA85" i="356"/>
  <c r="Z85" i="356"/>
  <c r="AN81" i="356"/>
  <c r="AO81" i="356" s="1"/>
  <c r="AN89" i="356"/>
  <c r="AO89" i="356" s="1"/>
  <c r="AA87" i="356"/>
  <c r="Z87" i="356"/>
  <c r="AA59" i="356"/>
  <c r="Z59" i="356"/>
  <c r="Z76" i="356"/>
  <c r="AA76" i="356"/>
  <c r="Z69" i="356"/>
  <c r="AA69" i="356"/>
  <c r="AA68" i="356"/>
  <c r="Z68" i="356"/>
  <c r="Z58" i="356"/>
  <c r="AA58" i="356"/>
  <c r="AN83" i="356"/>
  <c r="AO83" i="356" s="1"/>
  <c r="Z80" i="356"/>
  <c r="AA80" i="356"/>
  <c r="AA79" i="356"/>
  <c r="Z79" i="356"/>
  <c r="AN86" i="356"/>
  <c r="AO86" i="356" s="1"/>
  <c r="Z84" i="356"/>
  <c r="AA84" i="356"/>
  <c r="AN88" i="356"/>
  <c r="AO88" i="356" s="1"/>
  <c r="Z57" i="356"/>
  <c r="AA57" i="356"/>
  <c r="AA67" i="356"/>
  <c r="Z67" i="356"/>
  <c r="AA82" i="356"/>
  <c r="Z82" i="356"/>
  <c r="Z73" i="356"/>
  <c r="AA73" i="356"/>
  <c r="AA72" i="356"/>
  <c r="Z72" i="356"/>
  <c r="AA62" i="356"/>
  <c r="Z62" i="356"/>
  <c r="AA86" i="356"/>
  <c r="Z86" i="356"/>
  <c r="AN80" i="356"/>
  <c r="AO80" i="356" s="1"/>
  <c r="Z81" i="356"/>
  <c r="AA81" i="356"/>
  <c r="AA89" i="356"/>
  <c r="Z89" i="356"/>
  <c r="AN85" i="356"/>
  <c r="AO85" i="356" s="1"/>
  <c r="AA83" i="356"/>
  <c r="Z83" i="356"/>
  <c r="AA91" i="356"/>
  <c r="Z91" i="356"/>
  <c r="AA57" i="355"/>
  <c r="Z57" i="355"/>
  <c r="AA65" i="355"/>
  <c r="Z65" i="355"/>
  <c r="AN81" i="355"/>
  <c r="AO81" i="355" s="1"/>
  <c r="Z67" i="355"/>
  <c r="AA67" i="355"/>
  <c r="AA58" i="355"/>
  <c r="Z58" i="355"/>
  <c r="AA74" i="355"/>
  <c r="Z74" i="355"/>
  <c r="Z64" i="355"/>
  <c r="AA64" i="355"/>
  <c r="Z80" i="355"/>
  <c r="AA80" i="355"/>
  <c r="AA78" i="355"/>
  <c r="Z78" i="355"/>
  <c r="AN87" i="355"/>
  <c r="AO87" i="355" s="1"/>
  <c r="AN82" i="355"/>
  <c r="AO82" i="355" s="1"/>
  <c r="AN90" i="355"/>
  <c r="AO90" i="355" s="1"/>
  <c r="AN84" i="355"/>
  <c r="AO84" i="355" s="1"/>
  <c r="AA69" i="355"/>
  <c r="Z69" i="355"/>
  <c r="Z71" i="355"/>
  <c r="AA71" i="355"/>
  <c r="AA62" i="355"/>
  <c r="Z62" i="355"/>
  <c r="AA75" i="355"/>
  <c r="Z75" i="355"/>
  <c r="Z68" i="355"/>
  <c r="AA68" i="355"/>
  <c r="AN85" i="355"/>
  <c r="AO85" i="355" s="1"/>
  <c r="Z82" i="355"/>
  <c r="AA82" i="355"/>
  <c r="Z90" i="355"/>
  <c r="AA90" i="355"/>
  <c r="AA85" i="355"/>
  <c r="Z85" i="355"/>
  <c r="Z77" i="355"/>
  <c r="AA77" i="355"/>
  <c r="AA87" i="355"/>
  <c r="Z87" i="355"/>
  <c r="AA61" i="355"/>
  <c r="Z61" i="355"/>
  <c r="AA73" i="355"/>
  <c r="Z73" i="355"/>
  <c r="AA66" i="355"/>
  <c r="Z66" i="355"/>
  <c r="Z76" i="355"/>
  <c r="AA76" i="355"/>
  <c r="Z72" i="355"/>
  <c r="AA72" i="355"/>
  <c r="Z84" i="355"/>
  <c r="AA84" i="355"/>
  <c r="AN83" i="355"/>
  <c r="AO83" i="355" s="1"/>
  <c r="AN91" i="355"/>
  <c r="AO91" i="355" s="1"/>
  <c r="AN86" i="355"/>
  <c r="AO86" i="355" s="1"/>
  <c r="AN80" i="355"/>
  <c r="AO80" i="355" s="1"/>
  <c r="AN88" i="355"/>
  <c r="AO88" i="355" s="1"/>
  <c r="Z59" i="355"/>
  <c r="AA59" i="355"/>
  <c r="AA79" i="355"/>
  <c r="Z79" i="355"/>
  <c r="Z63" i="355"/>
  <c r="AA63" i="355"/>
  <c r="Z56" i="355"/>
  <c r="AA56" i="355"/>
  <c r="AA70" i="355"/>
  <c r="Z70" i="355"/>
  <c r="Z60" i="355"/>
  <c r="AA60" i="355"/>
  <c r="Z88" i="355"/>
  <c r="AA88" i="355"/>
  <c r="AN89" i="355"/>
  <c r="AO89" i="355" s="1"/>
  <c r="Z86" i="355"/>
  <c r="AA86" i="355"/>
  <c r="AA81" i="355"/>
  <c r="Z81" i="355"/>
  <c r="AA89" i="355"/>
  <c r="Z89" i="355"/>
  <c r="AA83" i="355"/>
  <c r="Z83" i="355"/>
  <c r="AA91" i="355"/>
  <c r="Z91" i="355"/>
  <c r="AN80" i="354"/>
  <c r="AO80" i="354" s="1"/>
  <c r="AA68" i="354"/>
  <c r="Z68" i="354"/>
  <c r="AA82" i="354"/>
  <c r="Z82" i="354"/>
  <c r="AA71" i="354"/>
  <c r="Z71" i="354"/>
  <c r="Z69" i="354"/>
  <c r="AA69" i="354"/>
  <c r="Z78" i="354"/>
  <c r="AA78" i="354"/>
  <c r="Z58" i="354"/>
  <c r="AA58" i="354"/>
  <c r="AA90" i="354"/>
  <c r="Z90" i="354"/>
  <c r="AN82" i="354"/>
  <c r="AO82" i="354" s="1"/>
  <c r="AN90" i="354"/>
  <c r="AO90" i="354" s="1"/>
  <c r="Z88" i="354"/>
  <c r="AA88" i="354"/>
  <c r="AN84" i="354"/>
  <c r="AO84" i="354" s="1"/>
  <c r="AA72" i="354"/>
  <c r="Z72" i="354"/>
  <c r="AA59" i="354"/>
  <c r="Z59" i="354"/>
  <c r="AA77" i="354"/>
  <c r="Z77" i="354"/>
  <c r="Z73" i="354"/>
  <c r="AA73" i="354"/>
  <c r="Z80" i="354"/>
  <c r="AA80" i="354"/>
  <c r="Z62" i="354"/>
  <c r="AA62" i="354"/>
  <c r="AA75" i="354"/>
  <c r="Z75" i="354"/>
  <c r="AA85" i="354"/>
  <c r="Z85" i="354"/>
  <c r="AN81" i="354"/>
  <c r="AO81" i="354" s="1"/>
  <c r="AN89" i="354"/>
  <c r="AO89" i="354" s="1"/>
  <c r="AA87" i="354"/>
  <c r="Z87" i="354"/>
  <c r="Z61" i="354"/>
  <c r="AA61" i="354"/>
  <c r="AA56" i="354"/>
  <c r="Z56" i="354"/>
  <c r="AA63" i="354"/>
  <c r="Z63" i="354"/>
  <c r="AN83" i="354"/>
  <c r="AO83" i="354" s="1"/>
  <c r="Z74" i="354"/>
  <c r="AA74" i="354"/>
  <c r="AA86" i="354"/>
  <c r="Z86" i="354"/>
  <c r="Z66" i="354"/>
  <c r="AA66" i="354"/>
  <c r="AA79" i="354"/>
  <c r="Z79" i="354"/>
  <c r="AN86" i="354"/>
  <c r="AO86" i="354" s="1"/>
  <c r="Z84" i="354"/>
  <c r="AA84" i="354"/>
  <c r="AN88" i="354"/>
  <c r="AO88" i="354" s="1"/>
  <c r="AN87" i="354"/>
  <c r="AO87" i="354" s="1"/>
  <c r="AA57" i="354"/>
  <c r="Z57" i="354"/>
  <c r="AA64" i="354"/>
  <c r="Z64" i="354"/>
  <c r="AA60" i="354"/>
  <c r="Z60" i="354"/>
  <c r="AA67" i="354"/>
  <c r="Z67" i="354"/>
  <c r="Z65" i="354"/>
  <c r="AA65" i="354"/>
  <c r="Z76" i="354"/>
  <c r="AA76" i="354"/>
  <c r="AN91" i="354"/>
  <c r="AO91" i="354" s="1"/>
  <c r="Z70" i="354"/>
  <c r="AA70" i="354"/>
  <c r="Z81" i="354"/>
  <c r="AA81" i="354"/>
  <c r="AA89" i="354"/>
  <c r="Z89" i="354"/>
  <c r="AN85" i="354"/>
  <c r="AO85" i="354" s="1"/>
  <c r="AA83" i="354"/>
  <c r="Z83" i="354"/>
  <c r="AA91" i="354"/>
  <c r="Z91" i="354"/>
  <c r="AN83" i="353"/>
  <c r="AO83" i="353" s="1"/>
  <c r="Z88" i="353"/>
  <c r="AA88" i="353"/>
  <c r="AA64" i="353"/>
  <c r="Z64" i="353"/>
  <c r="AA78" i="353"/>
  <c r="Z78" i="353"/>
  <c r="AA69" i="353"/>
  <c r="Z69" i="353"/>
  <c r="AN80" i="353"/>
  <c r="AO80" i="353" s="1"/>
  <c r="Z62" i="353"/>
  <c r="AA62" i="353"/>
  <c r="AN91" i="353"/>
  <c r="AO91" i="353" s="1"/>
  <c r="AA71" i="353"/>
  <c r="Z71" i="353"/>
  <c r="Z79" i="353"/>
  <c r="AA79" i="353"/>
  <c r="AN86" i="353"/>
  <c r="AO86" i="353" s="1"/>
  <c r="AN81" i="353"/>
  <c r="AO81" i="353" s="1"/>
  <c r="AN89" i="353"/>
  <c r="AO89" i="353" s="1"/>
  <c r="AA87" i="353"/>
  <c r="Z87" i="353"/>
  <c r="AA60" i="353"/>
  <c r="Z60" i="353"/>
  <c r="AA65" i="353"/>
  <c r="Z65" i="353"/>
  <c r="AA76" i="353"/>
  <c r="Z76" i="353"/>
  <c r="Z58" i="353"/>
  <c r="AA58" i="353"/>
  <c r="AA67" i="353"/>
  <c r="Z67" i="353"/>
  <c r="AA75" i="353"/>
  <c r="Z75" i="353"/>
  <c r="AA85" i="353"/>
  <c r="Z85" i="353"/>
  <c r="Z80" i="353"/>
  <c r="AA80" i="353"/>
  <c r="AN84" i="353"/>
  <c r="AO84" i="353" s="1"/>
  <c r="AA68" i="353"/>
  <c r="Z68" i="353"/>
  <c r="AA57" i="353"/>
  <c r="Z57" i="353"/>
  <c r="AA73" i="353"/>
  <c r="Z73" i="353"/>
  <c r="AA82" i="353"/>
  <c r="Z82" i="353"/>
  <c r="Z66" i="353"/>
  <c r="AA66" i="353"/>
  <c r="AA59" i="353"/>
  <c r="Z59" i="353"/>
  <c r="AA77" i="353"/>
  <c r="Z77" i="353"/>
  <c r="AA81" i="353"/>
  <c r="Z81" i="353"/>
  <c r="AA89" i="353"/>
  <c r="Z89" i="353"/>
  <c r="Z84" i="353"/>
  <c r="AA84" i="353"/>
  <c r="AN88" i="353"/>
  <c r="AO88" i="353" s="1"/>
  <c r="AA86" i="353"/>
  <c r="Z86" i="353"/>
  <c r="AA56" i="353"/>
  <c r="Z56" i="353"/>
  <c r="AA72" i="353"/>
  <c r="Z72" i="353"/>
  <c r="AA61" i="353"/>
  <c r="Z61" i="353"/>
  <c r="Z74" i="353"/>
  <c r="AA74" i="353"/>
  <c r="AN87" i="353"/>
  <c r="AO87" i="353" s="1"/>
  <c r="Z70" i="353"/>
  <c r="AA70" i="353"/>
  <c r="AA63" i="353"/>
  <c r="Z63" i="353"/>
  <c r="AA90" i="353"/>
  <c r="Z90" i="353"/>
  <c r="AN82" i="353"/>
  <c r="AO82" i="353" s="1"/>
  <c r="AN90" i="353"/>
  <c r="AO90" i="353" s="1"/>
  <c r="AN85" i="353"/>
  <c r="AO85" i="353" s="1"/>
  <c r="AA83" i="353"/>
  <c r="Z83" i="353"/>
  <c r="AA91" i="353"/>
  <c r="Z91" i="353"/>
  <c r="AA57" i="352"/>
  <c r="Z57" i="352"/>
  <c r="Z88" i="352"/>
  <c r="AA88" i="352"/>
  <c r="Z59" i="352"/>
  <c r="AA59" i="352"/>
  <c r="AA64" i="352"/>
  <c r="Z64" i="352"/>
  <c r="AA75" i="352"/>
  <c r="Z75" i="352"/>
  <c r="Z66" i="352"/>
  <c r="AA66" i="352"/>
  <c r="AA69" i="352"/>
  <c r="Z69" i="352"/>
  <c r="AA67" i="352"/>
  <c r="Z67" i="352"/>
  <c r="AN81" i="352"/>
  <c r="AO81" i="352" s="1"/>
  <c r="AA79" i="352"/>
  <c r="Z79" i="352"/>
  <c r="AA78" i="352"/>
  <c r="Z78" i="352"/>
  <c r="AN87" i="352"/>
  <c r="AO87" i="352" s="1"/>
  <c r="AN89" i="352"/>
  <c r="AO89" i="352" s="1"/>
  <c r="Z87" i="352"/>
  <c r="AA87" i="352"/>
  <c r="AA65" i="352"/>
  <c r="Z65" i="352"/>
  <c r="Z62" i="352"/>
  <c r="AA62" i="352"/>
  <c r="AA60" i="352"/>
  <c r="Z60" i="352"/>
  <c r="AA63" i="352"/>
  <c r="Z63" i="352"/>
  <c r="AA80" i="352"/>
  <c r="Z80" i="352"/>
  <c r="Z77" i="352"/>
  <c r="AA77" i="352"/>
  <c r="AN90" i="352"/>
  <c r="AO90" i="352" s="1"/>
  <c r="AA86" i="352"/>
  <c r="Z86" i="352"/>
  <c r="AN84" i="352"/>
  <c r="AO84" i="352" s="1"/>
  <c r="Z84" i="352"/>
  <c r="AA84" i="352"/>
  <c r="AA68" i="352"/>
  <c r="Z68" i="352"/>
  <c r="AN85" i="352"/>
  <c r="AO85" i="352" s="1"/>
  <c r="AA72" i="352"/>
  <c r="Z72" i="352"/>
  <c r="AA73" i="352"/>
  <c r="Z73" i="352"/>
  <c r="Z71" i="352"/>
  <c r="AA71" i="352"/>
  <c r="AA85" i="352"/>
  <c r="Z85" i="352"/>
  <c r="AN80" i="352"/>
  <c r="AO80" i="352" s="1"/>
  <c r="AA82" i="352"/>
  <c r="Z82" i="352"/>
  <c r="AA90" i="352"/>
  <c r="Z90" i="352"/>
  <c r="AN88" i="352"/>
  <c r="AO88" i="352" s="1"/>
  <c r="AA61" i="352"/>
  <c r="Z61" i="352"/>
  <c r="Z74" i="352"/>
  <c r="AA74" i="352"/>
  <c r="AA56" i="352"/>
  <c r="Z56" i="352"/>
  <c r="Z70" i="352"/>
  <c r="AA70" i="352"/>
  <c r="AN86" i="352"/>
  <c r="AO86" i="352" s="1"/>
  <c r="Z58" i="352"/>
  <c r="AA58" i="352"/>
  <c r="AA89" i="352"/>
  <c r="Z89" i="352"/>
  <c r="AA76" i="352"/>
  <c r="Z76" i="352"/>
  <c r="AN82" i="352"/>
  <c r="AO82" i="352" s="1"/>
  <c r="AA81" i="352"/>
  <c r="Z81" i="352"/>
  <c r="AN83" i="352"/>
  <c r="AO83" i="352" s="1"/>
  <c r="AN91" i="352"/>
  <c r="AO91" i="352" s="1"/>
  <c r="Z83" i="352"/>
  <c r="AA83" i="352"/>
  <c r="Z91" i="352"/>
  <c r="AA91" i="352"/>
  <c r="AN83" i="351"/>
  <c r="AO83" i="351" s="1"/>
  <c r="AA65" i="351"/>
  <c r="Z65" i="351"/>
  <c r="AA78" i="351"/>
  <c r="Z78" i="351"/>
  <c r="AA70" i="351"/>
  <c r="Z70" i="351"/>
  <c r="Z63" i="351"/>
  <c r="AA63" i="351"/>
  <c r="AA86" i="351"/>
  <c r="Z86" i="351"/>
  <c r="AA68" i="351"/>
  <c r="Z68" i="351"/>
  <c r="AN80" i="351"/>
  <c r="AO80" i="351" s="1"/>
  <c r="AN88" i="351"/>
  <c r="AO88" i="351" s="1"/>
  <c r="AN82" i="351"/>
  <c r="AO82" i="351" s="1"/>
  <c r="AN90" i="351"/>
  <c r="AO90" i="351" s="1"/>
  <c r="AN85" i="351"/>
  <c r="AO85" i="351" s="1"/>
  <c r="AA56" i="351"/>
  <c r="Z56" i="351"/>
  <c r="AA69" i="351"/>
  <c r="Z69" i="351"/>
  <c r="AA58" i="351"/>
  <c r="Z58" i="351"/>
  <c r="AA82" i="351"/>
  <c r="Z82" i="351"/>
  <c r="Z67" i="351"/>
  <c r="AA67" i="351"/>
  <c r="AN91" i="351"/>
  <c r="AO91" i="351" s="1"/>
  <c r="AA72" i="351"/>
  <c r="Z72" i="351"/>
  <c r="AA83" i="351"/>
  <c r="Z83" i="351"/>
  <c r="AA91" i="351"/>
  <c r="Z91" i="351"/>
  <c r="Z85" i="351"/>
  <c r="AA85" i="351"/>
  <c r="Z80" i="351"/>
  <c r="AA80" i="351"/>
  <c r="Z88" i="351"/>
  <c r="AA88" i="351"/>
  <c r="Z57" i="351"/>
  <c r="AA57" i="351"/>
  <c r="AA73" i="351"/>
  <c r="Z73" i="351"/>
  <c r="AA62" i="351"/>
  <c r="Z62" i="351"/>
  <c r="AN87" i="351"/>
  <c r="AO87" i="351" s="1"/>
  <c r="Z71" i="351"/>
  <c r="AA71" i="351"/>
  <c r="AA60" i="351"/>
  <c r="Z60" i="351"/>
  <c r="AA90" i="351"/>
  <c r="Z90" i="351"/>
  <c r="AN84" i="351"/>
  <c r="AO84" i="351" s="1"/>
  <c r="AA79" i="351"/>
  <c r="Z79" i="351"/>
  <c r="AN86" i="351"/>
  <c r="AO86" i="351" s="1"/>
  <c r="AN81" i="351"/>
  <c r="AO81" i="351" s="1"/>
  <c r="AN89" i="351"/>
  <c r="AO89" i="351" s="1"/>
  <c r="Z76" i="351"/>
  <c r="AA76" i="351"/>
  <c r="AA61" i="351"/>
  <c r="Z61" i="351"/>
  <c r="AA74" i="351"/>
  <c r="Z74" i="351"/>
  <c r="AA66" i="351"/>
  <c r="Z66" i="351"/>
  <c r="Z59" i="351"/>
  <c r="AA59" i="351"/>
  <c r="AA75" i="351"/>
  <c r="Z75" i="351"/>
  <c r="AA64" i="351"/>
  <c r="Z64" i="351"/>
  <c r="Z77" i="351"/>
  <c r="AA77" i="351"/>
  <c r="AA87" i="351"/>
  <c r="Z87" i="351"/>
  <c r="Z81" i="351"/>
  <c r="AA81" i="351"/>
  <c r="Z89" i="351"/>
  <c r="AA89" i="351"/>
  <c r="Z84" i="351"/>
  <c r="AA84" i="351"/>
  <c r="Z57" i="350"/>
  <c r="AA57" i="350"/>
  <c r="AA63" i="350"/>
  <c r="Z63" i="350"/>
  <c r="Z62" i="350"/>
  <c r="AA62" i="350"/>
  <c r="Z70" i="350"/>
  <c r="AA70" i="350"/>
  <c r="AA80" i="350"/>
  <c r="Z80" i="350"/>
  <c r="AA65" i="350"/>
  <c r="Z65" i="350"/>
  <c r="AA87" i="350"/>
  <c r="Z87" i="350"/>
  <c r="Z81" i="350"/>
  <c r="AA81" i="350"/>
  <c r="AN83" i="350"/>
  <c r="AO83" i="350" s="1"/>
  <c r="AN91" i="350"/>
  <c r="AO91" i="350" s="1"/>
  <c r="Z89" i="350"/>
  <c r="AA89" i="350"/>
  <c r="AN85" i="350"/>
  <c r="AO85" i="350" s="1"/>
  <c r="AA58" i="350"/>
  <c r="Z58" i="350"/>
  <c r="AA67" i="350"/>
  <c r="Z67" i="350"/>
  <c r="Z64" i="350"/>
  <c r="AA64" i="350"/>
  <c r="Z72" i="350"/>
  <c r="AA72" i="350"/>
  <c r="Z56" i="350"/>
  <c r="AA56" i="350"/>
  <c r="AA69" i="350"/>
  <c r="Z69" i="350"/>
  <c r="Z77" i="350"/>
  <c r="AA77" i="350"/>
  <c r="AA91" i="350"/>
  <c r="Z91" i="350"/>
  <c r="AA86" i="350"/>
  <c r="Z86" i="350"/>
  <c r="AN82" i="350"/>
  <c r="AO82" i="350" s="1"/>
  <c r="AN90" i="350"/>
  <c r="AO90" i="350" s="1"/>
  <c r="AA88" i="350"/>
  <c r="Z88" i="350"/>
  <c r="Z60" i="350"/>
  <c r="AA60" i="350"/>
  <c r="AA71" i="350"/>
  <c r="Z71" i="350"/>
  <c r="Z66" i="350"/>
  <c r="AA66" i="350"/>
  <c r="Z74" i="350"/>
  <c r="AA74" i="350"/>
  <c r="AA83" i="350"/>
  <c r="Z83" i="350"/>
  <c r="Z73" i="350"/>
  <c r="AA73" i="350"/>
  <c r="Z79" i="350"/>
  <c r="AA79" i="350"/>
  <c r="AA78" i="350"/>
  <c r="Z78" i="350"/>
  <c r="AN87" i="350"/>
  <c r="AO87" i="350" s="1"/>
  <c r="Z85" i="350"/>
  <c r="AA85" i="350"/>
  <c r="AN81" i="350"/>
  <c r="AO81" i="350" s="1"/>
  <c r="AN89" i="350"/>
  <c r="AO89" i="350" s="1"/>
  <c r="AN88" i="350"/>
  <c r="AO88" i="350" s="1"/>
  <c r="AA59" i="350"/>
  <c r="Z59" i="350"/>
  <c r="AA76" i="350"/>
  <c r="Z76" i="350"/>
  <c r="Z68" i="350"/>
  <c r="AA68" i="350"/>
  <c r="Z75" i="350"/>
  <c r="AA75" i="350"/>
  <c r="AA61" i="350"/>
  <c r="Z61" i="350"/>
  <c r="AN84" i="350"/>
  <c r="AO84" i="350" s="1"/>
  <c r="AN80" i="350"/>
  <c r="AO80" i="350" s="1"/>
  <c r="AA82" i="350"/>
  <c r="Z82" i="350"/>
  <c r="AA90" i="350"/>
  <c r="Z90" i="350"/>
  <c r="AN86" i="350"/>
  <c r="AO86" i="350" s="1"/>
  <c r="AA84" i="350"/>
  <c r="Z84" i="350"/>
  <c r="AA82" i="349"/>
  <c r="Z82" i="349"/>
  <c r="AA75" i="349"/>
  <c r="Z75" i="349"/>
  <c r="Z60" i="349"/>
  <c r="AA60" i="349"/>
  <c r="AA70" i="349"/>
  <c r="Z70" i="349"/>
  <c r="Z72" i="349"/>
  <c r="AA72" i="349"/>
  <c r="Z61" i="349"/>
  <c r="AA61" i="349"/>
  <c r="Z74" i="349"/>
  <c r="AA74" i="349"/>
  <c r="AN80" i="349"/>
  <c r="AO80" i="349" s="1"/>
  <c r="AN88" i="349"/>
  <c r="AO88" i="349" s="1"/>
  <c r="AN82" i="349"/>
  <c r="AO82" i="349" s="1"/>
  <c r="AN90" i="349"/>
  <c r="AO90" i="349" s="1"/>
  <c r="AN85" i="349"/>
  <c r="AO85" i="349" s="1"/>
  <c r="AN87" i="349"/>
  <c r="AO87" i="349" s="1"/>
  <c r="AA58" i="349"/>
  <c r="Z58" i="349"/>
  <c r="AN83" i="349"/>
  <c r="AO83" i="349" s="1"/>
  <c r="AA86" i="349"/>
  <c r="Z86" i="349"/>
  <c r="Z65" i="349"/>
  <c r="AA65" i="349"/>
  <c r="Z76" i="349"/>
  <c r="AA76" i="349"/>
  <c r="AA83" i="349"/>
  <c r="Z83" i="349"/>
  <c r="AA91" i="349"/>
  <c r="Z91" i="349"/>
  <c r="Z85" i="349"/>
  <c r="AA85" i="349"/>
  <c r="Z80" i="349"/>
  <c r="AA80" i="349"/>
  <c r="Z88" i="349"/>
  <c r="AA88" i="349"/>
  <c r="AA67" i="349"/>
  <c r="Z67" i="349"/>
  <c r="Z56" i="349"/>
  <c r="AA56" i="349"/>
  <c r="AA62" i="349"/>
  <c r="Z62" i="349"/>
  <c r="Z64" i="349"/>
  <c r="AA64" i="349"/>
  <c r="AN91" i="349"/>
  <c r="AO91" i="349" s="1"/>
  <c r="Z69" i="349"/>
  <c r="AA69" i="349"/>
  <c r="AA90" i="349"/>
  <c r="Z90" i="349"/>
  <c r="AN84" i="349"/>
  <c r="AO84" i="349" s="1"/>
  <c r="Z79" i="349"/>
  <c r="AA79" i="349"/>
  <c r="AN86" i="349"/>
  <c r="AO86" i="349" s="1"/>
  <c r="AN81" i="349"/>
  <c r="AO81" i="349" s="1"/>
  <c r="AN89" i="349"/>
  <c r="AO89" i="349" s="1"/>
  <c r="AA63" i="349"/>
  <c r="Z63" i="349"/>
  <c r="AA59" i="349"/>
  <c r="Z59" i="349"/>
  <c r="AA71" i="349"/>
  <c r="Z71" i="349"/>
  <c r="AA78" i="349"/>
  <c r="Z78" i="349"/>
  <c r="AA66" i="349"/>
  <c r="Z66" i="349"/>
  <c r="Z68" i="349"/>
  <c r="AA68" i="349"/>
  <c r="Z57" i="349"/>
  <c r="AA57" i="349"/>
  <c r="Z73" i="349"/>
  <c r="AA73" i="349"/>
  <c r="AA77" i="349"/>
  <c r="Z77" i="349"/>
  <c r="AA87" i="349"/>
  <c r="Z87" i="349"/>
  <c r="Z81" i="349"/>
  <c r="AA81" i="349"/>
  <c r="Z89" i="349"/>
  <c r="AA89" i="349"/>
  <c r="Z84" i="349"/>
  <c r="AA84" i="349"/>
  <c r="AA59" i="348"/>
  <c r="Z59" i="348"/>
  <c r="AA83" i="348"/>
  <c r="Z83" i="348"/>
  <c r="AA87" i="348"/>
  <c r="Z87" i="348"/>
  <c r="AA91" i="348"/>
  <c r="Z91" i="348"/>
  <c r="Z75" i="348"/>
  <c r="AA75" i="348"/>
  <c r="Z85" i="348"/>
  <c r="AA85" i="348"/>
  <c r="AA76" i="348"/>
  <c r="Z76" i="348"/>
  <c r="AN88" i="348"/>
  <c r="AO88" i="348" s="1"/>
  <c r="AN86" i="348"/>
  <c r="AO86" i="348" s="1"/>
  <c r="AA71" i="348"/>
  <c r="Z71" i="348"/>
  <c r="AA68" i="348"/>
  <c r="Z68" i="348"/>
  <c r="AN84" i="348"/>
  <c r="AO84" i="348" s="1"/>
  <c r="Z69" i="348"/>
  <c r="AA69" i="348"/>
  <c r="AA62" i="348"/>
  <c r="Z62" i="348"/>
  <c r="AA77" i="348"/>
  <c r="Z77" i="348"/>
  <c r="AA82" i="348"/>
  <c r="Z82" i="348"/>
  <c r="AA90" i="348"/>
  <c r="Z90" i="348"/>
  <c r="Z81" i="348"/>
  <c r="AA81" i="348"/>
  <c r="Z89" i="348"/>
  <c r="AA89" i="348"/>
  <c r="AN81" i="348"/>
  <c r="AO81" i="348" s="1"/>
  <c r="AN89" i="348"/>
  <c r="AO89" i="348" s="1"/>
  <c r="AA60" i="348"/>
  <c r="Z60" i="348"/>
  <c r="Z61" i="348"/>
  <c r="AA61" i="348"/>
  <c r="AA70" i="348"/>
  <c r="Z70" i="348"/>
  <c r="AA86" i="348"/>
  <c r="Z86" i="348"/>
  <c r="AN85" i="348"/>
  <c r="AO85" i="348" s="1"/>
  <c r="AA67" i="348"/>
  <c r="Z67" i="348"/>
  <c r="AA64" i="348"/>
  <c r="Z64" i="348"/>
  <c r="Z65" i="348"/>
  <c r="AA65" i="348"/>
  <c r="AA58" i="348"/>
  <c r="Z58" i="348"/>
  <c r="AA74" i="348"/>
  <c r="Z74" i="348"/>
  <c r="AA78" i="348"/>
  <c r="Z78" i="348"/>
  <c r="AN87" i="348"/>
  <c r="AO87" i="348" s="1"/>
  <c r="Z79" i="348"/>
  <c r="AA79" i="348"/>
  <c r="AA80" i="348"/>
  <c r="Z80" i="348"/>
  <c r="AA88" i="348"/>
  <c r="Z88" i="348"/>
  <c r="AA63" i="348"/>
  <c r="Z63" i="348"/>
  <c r="AA56" i="348"/>
  <c r="Z56" i="348"/>
  <c r="AA72" i="348"/>
  <c r="Z72" i="348"/>
  <c r="Z57" i="348"/>
  <c r="AA57" i="348"/>
  <c r="Z73" i="348"/>
  <c r="AA73" i="348"/>
  <c r="AA66" i="348"/>
  <c r="Z66" i="348"/>
  <c r="AN80" i="348"/>
  <c r="AO80" i="348" s="1"/>
  <c r="AN83" i="348"/>
  <c r="AO83" i="348" s="1"/>
  <c r="AN91" i="348"/>
  <c r="AO91" i="348" s="1"/>
  <c r="AN82" i="348"/>
  <c r="AO82" i="348" s="1"/>
  <c r="AN90" i="348"/>
  <c r="AO90" i="348" s="1"/>
  <c r="AA84" i="348"/>
  <c r="Z84" i="348"/>
  <c r="AA59" i="347"/>
  <c r="Z59" i="347"/>
  <c r="AA64" i="347"/>
  <c r="Z64" i="347"/>
  <c r="AA68" i="347"/>
  <c r="Z68" i="347"/>
  <c r="AA82" i="347"/>
  <c r="Z82" i="347"/>
  <c r="Z67" i="347"/>
  <c r="AA67" i="347"/>
  <c r="Z57" i="347"/>
  <c r="AA57" i="347"/>
  <c r="AA73" i="347"/>
  <c r="Z73" i="347"/>
  <c r="Z89" i="347"/>
  <c r="AA89" i="347"/>
  <c r="AA66" i="347"/>
  <c r="Z66" i="347"/>
  <c r="AN86" i="347"/>
  <c r="AO86" i="347" s="1"/>
  <c r="AA80" i="347"/>
  <c r="Z80" i="347"/>
  <c r="AN90" i="347"/>
  <c r="AO90" i="347" s="1"/>
  <c r="AN84" i="347"/>
  <c r="AO84" i="347" s="1"/>
  <c r="AA78" i="347"/>
  <c r="Z78" i="347"/>
  <c r="AN87" i="347"/>
  <c r="AO87" i="347" s="1"/>
  <c r="AN85" i="347"/>
  <c r="AO85" i="347" s="1"/>
  <c r="Z61" i="347"/>
  <c r="AA61" i="347"/>
  <c r="AA56" i="347"/>
  <c r="Z56" i="347"/>
  <c r="Z65" i="347"/>
  <c r="AA65" i="347"/>
  <c r="AA79" i="347"/>
  <c r="Z79" i="347"/>
  <c r="AA58" i="347"/>
  <c r="Z58" i="347"/>
  <c r="AA74" i="347"/>
  <c r="Z74" i="347"/>
  <c r="AA72" i="347"/>
  <c r="Z72" i="347"/>
  <c r="AN82" i="347"/>
  <c r="AO82" i="347" s="1"/>
  <c r="AN80" i="347"/>
  <c r="AO80" i="347" s="1"/>
  <c r="AN88" i="347"/>
  <c r="AO88" i="347" s="1"/>
  <c r="AN83" i="347"/>
  <c r="AO83" i="347" s="1"/>
  <c r="AN91" i="347"/>
  <c r="AO91" i="347" s="1"/>
  <c r="AN89" i="347"/>
  <c r="AO89" i="347" s="1"/>
  <c r="AA75" i="347"/>
  <c r="Z75" i="347"/>
  <c r="AA70" i="347"/>
  <c r="Z70" i="347"/>
  <c r="AN81" i="347"/>
  <c r="AO81" i="347" s="1"/>
  <c r="Z77" i="347"/>
  <c r="AA77" i="347"/>
  <c r="Z87" i="347"/>
  <c r="AA87" i="347"/>
  <c r="AA90" i="347"/>
  <c r="Z90" i="347"/>
  <c r="AA88" i="347"/>
  <c r="Z88" i="347"/>
  <c r="AA63" i="347"/>
  <c r="Z63" i="347"/>
  <c r="AA60" i="347"/>
  <c r="Z60" i="347"/>
  <c r="AA69" i="347"/>
  <c r="Z69" i="347"/>
  <c r="AA81" i="347"/>
  <c r="Z81" i="347"/>
  <c r="AA62" i="347"/>
  <c r="Z62" i="347"/>
  <c r="Z71" i="347"/>
  <c r="AA71" i="347"/>
  <c r="AA76" i="347"/>
  <c r="Z76" i="347"/>
  <c r="Z85" i="347"/>
  <c r="AA85" i="347"/>
  <c r="Z83" i="347"/>
  <c r="AA83" i="347"/>
  <c r="Z91" i="347"/>
  <c r="AA91" i="347"/>
  <c r="AA86" i="347"/>
  <c r="Z86" i="347"/>
  <c r="AA84" i="347"/>
  <c r="Z84" i="347"/>
  <c r="AA89" i="339"/>
  <c r="Z89" i="339"/>
  <c r="AA81" i="339"/>
  <c r="Z81" i="339"/>
  <c r="AN82" i="339"/>
  <c r="AO82" i="339" s="1"/>
  <c r="AA75" i="339"/>
  <c r="Z75" i="339"/>
  <c r="Z70" i="339"/>
  <c r="AA70" i="339"/>
  <c r="Z65" i="339"/>
  <c r="AA65" i="339"/>
  <c r="Z59" i="339"/>
  <c r="AA59" i="339"/>
  <c r="Z76" i="339"/>
  <c r="AA76" i="339"/>
  <c r="Z60" i="339"/>
  <c r="AA60" i="339"/>
  <c r="Z84" i="339"/>
  <c r="AA84" i="339"/>
  <c r="AN84" i="339"/>
  <c r="AO84" i="339" s="1"/>
  <c r="Z88" i="339"/>
  <c r="AA88" i="339"/>
  <c r="AN90" i="339"/>
  <c r="AO90" i="339" s="1"/>
  <c r="Z74" i="339"/>
  <c r="AA74" i="339"/>
  <c r="Z69" i="339"/>
  <c r="AA69" i="339"/>
  <c r="Z63" i="339"/>
  <c r="AA63" i="339"/>
  <c r="Z58" i="339"/>
  <c r="AA58" i="339"/>
  <c r="Z72" i="339"/>
  <c r="AA72" i="339"/>
  <c r="Z57" i="339"/>
  <c r="AA57" i="339"/>
  <c r="AA87" i="339"/>
  <c r="Z87" i="339"/>
  <c r="AA91" i="339"/>
  <c r="Z91" i="339"/>
  <c r="AA83" i="339"/>
  <c r="Z83" i="339"/>
  <c r="AN83" i="339"/>
  <c r="AO83" i="339" s="1"/>
  <c r="Z86" i="339"/>
  <c r="AA86" i="339"/>
  <c r="Z78" i="339"/>
  <c r="AA78" i="339"/>
  <c r="Z73" i="339"/>
  <c r="AA73" i="339"/>
  <c r="Z67" i="339"/>
  <c r="AA67" i="339"/>
  <c r="Z62" i="339"/>
  <c r="AA62" i="339"/>
  <c r="AA79" i="339"/>
  <c r="Z79" i="339"/>
  <c r="Z68" i="339"/>
  <c r="AA68" i="339"/>
  <c r="Z56" i="339"/>
  <c r="AA56" i="339"/>
  <c r="AN91" i="339"/>
  <c r="AO91" i="339" s="1"/>
  <c r="AN86" i="339"/>
  <c r="AO86" i="339" s="1"/>
  <c r="AA90" i="339"/>
  <c r="Z90" i="339"/>
  <c r="Z82" i="339"/>
  <c r="AA82" i="339"/>
  <c r="AA85" i="339"/>
  <c r="Z85" i="339"/>
  <c r="AN87" i="339"/>
  <c r="AO87" i="339" s="1"/>
  <c r="Z77" i="339"/>
  <c r="AA77" i="339"/>
  <c r="Z71" i="339"/>
  <c r="AA71" i="339"/>
  <c r="Z66" i="339"/>
  <c r="AA66" i="339"/>
  <c r="Z61" i="339"/>
  <c r="AA61" i="339"/>
  <c r="Z80" i="339"/>
  <c r="AA80" i="339"/>
  <c r="Z64" i="339"/>
  <c r="AA64" i="339"/>
  <c r="AP90" i="362"/>
  <c r="AP83" i="362"/>
  <c r="AP84" i="362"/>
  <c r="AP85" i="362"/>
  <c r="AP82" i="362"/>
  <c r="AP88" i="362"/>
  <c r="AP81" i="362"/>
  <c r="AP89" i="362"/>
  <c r="AP91" i="362"/>
  <c r="AP87" i="362"/>
  <c r="AP80" i="362"/>
  <c r="AP86" i="362"/>
  <c r="AP85" i="361"/>
  <c r="AP83" i="361"/>
  <c r="AP80" i="361"/>
  <c r="AP81" i="361"/>
  <c r="AP88" i="361"/>
  <c r="AP82" i="361"/>
  <c r="AP87" i="361"/>
  <c r="AP84" i="361"/>
  <c r="AP91" i="361"/>
  <c r="AP89" i="361"/>
  <c r="AP86" i="361"/>
  <c r="AP90" i="361"/>
  <c r="AP88" i="360"/>
  <c r="AP81" i="359"/>
  <c r="AP89" i="359"/>
  <c r="AP90" i="360"/>
  <c r="AP83" i="359"/>
  <c r="AP81" i="360"/>
  <c r="AP90" i="359"/>
  <c r="AP80" i="360"/>
  <c r="AP80" i="359"/>
  <c r="AP88" i="359"/>
  <c r="AP91" i="359"/>
  <c r="AP85" i="359"/>
  <c r="AP89" i="360"/>
  <c r="AP82" i="359"/>
  <c r="AP87" i="360"/>
  <c r="AP82" i="360"/>
  <c r="AP83" i="360"/>
  <c r="AP85" i="360"/>
  <c r="AP91" i="360"/>
  <c r="AP84" i="359"/>
  <c r="AP87" i="359"/>
  <c r="AP86" i="359"/>
  <c r="AP84" i="360"/>
  <c r="AP86" i="360"/>
  <c r="AP82" i="357"/>
  <c r="AP81" i="358"/>
  <c r="AP91" i="357"/>
  <c r="AP81" i="357"/>
  <c r="AP85" i="357"/>
  <c r="AP87" i="357"/>
  <c r="AP84" i="357"/>
  <c r="AP89" i="357"/>
  <c r="AP88" i="357"/>
  <c r="AP90" i="357"/>
  <c r="AP88" i="358"/>
  <c r="AP89" i="358"/>
  <c r="AP82" i="358"/>
  <c r="AP84" i="358"/>
  <c r="AP86" i="357"/>
  <c r="AP80" i="358"/>
  <c r="AP90" i="358"/>
  <c r="AP83" i="358"/>
  <c r="AP87" i="358"/>
  <c r="AP91" i="358"/>
  <c r="AP85" i="358"/>
  <c r="AP80" i="357"/>
  <c r="AP86" i="358"/>
  <c r="AP83" i="357"/>
  <c r="AP86" i="356"/>
  <c r="AP88" i="356"/>
  <c r="AP80" i="356"/>
  <c r="AP82" i="356"/>
  <c r="AP90" i="356"/>
  <c r="AP83" i="356"/>
  <c r="AP87" i="356"/>
  <c r="AP91" i="356"/>
  <c r="AP84" i="356"/>
  <c r="AP89" i="356"/>
  <c r="AP85" i="356"/>
  <c r="AP81" i="356"/>
  <c r="AP87" i="355"/>
  <c r="AP83" i="355"/>
  <c r="AP91" i="355"/>
  <c r="AP80" i="355"/>
  <c r="AP81" i="355"/>
  <c r="AP90" i="355"/>
  <c r="AP85" i="355"/>
  <c r="AP84" i="355"/>
  <c r="AP89" i="355"/>
  <c r="AP88" i="355"/>
  <c r="AP82" i="355"/>
  <c r="AP86" i="355"/>
  <c r="AP82" i="354"/>
  <c r="AP89" i="354"/>
  <c r="AP86" i="354"/>
  <c r="AP90" i="354"/>
  <c r="AP84" i="354"/>
  <c r="AP81" i="354"/>
  <c r="AP83" i="354"/>
  <c r="AP85" i="354"/>
  <c r="AP80" i="354"/>
  <c r="AP88" i="354"/>
  <c r="AP91" i="354"/>
  <c r="AP87" i="354"/>
  <c r="AP81" i="353"/>
  <c r="AP90" i="353"/>
  <c r="AP84" i="353"/>
  <c r="AP87" i="353"/>
  <c r="AP89" i="353"/>
  <c r="AP82" i="353"/>
  <c r="AP83" i="353"/>
  <c r="AP91" i="353"/>
  <c r="AP80" i="353"/>
  <c r="AP86" i="353"/>
  <c r="AP85" i="353"/>
  <c r="AP88" i="353"/>
  <c r="AP80" i="352"/>
  <c r="AP89" i="352"/>
  <c r="AP88" i="352"/>
  <c r="AP83" i="352"/>
  <c r="AP85" i="352"/>
  <c r="AP90" i="352"/>
  <c r="AP91" i="352"/>
  <c r="AP81" i="352"/>
  <c r="AP87" i="352"/>
  <c r="AP86" i="352"/>
  <c r="AP84" i="352"/>
  <c r="AP82" i="352"/>
  <c r="AP82" i="351"/>
  <c r="AP85" i="351"/>
  <c r="AP81" i="351"/>
  <c r="AP89" i="351"/>
  <c r="AP90" i="351"/>
  <c r="AP86" i="351"/>
  <c r="AP83" i="351"/>
  <c r="AP88" i="351"/>
  <c r="AP80" i="351"/>
  <c r="AP91" i="351"/>
  <c r="AP84" i="351"/>
  <c r="AP87" i="351"/>
  <c r="AP86" i="350"/>
  <c r="AP88" i="350"/>
  <c r="AP80" i="350"/>
  <c r="AP82" i="350"/>
  <c r="AP87" i="350"/>
  <c r="AP81" i="350"/>
  <c r="AP83" i="350"/>
  <c r="AP85" i="350"/>
  <c r="AP90" i="350"/>
  <c r="AP89" i="350"/>
  <c r="AP91" i="350"/>
  <c r="AP84" i="350"/>
  <c r="AP90" i="349"/>
  <c r="AP81" i="349"/>
  <c r="AP80" i="349"/>
  <c r="AP84" i="349"/>
  <c r="AP88" i="349"/>
  <c r="AP85" i="349"/>
  <c r="AP83" i="349"/>
  <c r="AP86" i="349"/>
  <c r="AP82" i="349"/>
  <c r="AP87" i="349"/>
  <c r="AP91" i="349"/>
  <c r="AP89" i="349"/>
  <c r="AP82" i="348"/>
  <c r="AP84" i="348"/>
  <c r="AP81" i="348"/>
  <c r="AP80" i="348"/>
  <c r="AP85" i="348"/>
  <c r="AP91" i="348"/>
  <c r="AP87" i="348"/>
  <c r="AP88" i="348"/>
  <c r="AP89" i="348"/>
  <c r="AP83" i="348"/>
  <c r="AP86" i="348"/>
  <c r="AP90" i="348"/>
  <c r="AP82" i="347"/>
  <c r="AP91" i="347"/>
  <c r="AP81" i="347"/>
  <c r="AP89" i="347"/>
  <c r="AP84" i="347"/>
  <c r="AP83" i="347"/>
  <c r="AP80" i="347"/>
  <c r="AP90" i="347"/>
  <c r="AP88" i="347"/>
  <c r="AP86" i="347"/>
  <c r="AP87" i="347"/>
  <c r="AP85" i="347"/>
  <c r="AB89" i="339"/>
  <c r="AC89" i="339" s="1"/>
  <c r="AE89" i="339"/>
  <c r="AE84" i="339"/>
  <c r="AB84" i="339"/>
  <c r="AC84" i="339" s="1"/>
  <c r="AE88" i="339"/>
  <c r="AB88" i="339"/>
  <c r="AC88" i="339" s="1"/>
  <c r="AB74" i="339"/>
  <c r="AC74" i="339" s="1"/>
  <c r="AE74" i="339"/>
  <c r="AB63" i="339"/>
  <c r="AC63" i="339" s="1"/>
  <c r="AE63" i="339"/>
  <c r="AE72" i="339"/>
  <c r="AB72" i="339"/>
  <c r="AC72" i="339" s="1"/>
  <c r="AB87" i="339"/>
  <c r="AC87" i="339" s="1"/>
  <c r="AE87" i="339"/>
  <c r="AB83" i="339"/>
  <c r="AC83" i="339" s="1"/>
  <c r="AE83" i="339"/>
  <c r="AB56" i="339"/>
  <c r="AC56" i="339" s="1"/>
  <c r="AE56" i="339"/>
  <c r="AP91" i="339"/>
  <c r="AB66" i="339"/>
  <c r="AC66" i="339" s="1"/>
  <c r="AE66" i="339"/>
  <c r="AE80" i="339"/>
  <c r="AB80" i="339"/>
  <c r="AC80" i="339" s="1"/>
  <c r="AP82" i="339"/>
  <c r="AE59" i="339"/>
  <c r="AB59" i="339"/>
  <c r="AC59" i="339" s="1"/>
  <c r="AB68" i="339"/>
  <c r="AC68" i="339" s="1"/>
  <c r="AE68" i="339"/>
  <c r="AB81" i="339"/>
  <c r="AC81" i="339" s="1"/>
  <c r="AE81" i="339"/>
  <c r="AB75" i="339"/>
  <c r="AC75" i="339" s="1"/>
  <c r="AE75" i="339"/>
  <c r="AE69" i="339"/>
  <c r="AB69" i="339"/>
  <c r="AC69" i="339" s="1"/>
  <c r="AB58" i="339"/>
  <c r="AC58" i="339" s="1"/>
  <c r="AE58" i="339"/>
  <c r="AE57" i="339"/>
  <c r="AB57" i="339"/>
  <c r="AC57" i="339" s="1"/>
  <c r="AB91" i="339"/>
  <c r="AC91" i="339" s="1"/>
  <c r="AE91" i="339"/>
  <c r="AB79" i="339"/>
  <c r="AC79" i="339" s="1"/>
  <c r="AE79" i="339"/>
  <c r="AE82" i="339"/>
  <c r="AB82" i="339"/>
  <c r="AC82" i="339" s="1"/>
  <c r="AB71" i="339"/>
  <c r="AC71" i="339" s="1"/>
  <c r="AE71" i="339"/>
  <c r="AE61" i="339"/>
  <c r="AB61" i="339"/>
  <c r="AC61" i="339" s="1"/>
  <c r="AE64" i="339"/>
  <c r="AB64" i="339"/>
  <c r="AC64" i="339" s="1"/>
  <c r="AE73" i="339"/>
  <c r="AB73" i="339"/>
  <c r="AC73" i="339" s="1"/>
  <c r="AE65" i="339"/>
  <c r="AB65" i="339"/>
  <c r="AC65" i="339" s="1"/>
  <c r="AB76" i="339"/>
  <c r="AC76" i="339" s="1"/>
  <c r="AE76" i="339"/>
  <c r="AB78" i="339"/>
  <c r="AC78" i="339" s="1"/>
  <c r="AE78" i="339"/>
  <c r="AE67" i="339"/>
  <c r="AB67" i="339"/>
  <c r="AC67" i="339" s="1"/>
  <c r="AE90" i="339"/>
  <c r="AB90" i="339"/>
  <c r="AC90" i="339" s="1"/>
  <c r="AB85" i="339"/>
  <c r="AC85" i="339" s="1"/>
  <c r="AE85" i="339"/>
  <c r="AE77" i="339"/>
  <c r="AB77" i="339"/>
  <c r="AC77" i="339" s="1"/>
  <c r="AB70" i="339"/>
  <c r="AC70" i="339" s="1"/>
  <c r="AE70" i="339"/>
  <c r="AB60" i="339"/>
  <c r="AC60" i="339" s="1"/>
  <c r="AE60" i="339"/>
  <c r="AB86" i="339"/>
  <c r="AC86" i="339" s="1"/>
  <c r="AE86" i="339"/>
  <c r="AB62" i="339"/>
  <c r="AC62" i="339" s="1"/>
  <c r="AE62" i="339"/>
  <c r="AP83" i="339"/>
  <c r="AP87" i="339"/>
  <c r="AP84" i="339"/>
  <c r="AP90" i="339"/>
  <c r="AP86" i="339"/>
  <c r="AK89" i="339"/>
  <c r="AH89" i="339"/>
  <c r="AF89" i="339"/>
  <c r="AJ89" i="339"/>
  <c r="AG89" i="339"/>
  <c r="AI89" i="339"/>
  <c r="AG84" i="339"/>
  <c r="AJ84" i="339"/>
  <c r="AK84" i="339"/>
  <c r="AF84" i="339"/>
  <c r="AI84" i="339"/>
  <c r="AH84" i="339"/>
  <c r="AI88" i="339"/>
  <c r="AH88" i="339"/>
  <c r="AG88" i="339"/>
  <c r="AK88" i="339"/>
  <c r="AJ88" i="339"/>
  <c r="AF88" i="339"/>
  <c r="AK74" i="339"/>
  <c r="AI74" i="339"/>
  <c r="AH74" i="339"/>
  <c r="AF74" i="339"/>
  <c r="AG74" i="339"/>
  <c r="AJ74" i="339"/>
  <c r="AG63" i="339"/>
  <c r="AH63" i="339"/>
  <c r="AJ63" i="339"/>
  <c r="AF63" i="339"/>
  <c r="AK63" i="339"/>
  <c r="AI63" i="339"/>
  <c r="AG72" i="339"/>
  <c r="AJ72" i="339"/>
  <c r="AI72" i="339"/>
  <c r="AH72" i="339"/>
  <c r="AF72" i="339"/>
  <c r="AK72" i="339"/>
  <c r="AI87" i="339"/>
  <c r="AJ87" i="339"/>
  <c r="AG87" i="339"/>
  <c r="AH87" i="339"/>
  <c r="AF87" i="339"/>
  <c r="AK87" i="339"/>
  <c r="AJ83" i="339"/>
  <c r="AG83" i="339"/>
  <c r="AF83" i="339"/>
  <c r="AI83" i="339"/>
  <c r="AK83" i="339"/>
  <c r="AH83" i="339"/>
  <c r="AI56" i="339"/>
  <c r="AJ56" i="339"/>
  <c r="AH56" i="339"/>
  <c r="AK56" i="339"/>
  <c r="AG56" i="339"/>
  <c r="AF56" i="339"/>
  <c r="AU91" i="339"/>
  <c r="AR91" i="339"/>
  <c r="AQ91" i="339"/>
  <c r="AS91" i="339"/>
  <c r="AT91" i="339"/>
  <c r="AI66" i="339"/>
  <c r="AK66" i="339"/>
  <c r="AH66" i="339"/>
  <c r="AF66" i="339"/>
  <c r="AG66" i="339"/>
  <c r="AJ66" i="339"/>
  <c r="AG80" i="339"/>
  <c r="AH80" i="339"/>
  <c r="AF80" i="339"/>
  <c r="AK80" i="339"/>
  <c r="AJ80" i="339"/>
  <c r="AI80" i="339"/>
  <c r="AQ82" i="339"/>
  <c r="AU82" i="339"/>
  <c r="AR82" i="339"/>
  <c r="AT82" i="339"/>
  <c r="AS82" i="339"/>
  <c r="AJ59" i="339"/>
  <c r="AF59" i="339"/>
  <c r="AH59" i="339"/>
  <c r="AK59" i="339"/>
  <c r="AG59" i="339"/>
  <c r="AI59" i="339"/>
  <c r="AI68" i="339"/>
  <c r="AF68" i="339"/>
  <c r="AG68" i="339"/>
  <c r="AH68" i="339"/>
  <c r="AJ68" i="339"/>
  <c r="AK68" i="339"/>
  <c r="AH81" i="339"/>
  <c r="AI81" i="339"/>
  <c r="AF81" i="339"/>
  <c r="AJ81" i="339"/>
  <c r="AK81" i="339"/>
  <c r="AG81" i="339"/>
  <c r="AH75" i="339"/>
  <c r="AJ75" i="339"/>
  <c r="AK75" i="339"/>
  <c r="AF75" i="339"/>
  <c r="AG75" i="339"/>
  <c r="AI75" i="339"/>
  <c r="AG69" i="339"/>
  <c r="AJ69" i="339"/>
  <c r="AH69" i="339"/>
  <c r="AF69" i="339"/>
  <c r="AI69" i="339"/>
  <c r="AK69" i="339"/>
  <c r="AG58" i="339"/>
  <c r="AI58" i="339"/>
  <c r="AK58" i="339"/>
  <c r="AF58" i="339"/>
  <c r="AH58" i="339"/>
  <c r="AJ58" i="339"/>
  <c r="AI57" i="339"/>
  <c r="AG57" i="339"/>
  <c r="AH57" i="339"/>
  <c r="AJ57" i="339"/>
  <c r="AK57" i="339"/>
  <c r="AF57" i="339"/>
  <c r="AJ91" i="339"/>
  <c r="AI91" i="339"/>
  <c r="AG91" i="339"/>
  <c r="AF91" i="339"/>
  <c r="AH91" i="339"/>
  <c r="AK91" i="339"/>
  <c r="AF79" i="339"/>
  <c r="AJ79" i="339"/>
  <c r="AK79" i="339"/>
  <c r="AI79" i="339"/>
  <c r="AG79" i="339"/>
  <c r="AH79" i="339"/>
  <c r="AH82" i="339"/>
  <c r="AI82" i="339"/>
  <c r="AK82" i="339"/>
  <c r="AJ82" i="339"/>
  <c r="AF82" i="339"/>
  <c r="AG82" i="339"/>
  <c r="AJ71" i="339"/>
  <c r="AF71" i="339"/>
  <c r="AH71" i="339"/>
  <c r="AG71" i="339"/>
  <c r="AK71" i="339"/>
  <c r="AI71" i="339"/>
  <c r="AK61" i="339"/>
  <c r="AG61" i="339"/>
  <c r="AI61" i="339"/>
  <c r="AJ61" i="339"/>
  <c r="AH61" i="339"/>
  <c r="AF61" i="339"/>
  <c r="AF64" i="339"/>
  <c r="AK64" i="339"/>
  <c r="AH64" i="339"/>
  <c r="AI64" i="339"/>
  <c r="AG64" i="339"/>
  <c r="AJ64" i="339"/>
  <c r="AG73" i="339"/>
  <c r="AF73" i="339"/>
  <c r="AK73" i="339"/>
  <c r="AH73" i="339"/>
  <c r="AJ73" i="339"/>
  <c r="AI73" i="339"/>
  <c r="AJ65" i="339"/>
  <c r="AK65" i="339"/>
  <c r="AG65" i="339"/>
  <c r="AI65" i="339"/>
  <c r="AH65" i="339"/>
  <c r="AF65" i="339"/>
  <c r="AG76" i="339"/>
  <c r="AI76" i="339"/>
  <c r="AJ76" i="339"/>
  <c r="AH76" i="339"/>
  <c r="AF76" i="339"/>
  <c r="AK76" i="339"/>
  <c r="AJ78" i="339"/>
  <c r="AG78" i="339"/>
  <c r="AH78" i="339"/>
  <c r="AF78" i="339"/>
  <c r="AK78" i="339"/>
  <c r="AI78" i="339"/>
  <c r="AG67" i="339"/>
  <c r="AK67" i="339"/>
  <c r="AI67" i="339"/>
  <c r="AJ67" i="339"/>
  <c r="AH67" i="339"/>
  <c r="AF67" i="339"/>
  <c r="AI90" i="339"/>
  <c r="AK90" i="339"/>
  <c r="AF90" i="339"/>
  <c r="AH90" i="339"/>
  <c r="AG90" i="339"/>
  <c r="AJ90" i="339"/>
  <c r="AG85" i="339"/>
  <c r="AH85" i="339"/>
  <c r="AJ85" i="339"/>
  <c r="AI85" i="339"/>
  <c r="AF85" i="339"/>
  <c r="AK85" i="339"/>
  <c r="AJ77" i="339"/>
  <c r="AK77" i="339"/>
  <c r="AG77" i="339"/>
  <c r="AH77" i="339"/>
  <c r="AF77" i="339"/>
  <c r="AI77" i="339"/>
  <c r="AJ70" i="339"/>
  <c r="AG70" i="339"/>
  <c r="AH70" i="339"/>
  <c r="AF70" i="339"/>
  <c r="AK70" i="339"/>
  <c r="AI70" i="339"/>
  <c r="AH60" i="339"/>
  <c r="AJ60" i="339"/>
  <c r="AK60" i="339"/>
  <c r="AI60" i="339"/>
  <c r="AG60" i="339"/>
  <c r="AF60" i="339"/>
  <c r="AF86" i="339"/>
  <c r="AI86" i="339"/>
  <c r="AG86" i="339"/>
  <c r="AJ86" i="339"/>
  <c r="AH86" i="339"/>
  <c r="AK86" i="339"/>
  <c r="AJ62" i="339"/>
  <c r="AG62" i="339"/>
  <c r="AH62" i="339"/>
  <c r="AF62" i="339"/>
  <c r="AK62" i="339"/>
  <c r="AI62" i="339"/>
  <c r="AQ83" i="339"/>
  <c r="AU83" i="339"/>
  <c r="AT83" i="339"/>
  <c r="AS83" i="339"/>
  <c r="AR83" i="339"/>
  <c r="AQ87" i="339"/>
  <c r="AR87" i="339"/>
  <c r="AT87" i="339"/>
  <c r="AS87" i="339"/>
  <c r="AU87" i="339"/>
  <c r="AT84" i="339"/>
  <c r="AR84" i="339"/>
  <c r="AU84" i="339"/>
  <c r="AQ84" i="339"/>
  <c r="AS84" i="339"/>
  <c r="AS90" i="339"/>
  <c r="AT90" i="339"/>
  <c r="AQ90" i="339"/>
  <c r="AU90" i="339"/>
  <c r="AR90" i="339"/>
  <c r="AS86" i="339"/>
  <c r="AR86" i="339"/>
  <c r="AQ86" i="339"/>
  <c r="AT86" i="339"/>
  <c r="AU86" i="339"/>
  <c r="AF92" i="339" l="1"/>
  <c r="AG92" i="339"/>
  <c r="AK92" i="339"/>
  <c r="AH92" i="339"/>
  <c r="AJ92" i="339"/>
  <c r="AI92" i="339"/>
  <c r="X109" i="339"/>
  <c r="X110" i="339"/>
  <c r="AC92" i="339"/>
  <c r="Y103" i="339" s="1"/>
  <c r="X103" i="339" s="1"/>
  <c r="X108" i="339"/>
  <c r="AS86" i="362"/>
  <c r="AQ86" i="362"/>
  <c r="AR80" i="362"/>
  <c r="AU87" i="362"/>
  <c r="AS91" i="362"/>
  <c r="AR89" i="362"/>
  <c r="AT89" i="362"/>
  <c r="AS81" i="362"/>
  <c r="AT88" i="362"/>
  <c r="AR82" i="362"/>
  <c r="AR85" i="362"/>
  <c r="AT85" i="362"/>
  <c r="AR84" i="362"/>
  <c r="AU83" i="362"/>
  <c r="AR90" i="362"/>
  <c r="AB91" i="362"/>
  <c r="AE69" i="362"/>
  <c r="AB63" i="362"/>
  <c r="AB77" i="362"/>
  <c r="AE76" i="362"/>
  <c r="AB71" i="362"/>
  <c r="AE79" i="362"/>
  <c r="AE60" i="362"/>
  <c r="AB83" i="362"/>
  <c r="AB78" i="362"/>
  <c r="AE68" i="362"/>
  <c r="AB58" i="362"/>
  <c r="AB82" i="362"/>
  <c r="AB75" i="362"/>
  <c r="AB62" i="362"/>
  <c r="AB86" i="362"/>
  <c r="AB70" i="362"/>
  <c r="AE56" i="362"/>
  <c r="AE70" i="362"/>
  <c r="AR86" i="362"/>
  <c r="AU80" i="362"/>
  <c r="AS80" i="362"/>
  <c r="AQ87" i="362"/>
  <c r="AU91" i="362"/>
  <c r="AU89" i="362"/>
  <c r="AR81" i="362"/>
  <c r="AT81" i="362"/>
  <c r="AR88" i="362"/>
  <c r="AT82" i="362"/>
  <c r="AU85" i="362"/>
  <c r="AU84" i="362"/>
  <c r="AS84" i="362"/>
  <c r="AQ83" i="362"/>
  <c r="AT90" i="362"/>
  <c r="AE91" i="362"/>
  <c r="AB69" i="362"/>
  <c r="AE63" i="362"/>
  <c r="AE77" i="362"/>
  <c r="AB76" i="362"/>
  <c r="AE71" i="362"/>
  <c r="AB79" i="362"/>
  <c r="AB60" i="362"/>
  <c r="AE83" i="362"/>
  <c r="AE78" i="362"/>
  <c r="AB68" i="362"/>
  <c r="AE58" i="362"/>
  <c r="AE82" i="362"/>
  <c r="AE75" i="362"/>
  <c r="AE62" i="362"/>
  <c r="AE86" i="362"/>
  <c r="AB56" i="362"/>
  <c r="AT86" i="362"/>
  <c r="AQ80" i="362"/>
  <c r="AT87" i="362"/>
  <c r="AR87" i="362"/>
  <c r="AQ91" i="362"/>
  <c r="AQ89" i="362"/>
  <c r="AU81" i="362"/>
  <c r="AU88" i="362"/>
  <c r="AS88" i="362"/>
  <c r="AQ82" i="362"/>
  <c r="AQ85" i="362"/>
  <c r="AQ84" i="362"/>
  <c r="AT83" i="362"/>
  <c r="AR83" i="362"/>
  <c r="AQ90" i="362"/>
  <c r="AB66" i="362"/>
  <c r="AE80" i="362"/>
  <c r="AE73" i="362"/>
  <c r="AB74" i="362"/>
  <c r="AB90" i="362"/>
  <c r="AE72" i="362"/>
  <c r="AB59" i="362"/>
  <c r="AE84" i="362"/>
  <c r="AE88" i="362"/>
  <c r="AB67" i="362"/>
  <c r="AB87" i="362"/>
  <c r="AE61" i="362"/>
  <c r="AE85" i="362"/>
  <c r="AE81" i="362"/>
  <c r="AE65" i="362"/>
  <c r="AE64" i="362"/>
  <c r="AE57" i="362"/>
  <c r="AE89" i="362"/>
  <c r="AU86" i="362"/>
  <c r="AT80" i="362"/>
  <c r="AS87" i="362"/>
  <c r="AT91" i="362"/>
  <c r="AR91" i="362"/>
  <c r="AS89" i="362"/>
  <c r="AQ81" i="362"/>
  <c r="AQ88" i="362"/>
  <c r="AS82" i="362"/>
  <c r="AU82" i="362"/>
  <c r="AS85" i="362"/>
  <c r="AT84" i="362"/>
  <c r="AS83" i="362"/>
  <c r="AS90" i="362"/>
  <c r="AU90" i="362"/>
  <c r="AE66" i="362"/>
  <c r="AB80" i="362"/>
  <c r="AB73" i="362"/>
  <c r="AE74" i="362"/>
  <c r="AE90" i="362"/>
  <c r="AB72" i="362"/>
  <c r="AE59" i="362"/>
  <c r="AB84" i="362"/>
  <c r="AB88" i="362"/>
  <c r="AE67" i="362"/>
  <c r="AE87" i="362"/>
  <c r="AB61" i="362"/>
  <c r="AB85" i="362"/>
  <c r="AB81" i="362"/>
  <c r="AB65" i="362"/>
  <c r="AB64" i="362"/>
  <c r="AB57" i="362"/>
  <c r="AB89" i="362"/>
  <c r="AR90" i="361"/>
  <c r="AS90" i="361"/>
  <c r="AT86" i="361"/>
  <c r="AT89" i="361"/>
  <c r="AR91" i="361"/>
  <c r="AT84" i="361"/>
  <c r="AU84" i="361"/>
  <c r="AQ87" i="361"/>
  <c r="AQ82" i="361"/>
  <c r="AS88" i="361"/>
  <c r="AU81" i="361"/>
  <c r="AR81" i="361"/>
  <c r="AQ80" i="361"/>
  <c r="AU83" i="361"/>
  <c r="AQ85" i="361"/>
  <c r="AE67" i="361"/>
  <c r="AB81" i="361"/>
  <c r="AB56" i="361"/>
  <c r="AB88" i="361"/>
  <c r="AE59" i="361"/>
  <c r="AE58" i="361"/>
  <c r="AE70" i="361"/>
  <c r="AB84" i="361"/>
  <c r="AB85" i="361"/>
  <c r="AB89" i="361"/>
  <c r="AE63" i="361"/>
  <c r="AE75" i="361"/>
  <c r="AB68" i="361"/>
  <c r="AB83" i="361"/>
  <c r="AE82" i="361"/>
  <c r="AB61" i="361"/>
  <c r="AE80" i="361"/>
  <c r="AE66" i="361"/>
  <c r="AB64" i="361"/>
  <c r="AE76" i="361"/>
  <c r="AU90" i="361"/>
  <c r="AR86" i="361"/>
  <c r="AS86" i="361"/>
  <c r="AS89" i="361"/>
  <c r="AU91" i="361"/>
  <c r="AS84" i="361"/>
  <c r="AS87" i="361"/>
  <c r="AT87" i="361"/>
  <c r="AT82" i="361"/>
  <c r="AR88" i="361"/>
  <c r="AQ81" i="361"/>
  <c r="AT80" i="361"/>
  <c r="AU80" i="361"/>
  <c r="AQ83" i="361"/>
  <c r="AT85" i="361"/>
  <c r="AB67" i="361"/>
  <c r="AE81" i="361"/>
  <c r="AE56" i="361"/>
  <c r="AE88" i="361"/>
  <c r="AB59" i="361"/>
  <c r="AB58" i="361"/>
  <c r="AB70" i="361"/>
  <c r="AE84" i="361"/>
  <c r="AE85" i="361"/>
  <c r="AE89" i="361"/>
  <c r="AB63" i="361"/>
  <c r="AB75" i="361"/>
  <c r="AE68" i="361"/>
  <c r="AE83" i="361"/>
  <c r="AB82" i="361"/>
  <c r="AE61" i="361"/>
  <c r="AB80" i="361"/>
  <c r="AB66" i="361"/>
  <c r="AU86" i="361"/>
  <c r="AU89" i="361"/>
  <c r="AQ91" i="361"/>
  <c r="AR87" i="361"/>
  <c r="AS82" i="361"/>
  <c r="AT81" i="361"/>
  <c r="AS83" i="361"/>
  <c r="AS85" i="361"/>
  <c r="AB79" i="361"/>
  <c r="AB60" i="361"/>
  <c r="AB57" i="361"/>
  <c r="AE71" i="361"/>
  <c r="AB77" i="361"/>
  <c r="AE74" i="361"/>
  <c r="AB87" i="361"/>
  <c r="AT90" i="361"/>
  <c r="AQ86" i="361"/>
  <c r="AQ89" i="361"/>
  <c r="AS91" i="361"/>
  <c r="AT91" i="361"/>
  <c r="AQ84" i="361"/>
  <c r="AU87" i="361"/>
  <c r="AU82" i="361"/>
  <c r="AT88" i="361"/>
  <c r="AQ88" i="361"/>
  <c r="AS81" i="361"/>
  <c r="AR80" i="361"/>
  <c r="AR83" i="361"/>
  <c r="AU85" i="361"/>
  <c r="AR85" i="361"/>
  <c r="AE72" i="361"/>
  <c r="AE79" i="361"/>
  <c r="AE69" i="361"/>
  <c r="AE60" i="361"/>
  <c r="AE65" i="361"/>
  <c r="AB90" i="361"/>
  <c r="AE57" i="361"/>
  <c r="AB78" i="361"/>
  <c r="AB71" i="361"/>
  <c r="AE64" i="361"/>
  <c r="AB62" i="361"/>
  <c r="AE77" i="361"/>
  <c r="AE91" i="361"/>
  <c r="AB74" i="361"/>
  <c r="AB86" i="361"/>
  <c r="AB76" i="361"/>
  <c r="AE73" i="361"/>
  <c r="AE87" i="361"/>
  <c r="AQ90" i="361"/>
  <c r="AR89" i="361"/>
  <c r="AR84" i="361"/>
  <c r="AR82" i="361"/>
  <c r="AU88" i="361"/>
  <c r="AS80" i="361"/>
  <c r="AT83" i="361"/>
  <c r="AB72" i="361"/>
  <c r="AB69" i="361"/>
  <c r="AB65" i="361"/>
  <c r="AE90" i="361"/>
  <c r="AE78" i="361"/>
  <c r="AE62" i="361"/>
  <c r="AB91" i="361"/>
  <c r="AE86" i="361"/>
  <c r="AB73" i="361"/>
  <c r="AS86" i="360"/>
  <c r="AU86" i="360"/>
  <c r="AS84" i="360"/>
  <c r="AQ86" i="359"/>
  <c r="AQ87" i="359"/>
  <c r="AR84" i="359"/>
  <c r="AQ84" i="359"/>
  <c r="AR91" i="360"/>
  <c r="AQ85" i="360"/>
  <c r="AU83" i="360"/>
  <c r="AS82" i="360"/>
  <c r="AU82" i="360"/>
  <c r="AR87" i="360"/>
  <c r="AQ82" i="359"/>
  <c r="AS89" i="360"/>
  <c r="AS85" i="359"/>
  <c r="AQ85" i="359"/>
  <c r="AT91" i="359"/>
  <c r="AQ88" i="359"/>
  <c r="AS80" i="359"/>
  <c r="AU80" i="360"/>
  <c r="AS80" i="360"/>
  <c r="AR90" i="359"/>
  <c r="AT81" i="360"/>
  <c r="AQ83" i="359"/>
  <c r="AS90" i="360"/>
  <c r="AU90" i="360"/>
  <c r="AR89" i="359"/>
  <c r="AQ81" i="359"/>
  <c r="AQ88" i="360"/>
  <c r="AB90" i="360"/>
  <c r="AE64" i="359"/>
  <c r="AE76" i="360"/>
  <c r="AE89" i="360"/>
  <c r="AB75" i="359"/>
  <c r="AE71" i="359"/>
  <c r="AB58" i="359"/>
  <c r="AB72" i="359"/>
  <c r="AB61" i="359"/>
  <c r="AE65" i="360"/>
  <c r="AB61" i="360"/>
  <c r="AB91" i="360"/>
  <c r="AB69" i="360"/>
  <c r="AB77" i="360"/>
  <c r="AB68" i="359"/>
  <c r="AE84" i="360"/>
  <c r="AE69" i="359"/>
  <c r="AE87" i="359"/>
  <c r="AB87" i="360"/>
  <c r="AB71" i="360"/>
  <c r="AE58" i="360"/>
  <c r="AE73" i="359"/>
  <c r="AB66" i="359"/>
  <c r="AE70" i="360"/>
  <c r="AE59" i="360"/>
  <c r="AE59" i="359"/>
  <c r="AE72" i="360"/>
  <c r="AB90" i="359"/>
  <c r="AT86" i="360"/>
  <c r="AU84" i="360"/>
  <c r="AT84" i="360"/>
  <c r="AS86" i="359"/>
  <c r="AR87" i="359"/>
  <c r="AS84" i="359"/>
  <c r="AT91" i="360"/>
  <c r="AS91" i="360"/>
  <c r="AT85" i="360"/>
  <c r="AQ83" i="360"/>
  <c r="AT82" i="360"/>
  <c r="AT87" i="360"/>
  <c r="AS87" i="360"/>
  <c r="AR82" i="359"/>
  <c r="AQ89" i="360"/>
  <c r="AT85" i="359"/>
  <c r="AU91" i="359"/>
  <c r="AS91" i="359"/>
  <c r="AT88" i="359"/>
  <c r="AQ80" i="359"/>
  <c r="AQ80" i="360"/>
  <c r="AT90" i="359"/>
  <c r="AS90" i="359"/>
  <c r="AQ81" i="360"/>
  <c r="AR83" i="359"/>
  <c r="AT90" i="360"/>
  <c r="AS89" i="359"/>
  <c r="AU89" i="359"/>
  <c r="AR81" i="359"/>
  <c r="AR88" i="360"/>
  <c r="AE90" i="360"/>
  <c r="AB64" i="359"/>
  <c r="AB76" i="360"/>
  <c r="AB89" i="360"/>
  <c r="AE75" i="359"/>
  <c r="AB71" i="359"/>
  <c r="AE58" i="359"/>
  <c r="AE72" i="359"/>
  <c r="AE61" i="359"/>
  <c r="AB65" i="360"/>
  <c r="AE61" i="360"/>
  <c r="AE91" i="360"/>
  <c r="AE69" i="360"/>
  <c r="AE77" i="360"/>
  <c r="AE68" i="359"/>
  <c r="AB84" i="360"/>
  <c r="AB69" i="359"/>
  <c r="AB87" i="359"/>
  <c r="AE87" i="360"/>
  <c r="AE71" i="360"/>
  <c r="AB58" i="360"/>
  <c r="AB73" i="359"/>
  <c r="AE66" i="359"/>
  <c r="AB70" i="360"/>
  <c r="AB59" i="360"/>
  <c r="AB64" i="360"/>
  <c r="AB80" i="359"/>
  <c r="AB59" i="359"/>
  <c r="AB79" i="360"/>
  <c r="AE75" i="360"/>
  <c r="AB72" i="360"/>
  <c r="AE81" i="359"/>
  <c r="AB56" i="359"/>
  <c r="AE90" i="359"/>
  <c r="AE57" i="359"/>
  <c r="AE73" i="360"/>
  <c r="AE74" i="359"/>
  <c r="AB89" i="359"/>
  <c r="AE82" i="359"/>
  <c r="AE60" i="360"/>
  <c r="AE84" i="359"/>
  <c r="AB83" i="360"/>
  <c r="AE76" i="359"/>
  <c r="AB86" i="360"/>
  <c r="AE85" i="360"/>
  <c r="AE88" i="359"/>
  <c r="AB85" i="359"/>
  <c r="AE56" i="360"/>
  <c r="AB62" i="359"/>
  <c r="AB86" i="359"/>
  <c r="AE68" i="360"/>
  <c r="AE88" i="360"/>
  <c r="AE91" i="359"/>
  <c r="AE77" i="359"/>
  <c r="AR89" i="360"/>
  <c r="AU80" i="359"/>
  <c r="AS81" i="360"/>
  <c r="AU83" i="359"/>
  <c r="AR90" i="360"/>
  <c r="AT81" i="359"/>
  <c r="AB78" i="359"/>
  <c r="AE57" i="360"/>
  <c r="AB74" i="359"/>
  <c r="AB81" i="360"/>
  <c r="AE89" i="359"/>
  <c r="AE79" i="359"/>
  <c r="AB84" i="359"/>
  <c r="AB80" i="360"/>
  <c r="AB85" i="360"/>
  <c r="AB88" i="359"/>
  <c r="AB56" i="360"/>
  <c r="AE62" i="359"/>
  <c r="AE67" i="360"/>
  <c r="AB88" i="360"/>
  <c r="AB63" i="360"/>
  <c r="AE80" i="359"/>
  <c r="AB75" i="360"/>
  <c r="AE56" i="359"/>
  <c r="AB57" i="359"/>
  <c r="AQ86" i="360"/>
  <c r="AQ84" i="360"/>
  <c r="AT86" i="359"/>
  <c r="AR86" i="359"/>
  <c r="AS87" i="359"/>
  <c r="AU84" i="359"/>
  <c r="AU91" i="360"/>
  <c r="AR85" i="360"/>
  <c r="AU85" i="360"/>
  <c r="AR83" i="360"/>
  <c r="AQ82" i="360"/>
  <c r="AU87" i="360"/>
  <c r="AT82" i="359"/>
  <c r="AS82" i="359"/>
  <c r="AT89" i="360"/>
  <c r="AU85" i="359"/>
  <c r="AQ91" i="359"/>
  <c r="AR88" i="359"/>
  <c r="AU88" i="359"/>
  <c r="AT80" i="359"/>
  <c r="AR80" i="360"/>
  <c r="AU90" i="359"/>
  <c r="AR81" i="360"/>
  <c r="AU81" i="360"/>
  <c r="AT83" i="359"/>
  <c r="AQ90" i="360"/>
  <c r="AT89" i="359"/>
  <c r="AS81" i="359"/>
  <c r="AU81" i="359"/>
  <c r="AS88" i="360"/>
  <c r="AE78" i="359"/>
  <c r="AB70" i="359"/>
  <c r="AE67" i="359"/>
  <c r="AB57" i="360"/>
  <c r="AB65" i="359"/>
  <c r="AE81" i="360"/>
  <c r="AE74" i="360"/>
  <c r="AB79" i="359"/>
  <c r="AB66" i="360"/>
  <c r="AE80" i="360"/>
  <c r="AE60" i="359"/>
  <c r="AE62" i="360"/>
  <c r="AE63" i="359"/>
  <c r="AB82" i="360"/>
  <c r="AB78" i="360"/>
  <c r="AB67" i="360"/>
  <c r="AE83" i="359"/>
  <c r="AE63" i="360"/>
  <c r="AE70" i="359"/>
  <c r="AB74" i="360"/>
  <c r="AB60" i="360"/>
  <c r="AE83" i="360"/>
  <c r="AB60" i="359"/>
  <c r="AE86" i="360"/>
  <c r="AB63" i="359"/>
  <c r="AE82" i="360"/>
  <c r="AE86" i="359"/>
  <c r="AB68" i="360"/>
  <c r="AB91" i="359"/>
  <c r="AR86" i="360"/>
  <c r="AR84" i="360"/>
  <c r="AU86" i="359"/>
  <c r="AU87" i="359"/>
  <c r="AT87" i="359"/>
  <c r="AT84" i="359"/>
  <c r="AQ91" i="360"/>
  <c r="AS85" i="360"/>
  <c r="AT83" i="360"/>
  <c r="AS83" i="360"/>
  <c r="AR82" i="360"/>
  <c r="AQ87" i="360"/>
  <c r="AU82" i="359"/>
  <c r="AU89" i="360"/>
  <c r="AR85" i="359"/>
  <c r="AR91" i="359"/>
  <c r="AS88" i="359"/>
  <c r="AR80" i="359"/>
  <c r="AT80" i="360"/>
  <c r="AQ90" i="359"/>
  <c r="AS83" i="359"/>
  <c r="AQ89" i="359"/>
  <c r="AU88" i="360"/>
  <c r="AT88" i="360"/>
  <c r="AB67" i="359"/>
  <c r="AE65" i="359"/>
  <c r="AB82" i="359"/>
  <c r="AE66" i="360"/>
  <c r="AB76" i="359"/>
  <c r="AB62" i="360"/>
  <c r="AE85" i="359"/>
  <c r="AE78" i="360"/>
  <c r="AB83" i="359"/>
  <c r="AB77" i="359"/>
  <c r="AE64" i="360"/>
  <c r="AE79" i="360"/>
  <c r="AB81" i="359"/>
  <c r="AB73" i="360"/>
  <c r="AS83" i="357"/>
  <c r="AR83" i="357"/>
  <c r="AQ86" i="358"/>
  <c r="AQ80" i="357"/>
  <c r="AU85" i="358"/>
  <c r="AT91" i="358"/>
  <c r="AQ91" i="358"/>
  <c r="AQ87" i="358"/>
  <c r="AR83" i="358"/>
  <c r="AR90" i="358"/>
  <c r="AU80" i="358"/>
  <c r="AR80" i="358"/>
  <c r="AU86" i="357"/>
  <c r="AT84" i="358"/>
  <c r="AR82" i="358"/>
  <c r="AR89" i="358"/>
  <c r="AS89" i="358"/>
  <c r="AS88" i="358"/>
  <c r="AR90" i="357"/>
  <c r="AT88" i="357"/>
  <c r="AT89" i="357"/>
  <c r="AR89" i="357"/>
  <c r="AU84" i="357"/>
  <c r="AU87" i="357"/>
  <c r="AQ85" i="357"/>
  <c r="AU81" i="357"/>
  <c r="AR81" i="357"/>
  <c r="AQ91" i="357"/>
  <c r="AQ81" i="358"/>
  <c r="AS82" i="357"/>
  <c r="AB70" i="358"/>
  <c r="AE86" i="357"/>
  <c r="AE91" i="357"/>
  <c r="AB83" i="358"/>
  <c r="AB63" i="358"/>
  <c r="AB72" i="358"/>
  <c r="AB87" i="357"/>
  <c r="AB88" i="358"/>
  <c r="AE69" i="358"/>
  <c r="AE56" i="357"/>
  <c r="AE58" i="357"/>
  <c r="AB62" i="358"/>
  <c r="AB84" i="357"/>
  <c r="AE72" i="357"/>
  <c r="AB67" i="358"/>
  <c r="AB71" i="357"/>
  <c r="AB66" i="358"/>
  <c r="AE69" i="357"/>
  <c r="AB91" i="358"/>
  <c r="AB86" i="358"/>
  <c r="AB70" i="357"/>
  <c r="AB59" i="357"/>
  <c r="AB78" i="358"/>
  <c r="AE73" i="357"/>
  <c r="AE89" i="357"/>
  <c r="AB90" i="357"/>
  <c r="AB64" i="357"/>
  <c r="AE61" i="358"/>
  <c r="AB57" i="357"/>
  <c r="AB88" i="357"/>
  <c r="AB58" i="358"/>
  <c r="AB63" i="357"/>
  <c r="AB77" i="358"/>
  <c r="AB82" i="358"/>
  <c r="AB64" i="358"/>
  <c r="AE85" i="357"/>
  <c r="AU83" i="357"/>
  <c r="AS86" i="358"/>
  <c r="AT86" i="358"/>
  <c r="AS80" i="357"/>
  <c r="AQ85" i="358"/>
  <c r="AS91" i="358"/>
  <c r="AT87" i="358"/>
  <c r="AU87" i="358"/>
  <c r="AU83" i="358"/>
  <c r="AU90" i="358"/>
  <c r="AQ80" i="358"/>
  <c r="AR86" i="357"/>
  <c r="AQ86" i="357"/>
  <c r="AS84" i="358"/>
  <c r="AU82" i="358"/>
  <c r="AU89" i="358"/>
  <c r="AU88" i="358"/>
  <c r="AR88" i="358"/>
  <c r="AS90" i="357"/>
  <c r="AU88" i="357"/>
  <c r="AU89" i="357"/>
  <c r="AT84" i="357"/>
  <c r="AQ84" i="357"/>
  <c r="AR87" i="357"/>
  <c r="AT85" i="357"/>
  <c r="AQ81" i="357"/>
  <c r="AR91" i="357"/>
  <c r="AS91" i="357"/>
  <c r="AT81" i="358"/>
  <c r="AQ82" i="357"/>
  <c r="AE70" i="358"/>
  <c r="AB86" i="357"/>
  <c r="AB91" i="357"/>
  <c r="AE83" i="358"/>
  <c r="AE63" i="358"/>
  <c r="AE72" i="358"/>
  <c r="AE87" i="357"/>
  <c r="AE88" i="358"/>
  <c r="AB69" i="358"/>
  <c r="AB56" i="357"/>
  <c r="AB58" i="357"/>
  <c r="AE62" i="358"/>
  <c r="AE84" i="357"/>
  <c r="AB72" i="357"/>
  <c r="AE67" i="358"/>
  <c r="AE71" i="357"/>
  <c r="AE66" i="358"/>
  <c r="AB69" i="357"/>
  <c r="AE91" i="358"/>
  <c r="AE70" i="357"/>
  <c r="AE59" i="357"/>
  <c r="AB73" i="357"/>
  <c r="AE90" i="357"/>
  <c r="AB61" i="358"/>
  <c r="AE88" i="357"/>
  <c r="AE63" i="357"/>
  <c r="AE82" i="358"/>
  <c r="AB85" i="357"/>
  <c r="AT83" i="357"/>
  <c r="AR86" i="358"/>
  <c r="AT80" i="357"/>
  <c r="AT85" i="358"/>
  <c r="AR91" i="358"/>
  <c r="AS87" i="358"/>
  <c r="AT83" i="358"/>
  <c r="AQ83" i="358"/>
  <c r="AQ90" i="358"/>
  <c r="AT80" i="358"/>
  <c r="AT86" i="357"/>
  <c r="AR84" i="358"/>
  <c r="AQ82" i="358"/>
  <c r="AQ88" i="358"/>
  <c r="AT90" i="357"/>
  <c r="AQ89" i="357"/>
  <c r="AS87" i="357"/>
  <c r="AT87" i="357"/>
  <c r="AT81" i="357"/>
  <c r="AR81" i="358"/>
  <c r="AS81" i="358"/>
  <c r="AE60" i="358"/>
  <c r="AE85" i="358"/>
  <c r="AE73" i="358"/>
  <c r="AE79" i="358"/>
  <c r="AE65" i="357"/>
  <c r="AB75" i="357"/>
  <c r="AE59" i="358"/>
  <c r="AB71" i="358"/>
  <c r="AE80" i="357"/>
  <c r="AB80" i="358"/>
  <c r="AE78" i="357"/>
  <c r="AB76" i="358"/>
  <c r="AE68" i="357"/>
  <c r="AB67" i="357"/>
  <c r="AE61" i="357"/>
  <c r="AE65" i="358"/>
  <c r="AB84" i="358"/>
  <c r="AQ83" i="357"/>
  <c r="AU86" i="358"/>
  <c r="AR80" i="357"/>
  <c r="AR85" i="358"/>
  <c r="AS85" i="358"/>
  <c r="AU91" i="358"/>
  <c r="AR87" i="358"/>
  <c r="AS83" i="358"/>
  <c r="AS90" i="358"/>
  <c r="AT90" i="358"/>
  <c r="AS80" i="358"/>
  <c r="AS86" i="357"/>
  <c r="AQ84" i="358"/>
  <c r="AS82" i="358"/>
  <c r="AT82" i="358"/>
  <c r="AT89" i="358"/>
  <c r="AT88" i="358"/>
  <c r="AQ90" i="357"/>
  <c r="AS88" i="357"/>
  <c r="AR88" i="357"/>
  <c r="AS89" i="357"/>
  <c r="AR84" i="357"/>
  <c r="AQ87" i="357"/>
  <c r="AU85" i="357"/>
  <c r="AS85" i="357"/>
  <c r="AS81" i="357"/>
  <c r="AT91" i="357"/>
  <c r="AU81" i="358"/>
  <c r="AR82" i="357"/>
  <c r="AU82" i="357"/>
  <c r="AB60" i="358"/>
  <c r="AB85" i="358"/>
  <c r="AE83" i="357"/>
  <c r="AB81" i="358"/>
  <c r="AB73" i="358"/>
  <c r="AB81" i="357"/>
  <c r="AB60" i="357"/>
  <c r="AB79" i="358"/>
  <c r="AE68" i="358"/>
  <c r="AB65" i="357"/>
  <c r="AE62" i="357"/>
  <c r="AE56" i="358"/>
  <c r="AE75" i="357"/>
  <c r="AB76" i="357"/>
  <c r="AB59" i="358"/>
  <c r="AB57" i="358"/>
  <c r="AE71" i="358"/>
  <c r="AE74" i="358"/>
  <c r="AB89" i="358"/>
  <c r="AB80" i="357"/>
  <c r="AB77" i="357"/>
  <c r="AE80" i="358"/>
  <c r="AE66" i="357"/>
  <c r="AB78" i="357"/>
  <c r="AE74" i="357"/>
  <c r="AE76" i="358"/>
  <c r="AB82" i="357"/>
  <c r="AB68" i="357"/>
  <c r="AE87" i="358"/>
  <c r="AE67" i="357"/>
  <c r="AE90" i="358"/>
  <c r="AB61" i="357"/>
  <c r="AB75" i="358"/>
  <c r="AB65" i="358"/>
  <c r="AB79" i="357"/>
  <c r="AE84" i="358"/>
  <c r="AE86" i="358"/>
  <c r="AE78" i="358"/>
  <c r="AB89" i="357"/>
  <c r="AE64" i="357"/>
  <c r="AE57" i="357"/>
  <c r="AE58" i="358"/>
  <c r="AE77" i="358"/>
  <c r="AE64" i="358"/>
  <c r="AU80" i="357"/>
  <c r="AU84" i="358"/>
  <c r="AQ89" i="358"/>
  <c r="AU90" i="357"/>
  <c r="AQ88" i="357"/>
  <c r="AS84" i="357"/>
  <c r="AR85" i="357"/>
  <c r="AU91" i="357"/>
  <c r="AT82" i="357"/>
  <c r="AB83" i="357"/>
  <c r="AE81" i="358"/>
  <c r="AE81" i="357"/>
  <c r="AE60" i="357"/>
  <c r="AB68" i="358"/>
  <c r="AB62" i="357"/>
  <c r="AB56" i="358"/>
  <c r="AE76" i="357"/>
  <c r="AE57" i="358"/>
  <c r="AB74" i="358"/>
  <c r="AE89" i="358"/>
  <c r="AE77" i="357"/>
  <c r="AB66" i="357"/>
  <c r="AB74" i="357"/>
  <c r="AE82" i="357"/>
  <c r="AB87" i="358"/>
  <c r="AB90" i="358"/>
  <c r="AE75" i="358"/>
  <c r="AE79" i="357"/>
  <c r="AU81" i="356"/>
  <c r="AR81" i="356"/>
  <c r="AT85" i="356"/>
  <c r="AQ89" i="356"/>
  <c r="AQ84" i="356"/>
  <c r="AT91" i="356"/>
  <c r="AU91" i="356"/>
  <c r="AU87" i="356"/>
  <c r="AR83" i="356"/>
  <c r="AR90" i="356"/>
  <c r="AS82" i="356"/>
  <c r="AT82" i="356"/>
  <c r="AR80" i="356"/>
  <c r="AT88" i="356"/>
  <c r="AR86" i="356"/>
  <c r="AB91" i="356"/>
  <c r="AE79" i="356"/>
  <c r="AB88" i="356"/>
  <c r="AB81" i="356"/>
  <c r="AB84" i="356"/>
  <c r="AE78" i="356"/>
  <c r="AB90" i="356"/>
  <c r="AE72" i="356"/>
  <c r="AB73" i="356"/>
  <c r="AE68" i="356"/>
  <c r="AB75" i="356"/>
  <c r="AB71" i="356"/>
  <c r="AB86" i="356"/>
  <c r="AE77" i="356"/>
  <c r="AE89" i="356"/>
  <c r="AB67" i="356"/>
  <c r="AE64" i="356"/>
  <c r="AQ81" i="356"/>
  <c r="AR85" i="356"/>
  <c r="AS85" i="356"/>
  <c r="AT89" i="356"/>
  <c r="AT84" i="356"/>
  <c r="AS91" i="356"/>
  <c r="AT87" i="356"/>
  <c r="AQ87" i="356"/>
  <c r="AU83" i="356"/>
  <c r="AU90" i="356"/>
  <c r="AR82" i="356"/>
  <c r="AT80" i="356"/>
  <c r="AQ80" i="356"/>
  <c r="AS88" i="356"/>
  <c r="AU86" i="356"/>
  <c r="AB79" i="356"/>
  <c r="AE88" i="356"/>
  <c r="AE81" i="356"/>
  <c r="AB78" i="356"/>
  <c r="AB72" i="356"/>
  <c r="AB68" i="356"/>
  <c r="AE71" i="356"/>
  <c r="AB77" i="356"/>
  <c r="AE67" i="356"/>
  <c r="AB64" i="356"/>
  <c r="AT81" i="356"/>
  <c r="AU85" i="356"/>
  <c r="AR89" i="356"/>
  <c r="AS89" i="356"/>
  <c r="AR91" i="356"/>
  <c r="AS87" i="356"/>
  <c r="AT83" i="356"/>
  <c r="AQ83" i="356"/>
  <c r="AU82" i="356"/>
  <c r="AU88" i="356"/>
  <c r="AQ86" i="356"/>
  <c r="AE85" i="356"/>
  <c r="AB57" i="356"/>
  <c r="AB65" i="356"/>
  <c r="AB80" i="356"/>
  <c r="AB63" i="356"/>
  <c r="AB83" i="356"/>
  <c r="AB58" i="356"/>
  <c r="AS81" i="356"/>
  <c r="AQ85" i="356"/>
  <c r="AU89" i="356"/>
  <c r="AU84" i="356"/>
  <c r="AR84" i="356"/>
  <c r="AQ91" i="356"/>
  <c r="AR87" i="356"/>
  <c r="AS83" i="356"/>
  <c r="AS90" i="356"/>
  <c r="AT90" i="356"/>
  <c r="AQ82" i="356"/>
  <c r="AU80" i="356"/>
  <c r="AQ88" i="356"/>
  <c r="AS86" i="356"/>
  <c r="AT86" i="356"/>
  <c r="AB82" i="356"/>
  <c r="AB85" i="356"/>
  <c r="AB74" i="356"/>
  <c r="AE57" i="356"/>
  <c r="AE69" i="356"/>
  <c r="AE65" i="356"/>
  <c r="AB60" i="356"/>
  <c r="AE61" i="356"/>
  <c r="AE80" i="356"/>
  <c r="AE76" i="356"/>
  <c r="AB56" i="356"/>
  <c r="AE63" i="356"/>
  <c r="AE59" i="356"/>
  <c r="AE83" i="356"/>
  <c r="AE62" i="356"/>
  <c r="AE58" i="356"/>
  <c r="AE70" i="356"/>
  <c r="AE66" i="356"/>
  <c r="AB87" i="356"/>
  <c r="AE91" i="356"/>
  <c r="AE84" i="356"/>
  <c r="AE90" i="356"/>
  <c r="AE73" i="356"/>
  <c r="AE75" i="356"/>
  <c r="AE86" i="356"/>
  <c r="AB89" i="356"/>
  <c r="AE87" i="356"/>
  <c r="AS84" i="356"/>
  <c r="AQ90" i="356"/>
  <c r="AS80" i="356"/>
  <c r="AR88" i="356"/>
  <c r="AE82" i="356"/>
  <c r="AE74" i="356"/>
  <c r="AB69" i="356"/>
  <c r="AE60" i="356"/>
  <c r="AB61" i="356"/>
  <c r="AB76" i="356"/>
  <c r="AE56" i="356"/>
  <c r="AB59" i="356"/>
  <c r="AB62" i="356"/>
  <c r="AB70" i="356"/>
  <c r="AB66" i="356"/>
  <c r="AS86" i="355"/>
  <c r="AR86" i="355"/>
  <c r="AT82" i="355"/>
  <c r="AS88" i="355"/>
  <c r="AT89" i="355"/>
  <c r="AU84" i="355"/>
  <c r="AT84" i="355"/>
  <c r="AQ85" i="355"/>
  <c r="AQ90" i="355"/>
  <c r="AT81" i="355"/>
  <c r="AU80" i="355"/>
  <c r="AT80" i="355"/>
  <c r="AQ91" i="355"/>
  <c r="AU83" i="355"/>
  <c r="AR87" i="355"/>
  <c r="AB63" i="355"/>
  <c r="AB65" i="355"/>
  <c r="AB88" i="355"/>
  <c r="AE66" i="355"/>
  <c r="AE77" i="355"/>
  <c r="AE62" i="355"/>
  <c r="AB67" i="355"/>
  <c r="AB84" i="355"/>
  <c r="AE60" i="355"/>
  <c r="AB73" i="355"/>
  <c r="AE68" i="355"/>
  <c r="AB78" i="355"/>
  <c r="AE91" i="355"/>
  <c r="AB59" i="355"/>
  <c r="AE83" i="355"/>
  <c r="AE72" i="355"/>
  <c r="AE85" i="355"/>
  <c r="AE58" i="355"/>
  <c r="AU86" i="355"/>
  <c r="AS82" i="355"/>
  <c r="AR82" i="355"/>
  <c r="AR88" i="355"/>
  <c r="AS89" i="355"/>
  <c r="AQ84" i="355"/>
  <c r="AR85" i="355"/>
  <c r="AU85" i="355"/>
  <c r="AT90" i="355"/>
  <c r="AS81" i="355"/>
  <c r="AQ80" i="355"/>
  <c r="AT91" i="355"/>
  <c r="AS91" i="355"/>
  <c r="AQ83" i="355"/>
  <c r="AU87" i="355"/>
  <c r="AE63" i="355"/>
  <c r="AE65" i="355"/>
  <c r="AE88" i="355"/>
  <c r="AB66" i="355"/>
  <c r="AB77" i="355"/>
  <c r="AB62" i="355"/>
  <c r="AE67" i="355"/>
  <c r="AE84" i="355"/>
  <c r="AB60" i="355"/>
  <c r="AE73" i="355"/>
  <c r="AB68" i="355"/>
  <c r="AE78" i="355"/>
  <c r="AB91" i="355"/>
  <c r="AE59" i="355"/>
  <c r="AB83" i="355"/>
  <c r="AB72" i="355"/>
  <c r="AB85" i="355"/>
  <c r="AB58" i="355"/>
  <c r="AR91" i="355"/>
  <c r="AQ87" i="355"/>
  <c r="AB86" i="355"/>
  <c r="AB61" i="355"/>
  <c r="AB69" i="355"/>
  <c r="AE89" i="355"/>
  <c r="AE56" i="355"/>
  <c r="AE75" i="355"/>
  <c r="AE70" i="355"/>
  <c r="AE81" i="355"/>
  <c r="AE80" i="355"/>
  <c r="AT86" i="355"/>
  <c r="AQ82" i="355"/>
  <c r="AQ88" i="355"/>
  <c r="AR89" i="355"/>
  <c r="AU89" i="355"/>
  <c r="AR84" i="355"/>
  <c r="AS85" i="355"/>
  <c r="AU90" i="355"/>
  <c r="AR81" i="355"/>
  <c r="AQ81" i="355"/>
  <c r="AR80" i="355"/>
  <c r="AU91" i="355"/>
  <c r="AR83" i="355"/>
  <c r="AT87" i="355"/>
  <c r="AS87" i="355"/>
  <c r="AE71" i="355"/>
  <c r="AE86" i="355"/>
  <c r="AB79" i="355"/>
  <c r="AE61" i="355"/>
  <c r="AE90" i="355"/>
  <c r="AE69" i="355"/>
  <c r="AB89" i="355"/>
  <c r="AB74" i="355"/>
  <c r="AB56" i="355"/>
  <c r="AE82" i="355"/>
  <c r="AB75" i="355"/>
  <c r="AB64" i="355"/>
  <c r="AB70" i="355"/>
  <c r="AB76" i="355"/>
  <c r="AB81" i="355"/>
  <c r="AB87" i="355"/>
  <c r="AB80" i="355"/>
  <c r="AE57" i="355"/>
  <c r="AQ86" i="355"/>
  <c r="AU82" i="355"/>
  <c r="AU88" i="355"/>
  <c r="AT88" i="355"/>
  <c r="AQ89" i="355"/>
  <c r="AS84" i="355"/>
  <c r="AT85" i="355"/>
  <c r="AS90" i="355"/>
  <c r="AR90" i="355"/>
  <c r="AU81" i="355"/>
  <c r="AS80" i="355"/>
  <c r="AT83" i="355"/>
  <c r="AS83" i="355"/>
  <c r="AB71" i="355"/>
  <c r="AE79" i="355"/>
  <c r="AB90" i="355"/>
  <c r="AE74" i="355"/>
  <c r="AB82" i="355"/>
  <c r="AE64" i="355"/>
  <c r="AE76" i="355"/>
  <c r="AE87" i="355"/>
  <c r="AB57" i="355"/>
  <c r="AT87" i="354"/>
  <c r="AQ87" i="354"/>
  <c r="AQ91" i="354"/>
  <c r="AT88" i="354"/>
  <c r="AS80" i="354"/>
  <c r="AR85" i="354"/>
  <c r="AS85" i="354"/>
  <c r="AU83" i="354"/>
  <c r="AQ81" i="354"/>
  <c r="AQ84" i="354"/>
  <c r="AS90" i="354"/>
  <c r="AT90" i="354"/>
  <c r="AQ86" i="354"/>
  <c r="AQ89" i="354"/>
  <c r="AR82" i="354"/>
  <c r="AE81" i="354"/>
  <c r="AB79" i="354"/>
  <c r="AB59" i="354"/>
  <c r="AB71" i="354"/>
  <c r="AE57" i="354"/>
  <c r="AB75" i="354"/>
  <c r="AB70" i="354"/>
  <c r="AB62" i="354"/>
  <c r="AB67" i="354"/>
  <c r="AE73" i="354"/>
  <c r="AB74" i="354"/>
  <c r="AE70" i="354"/>
  <c r="AE62" i="354"/>
  <c r="AE83" i="354"/>
  <c r="AE84" i="354"/>
  <c r="AB73" i="354"/>
  <c r="AR89" i="354"/>
  <c r="AB80" i="354"/>
  <c r="AB66" i="354"/>
  <c r="AE69" i="354"/>
  <c r="AB82" i="354"/>
  <c r="AE64" i="354"/>
  <c r="AS87" i="354"/>
  <c r="AT91" i="354"/>
  <c r="AU91" i="354"/>
  <c r="AS88" i="354"/>
  <c r="AQ80" i="354"/>
  <c r="AU85" i="354"/>
  <c r="AT83" i="354"/>
  <c r="AQ83" i="354"/>
  <c r="AT81" i="354"/>
  <c r="AT84" i="354"/>
  <c r="AR90" i="354"/>
  <c r="AS86" i="354"/>
  <c r="AT86" i="354"/>
  <c r="AT89" i="354"/>
  <c r="AU82" i="354"/>
  <c r="AB81" i="354"/>
  <c r="AE79" i="354"/>
  <c r="AE56" i="354"/>
  <c r="AE59" i="354"/>
  <c r="AE71" i="354"/>
  <c r="AE91" i="354"/>
  <c r="AB57" i="354"/>
  <c r="AE75" i="354"/>
  <c r="AE58" i="354"/>
  <c r="AE63" i="354"/>
  <c r="AB72" i="354"/>
  <c r="AE67" i="354"/>
  <c r="AR87" i="354"/>
  <c r="AS91" i="354"/>
  <c r="AU88" i="354"/>
  <c r="AR80" i="354"/>
  <c r="AQ85" i="354"/>
  <c r="AS83" i="354"/>
  <c r="AR81" i="354"/>
  <c r="AS84" i="354"/>
  <c r="AU90" i="354"/>
  <c r="AS89" i="354"/>
  <c r="AE65" i="354"/>
  <c r="AE68" i="354"/>
  <c r="AB87" i="354"/>
  <c r="AB76" i="354"/>
  <c r="AE77" i="354"/>
  <c r="AE85" i="354"/>
  <c r="AU87" i="354"/>
  <c r="AR91" i="354"/>
  <c r="AQ88" i="354"/>
  <c r="AT80" i="354"/>
  <c r="AU80" i="354"/>
  <c r="AT85" i="354"/>
  <c r="AR83" i="354"/>
  <c r="AU81" i="354"/>
  <c r="AU84" i="354"/>
  <c r="AR84" i="354"/>
  <c r="AQ90" i="354"/>
  <c r="AU86" i="354"/>
  <c r="AU89" i="354"/>
  <c r="AS82" i="354"/>
  <c r="AT82" i="354"/>
  <c r="AB65" i="354"/>
  <c r="AE86" i="354"/>
  <c r="AE80" i="354"/>
  <c r="AE90" i="354"/>
  <c r="AB68" i="354"/>
  <c r="AB60" i="354"/>
  <c r="AE66" i="354"/>
  <c r="AE87" i="354"/>
  <c r="AE88" i="354"/>
  <c r="AB69" i="354"/>
  <c r="AE76" i="354"/>
  <c r="AB61" i="354"/>
  <c r="AB77" i="354"/>
  <c r="AE82" i="354"/>
  <c r="AB89" i="354"/>
  <c r="AB64" i="354"/>
  <c r="AB85" i="354"/>
  <c r="AB78" i="354"/>
  <c r="AB56" i="354"/>
  <c r="AB91" i="354"/>
  <c r="AE74" i="354"/>
  <c r="AB58" i="354"/>
  <c r="AB63" i="354"/>
  <c r="AE72" i="354"/>
  <c r="AB83" i="354"/>
  <c r="AB84" i="354"/>
  <c r="AR88" i="354"/>
  <c r="AS81" i="354"/>
  <c r="AR86" i="354"/>
  <c r="AQ82" i="354"/>
  <c r="AB86" i="354"/>
  <c r="AB90" i="354"/>
  <c r="AE60" i="354"/>
  <c r="AB88" i="354"/>
  <c r="AE61" i="354"/>
  <c r="AE89" i="354"/>
  <c r="AE78" i="354"/>
  <c r="AU88" i="353"/>
  <c r="AR88" i="353"/>
  <c r="AT85" i="353"/>
  <c r="AU86" i="353"/>
  <c r="AT80" i="353"/>
  <c r="AT91" i="353"/>
  <c r="AU91" i="353"/>
  <c r="AU83" i="353"/>
  <c r="AU82" i="353"/>
  <c r="AU89" i="353"/>
  <c r="AT87" i="353"/>
  <c r="AQ87" i="353"/>
  <c r="AS84" i="353"/>
  <c r="AU90" i="353"/>
  <c r="AU81" i="353"/>
  <c r="AB63" i="353"/>
  <c r="AB86" i="353"/>
  <c r="AB59" i="353"/>
  <c r="AE57" i="353"/>
  <c r="AE65" i="353"/>
  <c r="AE78" i="353"/>
  <c r="AB70" i="353"/>
  <c r="AE89" i="353"/>
  <c r="AE73" i="353"/>
  <c r="AB80" i="353"/>
  <c r="AB67" i="353"/>
  <c r="AB60" i="353"/>
  <c r="AE69" i="353"/>
  <c r="AB91" i="353"/>
  <c r="AB62" i="353"/>
  <c r="AB90" i="353"/>
  <c r="AB84" i="353"/>
  <c r="AE79" i="353"/>
  <c r="AE74" i="353"/>
  <c r="AE64" i="353"/>
  <c r="AE58" i="353"/>
  <c r="AQ88" i="353"/>
  <c r="AR85" i="353"/>
  <c r="AS85" i="353"/>
  <c r="AQ86" i="353"/>
  <c r="AS80" i="353"/>
  <c r="AS91" i="353"/>
  <c r="AT83" i="353"/>
  <c r="AQ83" i="353"/>
  <c r="AQ82" i="353"/>
  <c r="AQ89" i="353"/>
  <c r="AS87" i="353"/>
  <c r="AU84" i="353"/>
  <c r="AR84" i="353"/>
  <c r="AQ90" i="353"/>
  <c r="AQ81" i="353"/>
  <c r="AE63" i="353"/>
  <c r="AE86" i="353"/>
  <c r="AE59" i="353"/>
  <c r="AB57" i="353"/>
  <c r="AB65" i="353"/>
  <c r="AB78" i="353"/>
  <c r="AE70" i="353"/>
  <c r="AB89" i="353"/>
  <c r="AB73" i="353"/>
  <c r="AE80" i="353"/>
  <c r="AE67" i="353"/>
  <c r="AE60" i="353"/>
  <c r="AB69" i="353"/>
  <c r="AE91" i="353"/>
  <c r="AE62" i="353"/>
  <c r="AE90" i="353"/>
  <c r="AE84" i="353"/>
  <c r="AB79" i="353"/>
  <c r="AR83" i="353"/>
  <c r="AU87" i="353"/>
  <c r="AR90" i="353"/>
  <c r="AS81" i="353"/>
  <c r="AE82" i="353"/>
  <c r="AE87" i="353"/>
  <c r="AB77" i="353"/>
  <c r="AB85" i="353"/>
  <c r="AE71" i="353"/>
  <c r="AE83" i="353"/>
  <c r="AE88" i="353"/>
  <c r="AT88" i="353"/>
  <c r="AU85" i="353"/>
  <c r="AS86" i="353"/>
  <c r="AT86" i="353"/>
  <c r="AQ80" i="353"/>
  <c r="AR91" i="353"/>
  <c r="AS83" i="353"/>
  <c r="AS82" i="353"/>
  <c r="AT82" i="353"/>
  <c r="AT89" i="353"/>
  <c r="AR87" i="353"/>
  <c r="AQ84" i="353"/>
  <c r="AS90" i="353"/>
  <c r="AT90" i="353"/>
  <c r="AT81" i="353"/>
  <c r="AE61" i="353"/>
  <c r="AE81" i="353"/>
  <c r="AB82" i="353"/>
  <c r="AB75" i="353"/>
  <c r="AB87" i="353"/>
  <c r="AB66" i="353"/>
  <c r="AB74" i="353"/>
  <c r="AE77" i="353"/>
  <c r="AB68" i="353"/>
  <c r="AE85" i="353"/>
  <c r="AB76" i="353"/>
  <c r="AB71" i="353"/>
  <c r="AB64" i="353"/>
  <c r="AB56" i="353"/>
  <c r="AB83" i="353"/>
  <c r="AB72" i="353"/>
  <c r="AB58" i="353"/>
  <c r="AB88" i="353"/>
  <c r="AS88" i="353"/>
  <c r="AQ85" i="353"/>
  <c r="AR86" i="353"/>
  <c r="AU80" i="353"/>
  <c r="AR80" i="353"/>
  <c r="AQ91" i="353"/>
  <c r="AR82" i="353"/>
  <c r="AR89" i="353"/>
  <c r="AS89" i="353"/>
  <c r="AT84" i="353"/>
  <c r="AR81" i="353"/>
  <c r="AB61" i="353"/>
  <c r="AB81" i="353"/>
  <c r="AE75" i="353"/>
  <c r="AE66" i="353"/>
  <c r="AE68" i="353"/>
  <c r="AE76" i="353"/>
  <c r="AE56" i="353"/>
  <c r="AE72" i="353"/>
  <c r="AS82" i="352"/>
  <c r="AQ82" i="352"/>
  <c r="AT84" i="352"/>
  <c r="AR86" i="352"/>
  <c r="AS87" i="352"/>
  <c r="AS81" i="352"/>
  <c r="AQ81" i="352"/>
  <c r="AQ91" i="352"/>
  <c r="AT90" i="352"/>
  <c r="AS85" i="352"/>
  <c r="AT83" i="352"/>
  <c r="AR83" i="352"/>
  <c r="AR88" i="352"/>
  <c r="AQ89" i="352"/>
  <c r="AS80" i="352"/>
  <c r="AE76" i="352"/>
  <c r="AB59" i="352"/>
  <c r="AE58" i="352"/>
  <c r="AE61" i="352"/>
  <c r="AB63" i="352"/>
  <c r="AB81" i="352"/>
  <c r="AE85" i="352"/>
  <c r="AB60" i="352"/>
  <c r="AB75" i="352"/>
  <c r="AB71" i="352"/>
  <c r="AE60" i="352"/>
  <c r="AE75" i="352"/>
  <c r="AE71" i="352"/>
  <c r="AE66" i="352"/>
  <c r="AT82" i="352"/>
  <c r="AU84" i="352"/>
  <c r="AS84" i="352"/>
  <c r="AQ86" i="352"/>
  <c r="AU87" i="352"/>
  <c r="AU81" i="352"/>
  <c r="AT91" i="352"/>
  <c r="AR91" i="352"/>
  <c r="AU90" i="352"/>
  <c r="AT85" i="352"/>
  <c r="AU83" i="352"/>
  <c r="AU88" i="352"/>
  <c r="AS88" i="352"/>
  <c r="AS89" i="352"/>
  <c r="AQ80" i="352"/>
  <c r="AB76" i="352"/>
  <c r="AE59" i="352"/>
  <c r="AB58" i="352"/>
  <c r="AB61" i="352"/>
  <c r="AE72" i="352"/>
  <c r="AE63" i="352"/>
  <c r="AE67" i="352"/>
  <c r="AE81" i="352"/>
  <c r="AB83" i="352"/>
  <c r="AB85" i="352"/>
  <c r="AB84" i="352"/>
  <c r="AE78" i="352"/>
  <c r="AB89" i="352"/>
  <c r="AE62" i="352"/>
  <c r="AU82" i="352"/>
  <c r="AQ84" i="352"/>
  <c r="AS86" i="352"/>
  <c r="AU86" i="352"/>
  <c r="AQ87" i="352"/>
  <c r="AT81" i="352"/>
  <c r="AS91" i="352"/>
  <c r="AS90" i="352"/>
  <c r="AQ90" i="352"/>
  <c r="AQ85" i="352"/>
  <c r="AQ83" i="352"/>
  <c r="AQ88" i="352"/>
  <c r="AR89" i="352"/>
  <c r="AT89" i="352"/>
  <c r="AU80" i="352"/>
  <c r="AB74" i="352"/>
  <c r="AB91" i="352"/>
  <c r="AB70" i="352"/>
  <c r="AB90" i="352"/>
  <c r="AB68" i="352"/>
  <c r="AB79" i="352"/>
  <c r="AB64" i="352"/>
  <c r="AE80" i="352"/>
  <c r="AB82" i="352"/>
  <c r="AE73" i="352"/>
  <c r="AB77" i="352"/>
  <c r="AE65" i="352"/>
  <c r="AE69" i="352"/>
  <c r="AE57" i="352"/>
  <c r="AB56" i="352"/>
  <c r="AB86" i="352"/>
  <c r="AB87" i="352"/>
  <c r="AE88" i="352"/>
  <c r="AR82" i="352"/>
  <c r="AR84" i="352"/>
  <c r="AT86" i="352"/>
  <c r="AT87" i="352"/>
  <c r="AR87" i="352"/>
  <c r="AR81" i="352"/>
  <c r="AU91" i="352"/>
  <c r="AR90" i="352"/>
  <c r="AR85" i="352"/>
  <c r="AU85" i="352"/>
  <c r="AS83" i="352"/>
  <c r="AT88" i="352"/>
  <c r="AU89" i="352"/>
  <c r="AR80" i="352"/>
  <c r="AT80" i="352"/>
  <c r="AE74" i="352"/>
  <c r="AE91" i="352"/>
  <c r="AE70" i="352"/>
  <c r="AE90" i="352"/>
  <c r="AE68" i="352"/>
  <c r="AE79" i="352"/>
  <c r="AE64" i="352"/>
  <c r="AB80" i="352"/>
  <c r="AE82" i="352"/>
  <c r="AB73" i="352"/>
  <c r="AE77" i="352"/>
  <c r="AB65" i="352"/>
  <c r="AB69" i="352"/>
  <c r="AB57" i="352"/>
  <c r="AE56" i="352"/>
  <c r="AE86" i="352"/>
  <c r="AE87" i="352"/>
  <c r="AB88" i="352"/>
  <c r="AB72" i="352"/>
  <c r="AB67" i="352"/>
  <c r="AE83" i="352"/>
  <c r="AE84" i="352"/>
  <c r="AB78" i="352"/>
  <c r="AE89" i="352"/>
  <c r="AB62" i="352"/>
  <c r="AB66" i="352"/>
  <c r="AS87" i="351"/>
  <c r="AQ87" i="351"/>
  <c r="AQ84" i="351"/>
  <c r="AT91" i="351"/>
  <c r="AS80" i="351"/>
  <c r="AT88" i="351"/>
  <c r="AR88" i="351"/>
  <c r="AU83" i="351"/>
  <c r="AQ86" i="351"/>
  <c r="AU90" i="351"/>
  <c r="AU89" i="351"/>
  <c r="AS89" i="351"/>
  <c r="AR81" i="351"/>
  <c r="AT85" i="351"/>
  <c r="AU82" i="351"/>
  <c r="AE77" i="351"/>
  <c r="AE58" i="351"/>
  <c r="AB87" i="351"/>
  <c r="AE90" i="351"/>
  <c r="AB67" i="351"/>
  <c r="AE66" i="351"/>
  <c r="AE85" i="351"/>
  <c r="AE56" i="351"/>
  <c r="AB76" i="351"/>
  <c r="AB83" i="351"/>
  <c r="AE63" i="351"/>
  <c r="AB56" i="351"/>
  <c r="AE76" i="351"/>
  <c r="AE83" i="351"/>
  <c r="AR87" i="351"/>
  <c r="AT84" i="351"/>
  <c r="AR84" i="351"/>
  <c r="AQ91" i="351"/>
  <c r="AU80" i="351"/>
  <c r="AS88" i="351"/>
  <c r="AS83" i="351"/>
  <c r="AQ83" i="351"/>
  <c r="AS86" i="351"/>
  <c r="AQ90" i="351"/>
  <c r="AQ89" i="351"/>
  <c r="AU81" i="351"/>
  <c r="AS81" i="351"/>
  <c r="AR85" i="351"/>
  <c r="AQ82" i="351"/>
  <c r="AB77" i="351"/>
  <c r="AB58" i="351"/>
  <c r="AE87" i="351"/>
  <c r="AE74" i="351"/>
  <c r="AB90" i="351"/>
  <c r="AE67" i="351"/>
  <c r="AB70" i="351"/>
  <c r="AB66" i="351"/>
  <c r="AE60" i="351"/>
  <c r="AB85" i="351"/>
  <c r="AE88" i="351"/>
  <c r="AB89" i="351"/>
  <c r="AE57" i="351"/>
  <c r="AE69" i="351"/>
  <c r="AB78" i="351"/>
  <c r="AT87" i="351"/>
  <c r="AS84" i="351"/>
  <c r="AS91" i="351"/>
  <c r="AU91" i="351"/>
  <c r="AQ80" i="351"/>
  <c r="AU88" i="351"/>
  <c r="AR83" i="351"/>
  <c r="AR86" i="351"/>
  <c r="AT86" i="351"/>
  <c r="AS90" i="351"/>
  <c r="AT89" i="351"/>
  <c r="AQ81" i="351"/>
  <c r="AU85" i="351"/>
  <c r="AS85" i="351"/>
  <c r="AS82" i="351"/>
  <c r="AB72" i="351"/>
  <c r="AB65" i="351"/>
  <c r="AB64" i="351"/>
  <c r="AE79" i="351"/>
  <c r="AE62" i="351"/>
  <c r="AE81" i="351"/>
  <c r="AE75" i="351"/>
  <c r="AB61" i="351"/>
  <c r="AB73" i="351"/>
  <c r="AB68" i="351"/>
  <c r="AB84" i="351"/>
  <c r="AB91" i="351"/>
  <c r="AE86" i="351"/>
  <c r="AB59" i="351"/>
  <c r="AB71" i="351"/>
  <c r="AB80" i="351"/>
  <c r="AE82" i="351"/>
  <c r="AU87" i="351"/>
  <c r="AU84" i="351"/>
  <c r="AR91" i="351"/>
  <c r="AT80" i="351"/>
  <c r="AR80" i="351"/>
  <c r="AQ88" i="351"/>
  <c r="AT83" i="351"/>
  <c r="AU86" i="351"/>
  <c r="AR90" i="351"/>
  <c r="AT90" i="351"/>
  <c r="AR89" i="351"/>
  <c r="AT81" i="351"/>
  <c r="AQ85" i="351"/>
  <c r="AR82" i="351"/>
  <c r="AT82" i="351"/>
  <c r="AE72" i="351"/>
  <c r="AE65" i="351"/>
  <c r="AE64" i="351"/>
  <c r="AB79" i="351"/>
  <c r="AB62" i="351"/>
  <c r="AB81" i="351"/>
  <c r="AB75" i="351"/>
  <c r="AE61" i="351"/>
  <c r="AE73" i="351"/>
  <c r="AE68" i="351"/>
  <c r="AE84" i="351"/>
  <c r="AE91" i="351"/>
  <c r="AB86" i="351"/>
  <c r="AE59" i="351"/>
  <c r="AE71" i="351"/>
  <c r="AE80" i="351"/>
  <c r="AB82" i="351"/>
  <c r="AE78" i="351"/>
  <c r="AB74" i="351"/>
  <c r="AE70" i="351"/>
  <c r="AB60" i="351"/>
  <c r="AB63" i="351"/>
  <c r="AB88" i="351"/>
  <c r="AE89" i="351"/>
  <c r="AB57" i="351"/>
  <c r="AB69" i="351"/>
  <c r="AT84" i="350"/>
  <c r="AU84" i="350"/>
  <c r="AQ91" i="350"/>
  <c r="AT89" i="350"/>
  <c r="AU90" i="350"/>
  <c r="AU85" i="350"/>
  <c r="AR85" i="350"/>
  <c r="AQ83" i="350"/>
  <c r="AT81" i="350"/>
  <c r="AR87" i="350"/>
  <c r="AR82" i="350"/>
  <c r="AS82" i="350"/>
  <c r="AU80" i="350"/>
  <c r="AR88" i="350"/>
  <c r="AU86" i="350"/>
  <c r="AB83" i="350"/>
  <c r="AE82" i="350"/>
  <c r="AB66" i="350"/>
  <c r="AE77" i="350"/>
  <c r="AE67" i="350"/>
  <c r="AB70" i="350"/>
  <c r="AE76" i="350"/>
  <c r="AE63" i="350"/>
  <c r="AE90" i="350"/>
  <c r="AB85" i="350"/>
  <c r="AB74" i="350"/>
  <c r="AB87" i="350"/>
  <c r="AB62" i="350"/>
  <c r="AE64" i="350"/>
  <c r="AE59" i="350"/>
  <c r="AE71" i="350"/>
  <c r="AB91" i="350"/>
  <c r="AE72" i="350"/>
  <c r="AU81" i="350"/>
  <c r="AT86" i="350"/>
  <c r="AE60" i="350"/>
  <c r="AB65" i="350"/>
  <c r="AB84" i="350"/>
  <c r="AB58" i="350"/>
  <c r="AB75" i="350"/>
  <c r="AB69" i="350"/>
  <c r="AS84" i="350"/>
  <c r="AS91" i="350"/>
  <c r="AT91" i="350"/>
  <c r="AS89" i="350"/>
  <c r="AQ90" i="350"/>
  <c r="AQ85" i="350"/>
  <c r="AS83" i="350"/>
  <c r="AT83" i="350"/>
  <c r="AS81" i="350"/>
  <c r="AU87" i="350"/>
  <c r="AU82" i="350"/>
  <c r="AR80" i="350"/>
  <c r="AQ80" i="350"/>
  <c r="AU88" i="350"/>
  <c r="AQ86" i="350"/>
  <c r="AE83" i="350"/>
  <c r="AB82" i="350"/>
  <c r="AE66" i="350"/>
  <c r="AB77" i="350"/>
  <c r="AB67" i="350"/>
  <c r="AE70" i="350"/>
  <c r="AB76" i="350"/>
  <c r="AB63" i="350"/>
  <c r="AB90" i="350"/>
  <c r="AE85" i="350"/>
  <c r="AE74" i="350"/>
  <c r="AE87" i="350"/>
  <c r="AE62" i="350"/>
  <c r="AB64" i="350"/>
  <c r="AB59" i="350"/>
  <c r="AB71" i="350"/>
  <c r="AE91" i="350"/>
  <c r="AB72" i="350"/>
  <c r="AR84" i="350"/>
  <c r="AR91" i="350"/>
  <c r="AU89" i="350"/>
  <c r="AR89" i="350"/>
  <c r="AT90" i="350"/>
  <c r="AT85" i="350"/>
  <c r="AR83" i="350"/>
  <c r="AR81" i="350"/>
  <c r="AQ87" i="350"/>
  <c r="AQ82" i="350"/>
  <c r="AS80" i="350"/>
  <c r="AT88" i="350"/>
  <c r="AQ88" i="350"/>
  <c r="AB79" i="350"/>
  <c r="AE56" i="350"/>
  <c r="AE68" i="350"/>
  <c r="AB61" i="350"/>
  <c r="AE80" i="350"/>
  <c r="AB78" i="350"/>
  <c r="AB81" i="350"/>
  <c r="AQ84" i="350"/>
  <c r="AU91" i="350"/>
  <c r="AQ89" i="350"/>
  <c r="AR90" i="350"/>
  <c r="AS90" i="350"/>
  <c r="AS85" i="350"/>
  <c r="AU83" i="350"/>
  <c r="AQ81" i="350"/>
  <c r="AS87" i="350"/>
  <c r="AT87" i="350"/>
  <c r="AT82" i="350"/>
  <c r="AT80" i="350"/>
  <c r="AS88" i="350"/>
  <c r="AR86" i="350"/>
  <c r="AS86" i="350"/>
  <c r="AB86" i="350"/>
  <c r="AE79" i="350"/>
  <c r="AB60" i="350"/>
  <c r="AB56" i="350"/>
  <c r="AE65" i="350"/>
  <c r="AB68" i="350"/>
  <c r="AE89" i="350"/>
  <c r="AE84" i="350"/>
  <c r="AE61" i="350"/>
  <c r="AE73" i="350"/>
  <c r="AE58" i="350"/>
  <c r="AB80" i="350"/>
  <c r="AE57" i="350"/>
  <c r="AE75" i="350"/>
  <c r="AE78" i="350"/>
  <c r="AE88" i="350"/>
  <c r="AE69" i="350"/>
  <c r="AE81" i="350"/>
  <c r="AE86" i="350"/>
  <c r="AB89" i="350"/>
  <c r="AB73" i="350"/>
  <c r="AB57" i="350"/>
  <c r="AB88" i="350"/>
  <c r="AU89" i="349"/>
  <c r="AS89" i="349"/>
  <c r="AQ91" i="349"/>
  <c r="AT87" i="349"/>
  <c r="AU82" i="349"/>
  <c r="AR86" i="349"/>
  <c r="AT86" i="349"/>
  <c r="AU83" i="349"/>
  <c r="AT85" i="349"/>
  <c r="AS88" i="349"/>
  <c r="AT84" i="349"/>
  <c r="AR84" i="349"/>
  <c r="AQ80" i="349"/>
  <c r="AT81" i="349"/>
  <c r="AU90" i="349"/>
  <c r="AB84" i="349"/>
  <c r="AB91" i="349"/>
  <c r="AB58" i="349"/>
  <c r="AB69" i="349"/>
  <c r="AE56" i="349"/>
  <c r="AE76" i="349"/>
  <c r="AE81" i="349"/>
  <c r="AE77" i="349"/>
  <c r="AE85" i="349"/>
  <c r="AB74" i="349"/>
  <c r="AE60" i="349"/>
  <c r="AE59" i="349"/>
  <c r="AB70" i="349"/>
  <c r="AB73" i="349"/>
  <c r="AB66" i="349"/>
  <c r="AE63" i="349"/>
  <c r="AB62" i="349"/>
  <c r="AB83" i="349"/>
  <c r="AQ89" i="349"/>
  <c r="AS91" i="349"/>
  <c r="AU91" i="349"/>
  <c r="AU87" i="349"/>
  <c r="AQ82" i="349"/>
  <c r="AU86" i="349"/>
  <c r="AS83" i="349"/>
  <c r="AQ83" i="349"/>
  <c r="AR85" i="349"/>
  <c r="AU88" i="349"/>
  <c r="AS84" i="349"/>
  <c r="AT80" i="349"/>
  <c r="AR80" i="349"/>
  <c r="AR81" i="349"/>
  <c r="AQ90" i="349"/>
  <c r="AE84" i="349"/>
  <c r="AE91" i="349"/>
  <c r="AE58" i="349"/>
  <c r="AE69" i="349"/>
  <c r="AB56" i="349"/>
  <c r="AB76" i="349"/>
  <c r="AB77" i="349"/>
  <c r="AB85" i="349"/>
  <c r="AB60" i="349"/>
  <c r="AE70" i="349"/>
  <c r="AE66" i="349"/>
  <c r="AE62" i="349"/>
  <c r="AT89" i="349"/>
  <c r="AR91" i="349"/>
  <c r="AS87" i="349"/>
  <c r="AQ87" i="349"/>
  <c r="AS82" i="349"/>
  <c r="AQ86" i="349"/>
  <c r="AR83" i="349"/>
  <c r="AU85" i="349"/>
  <c r="AS85" i="349"/>
  <c r="AQ88" i="349"/>
  <c r="AU84" i="349"/>
  <c r="AS80" i="349"/>
  <c r="AU81" i="349"/>
  <c r="AS81" i="349"/>
  <c r="AS90" i="349"/>
  <c r="AE78" i="349"/>
  <c r="AE86" i="349"/>
  <c r="AB87" i="349"/>
  <c r="AE64" i="349"/>
  <c r="AE67" i="349"/>
  <c r="AB61" i="349"/>
  <c r="AE75" i="349"/>
  <c r="AE79" i="349"/>
  <c r="AB65" i="349"/>
  <c r="AE72" i="349"/>
  <c r="AE57" i="349"/>
  <c r="AB88" i="349"/>
  <c r="AE89" i="349"/>
  <c r="AE68" i="349"/>
  <c r="AE71" i="349"/>
  <c r="AE90" i="349"/>
  <c r="AB80" i="349"/>
  <c r="AE82" i="349"/>
  <c r="AR89" i="349"/>
  <c r="AT91" i="349"/>
  <c r="AR87" i="349"/>
  <c r="AR82" i="349"/>
  <c r="AT82" i="349"/>
  <c r="AS86" i="349"/>
  <c r="AT83" i="349"/>
  <c r="AQ85" i="349"/>
  <c r="AT88" i="349"/>
  <c r="AR88" i="349"/>
  <c r="AQ84" i="349"/>
  <c r="AU80" i="349"/>
  <c r="AQ81" i="349"/>
  <c r="AR90" i="349"/>
  <c r="AT90" i="349"/>
  <c r="AB78" i="349"/>
  <c r="AB86" i="349"/>
  <c r="AE87" i="349"/>
  <c r="AB64" i="349"/>
  <c r="AB67" i="349"/>
  <c r="AE61" i="349"/>
  <c r="AB75" i="349"/>
  <c r="AB79" i="349"/>
  <c r="AE65" i="349"/>
  <c r="AB72" i="349"/>
  <c r="AB57" i="349"/>
  <c r="AE88" i="349"/>
  <c r="AB89" i="349"/>
  <c r="AB68" i="349"/>
  <c r="AB71" i="349"/>
  <c r="AB90" i="349"/>
  <c r="AE80" i="349"/>
  <c r="AB82" i="349"/>
  <c r="AB81" i="349"/>
  <c r="AE74" i="349"/>
  <c r="AB59" i="349"/>
  <c r="AE73" i="349"/>
  <c r="AB63" i="349"/>
  <c r="AE83" i="349"/>
  <c r="AR90" i="348"/>
  <c r="AS90" i="348"/>
  <c r="AT86" i="348"/>
  <c r="AU83" i="348"/>
  <c r="AQ89" i="348"/>
  <c r="AT88" i="348"/>
  <c r="AQ88" i="348"/>
  <c r="AQ87" i="348"/>
  <c r="AU91" i="348"/>
  <c r="AQ85" i="348"/>
  <c r="AT80" i="348"/>
  <c r="AU80" i="348"/>
  <c r="AS81" i="348"/>
  <c r="AR84" i="348"/>
  <c r="AU82" i="348"/>
  <c r="AE72" i="348"/>
  <c r="AE60" i="348"/>
  <c r="AB62" i="348"/>
  <c r="AB61" i="348"/>
  <c r="AB69" i="348"/>
  <c r="AB91" i="348"/>
  <c r="AB84" i="348"/>
  <c r="AE56" i="348"/>
  <c r="AB67" i="348"/>
  <c r="AE90" i="348"/>
  <c r="AE68" i="348"/>
  <c r="AE78" i="348"/>
  <c r="AE64" i="348"/>
  <c r="AB57" i="348"/>
  <c r="AB80" i="348"/>
  <c r="AB88" i="348"/>
  <c r="AB81" i="348"/>
  <c r="AB87" i="348"/>
  <c r="AB79" i="348"/>
  <c r="AT90" i="348"/>
  <c r="AR83" i="348"/>
  <c r="AU89" i="348"/>
  <c r="AR89" i="348"/>
  <c r="AU87" i="348"/>
  <c r="AU85" i="348"/>
  <c r="AQ80" i="348"/>
  <c r="AS84" i="348"/>
  <c r="AS82" i="348"/>
  <c r="AB82" i="348"/>
  <c r="AE89" i="348"/>
  <c r="AE83" i="348"/>
  <c r="AB74" i="348"/>
  <c r="AE77" i="348"/>
  <c r="AE85" i="348"/>
  <c r="AE73" i="348"/>
  <c r="AE76" i="348"/>
  <c r="AU90" i="348"/>
  <c r="AR86" i="348"/>
  <c r="AS86" i="348"/>
  <c r="AQ83" i="348"/>
  <c r="AT89" i="348"/>
  <c r="AS88" i="348"/>
  <c r="AS87" i="348"/>
  <c r="AT87" i="348"/>
  <c r="AQ91" i="348"/>
  <c r="AT85" i="348"/>
  <c r="AS80" i="348"/>
  <c r="AU81" i="348"/>
  <c r="AR81" i="348"/>
  <c r="AU84" i="348"/>
  <c r="AQ82" i="348"/>
  <c r="AB72" i="348"/>
  <c r="AB60" i="348"/>
  <c r="AE62" i="348"/>
  <c r="AE61" i="348"/>
  <c r="AE69" i="348"/>
  <c r="AE91" i="348"/>
  <c r="AE84" i="348"/>
  <c r="AB56" i="348"/>
  <c r="AE67" i="348"/>
  <c r="AB90" i="348"/>
  <c r="AB68" i="348"/>
  <c r="AB78" i="348"/>
  <c r="AB64" i="348"/>
  <c r="AE57" i="348"/>
  <c r="AE80" i="348"/>
  <c r="AE88" i="348"/>
  <c r="AE81" i="348"/>
  <c r="AE87" i="348"/>
  <c r="AQ90" i="348"/>
  <c r="AU86" i="348"/>
  <c r="AS83" i="348"/>
  <c r="AT83" i="348"/>
  <c r="AS89" i="348"/>
  <c r="AR88" i="348"/>
  <c r="AR87" i="348"/>
  <c r="AS91" i="348"/>
  <c r="AT91" i="348"/>
  <c r="AS85" i="348"/>
  <c r="AR80" i="348"/>
  <c r="AQ81" i="348"/>
  <c r="AT84" i="348"/>
  <c r="AQ84" i="348"/>
  <c r="AT82" i="348"/>
  <c r="AB70" i="348"/>
  <c r="AE82" i="348"/>
  <c r="AB65" i="348"/>
  <c r="AB89" i="348"/>
  <c r="AB71" i="348"/>
  <c r="AB83" i="348"/>
  <c r="AB66" i="348"/>
  <c r="AE74" i="348"/>
  <c r="AE86" i="348"/>
  <c r="AB77" i="348"/>
  <c r="AB75" i="348"/>
  <c r="AB58" i="348"/>
  <c r="AB85" i="348"/>
  <c r="AB63" i="348"/>
  <c r="AB73" i="348"/>
  <c r="AB76" i="348"/>
  <c r="AB59" i="348"/>
  <c r="AQ86" i="348"/>
  <c r="AU88" i="348"/>
  <c r="AR91" i="348"/>
  <c r="AR85" i="348"/>
  <c r="AT81" i="348"/>
  <c r="AR82" i="348"/>
  <c r="AE70" i="348"/>
  <c r="AE65" i="348"/>
  <c r="AE71" i="348"/>
  <c r="AE66" i="348"/>
  <c r="AB86" i="348"/>
  <c r="AE75" i="348"/>
  <c r="AE58" i="348"/>
  <c r="AE63" i="348"/>
  <c r="AE79" i="348"/>
  <c r="AE59" i="348"/>
  <c r="AU85" i="347"/>
  <c r="AT85" i="347"/>
  <c r="AT87" i="347"/>
  <c r="AS86" i="347"/>
  <c r="AR88" i="347"/>
  <c r="AR90" i="347"/>
  <c r="AQ90" i="347"/>
  <c r="AT80" i="347"/>
  <c r="AQ83" i="347"/>
  <c r="AR84" i="347"/>
  <c r="AU89" i="347"/>
  <c r="AT89" i="347"/>
  <c r="AT81" i="347"/>
  <c r="AQ91" i="347"/>
  <c r="AS82" i="347"/>
  <c r="AB62" i="347"/>
  <c r="AE70" i="347"/>
  <c r="AB58" i="347"/>
  <c r="AB91" i="347"/>
  <c r="AB67" i="347"/>
  <c r="AE84" i="347"/>
  <c r="AB75" i="347"/>
  <c r="AE80" i="347"/>
  <c r="AE76" i="347"/>
  <c r="AB78" i="347"/>
  <c r="AE73" i="347"/>
  <c r="AB77" i="347"/>
  <c r="AB57" i="347"/>
  <c r="AQ85" i="347"/>
  <c r="AS87" i="347"/>
  <c r="AR87" i="347"/>
  <c r="AQ86" i="347"/>
  <c r="AU88" i="347"/>
  <c r="AT90" i="347"/>
  <c r="AR80" i="347"/>
  <c r="AS80" i="347"/>
  <c r="AT83" i="347"/>
  <c r="AU84" i="347"/>
  <c r="AQ89" i="347"/>
  <c r="AS81" i="347"/>
  <c r="AQ81" i="347"/>
  <c r="AT91" i="347"/>
  <c r="AU82" i="347"/>
  <c r="AE62" i="347"/>
  <c r="AB70" i="347"/>
  <c r="AE58" i="347"/>
  <c r="AE91" i="347"/>
  <c r="AE71" i="347"/>
  <c r="AE67" i="347"/>
  <c r="AB86" i="347"/>
  <c r="AB84" i="347"/>
  <c r="AB60" i="347"/>
  <c r="AE75" i="347"/>
  <c r="AE79" i="347"/>
  <c r="AB80" i="347"/>
  <c r="AB76" i="347"/>
  <c r="AE61" i="347"/>
  <c r="AE78" i="347"/>
  <c r="AS85" i="347"/>
  <c r="AU87" i="347"/>
  <c r="AR86" i="347"/>
  <c r="AU86" i="347"/>
  <c r="AQ88" i="347"/>
  <c r="AS90" i="347"/>
  <c r="AU80" i="347"/>
  <c r="AS83" i="347"/>
  <c r="AR83" i="347"/>
  <c r="AQ84" i="347"/>
  <c r="AS89" i="347"/>
  <c r="AR81" i="347"/>
  <c r="AS91" i="347"/>
  <c r="AR91" i="347"/>
  <c r="AR82" i="347"/>
  <c r="AE90" i="347"/>
  <c r="AB72" i="347"/>
  <c r="AB82" i="347"/>
  <c r="AB85" i="347"/>
  <c r="AB87" i="347"/>
  <c r="AE64" i="347"/>
  <c r="AB69" i="347"/>
  <c r="AB81" i="347"/>
  <c r="AE88" i="347"/>
  <c r="AB74" i="347"/>
  <c r="AE56" i="347"/>
  <c r="AE66" i="347"/>
  <c r="AB68" i="347"/>
  <c r="AB63" i="347"/>
  <c r="AB83" i="347"/>
  <c r="AB65" i="347"/>
  <c r="AB89" i="347"/>
  <c r="AB59" i="347"/>
  <c r="AR85" i="347"/>
  <c r="AQ87" i="347"/>
  <c r="AT86" i="347"/>
  <c r="AT88" i="347"/>
  <c r="AS88" i="347"/>
  <c r="AU90" i="347"/>
  <c r="AQ80" i="347"/>
  <c r="AU83" i="347"/>
  <c r="AT84" i="347"/>
  <c r="AS84" i="347"/>
  <c r="AR89" i="347"/>
  <c r="AU81" i="347"/>
  <c r="AU91" i="347"/>
  <c r="AT82" i="347"/>
  <c r="AQ82" i="347"/>
  <c r="AB90" i="347"/>
  <c r="AE72" i="347"/>
  <c r="AE82" i="347"/>
  <c r="AE85" i="347"/>
  <c r="AE87" i="347"/>
  <c r="AB64" i="347"/>
  <c r="AE69" i="347"/>
  <c r="AE81" i="347"/>
  <c r="AB88" i="347"/>
  <c r="AE74" i="347"/>
  <c r="AB56" i="347"/>
  <c r="AB66" i="347"/>
  <c r="AE68" i="347"/>
  <c r="AE63" i="347"/>
  <c r="AE83" i="347"/>
  <c r="AE65" i="347"/>
  <c r="AE89" i="347"/>
  <c r="AE59" i="347"/>
  <c r="AB71" i="347"/>
  <c r="AE86" i="347"/>
  <c r="AE60" i="347"/>
  <c r="AB79" i="347"/>
  <c r="AB73" i="347"/>
  <c r="AB61" i="347"/>
  <c r="AE77" i="347"/>
  <c r="AE57" i="347"/>
  <c r="X100" i="339" l="1"/>
  <c r="X101" i="339"/>
  <c r="Y102" i="339" s="1"/>
  <c r="Z102" i="339" s="1"/>
  <c r="X102" i="339" s="1"/>
  <c r="AC89" i="362"/>
  <c r="AC81" i="362"/>
  <c r="AG87" i="362"/>
  <c r="AI87" i="362"/>
  <c r="AG67" i="362"/>
  <c r="AC84" i="362"/>
  <c r="AG59" i="362"/>
  <c r="AJ90" i="362"/>
  <c r="AG90" i="362"/>
  <c r="AJ74" i="362"/>
  <c r="AC73" i="362"/>
  <c r="AJ66" i="362"/>
  <c r="AI89" i="362"/>
  <c r="AK89" i="362"/>
  <c r="AG57" i="362"/>
  <c r="AI64" i="362"/>
  <c r="AK64" i="362"/>
  <c r="AG65" i="362"/>
  <c r="AI81" i="362"/>
  <c r="AK81" i="362"/>
  <c r="AJ85" i="362"/>
  <c r="AH61" i="362"/>
  <c r="AF61" i="362"/>
  <c r="AH88" i="362"/>
  <c r="AF88" i="362"/>
  <c r="AG84" i="362"/>
  <c r="AC59" i="362"/>
  <c r="AJ72" i="362"/>
  <c r="AC74" i="362"/>
  <c r="AI73" i="362"/>
  <c r="AK80" i="362"/>
  <c r="AJ80" i="362"/>
  <c r="AF86" i="362"/>
  <c r="AH86" i="362"/>
  <c r="AF62" i="362"/>
  <c r="AH75" i="362"/>
  <c r="AK75" i="362"/>
  <c r="AK82" i="362"/>
  <c r="AG58" i="362"/>
  <c r="AI58" i="362"/>
  <c r="AI78" i="362"/>
  <c r="AK83" i="362"/>
  <c r="AH83" i="362"/>
  <c r="AJ71" i="362"/>
  <c r="AG71" i="362"/>
  <c r="AG77" i="362"/>
  <c r="AI77" i="362"/>
  <c r="AK63" i="362"/>
  <c r="AK91" i="362"/>
  <c r="AH91" i="362"/>
  <c r="AJ70" i="362"/>
  <c r="AI56" i="362"/>
  <c r="AG56" i="362"/>
  <c r="AC62" i="362"/>
  <c r="AI68" i="362"/>
  <c r="AK68" i="362"/>
  <c r="AI60" i="362"/>
  <c r="AJ79" i="362"/>
  <c r="AI76" i="362"/>
  <c r="AI69" i="362"/>
  <c r="AJ63" i="362"/>
  <c r="AI91" i="362"/>
  <c r="AH56" i="362"/>
  <c r="AC75" i="362"/>
  <c r="AG68" i="362"/>
  <c r="AF79" i="362"/>
  <c r="AH69" i="362"/>
  <c r="AC57" i="362"/>
  <c r="AC85" i="362"/>
  <c r="AJ87" i="362"/>
  <c r="AJ67" i="362"/>
  <c r="AK67" i="362"/>
  <c r="AJ59" i="362"/>
  <c r="AK59" i="362"/>
  <c r="AF90" i="362"/>
  <c r="AH90" i="362"/>
  <c r="AF74" i="362"/>
  <c r="AC80" i="362"/>
  <c r="AF66" i="362"/>
  <c r="AH89" i="362"/>
  <c r="AG89" i="362"/>
  <c r="AI57" i="362"/>
  <c r="AH64" i="362"/>
  <c r="AG64" i="362"/>
  <c r="AI65" i="362"/>
  <c r="AH81" i="362"/>
  <c r="AG81" i="362"/>
  <c r="AF85" i="362"/>
  <c r="AK61" i="362"/>
  <c r="AJ61" i="362"/>
  <c r="AK88" i="362"/>
  <c r="AJ88" i="362"/>
  <c r="AI84" i="362"/>
  <c r="AI72" i="362"/>
  <c r="AK72" i="362"/>
  <c r="AH73" i="362"/>
  <c r="AF73" i="362"/>
  <c r="AG80" i="362"/>
  <c r="AC66" i="362"/>
  <c r="AI86" i="362"/>
  <c r="AK62" i="362"/>
  <c r="AH62" i="362"/>
  <c r="AJ75" i="362"/>
  <c r="AJ82" i="362"/>
  <c r="AG82" i="362"/>
  <c r="AJ58" i="362"/>
  <c r="AC68" i="362"/>
  <c r="AK78" i="362"/>
  <c r="AG83" i="362"/>
  <c r="AI83" i="362"/>
  <c r="AF71" i="362"/>
  <c r="AH71" i="362"/>
  <c r="AJ77" i="362"/>
  <c r="AG63" i="362"/>
  <c r="AG91" i="362"/>
  <c r="AF70" i="362"/>
  <c r="AH68" i="362"/>
  <c r="AH60" i="362"/>
  <c r="AJ76" i="362"/>
  <c r="AC70" i="362"/>
  <c r="AC78" i="362"/>
  <c r="AG79" i="362"/>
  <c r="AK69" i="362"/>
  <c r="AC64" i="362"/>
  <c r="AC61" i="362"/>
  <c r="AF87" i="362"/>
  <c r="AF67" i="362"/>
  <c r="AH67" i="362"/>
  <c r="AF59" i="362"/>
  <c r="AH59" i="362"/>
  <c r="AI90" i="362"/>
  <c r="AK74" i="362"/>
  <c r="AH74" i="362"/>
  <c r="AK66" i="362"/>
  <c r="AH66" i="362"/>
  <c r="AJ89" i="362"/>
  <c r="AH57" i="362"/>
  <c r="AJ57" i="362"/>
  <c r="AF64" i="362"/>
  <c r="AH65" i="362"/>
  <c r="AF65" i="362"/>
  <c r="AJ81" i="362"/>
  <c r="AI85" i="362"/>
  <c r="AK85" i="362"/>
  <c r="AG61" i="362"/>
  <c r="AC87" i="362"/>
  <c r="AG88" i="362"/>
  <c r="AH84" i="362"/>
  <c r="AJ84" i="362"/>
  <c r="AH72" i="362"/>
  <c r="AG72" i="362"/>
  <c r="AK73" i="362"/>
  <c r="AJ73" i="362"/>
  <c r="AI80" i="362"/>
  <c r="AC56" i="362"/>
  <c r="AK86" i="362"/>
  <c r="AG62" i="362"/>
  <c r="AI62" i="362"/>
  <c r="AF75" i="362"/>
  <c r="AF82" i="362"/>
  <c r="AH82" i="362"/>
  <c r="AF58" i="362"/>
  <c r="AJ78" i="362"/>
  <c r="AG78" i="362"/>
  <c r="AJ83" i="362"/>
  <c r="AC60" i="362"/>
  <c r="AI71" i="362"/>
  <c r="AC76" i="362"/>
  <c r="AF77" i="362"/>
  <c r="AF63" i="362"/>
  <c r="AH63" i="362"/>
  <c r="AJ91" i="362"/>
  <c r="AK70" i="362"/>
  <c r="AH70" i="362"/>
  <c r="AF56" i="362"/>
  <c r="AC82" i="362"/>
  <c r="AI79" i="362"/>
  <c r="AF76" i="362"/>
  <c r="AC65" i="362"/>
  <c r="AK87" i="362"/>
  <c r="AH87" i="362"/>
  <c r="AI67" i="362"/>
  <c r="AC88" i="362"/>
  <c r="AI59" i="362"/>
  <c r="AC72" i="362"/>
  <c r="AK90" i="362"/>
  <c r="AG74" i="362"/>
  <c r="AI74" i="362"/>
  <c r="AG66" i="362"/>
  <c r="AI66" i="362"/>
  <c r="AF89" i="362"/>
  <c r="AK57" i="362"/>
  <c r="AF57" i="362"/>
  <c r="AJ64" i="362"/>
  <c r="AK65" i="362"/>
  <c r="AJ65" i="362"/>
  <c r="AF81" i="362"/>
  <c r="AH85" i="362"/>
  <c r="AG85" i="362"/>
  <c r="AI61" i="362"/>
  <c r="AC67" i="362"/>
  <c r="AI88" i="362"/>
  <c r="AK84" i="362"/>
  <c r="AF84" i="362"/>
  <c r="AF72" i="362"/>
  <c r="AC90" i="362"/>
  <c r="AG73" i="362"/>
  <c r="AH80" i="362"/>
  <c r="AF80" i="362"/>
  <c r="AJ86" i="362"/>
  <c r="AG86" i="362"/>
  <c r="AJ62" i="362"/>
  <c r="AI75" i="362"/>
  <c r="AG75" i="362"/>
  <c r="AI82" i="362"/>
  <c r="AK58" i="362"/>
  <c r="AH58" i="362"/>
  <c r="AF78" i="362"/>
  <c r="AH78" i="362"/>
  <c r="AF83" i="362"/>
  <c r="AC79" i="362"/>
  <c r="AK71" i="362"/>
  <c r="AK77" i="362"/>
  <c r="AH77" i="362"/>
  <c r="AI63" i="362"/>
  <c r="AC69" i="362"/>
  <c r="AF91" i="362"/>
  <c r="AG70" i="362"/>
  <c r="AI70" i="362"/>
  <c r="AJ56" i="362"/>
  <c r="AC86" i="362"/>
  <c r="AC58" i="362"/>
  <c r="AF68" i="362"/>
  <c r="AC83" i="362"/>
  <c r="AG60" i="362"/>
  <c r="AH79" i="362"/>
  <c r="AK79" i="362"/>
  <c r="AG76" i="362"/>
  <c r="AC77" i="362"/>
  <c r="AG69" i="362"/>
  <c r="AC91" i="362"/>
  <c r="AF60" i="362"/>
  <c r="AC71" i="362"/>
  <c r="AC63" i="362"/>
  <c r="AK56" i="362"/>
  <c r="AK60" i="362"/>
  <c r="AH76" i="362"/>
  <c r="AJ69" i="362"/>
  <c r="AJ68" i="362"/>
  <c r="AJ60" i="362"/>
  <c r="AK76" i="362"/>
  <c r="AF69" i="362"/>
  <c r="AC73" i="361"/>
  <c r="AG86" i="361"/>
  <c r="AI62" i="361"/>
  <c r="AK62" i="361"/>
  <c r="AG78" i="361"/>
  <c r="AI90" i="361"/>
  <c r="AJ90" i="361"/>
  <c r="AC72" i="361"/>
  <c r="AH87" i="361"/>
  <c r="AF73" i="361"/>
  <c r="AH73" i="361"/>
  <c r="AJ91" i="361"/>
  <c r="AK91" i="361"/>
  <c r="AH77" i="361"/>
  <c r="AC62" i="361"/>
  <c r="AF64" i="361"/>
  <c r="AC78" i="361"/>
  <c r="AK57" i="361"/>
  <c r="AJ65" i="361"/>
  <c r="AG65" i="361"/>
  <c r="AJ60" i="361"/>
  <c r="AJ69" i="361"/>
  <c r="AG69" i="361"/>
  <c r="AF79" i="361"/>
  <c r="AK72" i="361"/>
  <c r="AH72" i="361"/>
  <c r="AG74" i="361"/>
  <c r="AJ74" i="361"/>
  <c r="AG71" i="361"/>
  <c r="AC57" i="361"/>
  <c r="AC80" i="361"/>
  <c r="AK61" i="361"/>
  <c r="AJ83" i="361"/>
  <c r="AG83" i="361"/>
  <c r="AJ68" i="361"/>
  <c r="AC75" i="361"/>
  <c r="AG89" i="361"/>
  <c r="AH85" i="361"/>
  <c r="AF85" i="361"/>
  <c r="AJ84" i="361"/>
  <c r="AC70" i="361"/>
  <c r="AG88" i="361"/>
  <c r="AH88" i="361"/>
  <c r="AF56" i="361"/>
  <c r="AK81" i="361"/>
  <c r="AI81" i="361"/>
  <c r="AI76" i="361"/>
  <c r="AC64" i="361"/>
  <c r="AF66" i="361"/>
  <c r="AG80" i="361"/>
  <c r="AJ80" i="361"/>
  <c r="AK82" i="361"/>
  <c r="AC83" i="361"/>
  <c r="AF75" i="361"/>
  <c r="AH63" i="361"/>
  <c r="AJ63" i="361"/>
  <c r="AC84" i="361"/>
  <c r="AF70" i="361"/>
  <c r="AH58" i="361"/>
  <c r="AG58" i="361"/>
  <c r="AI59" i="361"/>
  <c r="AC56" i="361"/>
  <c r="AG67" i="361"/>
  <c r="AI67" i="361"/>
  <c r="AG70" i="361"/>
  <c r="AH67" i="361"/>
  <c r="AI86" i="361"/>
  <c r="AF86" i="361"/>
  <c r="AH62" i="361"/>
  <c r="AG62" i="361"/>
  <c r="AJ78" i="361"/>
  <c r="AH90" i="361"/>
  <c r="AF90" i="361"/>
  <c r="AJ87" i="361"/>
  <c r="AG87" i="361"/>
  <c r="AI73" i="361"/>
  <c r="AC76" i="361"/>
  <c r="AF91" i="361"/>
  <c r="AG91" i="361"/>
  <c r="AG77" i="361"/>
  <c r="AK64" i="361"/>
  <c r="AH64" i="361"/>
  <c r="AJ57" i="361"/>
  <c r="AG57" i="361"/>
  <c r="AF65" i="361"/>
  <c r="AH65" i="361"/>
  <c r="AF60" i="361"/>
  <c r="AF69" i="361"/>
  <c r="AH69" i="361"/>
  <c r="AK79" i="361"/>
  <c r="AG72" i="361"/>
  <c r="AI72" i="361"/>
  <c r="AK74" i="361"/>
  <c r="AC77" i="361"/>
  <c r="AI71" i="361"/>
  <c r="AC60" i="361"/>
  <c r="AJ61" i="361"/>
  <c r="AG61" i="361"/>
  <c r="AF83" i="361"/>
  <c r="AK83" i="361"/>
  <c r="AF68" i="361"/>
  <c r="AC63" i="361"/>
  <c r="AJ89" i="361"/>
  <c r="AK85" i="361"/>
  <c r="AI85" i="361"/>
  <c r="AF84" i="361"/>
  <c r="AC58" i="361"/>
  <c r="AJ88" i="361"/>
  <c r="AK56" i="361"/>
  <c r="AH56" i="361"/>
  <c r="AG81" i="361"/>
  <c r="AC67" i="361"/>
  <c r="AF76" i="361"/>
  <c r="AI66" i="361"/>
  <c r="AG66" i="361"/>
  <c r="AI80" i="361"/>
  <c r="AC61" i="361"/>
  <c r="AG82" i="361"/>
  <c r="AC68" i="361"/>
  <c r="AK75" i="361"/>
  <c r="AK63" i="361"/>
  <c r="AF63" i="361"/>
  <c r="AI70" i="361"/>
  <c r="AH59" i="361"/>
  <c r="AC81" i="361"/>
  <c r="AH70" i="361"/>
  <c r="AK59" i="361"/>
  <c r="AJ67" i="361"/>
  <c r="AH86" i="361"/>
  <c r="AJ86" i="361"/>
  <c r="AJ62" i="361"/>
  <c r="AI78" i="361"/>
  <c r="AH78" i="361"/>
  <c r="AK90" i="361"/>
  <c r="AC65" i="361"/>
  <c r="AF87" i="361"/>
  <c r="AK87" i="361"/>
  <c r="AK73" i="361"/>
  <c r="AC86" i="361"/>
  <c r="AI91" i="361"/>
  <c r="AJ77" i="361"/>
  <c r="AI77" i="361"/>
  <c r="AG64" i="361"/>
  <c r="AI64" i="361"/>
  <c r="AF57" i="361"/>
  <c r="AH57" i="361"/>
  <c r="AI65" i="361"/>
  <c r="AK60" i="361"/>
  <c r="AH60" i="361"/>
  <c r="AI69" i="361"/>
  <c r="AH79" i="361"/>
  <c r="AI79" i="361"/>
  <c r="AJ72" i="361"/>
  <c r="AC87" i="361"/>
  <c r="AF74" i="361"/>
  <c r="AH71" i="361"/>
  <c r="AF71" i="361"/>
  <c r="AC79" i="361"/>
  <c r="AF61" i="361"/>
  <c r="AH61" i="361"/>
  <c r="AI83" i="361"/>
  <c r="AK68" i="361"/>
  <c r="AH68" i="361"/>
  <c r="AH89" i="361"/>
  <c r="AF89" i="361"/>
  <c r="AG85" i="361"/>
  <c r="AK84" i="361"/>
  <c r="AI84" i="361"/>
  <c r="AC59" i="361"/>
  <c r="AF88" i="361"/>
  <c r="AG56" i="361"/>
  <c r="AI56" i="361"/>
  <c r="AJ81" i="361"/>
  <c r="AK76" i="361"/>
  <c r="AH76" i="361"/>
  <c r="AH66" i="361"/>
  <c r="AK66" i="361"/>
  <c r="AF80" i="361"/>
  <c r="AI82" i="361"/>
  <c r="AF82" i="361"/>
  <c r="AH75" i="361"/>
  <c r="AI75" i="361"/>
  <c r="AG63" i="361"/>
  <c r="AC89" i="361"/>
  <c r="AF58" i="361"/>
  <c r="AF59" i="361"/>
  <c r="AK86" i="361"/>
  <c r="AC91" i="361"/>
  <c r="AF62" i="361"/>
  <c r="AK78" i="361"/>
  <c r="AF78" i="361"/>
  <c r="AG90" i="361"/>
  <c r="AC69" i="361"/>
  <c r="AI87" i="361"/>
  <c r="AJ73" i="361"/>
  <c r="AG73" i="361"/>
  <c r="AC74" i="361"/>
  <c r="AH91" i="361"/>
  <c r="AF77" i="361"/>
  <c r="AK77" i="361"/>
  <c r="AJ64" i="361"/>
  <c r="AC71" i="361"/>
  <c r="AI57" i="361"/>
  <c r="AC90" i="361"/>
  <c r="AK65" i="361"/>
  <c r="AG60" i="361"/>
  <c r="AI60" i="361"/>
  <c r="AK69" i="361"/>
  <c r="AJ79" i="361"/>
  <c r="AG79" i="361"/>
  <c r="AF72" i="361"/>
  <c r="AI74" i="361"/>
  <c r="AH74" i="361"/>
  <c r="AK71" i="361"/>
  <c r="AJ71" i="361"/>
  <c r="AC66" i="361"/>
  <c r="AI61" i="361"/>
  <c r="AC82" i="361"/>
  <c r="AH83" i="361"/>
  <c r="AG68" i="361"/>
  <c r="AI68" i="361"/>
  <c r="AK89" i="361"/>
  <c r="AI89" i="361"/>
  <c r="AJ85" i="361"/>
  <c r="AG84" i="361"/>
  <c r="AH84" i="361"/>
  <c r="AK88" i="361"/>
  <c r="AI88" i="361"/>
  <c r="AJ56" i="361"/>
  <c r="AH81" i="361"/>
  <c r="AF81" i="361"/>
  <c r="AG76" i="361"/>
  <c r="AJ76" i="361"/>
  <c r="AJ66" i="361"/>
  <c r="AK80" i="361"/>
  <c r="AH80" i="361"/>
  <c r="AH82" i="361"/>
  <c r="AJ82" i="361"/>
  <c r="AJ75" i="361"/>
  <c r="AG75" i="361"/>
  <c r="AI63" i="361"/>
  <c r="AC85" i="361"/>
  <c r="AJ70" i="361"/>
  <c r="AI58" i="361"/>
  <c r="AK58" i="361"/>
  <c r="AG59" i="361"/>
  <c r="AC88" i="361"/>
  <c r="AK67" i="361"/>
  <c r="AF67" i="361"/>
  <c r="AK70" i="361"/>
  <c r="AJ58" i="361"/>
  <c r="AJ59" i="361"/>
  <c r="AC73" i="360"/>
  <c r="AF79" i="360"/>
  <c r="AI64" i="360"/>
  <c r="AJ64" i="360"/>
  <c r="AJ78" i="360"/>
  <c r="AH78" i="360"/>
  <c r="AK85" i="359"/>
  <c r="AC62" i="360"/>
  <c r="AH66" i="360"/>
  <c r="AC82" i="359"/>
  <c r="AI65" i="359"/>
  <c r="AC91" i="359"/>
  <c r="AH86" i="359"/>
  <c r="AJ82" i="360"/>
  <c r="AH82" i="360"/>
  <c r="AF86" i="360"/>
  <c r="AI86" i="360"/>
  <c r="AH83" i="360"/>
  <c r="AC60" i="360"/>
  <c r="AF70" i="359"/>
  <c r="AJ63" i="360"/>
  <c r="AG63" i="360"/>
  <c r="AF83" i="359"/>
  <c r="AC67" i="360"/>
  <c r="AJ63" i="359"/>
  <c r="AH63" i="359"/>
  <c r="AK62" i="360"/>
  <c r="AI60" i="359"/>
  <c r="AJ60" i="359"/>
  <c r="AG80" i="360"/>
  <c r="AC79" i="359"/>
  <c r="AF74" i="360"/>
  <c r="AJ81" i="360"/>
  <c r="AH81" i="360"/>
  <c r="AI67" i="359"/>
  <c r="AH67" i="359"/>
  <c r="AH78" i="359"/>
  <c r="AC57" i="359"/>
  <c r="AF56" i="359"/>
  <c r="AI80" i="359"/>
  <c r="AK80" i="359"/>
  <c r="AJ67" i="360"/>
  <c r="AI67" i="360"/>
  <c r="AK62" i="359"/>
  <c r="AC56" i="360"/>
  <c r="AC84" i="359"/>
  <c r="AG79" i="359"/>
  <c r="AF89" i="359"/>
  <c r="AI89" i="359"/>
  <c r="AF57" i="360"/>
  <c r="AI57" i="360"/>
  <c r="AJ77" i="359"/>
  <c r="AH91" i="359"/>
  <c r="AG91" i="359"/>
  <c r="AJ88" i="360"/>
  <c r="AI68" i="360"/>
  <c r="AF68" i="360"/>
  <c r="AK56" i="360"/>
  <c r="AJ56" i="360"/>
  <c r="AJ88" i="359"/>
  <c r="AG88" i="359"/>
  <c r="AH85" i="360"/>
  <c r="AI76" i="359"/>
  <c r="AK76" i="359"/>
  <c r="AJ84" i="359"/>
  <c r="AH84" i="359"/>
  <c r="AF60" i="360"/>
  <c r="AG82" i="359"/>
  <c r="AJ82" i="359"/>
  <c r="AH74" i="359"/>
  <c r="AH73" i="360"/>
  <c r="AJ73" i="360"/>
  <c r="AH57" i="359"/>
  <c r="AK90" i="359"/>
  <c r="AI90" i="359"/>
  <c r="AF81" i="359"/>
  <c r="AI81" i="359"/>
  <c r="AF75" i="360"/>
  <c r="AC79" i="360"/>
  <c r="AC59" i="360"/>
  <c r="AK66" i="359"/>
  <c r="AC73" i="359"/>
  <c r="AG71" i="360"/>
  <c r="AK87" i="360"/>
  <c r="AJ87" i="360"/>
  <c r="AC84" i="360"/>
  <c r="AH68" i="359"/>
  <c r="AG77" i="360"/>
  <c r="AI77" i="360"/>
  <c r="AG69" i="360"/>
  <c r="AG91" i="360"/>
  <c r="AF91" i="360"/>
  <c r="AG61" i="360"/>
  <c r="AK61" i="359"/>
  <c r="AF61" i="359"/>
  <c r="AG72" i="359"/>
  <c r="AJ58" i="359"/>
  <c r="AI58" i="359"/>
  <c r="AF75" i="359"/>
  <c r="AI75" i="359"/>
  <c r="AJ90" i="360"/>
  <c r="AH90" i="360"/>
  <c r="AJ72" i="360"/>
  <c r="AH72" i="360"/>
  <c r="AG59" i="359"/>
  <c r="AI59" i="360"/>
  <c r="AG59" i="360"/>
  <c r="AJ70" i="360"/>
  <c r="AI73" i="359"/>
  <c r="AF73" i="359"/>
  <c r="AF58" i="360"/>
  <c r="AC71" i="360"/>
  <c r="AJ87" i="359"/>
  <c r="AI69" i="359"/>
  <c r="AH69" i="359"/>
  <c r="AJ84" i="360"/>
  <c r="AC68" i="359"/>
  <c r="AC61" i="360"/>
  <c r="AF65" i="360"/>
  <c r="AC72" i="359"/>
  <c r="AI71" i="359"/>
  <c r="AC75" i="359"/>
  <c r="AH89" i="360"/>
  <c r="AI76" i="360"/>
  <c r="AK76" i="360"/>
  <c r="AF64" i="359"/>
  <c r="AC81" i="359"/>
  <c r="AH79" i="360"/>
  <c r="AG64" i="360"/>
  <c r="AF64" i="360"/>
  <c r="AF78" i="360"/>
  <c r="AI78" i="360"/>
  <c r="AG85" i="359"/>
  <c r="AC76" i="359"/>
  <c r="AI66" i="360"/>
  <c r="AK65" i="359"/>
  <c r="AF65" i="359"/>
  <c r="AC68" i="360"/>
  <c r="AJ86" i="359"/>
  <c r="AF82" i="360"/>
  <c r="AI82" i="360"/>
  <c r="AK86" i="360"/>
  <c r="AC60" i="359"/>
  <c r="AI83" i="360"/>
  <c r="AC74" i="360"/>
  <c r="AG70" i="359"/>
  <c r="AF63" i="360"/>
  <c r="AH63" i="360"/>
  <c r="AG83" i="359"/>
  <c r="AC78" i="360"/>
  <c r="AF63" i="359"/>
  <c r="AI62" i="360"/>
  <c r="AH62" i="360"/>
  <c r="AG60" i="359"/>
  <c r="AH80" i="360"/>
  <c r="AJ80" i="360"/>
  <c r="AK74" i="360"/>
  <c r="AI74" i="360"/>
  <c r="AF81" i="360"/>
  <c r="AC65" i="359"/>
  <c r="AJ67" i="359"/>
  <c r="AC70" i="359"/>
  <c r="AJ78" i="359"/>
  <c r="AH56" i="359"/>
  <c r="AK56" i="359"/>
  <c r="AJ80" i="359"/>
  <c r="AG80" i="359"/>
  <c r="AF67" i="360"/>
  <c r="AH67" i="360"/>
  <c r="AG62" i="359"/>
  <c r="AC88" i="359"/>
  <c r="AJ79" i="359"/>
  <c r="AH79" i="359"/>
  <c r="AK89" i="359"/>
  <c r="AC81" i="360"/>
  <c r="AK57" i="360"/>
  <c r="AC78" i="359"/>
  <c r="AK77" i="359"/>
  <c r="AI91" i="359"/>
  <c r="AJ91" i="359"/>
  <c r="AK88" i="360"/>
  <c r="AH68" i="360"/>
  <c r="AK68" i="360"/>
  <c r="AG56" i="360"/>
  <c r="AI56" i="360"/>
  <c r="AF88" i="359"/>
  <c r="AI85" i="360"/>
  <c r="AK85" i="360"/>
  <c r="AJ76" i="359"/>
  <c r="AG76" i="359"/>
  <c r="AF84" i="359"/>
  <c r="AK60" i="360"/>
  <c r="AJ60" i="360"/>
  <c r="AH82" i="359"/>
  <c r="AC89" i="359"/>
  <c r="AJ74" i="359"/>
  <c r="AG73" i="360"/>
  <c r="AF73" i="360"/>
  <c r="AI57" i="359"/>
  <c r="AG90" i="359"/>
  <c r="AJ90" i="359"/>
  <c r="AK81" i="359"/>
  <c r="AC72" i="360"/>
  <c r="AH75" i="360"/>
  <c r="AC59" i="359"/>
  <c r="AC70" i="360"/>
  <c r="AG66" i="359"/>
  <c r="AC58" i="360"/>
  <c r="AH71" i="360"/>
  <c r="AG87" i="360"/>
  <c r="AF87" i="360"/>
  <c r="AJ68" i="359"/>
  <c r="AK68" i="359"/>
  <c r="AH77" i="360"/>
  <c r="AH69" i="360"/>
  <c r="AI69" i="360"/>
  <c r="AH91" i="360"/>
  <c r="AJ61" i="360"/>
  <c r="AH61" i="360"/>
  <c r="AG61" i="359"/>
  <c r="AJ61" i="359"/>
  <c r="AH72" i="359"/>
  <c r="AF58" i="359"/>
  <c r="AH58" i="359"/>
  <c r="AK75" i="359"/>
  <c r="AC89" i="360"/>
  <c r="AF90" i="360"/>
  <c r="AI90" i="360"/>
  <c r="AK72" i="360"/>
  <c r="AI59" i="359"/>
  <c r="AK59" i="359"/>
  <c r="AK59" i="360"/>
  <c r="AK70" i="360"/>
  <c r="AH70" i="360"/>
  <c r="AJ73" i="359"/>
  <c r="AG73" i="359"/>
  <c r="AK58" i="360"/>
  <c r="AC87" i="360"/>
  <c r="AK87" i="359"/>
  <c r="AJ69" i="359"/>
  <c r="AG69" i="359"/>
  <c r="AK84" i="360"/>
  <c r="AC77" i="360"/>
  <c r="AH65" i="360"/>
  <c r="AI65" i="360"/>
  <c r="AC58" i="359"/>
  <c r="AH71" i="359"/>
  <c r="AI89" i="360"/>
  <c r="AK89" i="360"/>
  <c r="AG76" i="360"/>
  <c r="AH64" i="359"/>
  <c r="AK64" i="359"/>
  <c r="AI79" i="360"/>
  <c r="AK79" i="360"/>
  <c r="AH64" i="360"/>
  <c r="AC77" i="359"/>
  <c r="AK78" i="360"/>
  <c r="AJ85" i="359"/>
  <c r="AI85" i="359"/>
  <c r="AK66" i="360"/>
  <c r="AF66" i="360"/>
  <c r="AG65" i="359"/>
  <c r="AJ65" i="359"/>
  <c r="AK86" i="359"/>
  <c r="AI86" i="359"/>
  <c r="AK82" i="360"/>
  <c r="AC63" i="359"/>
  <c r="AG86" i="360"/>
  <c r="AK83" i="360"/>
  <c r="AJ83" i="360"/>
  <c r="AH70" i="359"/>
  <c r="AJ70" i="359"/>
  <c r="AI63" i="360"/>
  <c r="AH83" i="359"/>
  <c r="AK83" i="359"/>
  <c r="AC82" i="360"/>
  <c r="AG63" i="359"/>
  <c r="AJ62" i="360"/>
  <c r="AG62" i="360"/>
  <c r="AF60" i="359"/>
  <c r="AI80" i="360"/>
  <c r="AF80" i="360"/>
  <c r="AG74" i="360"/>
  <c r="AH74" i="360"/>
  <c r="AK81" i="360"/>
  <c r="AC57" i="360"/>
  <c r="AF67" i="359"/>
  <c r="AK78" i="359"/>
  <c r="AI78" i="359"/>
  <c r="AI56" i="359"/>
  <c r="AJ56" i="359"/>
  <c r="AF80" i="359"/>
  <c r="AC63" i="360"/>
  <c r="AK67" i="360"/>
  <c r="AJ62" i="359"/>
  <c r="AI62" i="359"/>
  <c r="AC85" i="360"/>
  <c r="AF79" i="359"/>
  <c r="AI79" i="359"/>
  <c r="AG89" i="359"/>
  <c r="AC74" i="359"/>
  <c r="AG57" i="360"/>
  <c r="AH77" i="359"/>
  <c r="AG77" i="359"/>
  <c r="AF91" i="359"/>
  <c r="AH88" i="360"/>
  <c r="AF88" i="360"/>
  <c r="AJ68" i="360"/>
  <c r="AC86" i="359"/>
  <c r="AH56" i="360"/>
  <c r="AC85" i="359"/>
  <c r="AH88" i="359"/>
  <c r="AJ85" i="360"/>
  <c r="AG85" i="360"/>
  <c r="AF76" i="359"/>
  <c r="AC83" i="360"/>
  <c r="AK84" i="359"/>
  <c r="AG60" i="360"/>
  <c r="AI60" i="360"/>
  <c r="AF82" i="359"/>
  <c r="AK74" i="359"/>
  <c r="AI74" i="359"/>
  <c r="AI73" i="360"/>
  <c r="AK57" i="359"/>
  <c r="AF57" i="359"/>
  <c r="AH90" i="359"/>
  <c r="AC56" i="359"/>
  <c r="AG81" i="359"/>
  <c r="AI75" i="360"/>
  <c r="AK75" i="360"/>
  <c r="AC80" i="359"/>
  <c r="AJ66" i="359"/>
  <c r="AI66" i="359"/>
  <c r="AJ71" i="360"/>
  <c r="AI71" i="360"/>
  <c r="AH87" i="360"/>
  <c r="AC87" i="359"/>
  <c r="AF68" i="359"/>
  <c r="AI68" i="359"/>
  <c r="AJ77" i="360"/>
  <c r="AK69" i="360"/>
  <c r="AJ69" i="360"/>
  <c r="AI91" i="360"/>
  <c r="AF61" i="360"/>
  <c r="AI61" i="360"/>
  <c r="AH61" i="359"/>
  <c r="AJ72" i="359"/>
  <c r="AK72" i="359"/>
  <c r="AK58" i="359"/>
  <c r="AC71" i="359"/>
  <c r="AG75" i="359"/>
  <c r="AC76" i="360"/>
  <c r="AK90" i="360"/>
  <c r="AC90" i="359"/>
  <c r="AF72" i="360"/>
  <c r="AJ59" i="359"/>
  <c r="AH59" i="359"/>
  <c r="AJ59" i="360"/>
  <c r="AG70" i="360"/>
  <c r="AF70" i="360"/>
  <c r="AH73" i="359"/>
  <c r="AI58" i="360"/>
  <c r="AH58" i="360"/>
  <c r="AH87" i="359"/>
  <c r="AG87" i="359"/>
  <c r="AK69" i="359"/>
  <c r="AH84" i="360"/>
  <c r="AF84" i="360"/>
  <c r="AC69" i="360"/>
  <c r="AJ65" i="360"/>
  <c r="AG65" i="360"/>
  <c r="AK71" i="359"/>
  <c r="AJ71" i="359"/>
  <c r="AJ89" i="360"/>
  <c r="AG89" i="360"/>
  <c r="AF76" i="360"/>
  <c r="AI64" i="359"/>
  <c r="AJ64" i="359"/>
  <c r="AJ79" i="360"/>
  <c r="AG79" i="360"/>
  <c r="AK64" i="360"/>
  <c r="AC83" i="359"/>
  <c r="AG78" i="360"/>
  <c r="AF85" i="359"/>
  <c r="AH85" i="359"/>
  <c r="AG66" i="360"/>
  <c r="AJ66" i="360"/>
  <c r="AH65" i="359"/>
  <c r="AC67" i="359"/>
  <c r="AG86" i="359"/>
  <c r="AF86" i="359"/>
  <c r="AG82" i="360"/>
  <c r="AJ86" i="360"/>
  <c r="AH86" i="360"/>
  <c r="AG83" i="360"/>
  <c r="AF83" i="360"/>
  <c r="AK70" i="359"/>
  <c r="AI70" i="359"/>
  <c r="AK63" i="360"/>
  <c r="AI83" i="359"/>
  <c r="AJ83" i="359"/>
  <c r="AI63" i="359"/>
  <c r="AK63" i="359"/>
  <c r="AF62" i="360"/>
  <c r="AH60" i="359"/>
  <c r="AK60" i="359"/>
  <c r="AK80" i="360"/>
  <c r="AC66" i="360"/>
  <c r="AJ74" i="360"/>
  <c r="AI81" i="360"/>
  <c r="AG81" i="360"/>
  <c r="AK67" i="359"/>
  <c r="AG67" i="359"/>
  <c r="AG78" i="359"/>
  <c r="AF78" i="359"/>
  <c r="AG56" i="359"/>
  <c r="AC75" i="360"/>
  <c r="AH80" i="359"/>
  <c r="AC88" i="360"/>
  <c r="AG67" i="360"/>
  <c r="AF62" i="359"/>
  <c r="AH62" i="359"/>
  <c r="AC80" i="360"/>
  <c r="AK79" i="359"/>
  <c r="AJ89" i="359"/>
  <c r="AH89" i="359"/>
  <c r="AJ57" i="360"/>
  <c r="AH57" i="360"/>
  <c r="AI77" i="359"/>
  <c r="AF77" i="359"/>
  <c r="AK91" i="359"/>
  <c r="AI88" i="360"/>
  <c r="AG88" i="360"/>
  <c r="AG68" i="360"/>
  <c r="AC62" i="359"/>
  <c r="AF56" i="360"/>
  <c r="AI88" i="359"/>
  <c r="AK88" i="359"/>
  <c r="AF85" i="360"/>
  <c r="AC86" i="360"/>
  <c r="AH76" i="359"/>
  <c r="AI84" i="359"/>
  <c r="AG84" i="359"/>
  <c r="AH60" i="360"/>
  <c r="AK82" i="359"/>
  <c r="AI82" i="359"/>
  <c r="AG74" i="359"/>
  <c r="AF74" i="359"/>
  <c r="AK73" i="360"/>
  <c r="AG57" i="359"/>
  <c r="AJ57" i="359"/>
  <c r="AF90" i="359"/>
  <c r="AJ81" i="359"/>
  <c r="AH81" i="359"/>
  <c r="AJ75" i="360"/>
  <c r="AG75" i="360"/>
  <c r="AC64" i="360"/>
  <c r="AF66" i="359"/>
  <c r="AH66" i="359"/>
  <c r="AF71" i="360"/>
  <c r="AK71" i="360"/>
  <c r="AI87" i="360"/>
  <c r="AC69" i="359"/>
  <c r="AG68" i="359"/>
  <c r="AK77" i="360"/>
  <c r="AF77" i="360"/>
  <c r="AF69" i="360"/>
  <c r="AK91" i="360"/>
  <c r="AJ91" i="360"/>
  <c r="AK61" i="360"/>
  <c r="AC65" i="360"/>
  <c r="AI61" i="359"/>
  <c r="AF72" i="359"/>
  <c r="AI72" i="359"/>
  <c r="AG58" i="359"/>
  <c r="AJ75" i="359"/>
  <c r="AH75" i="359"/>
  <c r="AC64" i="359"/>
  <c r="AG90" i="360"/>
  <c r="AI72" i="360"/>
  <c r="AG72" i="360"/>
  <c r="AF59" i="359"/>
  <c r="AH59" i="360"/>
  <c r="AF59" i="360"/>
  <c r="AI70" i="360"/>
  <c r="AC66" i="359"/>
  <c r="AK73" i="359"/>
  <c r="AJ58" i="360"/>
  <c r="AG58" i="360"/>
  <c r="AI87" i="359"/>
  <c r="AF87" i="359"/>
  <c r="AF69" i="359"/>
  <c r="AI84" i="360"/>
  <c r="AG84" i="360"/>
  <c r="AC91" i="360"/>
  <c r="AK65" i="360"/>
  <c r="AC61" i="359"/>
  <c r="AG71" i="359"/>
  <c r="AF71" i="359"/>
  <c r="AF89" i="360"/>
  <c r="AH76" i="360"/>
  <c r="AJ76" i="360"/>
  <c r="AG64" i="359"/>
  <c r="AC90" i="360"/>
  <c r="AH79" i="357"/>
  <c r="AF79" i="357"/>
  <c r="AK75" i="358"/>
  <c r="AC90" i="358"/>
  <c r="AK82" i="357"/>
  <c r="AC74" i="357"/>
  <c r="AI77" i="357"/>
  <c r="AI89" i="358"/>
  <c r="AF89" i="358"/>
  <c r="AG57" i="358"/>
  <c r="AH57" i="358"/>
  <c r="AF76" i="357"/>
  <c r="AC62" i="357"/>
  <c r="AF60" i="357"/>
  <c r="AH81" i="357"/>
  <c r="AF81" i="357"/>
  <c r="AK81" i="358"/>
  <c r="AC83" i="357"/>
  <c r="AH64" i="358"/>
  <c r="AG77" i="358"/>
  <c r="AH77" i="358"/>
  <c r="AG58" i="358"/>
  <c r="AF57" i="357"/>
  <c r="AH57" i="357"/>
  <c r="AH64" i="357"/>
  <c r="AJ78" i="358"/>
  <c r="AK78" i="358"/>
  <c r="AI86" i="358"/>
  <c r="AH84" i="358"/>
  <c r="AF84" i="358"/>
  <c r="AC75" i="358"/>
  <c r="AI90" i="358"/>
  <c r="AJ67" i="357"/>
  <c r="AG67" i="357"/>
  <c r="AJ87" i="358"/>
  <c r="AC68" i="357"/>
  <c r="AG76" i="358"/>
  <c r="AK74" i="357"/>
  <c r="AH74" i="357"/>
  <c r="AG66" i="357"/>
  <c r="AI66" i="357"/>
  <c r="AJ80" i="358"/>
  <c r="AC80" i="357"/>
  <c r="AI74" i="358"/>
  <c r="AK71" i="358"/>
  <c r="AI71" i="358"/>
  <c r="AC76" i="357"/>
  <c r="AK75" i="357"/>
  <c r="AG56" i="358"/>
  <c r="AJ56" i="358"/>
  <c r="AJ62" i="357"/>
  <c r="AJ68" i="358"/>
  <c r="AK68" i="358"/>
  <c r="AC81" i="357"/>
  <c r="AF83" i="357"/>
  <c r="AG83" i="357"/>
  <c r="AI65" i="358"/>
  <c r="AJ65" i="358"/>
  <c r="AK61" i="357"/>
  <c r="AC67" i="357"/>
  <c r="AF68" i="357"/>
  <c r="AI78" i="357"/>
  <c r="AH78" i="357"/>
  <c r="AG80" i="357"/>
  <c r="AI80" i="357"/>
  <c r="AF59" i="358"/>
  <c r="AC75" i="357"/>
  <c r="AI65" i="357"/>
  <c r="AH79" i="358"/>
  <c r="AF79" i="358"/>
  <c r="AG73" i="358"/>
  <c r="AH85" i="358"/>
  <c r="AF85" i="358"/>
  <c r="AH60" i="358"/>
  <c r="AJ82" i="358"/>
  <c r="AK82" i="358"/>
  <c r="AF63" i="357"/>
  <c r="AJ88" i="357"/>
  <c r="AH88" i="357"/>
  <c r="AK90" i="357"/>
  <c r="AI90" i="357"/>
  <c r="AJ59" i="357"/>
  <c r="AK70" i="357"/>
  <c r="AH70" i="357"/>
  <c r="AJ91" i="358"/>
  <c r="AC69" i="357"/>
  <c r="AJ66" i="358"/>
  <c r="AF71" i="357"/>
  <c r="AH71" i="357"/>
  <c r="AF67" i="358"/>
  <c r="AK84" i="357"/>
  <c r="AI84" i="357"/>
  <c r="AG62" i="358"/>
  <c r="AC58" i="357"/>
  <c r="AK88" i="358"/>
  <c r="AI88" i="358"/>
  <c r="AI87" i="357"/>
  <c r="AF72" i="358"/>
  <c r="AG72" i="358"/>
  <c r="AF63" i="358"/>
  <c r="AG83" i="358"/>
  <c r="AH83" i="358"/>
  <c r="AK70" i="358"/>
  <c r="AI70" i="358"/>
  <c r="AK85" i="357"/>
  <c r="AC82" i="358"/>
  <c r="AC88" i="357"/>
  <c r="AK61" i="358"/>
  <c r="AC64" i="357"/>
  <c r="AH89" i="357"/>
  <c r="AH73" i="357"/>
  <c r="AJ73" i="357"/>
  <c r="AC70" i="357"/>
  <c r="AK69" i="357"/>
  <c r="AF69" i="357"/>
  <c r="AI72" i="357"/>
  <c r="AK72" i="357"/>
  <c r="AI58" i="357"/>
  <c r="AF58" i="357"/>
  <c r="AF56" i="357"/>
  <c r="AI69" i="358"/>
  <c r="AJ69" i="358"/>
  <c r="AC72" i="358"/>
  <c r="AJ91" i="357"/>
  <c r="AG91" i="357"/>
  <c r="AJ86" i="357"/>
  <c r="AI79" i="357"/>
  <c r="AK79" i="357"/>
  <c r="AG75" i="358"/>
  <c r="AC87" i="358"/>
  <c r="AF82" i="357"/>
  <c r="AC66" i="357"/>
  <c r="AH77" i="357"/>
  <c r="AH89" i="358"/>
  <c r="AJ89" i="358"/>
  <c r="AJ57" i="358"/>
  <c r="AI76" i="357"/>
  <c r="AK76" i="357"/>
  <c r="AC68" i="358"/>
  <c r="AI60" i="357"/>
  <c r="AI81" i="357"/>
  <c r="AK81" i="357"/>
  <c r="AG81" i="358"/>
  <c r="AJ64" i="358"/>
  <c r="AK64" i="358"/>
  <c r="AJ77" i="358"/>
  <c r="AJ58" i="358"/>
  <c r="AI58" i="358"/>
  <c r="AK57" i="357"/>
  <c r="AJ64" i="357"/>
  <c r="AK64" i="357"/>
  <c r="AF78" i="358"/>
  <c r="AG78" i="358"/>
  <c r="AH86" i="358"/>
  <c r="AK84" i="358"/>
  <c r="AI84" i="358"/>
  <c r="AC61" i="357"/>
  <c r="AH90" i="358"/>
  <c r="AF67" i="357"/>
  <c r="AH67" i="357"/>
  <c r="AF87" i="358"/>
  <c r="AC82" i="357"/>
  <c r="AJ76" i="358"/>
  <c r="AG74" i="357"/>
  <c r="AI74" i="357"/>
  <c r="AJ66" i="357"/>
  <c r="AH80" i="358"/>
  <c r="AF80" i="358"/>
  <c r="AC89" i="358"/>
  <c r="AK74" i="358"/>
  <c r="AG71" i="358"/>
  <c r="AH71" i="358"/>
  <c r="AJ75" i="357"/>
  <c r="AG75" i="357"/>
  <c r="AK56" i="358"/>
  <c r="AH62" i="357"/>
  <c r="AK62" i="357"/>
  <c r="AF68" i="358"/>
  <c r="AG68" i="358"/>
  <c r="AC73" i="358"/>
  <c r="AI83" i="357"/>
  <c r="AC85" i="358"/>
  <c r="AH65" i="358"/>
  <c r="AF65" i="358"/>
  <c r="AH61" i="357"/>
  <c r="AI68" i="357"/>
  <c r="AG68" i="357"/>
  <c r="AG78" i="357"/>
  <c r="AJ78" i="357"/>
  <c r="AF80" i="357"/>
  <c r="AC71" i="358"/>
  <c r="AJ59" i="358"/>
  <c r="AH65" i="357"/>
  <c r="AJ65" i="357"/>
  <c r="AK79" i="358"/>
  <c r="AI73" i="358"/>
  <c r="AJ73" i="358"/>
  <c r="AK85" i="358"/>
  <c r="AJ60" i="358"/>
  <c r="AK60" i="358"/>
  <c r="AF82" i="358"/>
  <c r="AG82" i="358"/>
  <c r="AJ63" i="357"/>
  <c r="AF88" i="357"/>
  <c r="AI88" i="357"/>
  <c r="AF90" i="357"/>
  <c r="AC73" i="357"/>
  <c r="AI59" i="357"/>
  <c r="AG70" i="357"/>
  <c r="AI70" i="357"/>
  <c r="AF91" i="358"/>
  <c r="AH66" i="358"/>
  <c r="AF66" i="358"/>
  <c r="AI71" i="357"/>
  <c r="AK67" i="358"/>
  <c r="AI67" i="358"/>
  <c r="AG84" i="357"/>
  <c r="AJ84" i="357"/>
  <c r="AJ62" i="358"/>
  <c r="AC56" i="357"/>
  <c r="AG88" i="358"/>
  <c r="AJ87" i="357"/>
  <c r="AG87" i="357"/>
  <c r="AI72" i="358"/>
  <c r="AK63" i="358"/>
  <c r="AI63" i="358"/>
  <c r="AJ83" i="358"/>
  <c r="AC91" i="357"/>
  <c r="AG70" i="358"/>
  <c r="AH85" i="357"/>
  <c r="AF85" i="357"/>
  <c r="AC77" i="358"/>
  <c r="AC57" i="357"/>
  <c r="AG61" i="358"/>
  <c r="AC90" i="357"/>
  <c r="AJ89" i="357"/>
  <c r="AK73" i="357"/>
  <c r="AF73" i="357"/>
  <c r="AC86" i="358"/>
  <c r="AG69" i="357"/>
  <c r="AC66" i="358"/>
  <c r="AH72" i="357"/>
  <c r="AG72" i="357"/>
  <c r="AH58" i="357"/>
  <c r="AG58" i="357"/>
  <c r="AI56" i="357"/>
  <c r="AH69" i="358"/>
  <c r="AF69" i="358"/>
  <c r="AC63" i="358"/>
  <c r="AH91" i="357"/>
  <c r="AI86" i="357"/>
  <c r="AK86" i="357"/>
  <c r="AG79" i="357"/>
  <c r="AI75" i="358"/>
  <c r="AJ75" i="358"/>
  <c r="AI82" i="357"/>
  <c r="AH82" i="357"/>
  <c r="AJ77" i="357"/>
  <c r="AK77" i="357"/>
  <c r="AK89" i="358"/>
  <c r="AC74" i="358"/>
  <c r="AI57" i="358"/>
  <c r="AH76" i="357"/>
  <c r="AG76" i="357"/>
  <c r="AK60" i="357"/>
  <c r="AH60" i="357"/>
  <c r="AG81" i="357"/>
  <c r="AI81" i="358"/>
  <c r="AJ81" i="358"/>
  <c r="AF64" i="358"/>
  <c r="AG64" i="358"/>
  <c r="AF77" i="358"/>
  <c r="AF58" i="358"/>
  <c r="AK58" i="358"/>
  <c r="AG57" i="357"/>
  <c r="AF64" i="357"/>
  <c r="AG64" i="357"/>
  <c r="AI78" i="358"/>
  <c r="AJ86" i="358"/>
  <c r="AK86" i="358"/>
  <c r="AG84" i="358"/>
  <c r="AC79" i="357"/>
  <c r="AJ90" i="358"/>
  <c r="AG90" i="358"/>
  <c r="AI67" i="357"/>
  <c r="AK87" i="358"/>
  <c r="AI87" i="358"/>
  <c r="AH76" i="358"/>
  <c r="AF76" i="358"/>
  <c r="AJ74" i="357"/>
  <c r="AC78" i="357"/>
  <c r="AF66" i="357"/>
  <c r="AK80" i="358"/>
  <c r="AI80" i="358"/>
  <c r="AJ74" i="358"/>
  <c r="AH74" i="358"/>
  <c r="AJ71" i="358"/>
  <c r="AC57" i="358"/>
  <c r="AF75" i="357"/>
  <c r="AH75" i="357"/>
  <c r="AF56" i="358"/>
  <c r="AI62" i="357"/>
  <c r="AF62" i="357"/>
  <c r="AI68" i="358"/>
  <c r="AC79" i="358"/>
  <c r="AC81" i="358"/>
  <c r="AH83" i="357"/>
  <c r="AC60" i="358"/>
  <c r="AK65" i="358"/>
  <c r="AI61" i="357"/>
  <c r="AF61" i="357"/>
  <c r="AH68" i="357"/>
  <c r="AK68" i="357"/>
  <c r="AK78" i="357"/>
  <c r="AC80" i="358"/>
  <c r="AJ80" i="357"/>
  <c r="AI59" i="358"/>
  <c r="AG59" i="358"/>
  <c r="AK65" i="357"/>
  <c r="AF65" i="357"/>
  <c r="AG79" i="358"/>
  <c r="AH73" i="358"/>
  <c r="AF73" i="358"/>
  <c r="AG85" i="358"/>
  <c r="AF60" i="358"/>
  <c r="AG60" i="358"/>
  <c r="AI82" i="358"/>
  <c r="AK63" i="357"/>
  <c r="AH63" i="357"/>
  <c r="AK88" i="357"/>
  <c r="AC61" i="358"/>
  <c r="AJ90" i="357"/>
  <c r="AH59" i="357"/>
  <c r="AK59" i="357"/>
  <c r="AJ70" i="357"/>
  <c r="AK91" i="358"/>
  <c r="AI91" i="358"/>
  <c r="AK66" i="358"/>
  <c r="AI66" i="358"/>
  <c r="AK71" i="357"/>
  <c r="AG67" i="358"/>
  <c r="AH67" i="358"/>
  <c r="AH84" i="357"/>
  <c r="AH62" i="358"/>
  <c r="AF62" i="358"/>
  <c r="AC69" i="358"/>
  <c r="AJ88" i="358"/>
  <c r="AF87" i="357"/>
  <c r="AH87" i="357"/>
  <c r="AH72" i="358"/>
  <c r="AG63" i="358"/>
  <c r="AH63" i="358"/>
  <c r="AF83" i="358"/>
  <c r="AC86" i="357"/>
  <c r="AJ70" i="358"/>
  <c r="AJ85" i="357"/>
  <c r="AG85" i="357"/>
  <c r="AC63" i="357"/>
  <c r="AI61" i="358"/>
  <c r="AJ61" i="358"/>
  <c r="AK89" i="357"/>
  <c r="AF89" i="357"/>
  <c r="AG73" i="357"/>
  <c r="AC78" i="358"/>
  <c r="AC91" i="358"/>
  <c r="AI69" i="357"/>
  <c r="AC71" i="357"/>
  <c r="AJ72" i="357"/>
  <c r="AC84" i="357"/>
  <c r="AK58" i="357"/>
  <c r="AK56" i="357"/>
  <c r="AH56" i="357"/>
  <c r="AK69" i="358"/>
  <c r="AC88" i="358"/>
  <c r="AK91" i="357"/>
  <c r="AH86" i="357"/>
  <c r="AJ79" i="357"/>
  <c r="AH75" i="358"/>
  <c r="AF75" i="358"/>
  <c r="AG82" i="357"/>
  <c r="AJ82" i="357"/>
  <c r="AF77" i="357"/>
  <c r="AG77" i="357"/>
  <c r="AG89" i="358"/>
  <c r="AK57" i="358"/>
  <c r="AF57" i="358"/>
  <c r="AJ76" i="357"/>
  <c r="AC56" i="358"/>
  <c r="AG60" i="357"/>
  <c r="AJ60" i="357"/>
  <c r="AJ81" i="357"/>
  <c r="AH81" i="358"/>
  <c r="AF81" i="358"/>
  <c r="AI64" i="358"/>
  <c r="AK77" i="358"/>
  <c r="AI77" i="358"/>
  <c r="AH58" i="358"/>
  <c r="AJ57" i="357"/>
  <c r="AI57" i="357"/>
  <c r="AI64" i="357"/>
  <c r="AC89" i="357"/>
  <c r="AH78" i="358"/>
  <c r="AF86" i="358"/>
  <c r="AG86" i="358"/>
  <c r="AJ84" i="358"/>
  <c r="AC65" i="358"/>
  <c r="AF90" i="358"/>
  <c r="AK90" i="358"/>
  <c r="AK67" i="357"/>
  <c r="AG87" i="358"/>
  <c r="AH87" i="358"/>
  <c r="AK76" i="358"/>
  <c r="AI76" i="358"/>
  <c r="AF74" i="357"/>
  <c r="AK66" i="357"/>
  <c r="AH66" i="357"/>
  <c r="AG80" i="358"/>
  <c r="AC77" i="357"/>
  <c r="AF74" i="358"/>
  <c r="AG74" i="358"/>
  <c r="AF71" i="358"/>
  <c r="AC59" i="358"/>
  <c r="AI75" i="357"/>
  <c r="AH56" i="358"/>
  <c r="AI56" i="358"/>
  <c r="AG62" i="357"/>
  <c r="AC65" i="357"/>
  <c r="AH68" i="358"/>
  <c r="AC60" i="357"/>
  <c r="AJ83" i="357"/>
  <c r="AK83" i="357"/>
  <c r="AC84" i="358"/>
  <c r="AG65" i="358"/>
  <c r="AG61" i="357"/>
  <c r="AJ61" i="357"/>
  <c r="AJ68" i="357"/>
  <c r="AC76" i="358"/>
  <c r="AF78" i="357"/>
  <c r="AK80" i="357"/>
  <c r="AH80" i="357"/>
  <c r="AK59" i="358"/>
  <c r="AH59" i="358"/>
  <c r="AG65" i="357"/>
  <c r="AI79" i="358"/>
  <c r="AJ79" i="358"/>
  <c r="AK73" i="358"/>
  <c r="AI85" i="358"/>
  <c r="AJ85" i="358"/>
  <c r="AI60" i="358"/>
  <c r="AC85" i="357"/>
  <c r="AH82" i="358"/>
  <c r="AG63" i="357"/>
  <c r="AI63" i="357"/>
  <c r="AG88" i="357"/>
  <c r="AH90" i="357"/>
  <c r="AG90" i="357"/>
  <c r="AG59" i="357"/>
  <c r="AF59" i="357"/>
  <c r="AF70" i="357"/>
  <c r="AG91" i="358"/>
  <c r="AH91" i="358"/>
  <c r="AG66" i="358"/>
  <c r="AJ71" i="357"/>
  <c r="AG71" i="357"/>
  <c r="AJ67" i="358"/>
  <c r="AC72" i="357"/>
  <c r="AF84" i="357"/>
  <c r="AK62" i="358"/>
  <c r="AI62" i="358"/>
  <c r="AH88" i="358"/>
  <c r="AF88" i="358"/>
  <c r="AK87" i="357"/>
  <c r="AJ72" i="358"/>
  <c r="AK72" i="358"/>
  <c r="AJ63" i="358"/>
  <c r="AK83" i="358"/>
  <c r="AI83" i="358"/>
  <c r="AH70" i="358"/>
  <c r="AF70" i="358"/>
  <c r="AI85" i="357"/>
  <c r="AC64" i="358"/>
  <c r="AC58" i="358"/>
  <c r="AH61" i="358"/>
  <c r="AF61" i="358"/>
  <c r="AG89" i="357"/>
  <c r="AI89" i="357"/>
  <c r="AI73" i="357"/>
  <c r="AC59" i="357"/>
  <c r="AH69" i="357"/>
  <c r="AJ69" i="357"/>
  <c r="AC67" i="358"/>
  <c r="AF72" i="357"/>
  <c r="AC62" i="358"/>
  <c r="AJ58" i="357"/>
  <c r="AG56" i="357"/>
  <c r="AJ56" i="357"/>
  <c r="AG69" i="358"/>
  <c r="AC87" i="357"/>
  <c r="AI91" i="357"/>
  <c r="AF91" i="357"/>
  <c r="AG86" i="357"/>
  <c r="AC70" i="358"/>
  <c r="AC83" i="358"/>
  <c r="AF86" i="357"/>
  <c r="AC66" i="356"/>
  <c r="AI56" i="356"/>
  <c r="AK56" i="356"/>
  <c r="AI60" i="356"/>
  <c r="AK60" i="356"/>
  <c r="AJ74" i="356"/>
  <c r="AG74" i="356"/>
  <c r="AG82" i="356"/>
  <c r="AG87" i="356"/>
  <c r="AH87" i="356"/>
  <c r="AI86" i="356"/>
  <c r="AK75" i="356"/>
  <c r="AJ75" i="356"/>
  <c r="AF73" i="356"/>
  <c r="AJ90" i="356"/>
  <c r="AK90" i="356"/>
  <c r="AG84" i="356"/>
  <c r="AK91" i="356"/>
  <c r="AI91" i="356"/>
  <c r="AG66" i="356"/>
  <c r="AJ66" i="356"/>
  <c r="AH70" i="356"/>
  <c r="AG58" i="356"/>
  <c r="AJ58" i="356"/>
  <c r="AF62" i="356"/>
  <c r="AG83" i="356"/>
  <c r="AH83" i="356"/>
  <c r="AI59" i="356"/>
  <c r="AF63" i="356"/>
  <c r="AH63" i="356"/>
  <c r="AI76" i="356"/>
  <c r="AK80" i="356"/>
  <c r="AI80" i="356"/>
  <c r="AF61" i="356"/>
  <c r="AC60" i="356"/>
  <c r="AJ65" i="356"/>
  <c r="AK69" i="356"/>
  <c r="AG69" i="356"/>
  <c r="AJ57" i="356"/>
  <c r="AC85" i="356"/>
  <c r="AC63" i="356"/>
  <c r="AI85" i="356"/>
  <c r="AJ85" i="356"/>
  <c r="AF67" i="356"/>
  <c r="AH67" i="356"/>
  <c r="AG71" i="356"/>
  <c r="AC68" i="356"/>
  <c r="AK81" i="356"/>
  <c r="AF81" i="356"/>
  <c r="AJ88" i="356"/>
  <c r="AI64" i="356"/>
  <c r="AF64" i="356"/>
  <c r="AH89" i="356"/>
  <c r="AF89" i="356"/>
  <c r="AF77" i="356"/>
  <c r="AC71" i="356"/>
  <c r="AH68" i="356"/>
  <c r="AC73" i="356"/>
  <c r="AG72" i="356"/>
  <c r="AH78" i="356"/>
  <c r="AK78" i="356"/>
  <c r="AC88" i="356"/>
  <c r="AJ79" i="356"/>
  <c r="AG79" i="356"/>
  <c r="AC70" i="356"/>
  <c r="AJ56" i="356"/>
  <c r="AF56" i="356"/>
  <c r="AJ60" i="356"/>
  <c r="AF60" i="356"/>
  <c r="AF74" i="356"/>
  <c r="AI82" i="356"/>
  <c r="AK82" i="356"/>
  <c r="AJ87" i="356"/>
  <c r="AC89" i="356"/>
  <c r="AH86" i="356"/>
  <c r="AG75" i="356"/>
  <c r="AI75" i="356"/>
  <c r="AK73" i="356"/>
  <c r="AF90" i="356"/>
  <c r="AG90" i="356"/>
  <c r="AJ84" i="356"/>
  <c r="AG91" i="356"/>
  <c r="AH91" i="356"/>
  <c r="AI66" i="356"/>
  <c r="AK70" i="356"/>
  <c r="AF70" i="356"/>
  <c r="AI58" i="356"/>
  <c r="AK62" i="356"/>
  <c r="AH62" i="356"/>
  <c r="AJ83" i="356"/>
  <c r="AJ59" i="356"/>
  <c r="AK59" i="356"/>
  <c r="AG63" i="356"/>
  <c r="AC56" i="356"/>
  <c r="AH76" i="356"/>
  <c r="AG80" i="356"/>
  <c r="AH80" i="356"/>
  <c r="AJ61" i="356"/>
  <c r="AH65" i="356"/>
  <c r="AI65" i="356"/>
  <c r="AF69" i="356"/>
  <c r="AH57" i="356"/>
  <c r="AI57" i="356"/>
  <c r="AC82" i="356"/>
  <c r="AC80" i="356"/>
  <c r="AH85" i="356"/>
  <c r="AF85" i="356"/>
  <c r="AG67" i="356"/>
  <c r="AC77" i="356"/>
  <c r="AK71" i="356"/>
  <c r="AC72" i="356"/>
  <c r="AG81" i="356"/>
  <c r="AH88" i="356"/>
  <c r="AF88" i="356"/>
  <c r="AJ64" i="356"/>
  <c r="AG64" i="356"/>
  <c r="AK89" i="356"/>
  <c r="AI77" i="356"/>
  <c r="AH77" i="356"/>
  <c r="AC75" i="356"/>
  <c r="AK68" i="356"/>
  <c r="AI72" i="356"/>
  <c r="AI78" i="356"/>
  <c r="AK79" i="356"/>
  <c r="AG78" i="356"/>
  <c r="AI79" i="356"/>
  <c r="AC62" i="356"/>
  <c r="AG56" i="356"/>
  <c r="AC76" i="356"/>
  <c r="AH60" i="356"/>
  <c r="AC69" i="356"/>
  <c r="AK74" i="356"/>
  <c r="AH82" i="356"/>
  <c r="AF82" i="356"/>
  <c r="AF87" i="356"/>
  <c r="AJ86" i="356"/>
  <c r="AK86" i="356"/>
  <c r="AH75" i="356"/>
  <c r="AI73" i="356"/>
  <c r="AG73" i="356"/>
  <c r="AI90" i="356"/>
  <c r="AH84" i="356"/>
  <c r="AF84" i="356"/>
  <c r="AJ91" i="356"/>
  <c r="AC87" i="356"/>
  <c r="AF66" i="356"/>
  <c r="AG70" i="356"/>
  <c r="AJ70" i="356"/>
  <c r="AF58" i="356"/>
  <c r="AG62" i="356"/>
  <c r="AJ62" i="356"/>
  <c r="AF83" i="356"/>
  <c r="AF59" i="356"/>
  <c r="AH59" i="356"/>
  <c r="AK63" i="356"/>
  <c r="AJ76" i="356"/>
  <c r="AK76" i="356"/>
  <c r="AJ80" i="356"/>
  <c r="AH61" i="356"/>
  <c r="AG61" i="356"/>
  <c r="AK65" i="356"/>
  <c r="AG65" i="356"/>
  <c r="AJ69" i="356"/>
  <c r="AK57" i="356"/>
  <c r="AG57" i="356"/>
  <c r="AC58" i="356"/>
  <c r="AC65" i="356"/>
  <c r="AK85" i="356"/>
  <c r="AC64" i="356"/>
  <c r="AI67" i="356"/>
  <c r="AJ71" i="356"/>
  <c r="AI71" i="356"/>
  <c r="AC78" i="356"/>
  <c r="AJ81" i="356"/>
  <c r="AK88" i="356"/>
  <c r="AI88" i="356"/>
  <c r="AH64" i="356"/>
  <c r="AC67" i="356"/>
  <c r="AG89" i="356"/>
  <c r="AG77" i="356"/>
  <c r="AJ77" i="356"/>
  <c r="AI68" i="356"/>
  <c r="AF68" i="356"/>
  <c r="AJ72" i="356"/>
  <c r="AF72" i="356"/>
  <c r="AC84" i="356"/>
  <c r="AC59" i="356"/>
  <c r="AH56" i="356"/>
  <c r="AC61" i="356"/>
  <c r="AG60" i="356"/>
  <c r="AH74" i="356"/>
  <c r="AI74" i="356"/>
  <c r="AJ82" i="356"/>
  <c r="AK87" i="356"/>
  <c r="AI87" i="356"/>
  <c r="AF86" i="356"/>
  <c r="AG86" i="356"/>
  <c r="AF75" i="356"/>
  <c r="AH73" i="356"/>
  <c r="AJ73" i="356"/>
  <c r="AH90" i="356"/>
  <c r="AK84" i="356"/>
  <c r="AI84" i="356"/>
  <c r="AF91" i="356"/>
  <c r="AK66" i="356"/>
  <c r="AH66" i="356"/>
  <c r="AI70" i="356"/>
  <c r="AK58" i="356"/>
  <c r="AH58" i="356"/>
  <c r="AI62" i="356"/>
  <c r="AK83" i="356"/>
  <c r="AI83" i="356"/>
  <c r="AG59" i="356"/>
  <c r="AJ63" i="356"/>
  <c r="AI63" i="356"/>
  <c r="AF76" i="356"/>
  <c r="AG76" i="356"/>
  <c r="AF80" i="356"/>
  <c r="AK61" i="356"/>
  <c r="AI61" i="356"/>
  <c r="AF65" i="356"/>
  <c r="AH69" i="356"/>
  <c r="AI69" i="356"/>
  <c r="AF57" i="356"/>
  <c r="AC74" i="356"/>
  <c r="AC83" i="356"/>
  <c r="AC57" i="356"/>
  <c r="AG85" i="356"/>
  <c r="AJ67" i="356"/>
  <c r="AK67" i="356"/>
  <c r="AF71" i="356"/>
  <c r="AH71" i="356"/>
  <c r="AH81" i="356"/>
  <c r="AI81" i="356"/>
  <c r="AG88" i="356"/>
  <c r="AC79" i="356"/>
  <c r="AK64" i="356"/>
  <c r="AI89" i="356"/>
  <c r="AJ89" i="356"/>
  <c r="AK77" i="356"/>
  <c r="AC86" i="356"/>
  <c r="AJ68" i="356"/>
  <c r="AG68" i="356"/>
  <c r="AH72" i="356"/>
  <c r="AC90" i="356"/>
  <c r="AJ78" i="356"/>
  <c r="AC81" i="356"/>
  <c r="AF79" i="356"/>
  <c r="AC91" i="356"/>
  <c r="AK72" i="356"/>
  <c r="AF78" i="356"/>
  <c r="AH79" i="356"/>
  <c r="AC57" i="355"/>
  <c r="AH87" i="355"/>
  <c r="AJ76" i="355"/>
  <c r="AI76" i="355"/>
  <c r="AI64" i="355"/>
  <c r="AJ74" i="355"/>
  <c r="AH74" i="355"/>
  <c r="AJ79" i="355"/>
  <c r="AG79" i="355"/>
  <c r="AH57" i="355"/>
  <c r="AC80" i="355"/>
  <c r="AC70" i="355"/>
  <c r="AF82" i="355"/>
  <c r="AI82" i="355"/>
  <c r="AJ69" i="355"/>
  <c r="AI69" i="355"/>
  <c r="AH90" i="355"/>
  <c r="AJ61" i="355"/>
  <c r="AK61" i="355"/>
  <c r="AF86" i="355"/>
  <c r="AI86" i="355"/>
  <c r="AK71" i="355"/>
  <c r="AI80" i="355"/>
  <c r="AK80" i="355"/>
  <c r="AJ81" i="355"/>
  <c r="AK70" i="355"/>
  <c r="AG70" i="355"/>
  <c r="AF75" i="355"/>
  <c r="AG56" i="355"/>
  <c r="AF56" i="355"/>
  <c r="AJ89" i="355"/>
  <c r="AC61" i="355"/>
  <c r="AC72" i="355"/>
  <c r="AK59" i="355"/>
  <c r="AC91" i="355"/>
  <c r="AG78" i="355"/>
  <c r="AJ73" i="355"/>
  <c r="AG73" i="355"/>
  <c r="AJ84" i="355"/>
  <c r="AG84" i="355"/>
  <c r="AK67" i="355"/>
  <c r="AC77" i="355"/>
  <c r="AF88" i="355"/>
  <c r="AJ65" i="355"/>
  <c r="AI65" i="355"/>
  <c r="AK63" i="355"/>
  <c r="AI58" i="355"/>
  <c r="AJ58" i="355"/>
  <c r="AG85" i="355"/>
  <c r="AK72" i="355"/>
  <c r="AI72" i="355"/>
  <c r="AI83" i="355"/>
  <c r="AC59" i="355"/>
  <c r="AH91" i="355"/>
  <c r="AK68" i="355"/>
  <c r="AF68" i="355"/>
  <c r="AG60" i="355"/>
  <c r="AF60" i="355"/>
  <c r="AH62" i="355"/>
  <c r="AK66" i="355"/>
  <c r="AF63" i="355"/>
  <c r="AH58" i="355"/>
  <c r="AG72" i="355"/>
  <c r="AK91" i="355"/>
  <c r="AG68" i="355"/>
  <c r="AC84" i="355"/>
  <c r="AF62" i="355"/>
  <c r="AK87" i="355"/>
  <c r="AF87" i="355"/>
  <c r="AG76" i="355"/>
  <c r="AK64" i="355"/>
  <c r="AF64" i="355"/>
  <c r="AF74" i="355"/>
  <c r="AI74" i="355"/>
  <c r="AF79" i="355"/>
  <c r="AC71" i="355"/>
  <c r="AG57" i="355"/>
  <c r="AC87" i="355"/>
  <c r="AC64" i="355"/>
  <c r="AH82" i="355"/>
  <c r="AC56" i="355"/>
  <c r="AF69" i="355"/>
  <c r="AK69" i="355"/>
  <c r="AK90" i="355"/>
  <c r="AF61" i="355"/>
  <c r="AI61" i="355"/>
  <c r="AH86" i="355"/>
  <c r="AH71" i="355"/>
  <c r="AF71" i="355"/>
  <c r="AF80" i="355"/>
  <c r="AI81" i="355"/>
  <c r="AF81" i="355"/>
  <c r="AF70" i="355"/>
  <c r="AI75" i="355"/>
  <c r="AJ75" i="355"/>
  <c r="AJ56" i="355"/>
  <c r="AI89" i="355"/>
  <c r="AF89" i="355"/>
  <c r="AC86" i="355"/>
  <c r="AC83" i="355"/>
  <c r="AF59" i="355"/>
  <c r="AJ78" i="355"/>
  <c r="AI78" i="355"/>
  <c r="AF73" i="355"/>
  <c r="AK73" i="355"/>
  <c r="AF84" i="355"/>
  <c r="AH67" i="355"/>
  <c r="AF67" i="355"/>
  <c r="AC66" i="355"/>
  <c r="AI88" i="355"/>
  <c r="AF65" i="355"/>
  <c r="AK65" i="355"/>
  <c r="AK58" i="355"/>
  <c r="AJ85" i="355"/>
  <c r="AH72" i="355"/>
  <c r="AF91" i="355"/>
  <c r="AJ60" i="355"/>
  <c r="AJ77" i="355"/>
  <c r="AF66" i="355"/>
  <c r="AC67" i="355"/>
  <c r="AI77" i="355"/>
  <c r="AG87" i="355"/>
  <c r="AJ87" i="355"/>
  <c r="AF76" i="355"/>
  <c r="AG64" i="355"/>
  <c r="AH64" i="355"/>
  <c r="AK74" i="355"/>
  <c r="AC90" i="355"/>
  <c r="AH79" i="355"/>
  <c r="AJ57" i="355"/>
  <c r="AK57" i="355"/>
  <c r="AC81" i="355"/>
  <c r="AC75" i="355"/>
  <c r="AK82" i="355"/>
  <c r="AC74" i="355"/>
  <c r="AH69" i="355"/>
  <c r="AJ90" i="355"/>
  <c r="AG90" i="355"/>
  <c r="AH61" i="355"/>
  <c r="AC79" i="355"/>
  <c r="AK86" i="355"/>
  <c r="AG71" i="355"/>
  <c r="AJ71" i="355"/>
  <c r="AJ80" i="355"/>
  <c r="AK81" i="355"/>
  <c r="AH81" i="355"/>
  <c r="AJ70" i="355"/>
  <c r="AH75" i="355"/>
  <c r="AK75" i="355"/>
  <c r="AI56" i="355"/>
  <c r="AK89" i="355"/>
  <c r="AH89" i="355"/>
  <c r="AC58" i="355"/>
  <c r="AH59" i="355"/>
  <c r="AI59" i="355"/>
  <c r="AF78" i="355"/>
  <c r="AH78" i="355"/>
  <c r="AH73" i="355"/>
  <c r="AC60" i="355"/>
  <c r="AI84" i="355"/>
  <c r="AG67" i="355"/>
  <c r="AJ67" i="355"/>
  <c r="AH88" i="355"/>
  <c r="AG88" i="355"/>
  <c r="AH65" i="355"/>
  <c r="AH63" i="355"/>
  <c r="AJ63" i="355"/>
  <c r="AF58" i="355"/>
  <c r="AI85" i="355"/>
  <c r="AF85" i="355"/>
  <c r="AJ72" i="355"/>
  <c r="AK83" i="355"/>
  <c r="AJ83" i="355"/>
  <c r="AG91" i="355"/>
  <c r="AJ91" i="355"/>
  <c r="AJ68" i="355"/>
  <c r="AC73" i="355"/>
  <c r="AG62" i="355"/>
  <c r="AJ66" i="355"/>
  <c r="AI87" i="355"/>
  <c r="AH76" i="355"/>
  <c r="AK76" i="355"/>
  <c r="AJ64" i="355"/>
  <c r="AC82" i="355"/>
  <c r="AG74" i="355"/>
  <c r="AI79" i="355"/>
  <c r="AK79" i="355"/>
  <c r="AF57" i="355"/>
  <c r="AI57" i="355"/>
  <c r="AC76" i="355"/>
  <c r="AJ82" i="355"/>
  <c r="AG82" i="355"/>
  <c r="AC89" i="355"/>
  <c r="AG69" i="355"/>
  <c r="AF90" i="355"/>
  <c r="AI90" i="355"/>
  <c r="AG61" i="355"/>
  <c r="AJ86" i="355"/>
  <c r="AG86" i="355"/>
  <c r="AI71" i="355"/>
  <c r="AH80" i="355"/>
  <c r="AG80" i="355"/>
  <c r="AG81" i="355"/>
  <c r="AI70" i="355"/>
  <c r="AH70" i="355"/>
  <c r="AG75" i="355"/>
  <c r="AK56" i="355"/>
  <c r="AH56" i="355"/>
  <c r="AG89" i="355"/>
  <c r="AC69" i="355"/>
  <c r="AC85" i="355"/>
  <c r="AG59" i="355"/>
  <c r="AJ59" i="355"/>
  <c r="AK78" i="355"/>
  <c r="AC68" i="355"/>
  <c r="AI73" i="355"/>
  <c r="AH84" i="355"/>
  <c r="AK84" i="355"/>
  <c r="AI67" i="355"/>
  <c r="AC62" i="355"/>
  <c r="AJ88" i="355"/>
  <c r="AK88" i="355"/>
  <c r="AG65" i="355"/>
  <c r="AG63" i="355"/>
  <c r="AI63" i="355"/>
  <c r="AG58" i="355"/>
  <c r="AK85" i="355"/>
  <c r="AH85" i="355"/>
  <c r="AF72" i="355"/>
  <c r="AG83" i="355"/>
  <c r="AF83" i="355"/>
  <c r="AI91" i="355"/>
  <c r="AC78" i="355"/>
  <c r="AI68" i="355"/>
  <c r="AK60" i="355"/>
  <c r="AH60" i="355"/>
  <c r="AI62" i="355"/>
  <c r="AJ62" i="355"/>
  <c r="AH77" i="355"/>
  <c r="AI66" i="355"/>
  <c r="AH66" i="355"/>
  <c r="AC63" i="355"/>
  <c r="AK62" i="355"/>
  <c r="AF77" i="355"/>
  <c r="AG66" i="355"/>
  <c r="AH83" i="355"/>
  <c r="AH68" i="355"/>
  <c r="AK77" i="355"/>
  <c r="AC88" i="355"/>
  <c r="AI60" i="355"/>
  <c r="AG77" i="355"/>
  <c r="AC65" i="355"/>
  <c r="AH78" i="354"/>
  <c r="AF78" i="354"/>
  <c r="AK89" i="354"/>
  <c r="AH61" i="354"/>
  <c r="AJ61" i="354"/>
  <c r="AJ60" i="354"/>
  <c r="AH60" i="354"/>
  <c r="AC83" i="354"/>
  <c r="AF72" i="354"/>
  <c r="AC58" i="354"/>
  <c r="AK74" i="354"/>
  <c r="AC56" i="354"/>
  <c r="AC89" i="354"/>
  <c r="AH82" i="354"/>
  <c r="AC61" i="354"/>
  <c r="AI76" i="354"/>
  <c r="AH88" i="354"/>
  <c r="AF88" i="354"/>
  <c r="AJ87" i="354"/>
  <c r="AK66" i="354"/>
  <c r="AH66" i="354"/>
  <c r="AJ90" i="354"/>
  <c r="AK90" i="354"/>
  <c r="AJ80" i="354"/>
  <c r="AJ86" i="354"/>
  <c r="AK86" i="354"/>
  <c r="AH85" i="354"/>
  <c r="AF85" i="354"/>
  <c r="AJ77" i="354"/>
  <c r="AC87" i="354"/>
  <c r="AF68" i="354"/>
  <c r="AK65" i="354"/>
  <c r="AF65" i="354"/>
  <c r="AK67" i="354"/>
  <c r="AJ63" i="354"/>
  <c r="AG63" i="354"/>
  <c r="AH58" i="354"/>
  <c r="AK75" i="354"/>
  <c r="AI75" i="354"/>
  <c r="AG91" i="354"/>
  <c r="AH91" i="354"/>
  <c r="AK71" i="354"/>
  <c r="AF59" i="354"/>
  <c r="AH59" i="354"/>
  <c r="AH56" i="354"/>
  <c r="AG79" i="354"/>
  <c r="AJ79" i="354"/>
  <c r="AJ64" i="354"/>
  <c r="AC82" i="354"/>
  <c r="AI69" i="354"/>
  <c r="AC80" i="354"/>
  <c r="AG84" i="354"/>
  <c r="AK83" i="354"/>
  <c r="AI83" i="354"/>
  <c r="AJ62" i="354"/>
  <c r="AK70" i="354"/>
  <c r="AH70" i="354"/>
  <c r="AH73" i="354"/>
  <c r="AF73" i="354"/>
  <c r="AC75" i="354"/>
  <c r="AC59" i="354"/>
  <c r="AG78" i="354"/>
  <c r="AF61" i="354"/>
  <c r="AC90" i="354"/>
  <c r="AH74" i="354"/>
  <c r="AC78" i="354"/>
  <c r="AG82" i="354"/>
  <c r="AK88" i="354"/>
  <c r="AG66" i="354"/>
  <c r="AF90" i="354"/>
  <c r="AF86" i="354"/>
  <c r="AI77" i="354"/>
  <c r="AI68" i="354"/>
  <c r="AJ67" i="354"/>
  <c r="AH63" i="354"/>
  <c r="AJ75" i="354"/>
  <c r="AG71" i="354"/>
  <c r="AJ56" i="354"/>
  <c r="AC81" i="354"/>
  <c r="AJ69" i="354"/>
  <c r="AG83" i="354"/>
  <c r="AG70" i="354"/>
  <c r="AC67" i="354"/>
  <c r="AC79" i="354"/>
  <c r="AI78" i="354"/>
  <c r="AI89" i="354"/>
  <c r="AJ89" i="354"/>
  <c r="AG61" i="354"/>
  <c r="AC88" i="354"/>
  <c r="AG60" i="354"/>
  <c r="AC86" i="354"/>
  <c r="AH72" i="354"/>
  <c r="AG72" i="354"/>
  <c r="AJ74" i="354"/>
  <c r="AG74" i="354"/>
  <c r="AC85" i="354"/>
  <c r="AF82" i="354"/>
  <c r="AK82" i="354"/>
  <c r="AF76" i="354"/>
  <c r="AH76" i="354"/>
  <c r="AG88" i="354"/>
  <c r="AK87" i="354"/>
  <c r="AI87" i="354"/>
  <c r="AJ66" i="354"/>
  <c r="AC60" i="354"/>
  <c r="AI90" i="354"/>
  <c r="AK80" i="354"/>
  <c r="AH80" i="354"/>
  <c r="AI86" i="354"/>
  <c r="AC65" i="354"/>
  <c r="AG85" i="354"/>
  <c r="AH77" i="354"/>
  <c r="AK77" i="354"/>
  <c r="AH68" i="354"/>
  <c r="AG68" i="354"/>
  <c r="AI65" i="354"/>
  <c r="AF67" i="354"/>
  <c r="AH67" i="354"/>
  <c r="AI63" i="354"/>
  <c r="AK58" i="354"/>
  <c r="AF58" i="354"/>
  <c r="AH75" i="354"/>
  <c r="AC57" i="354"/>
  <c r="AF91" i="354"/>
  <c r="AF71" i="354"/>
  <c r="AH71" i="354"/>
  <c r="AG59" i="354"/>
  <c r="AF56" i="354"/>
  <c r="AK56" i="354"/>
  <c r="AF79" i="354"/>
  <c r="AI64" i="354"/>
  <c r="AK64" i="354"/>
  <c r="AK69" i="354"/>
  <c r="AF69" i="354"/>
  <c r="AH84" i="354"/>
  <c r="AF84" i="354"/>
  <c r="AJ83" i="354"/>
  <c r="AK62" i="354"/>
  <c r="AH62" i="354"/>
  <c r="AJ70" i="354"/>
  <c r="AC74" i="354"/>
  <c r="AJ73" i="354"/>
  <c r="AC62" i="354"/>
  <c r="AI57" i="354"/>
  <c r="AJ57" i="354"/>
  <c r="AH81" i="354"/>
  <c r="AI81" i="354"/>
  <c r="AI72" i="354"/>
  <c r="AJ76" i="354"/>
  <c r="AF87" i="354"/>
  <c r="AG90" i="354"/>
  <c r="AG86" i="354"/>
  <c r="AF77" i="354"/>
  <c r="AG65" i="354"/>
  <c r="AF63" i="354"/>
  <c r="AG75" i="354"/>
  <c r="AJ71" i="354"/>
  <c r="AH79" i="354"/>
  <c r="AF64" i="354"/>
  <c r="AC73" i="354"/>
  <c r="AH83" i="354"/>
  <c r="AG73" i="354"/>
  <c r="AK57" i="354"/>
  <c r="AK78" i="354"/>
  <c r="AH89" i="354"/>
  <c r="AF89" i="354"/>
  <c r="AI61" i="354"/>
  <c r="AI60" i="354"/>
  <c r="AK60" i="354"/>
  <c r="AC84" i="354"/>
  <c r="AJ72" i="354"/>
  <c r="AC63" i="354"/>
  <c r="AI74" i="354"/>
  <c r="AC91" i="354"/>
  <c r="AC64" i="354"/>
  <c r="AI82" i="354"/>
  <c r="AC77" i="354"/>
  <c r="AK76" i="354"/>
  <c r="AC69" i="354"/>
  <c r="AJ88" i="354"/>
  <c r="AG87" i="354"/>
  <c r="AH87" i="354"/>
  <c r="AF66" i="354"/>
  <c r="AC68" i="354"/>
  <c r="AH90" i="354"/>
  <c r="AG80" i="354"/>
  <c r="AI80" i="354"/>
  <c r="AH86" i="354"/>
  <c r="AI85" i="354"/>
  <c r="AJ85" i="354"/>
  <c r="AG77" i="354"/>
  <c r="AC76" i="354"/>
  <c r="AJ68" i="354"/>
  <c r="AH65" i="354"/>
  <c r="AJ65" i="354"/>
  <c r="AI67" i="354"/>
  <c r="AC72" i="354"/>
  <c r="AK63" i="354"/>
  <c r="AG58" i="354"/>
  <c r="AJ58" i="354"/>
  <c r="AF75" i="354"/>
  <c r="AK91" i="354"/>
  <c r="AI91" i="354"/>
  <c r="AI71" i="354"/>
  <c r="AJ59" i="354"/>
  <c r="AI59" i="354"/>
  <c r="AI56" i="354"/>
  <c r="AK79" i="354"/>
  <c r="AI79" i="354"/>
  <c r="AH64" i="354"/>
  <c r="AG64" i="354"/>
  <c r="AG69" i="354"/>
  <c r="AC66" i="354"/>
  <c r="AK84" i="354"/>
  <c r="AI84" i="354"/>
  <c r="AF83" i="354"/>
  <c r="AG62" i="354"/>
  <c r="AI62" i="354"/>
  <c r="AF70" i="354"/>
  <c r="AI73" i="354"/>
  <c r="AK73" i="354"/>
  <c r="AC70" i="354"/>
  <c r="AG57" i="354"/>
  <c r="AC71" i="354"/>
  <c r="AK81" i="354"/>
  <c r="AJ81" i="354"/>
  <c r="AF57" i="354"/>
  <c r="AG81" i="354"/>
  <c r="AJ78" i="354"/>
  <c r="AG89" i="354"/>
  <c r="AK61" i="354"/>
  <c r="AF60" i="354"/>
  <c r="AK72" i="354"/>
  <c r="AF74" i="354"/>
  <c r="AJ82" i="354"/>
  <c r="AG76" i="354"/>
  <c r="AI88" i="354"/>
  <c r="AI66" i="354"/>
  <c r="AF80" i="354"/>
  <c r="AK85" i="354"/>
  <c r="AK68" i="354"/>
  <c r="AG67" i="354"/>
  <c r="AI58" i="354"/>
  <c r="AJ91" i="354"/>
  <c r="AK59" i="354"/>
  <c r="AG56" i="354"/>
  <c r="AH69" i="354"/>
  <c r="AJ84" i="354"/>
  <c r="AF62" i="354"/>
  <c r="AI70" i="354"/>
  <c r="AH57" i="354"/>
  <c r="AF81" i="354"/>
  <c r="AJ72" i="353"/>
  <c r="AG72" i="353"/>
  <c r="AI56" i="353"/>
  <c r="AJ76" i="353"/>
  <c r="AI76" i="353"/>
  <c r="AI68" i="353"/>
  <c r="AH66" i="353"/>
  <c r="AF66" i="353"/>
  <c r="AI75" i="353"/>
  <c r="AC81" i="353"/>
  <c r="AC72" i="353"/>
  <c r="AC71" i="353"/>
  <c r="AK85" i="353"/>
  <c r="AC68" i="353"/>
  <c r="AH77" i="353"/>
  <c r="AC66" i="353"/>
  <c r="AI81" i="353"/>
  <c r="AJ81" i="353"/>
  <c r="AK61" i="353"/>
  <c r="AH88" i="353"/>
  <c r="AF88" i="353"/>
  <c r="AJ83" i="353"/>
  <c r="AK71" i="353"/>
  <c r="AI71" i="353"/>
  <c r="AK87" i="353"/>
  <c r="AI87" i="353"/>
  <c r="AI82" i="353"/>
  <c r="AC79" i="353"/>
  <c r="AJ84" i="353"/>
  <c r="AF90" i="353"/>
  <c r="AG90" i="353"/>
  <c r="AJ62" i="353"/>
  <c r="AG91" i="353"/>
  <c r="AH91" i="353"/>
  <c r="AI60" i="353"/>
  <c r="AK67" i="353"/>
  <c r="AI67" i="353"/>
  <c r="AJ80" i="353"/>
  <c r="AC73" i="353"/>
  <c r="AG70" i="353"/>
  <c r="AC78" i="353"/>
  <c r="AG59" i="353"/>
  <c r="AH59" i="353"/>
  <c r="AH86" i="353"/>
  <c r="AG63" i="353"/>
  <c r="AH63" i="353"/>
  <c r="AJ58" i="353"/>
  <c r="AF64" i="353"/>
  <c r="AK64" i="353"/>
  <c r="AJ74" i="353"/>
  <c r="AK79" i="353"/>
  <c r="AF79" i="353"/>
  <c r="AC91" i="353"/>
  <c r="AG69" i="353"/>
  <c r="AC67" i="353"/>
  <c r="AH73" i="353"/>
  <c r="AI89" i="353"/>
  <c r="AJ89" i="353"/>
  <c r="AH78" i="353"/>
  <c r="AF78" i="353"/>
  <c r="AG65" i="353"/>
  <c r="AH57" i="353"/>
  <c r="AF57" i="353"/>
  <c r="AI78" i="353"/>
  <c r="AC63" i="353"/>
  <c r="AF72" i="353"/>
  <c r="AK72" i="353"/>
  <c r="AH56" i="353"/>
  <c r="AF76" i="353"/>
  <c r="AH76" i="353"/>
  <c r="AH68" i="353"/>
  <c r="AK66" i="353"/>
  <c r="AI66" i="353"/>
  <c r="AH75" i="353"/>
  <c r="AC61" i="353"/>
  <c r="AC83" i="353"/>
  <c r="AC76" i="353"/>
  <c r="AG85" i="353"/>
  <c r="AJ77" i="353"/>
  <c r="AG77" i="353"/>
  <c r="AC87" i="353"/>
  <c r="AH81" i="353"/>
  <c r="AF81" i="353"/>
  <c r="AG61" i="353"/>
  <c r="AK88" i="353"/>
  <c r="AI88" i="353"/>
  <c r="AF83" i="353"/>
  <c r="AG71" i="353"/>
  <c r="AH71" i="353"/>
  <c r="AG87" i="353"/>
  <c r="AH87" i="353"/>
  <c r="AH82" i="353"/>
  <c r="AH84" i="353"/>
  <c r="AF84" i="353"/>
  <c r="AI90" i="353"/>
  <c r="AH62" i="353"/>
  <c r="AF62" i="353"/>
  <c r="AJ91" i="353"/>
  <c r="AC69" i="353"/>
  <c r="AH60" i="353"/>
  <c r="AG67" i="353"/>
  <c r="AH67" i="353"/>
  <c r="AF80" i="353"/>
  <c r="AC89" i="353"/>
  <c r="AJ70" i="353"/>
  <c r="AC65" i="353"/>
  <c r="AJ59" i="353"/>
  <c r="AJ86" i="353"/>
  <c r="AK86" i="353"/>
  <c r="AJ63" i="353"/>
  <c r="AH58" i="353"/>
  <c r="AF58" i="353"/>
  <c r="AI64" i="353"/>
  <c r="AH74" i="353"/>
  <c r="AI74" i="353"/>
  <c r="AG79" i="353"/>
  <c r="AC84" i="353"/>
  <c r="AI69" i="353"/>
  <c r="AF69" i="353"/>
  <c r="AC80" i="353"/>
  <c r="AG73" i="353"/>
  <c r="AH89" i="353"/>
  <c r="AF89" i="353"/>
  <c r="AK78" i="353"/>
  <c r="AI65" i="353"/>
  <c r="AF65" i="353"/>
  <c r="AK57" i="353"/>
  <c r="AC59" i="353"/>
  <c r="AC82" i="353"/>
  <c r="AG83" i="353"/>
  <c r="AF71" i="353"/>
  <c r="AF87" i="353"/>
  <c r="AG82" i="353"/>
  <c r="AJ90" i="353"/>
  <c r="AK90" i="353"/>
  <c r="AK91" i="353"/>
  <c r="AF60" i="353"/>
  <c r="AF67" i="353"/>
  <c r="AI80" i="353"/>
  <c r="AI70" i="353"/>
  <c r="AI59" i="353"/>
  <c r="AK63" i="353"/>
  <c r="AG58" i="353"/>
  <c r="AG64" i="353"/>
  <c r="AH79" i="353"/>
  <c r="AC62" i="353"/>
  <c r="AC60" i="353"/>
  <c r="AK73" i="353"/>
  <c r="AG78" i="353"/>
  <c r="AI57" i="353"/>
  <c r="AI72" i="353"/>
  <c r="AJ56" i="353"/>
  <c r="AG56" i="353"/>
  <c r="AG76" i="353"/>
  <c r="AJ68" i="353"/>
  <c r="AK68" i="353"/>
  <c r="AG66" i="353"/>
  <c r="AK75" i="353"/>
  <c r="AF75" i="353"/>
  <c r="AC88" i="353"/>
  <c r="AC56" i="353"/>
  <c r="AI85" i="353"/>
  <c r="AJ85" i="353"/>
  <c r="AI77" i="353"/>
  <c r="AF77" i="353"/>
  <c r="AC75" i="353"/>
  <c r="AK81" i="353"/>
  <c r="AI61" i="353"/>
  <c r="AF61" i="353"/>
  <c r="AG88" i="353"/>
  <c r="AK83" i="353"/>
  <c r="AI83" i="353"/>
  <c r="AJ71" i="353"/>
  <c r="AC85" i="353"/>
  <c r="AJ87" i="353"/>
  <c r="AJ82" i="353"/>
  <c r="AK82" i="353"/>
  <c r="AK84" i="353"/>
  <c r="AI84" i="353"/>
  <c r="AH90" i="353"/>
  <c r="AK62" i="353"/>
  <c r="AI62" i="353"/>
  <c r="AF91" i="353"/>
  <c r="AJ60" i="353"/>
  <c r="AG60" i="353"/>
  <c r="AJ67" i="353"/>
  <c r="AK80" i="353"/>
  <c r="AH80" i="353"/>
  <c r="AH70" i="353"/>
  <c r="AF70" i="353"/>
  <c r="AC57" i="353"/>
  <c r="AF59" i="353"/>
  <c r="AF86" i="353"/>
  <c r="AG86" i="353"/>
  <c r="AF63" i="353"/>
  <c r="AK58" i="353"/>
  <c r="AI58" i="353"/>
  <c r="AH64" i="353"/>
  <c r="AK74" i="353"/>
  <c r="AG74" i="353"/>
  <c r="AJ79" i="353"/>
  <c r="AC90" i="353"/>
  <c r="AH69" i="353"/>
  <c r="AJ69" i="353"/>
  <c r="AI73" i="353"/>
  <c r="AF73" i="353"/>
  <c r="AK89" i="353"/>
  <c r="AC70" i="353"/>
  <c r="AJ78" i="353"/>
  <c r="AH65" i="353"/>
  <c r="AJ65" i="353"/>
  <c r="AG57" i="353"/>
  <c r="AC86" i="353"/>
  <c r="AH72" i="353"/>
  <c r="AF56" i="353"/>
  <c r="AK56" i="353"/>
  <c r="AK76" i="353"/>
  <c r="AF68" i="353"/>
  <c r="AG68" i="353"/>
  <c r="AJ66" i="353"/>
  <c r="AG75" i="353"/>
  <c r="AJ75" i="353"/>
  <c r="AC58" i="353"/>
  <c r="AC64" i="353"/>
  <c r="AH85" i="353"/>
  <c r="AF85" i="353"/>
  <c r="AK77" i="353"/>
  <c r="AC74" i="353"/>
  <c r="AG81" i="353"/>
  <c r="AH61" i="353"/>
  <c r="AJ61" i="353"/>
  <c r="AJ88" i="353"/>
  <c r="AH83" i="353"/>
  <c r="AC77" i="353"/>
  <c r="AF82" i="353"/>
  <c r="AG84" i="353"/>
  <c r="AG62" i="353"/>
  <c r="AI91" i="353"/>
  <c r="AK60" i="353"/>
  <c r="AG80" i="353"/>
  <c r="AK70" i="353"/>
  <c r="AK59" i="353"/>
  <c r="AI86" i="353"/>
  <c r="AI63" i="353"/>
  <c r="AJ64" i="353"/>
  <c r="AF74" i="353"/>
  <c r="AI79" i="353"/>
  <c r="AK69" i="353"/>
  <c r="AJ73" i="353"/>
  <c r="AG89" i="353"/>
  <c r="AK65" i="353"/>
  <c r="AJ57" i="353"/>
  <c r="AC66" i="352"/>
  <c r="AJ89" i="352"/>
  <c r="AC78" i="352"/>
  <c r="AJ84" i="352"/>
  <c r="AG83" i="352"/>
  <c r="AF83" i="352"/>
  <c r="AK87" i="352"/>
  <c r="AH87" i="352"/>
  <c r="AK86" i="352"/>
  <c r="AI56" i="352"/>
  <c r="AF56" i="352"/>
  <c r="AC65" i="352"/>
  <c r="AF77" i="352"/>
  <c r="AK82" i="352"/>
  <c r="AJ82" i="352"/>
  <c r="AF64" i="352"/>
  <c r="AH64" i="352"/>
  <c r="AH79" i="352"/>
  <c r="AF68" i="352"/>
  <c r="AI68" i="352"/>
  <c r="AK90" i="352"/>
  <c r="AK70" i="352"/>
  <c r="AG70" i="352"/>
  <c r="AF91" i="352"/>
  <c r="AG74" i="352"/>
  <c r="AJ74" i="352"/>
  <c r="AI88" i="352"/>
  <c r="AC86" i="352"/>
  <c r="AG57" i="352"/>
  <c r="AI69" i="352"/>
  <c r="AF69" i="352"/>
  <c r="AH65" i="352"/>
  <c r="AC77" i="352"/>
  <c r="AH73" i="352"/>
  <c r="AI80" i="352"/>
  <c r="AJ80" i="352"/>
  <c r="AC68" i="352"/>
  <c r="AC74" i="352"/>
  <c r="AI62" i="352"/>
  <c r="AK78" i="352"/>
  <c r="AI78" i="352"/>
  <c r="AC83" i="352"/>
  <c r="AH81" i="352"/>
  <c r="AG67" i="352"/>
  <c r="AF67" i="352"/>
  <c r="AF72" i="352"/>
  <c r="AI59" i="352"/>
  <c r="AK71" i="352"/>
  <c r="AG75" i="352"/>
  <c r="AI60" i="352"/>
  <c r="AK85" i="352"/>
  <c r="AJ58" i="352"/>
  <c r="AJ76" i="352"/>
  <c r="AC62" i="352"/>
  <c r="AH84" i="352"/>
  <c r="AG84" i="352"/>
  <c r="AH83" i="352"/>
  <c r="AC67" i="352"/>
  <c r="AG87" i="352"/>
  <c r="AI87" i="352"/>
  <c r="AH56" i="352"/>
  <c r="AH77" i="352"/>
  <c r="AG82" i="352"/>
  <c r="AI82" i="352"/>
  <c r="AJ79" i="352"/>
  <c r="AG68" i="352"/>
  <c r="AG90" i="352"/>
  <c r="AK91" i="352"/>
  <c r="AI74" i="352"/>
  <c r="AF88" i="352"/>
  <c r="AJ57" i="352"/>
  <c r="AG69" i="352"/>
  <c r="AI73" i="352"/>
  <c r="AG80" i="352"/>
  <c r="AC90" i="352"/>
  <c r="AJ62" i="352"/>
  <c r="AJ81" i="352"/>
  <c r="AI67" i="352"/>
  <c r="AJ63" i="352"/>
  <c r="AC61" i="352"/>
  <c r="AC76" i="352"/>
  <c r="AG71" i="352"/>
  <c r="AH75" i="352"/>
  <c r="AH60" i="352"/>
  <c r="AH85" i="352"/>
  <c r="AF61" i="352"/>
  <c r="AC59" i="352"/>
  <c r="AK80" i="352"/>
  <c r="AC84" i="352"/>
  <c r="AK81" i="352"/>
  <c r="AG63" i="352"/>
  <c r="AK72" i="352"/>
  <c r="AG59" i="352"/>
  <c r="AI66" i="352"/>
  <c r="AJ75" i="352"/>
  <c r="AG60" i="352"/>
  <c r="AJ85" i="352"/>
  <c r="AJ61" i="352"/>
  <c r="AI76" i="352"/>
  <c r="AH89" i="352"/>
  <c r="AK89" i="352"/>
  <c r="AK84" i="352"/>
  <c r="AK83" i="352"/>
  <c r="AI83" i="352"/>
  <c r="AC88" i="352"/>
  <c r="AF87" i="352"/>
  <c r="AF86" i="352"/>
  <c r="AH86" i="352"/>
  <c r="AJ56" i="352"/>
  <c r="AC69" i="352"/>
  <c r="AK77" i="352"/>
  <c r="AC73" i="352"/>
  <c r="AF82" i="352"/>
  <c r="AJ64" i="352"/>
  <c r="AK64" i="352"/>
  <c r="AI79" i="352"/>
  <c r="AJ68" i="352"/>
  <c r="AH68" i="352"/>
  <c r="AI90" i="352"/>
  <c r="AH70" i="352"/>
  <c r="AJ70" i="352"/>
  <c r="AJ91" i="352"/>
  <c r="AK74" i="352"/>
  <c r="AH74" i="352"/>
  <c r="AG88" i="352"/>
  <c r="AC87" i="352"/>
  <c r="AK57" i="352"/>
  <c r="AH57" i="352"/>
  <c r="AK69" i="352"/>
  <c r="AJ65" i="352"/>
  <c r="AG65" i="352"/>
  <c r="AG73" i="352"/>
  <c r="AC82" i="352"/>
  <c r="AF80" i="352"/>
  <c r="AC79" i="352"/>
  <c r="AC91" i="352"/>
  <c r="AF62" i="352"/>
  <c r="AC89" i="352"/>
  <c r="AJ78" i="352"/>
  <c r="AC85" i="352"/>
  <c r="AI81" i="352"/>
  <c r="AK67" i="352"/>
  <c r="AJ67" i="352"/>
  <c r="AI63" i="352"/>
  <c r="AJ72" i="352"/>
  <c r="AI72" i="352"/>
  <c r="AF59" i="352"/>
  <c r="AJ59" i="352"/>
  <c r="AK66" i="352"/>
  <c r="AG66" i="352"/>
  <c r="AH71" i="352"/>
  <c r="AF75" i="352"/>
  <c r="AI75" i="352"/>
  <c r="AK60" i="352"/>
  <c r="AC75" i="352"/>
  <c r="AF85" i="352"/>
  <c r="AC81" i="352"/>
  <c r="AH61" i="352"/>
  <c r="AG58" i="352"/>
  <c r="AK58" i="352"/>
  <c r="AG76" i="352"/>
  <c r="AF76" i="352"/>
  <c r="AH63" i="352"/>
  <c r="AH72" i="352"/>
  <c r="AH59" i="352"/>
  <c r="AF66" i="352"/>
  <c r="AF71" i="352"/>
  <c r="AJ60" i="352"/>
  <c r="AC60" i="352"/>
  <c r="AC63" i="352"/>
  <c r="AK61" i="352"/>
  <c r="AI58" i="352"/>
  <c r="AF89" i="352"/>
  <c r="AG86" i="352"/>
  <c r="AG56" i="352"/>
  <c r="AJ77" i="352"/>
  <c r="AG64" i="352"/>
  <c r="AG79" i="352"/>
  <c r="AJ90" i="352"/>
  <c r="AF70" i="352"/>
  <c r="AH91" i="352"/>
  <c r="AH88" i="352"/>
  <c r="AC56" i="352"/>
  <c r="AJ69" i="352"/>
  <c r="AK65" i="352"/>
  <c r="AK73" i="352"/>
  <c r="AH80" i="352"/>
  <c r="AH62" i="352"/>
  <c r="AG78" i="352"/>
  <c r="AH78" i="352"/>
  <c r="AG81" i="352"/>
  <c r="AK63" i="352"/>
  <c r="AG72" i="352"/>
  <c r="AK59" i="352"/>
  <c r="AJ66" i="352"/>
  <c r="AJ71" i="352"/>
  <c r="AF60" i="352"/>
  <c r="AI85" i="352"/>
  <c r="AI61" i="352"/>
  <c r="AF58" i="352"/>
  <c r="AK76" i="352"/>
  <c r="AI89" i="352"/>
  <c r="AG89" i="352"/>
  <c r="AI84" i="352"/>
  <c r="AF84" i="352"/>
  <c r="AJ83" i="352"/>
  <c r="AC72" i="352"/>
  <c r="AJ87" i="352"/>
  <c r="AJ86" i="352"/>
  <c r="AI86" i="352"/>
  <c r="AK56" i="352"/>
  <c r="AC57" i="352"/>
  <c r="AI77" i="352"/>
  <c r="AG77" i="352"/>
  <c r="AH82" i="352"/>
  <c r="AC80" i="352"/>
  <c r="AI64" i="352"/>
  <c r="AF79" i="352"/>
  <c r="AK79" i="352"/>
  <c r="AK68" i="352"/>
  <c r="AF90" i="352"/>
  <c r="AH90" i="352"/>
  <c r="AI70" i="352"/>
  <c r="AG91" i="352"/>
  <c r="AI91" i="352"/>
  <c r="AF74" i="352"/>
  <c r="AK88" i="352"/>
  <c r="AJ88" i="352"/>
  <c r="AF57" i="352"/>
  <c r="AI57" i="352"/>
  <c r="AH69" i="352"/>
  <c r="AI65" i="352"/>
  <c r="AF65" i="352"/>
  <c r="AJ73" i="352"/>
  <c r="AF73" i="352"/>
  <c r="AC64" i="352"/>
  <c r="AC70" i="352"/>
  <c r="AK62" i="352"/>
  <c r="AG62" i="352"/>
  <c r="AF78" i="352"/>
  <c r="AF81" i="352"/>
  <c r="AH67" i="352"/>
  <c r="AF63" i="352"/>
  <c r="AC58" i="352"/>
  <c r="AH66" i="352"/>
  <c r="AI71" i="352"/>
  <c r="AK75" i="352"/>
  <c r="AC71" i="352"/>
  <c r="AG85" i="352"/>
  <c r="AG61" i="352"/>
  <c r="AH58" i="352"/>
  <c r="AH76" i="352"/>
  <c r="AC69" i="351"/>
  <c r="AG89" i="351"/>
  <c r="AC88" i="351"/>
  <c r="AH70" i="351"/>
  <c r="AF70" i="351"/>
  <c r="AH78" i="351"/>
  <c r="AC82" i="351"/>
  <c r="AF80" i="351"/>
  <c r="AK71" i="351"/>
  <c r="AI71" i="351"/>
  <c r="AJ59" i="351"/>
  <c r="AJ91" i="351"/>
  <c r="AG91" i="351"/>
  <c r="AJ84" i="351"/>
  <c r="AK68" i="351"/>
  <c r="AI68" i="351"/>
  <c r="AF73" i="351"/>
  <c r="AJ61" i="351"/>
  <c r="AK61" i="351"/>
  <c r="AC62" i="351"/>
  <c r="AJ64" i="351"/>
  <c r="AJ65" i="351"/>
  <c r="AK65" i="351"/>
  <c r="AJ72" i="351"/>
  <c r="AI82" i="351"/>
  <c r="AK82" i="351"/>
  <c r="AC59" i="351"/>
  <c r="AF86" i="351"/>
  <c r="AC84" i="351"/>
  <c r="AI75" i="351"/>
  <c r="AH75" i="351"/>
  <c r="AG81" i="351"/>
  <c r="AI62" i="351"/>
  <c r="AJ62" i="351"/>
  <c r="AG79" i="351"/>
  <c r="AC64" i="351"/>
  <c r="AJ69" i="351"/>
  <c r="AK69" i="351"/>
  <c r="AH57" i="351"/>
  <c r="AC89" i="351"/>
  <c r="AF88" i="351"/>
  <c r="AK60" i="351"/>
  <c r="AI60" i="351"/>
  <c r="AH67" i="351"/>
  <c r="AF67" i="351"/>
  <c r="AF74" i="351"/>
  <c r="AI74" i="351"/>
  <c r="AK87" i="351"/>
  <c r="AC77" i="351"/>
  <c r="AK83" i="351"/>
  <c r="AG76" i="351"/>
  <c r="AI76" i="351"/>
  <c r="AG63" i="351"/>
  <c r="AC83" i="351"/>
  <c r="AI56" i="351"/>
  <c r="AH85" i="351"/>
  <c r="AJ85" i="351"/>
  <c r="AK66" i="351"/>
  <c r="AC67" i="351"/>
  <c r="AF90" i="351"/>
  <c r="AI58" i="351"/>
  <c r="AJ58" i="351"/>
  <c r="AJ77" i="351"/>
  <c r="AH89" i="351"/>
  <c r="AJ89" i="351"/>
  <c r="AC60" i="351"/>
  <c r="AG70" i="351"/>
  <c r="AJ78" i="351"/>
  <c r="AK78" i="351"/>
  <c r="AG80" i="351"/>
  <c r="AI80" i="351"/>
  <c r="AJ71" i="351"/>
  <c r="AK59" i="351"/>
  <c r="AI59" i="351"/>
  <c r="AI91" i="351"/>
  <c r="AK84" i="351"/>
  <c r="AH84" i="351"/>
  <c r="AJ68" i="351"/>
  <c r="AK73" i="351"/>
  <c r="AC57" i="351"/>
  <c r="AI89" i="351"/>
  <c r="AC63" i="351"/>
  <c r="AK70" i="351"/>
  <c r="AC74" i="351"/>
  <c r="AG78" i="351"/>
  <c r="AK80" i="351"/>
  <c r="AH80" i="351"/>
  <c r="AG71" i="351"/>
  <c r="AH59" i="351"/>
  <c r="AF59" i="351"/>
  <c r="AF91" i="351"/>
  <c r="AH91" i="351"/>
  <c r="AF84" i="351"/>
  <c r="AG68" i="351"/>
  <c r="AH68" i="351"/>
  <c r="AI73" i="351"/>
  <c r="AF61" i="351"/>
  <c r="AG61" i="351"/>
  <c r="AC79" i="351"/>
  <c r="AF64" i="351"/>
  <c r="AF65" i="351"/>
  <c r="AG65" i="351"/>
  <c r="AF72" i="351"/>
  <c r="AH82" i="351"/>
  <c r="AG82" i="351"/>
  <c r="AI86" i="351"/>
  <c r="AK86" i="351"/>
  <c r="AC68" i="351"/>
  <c r="AK75" i="351"/>
  <c r="AG75" i="351"/>
  <c r="AI81" i="351"/>
  <c r="AH62" i="351"/>
  <c r="AF62" i="351"/>
  <c r="AI79" i="351"/>
  <c r="AC65" i="351"/>
  <c r="AF69" i="351"/>
  <c r="AG69" i="351"/>
  <c r="AK57" i="351"/>
  <c r="AK88" i="351"/>
  <c r="AH88" i="351"/>
  <c r="AG60" i="351"/>
  <c r="AH60" i="351"/>
  <c r="AK67" i="351"/>
  <c r="AI67" i="351"/>
  <c r="AH74" i="351"/>
  <c r="AJ87" i="351"/>
  <c r="AG87" i="351"/>
  <c r="AJ83" i="351"/>
  <c r="AG83" i="351"/>
  <c r="AK76" i="351"/>
  <c r="AC56" i="351"/>
  <c r="AJ63" i="351"/>
  <c r="AC76" i="351"/>
  <c r="AF56" i="351"/>
  <c r="AK85" i="351"/>
  <c r="AF85" i="351"/>
  <c r="AG66" i="351"/>
  <c r="AI90" i="351"/>
  <c r="AK90" i="351"/>
  <c r="AH58" i="351"/>
  <c r="AF58" i="351"/>
  <c r="AI77" i="351"/>
  <c r="AH73" i="351"/>
  <c r="AI61" i="351"/>
  <c r="AC75" i="351"/>
  <c r="AK64" i="351"/>
  <c r="AI64" i="351"/>
  <c r="AI65" i="351"/>
  <c r="AK72" i="351"/>
  <c r="AI72" i="351"/>
  <c r="AJ82" i="351"/>
  <c r="AH86" i="351"/>
  <c r="AG86" i="351"/>
  <c r="AC73" i="351"/>
  <c r="AF75" i="351"/>
  <c r="AJ81" i="351"/>
  <c r="AH79" i="351"/>
  <c r="AC72" i="351"/>
  <c r="AJ57" i="351"/>
  <c r="AG88" i="351"/>
  <c r="AC66" i="351"/>
  <c r="AC90" i="351"/>
  <c r="AF87" i="351"/>
  <c r="AF83" i="351"/>
  <c r="AF76" i="351"/>
  <c r="AF63" i="351"/>
  <c r="AJ56" i="351"/>
  <c r="AI66" i="351"/>
  <c r="AH90" i="351"/>
  <c r="AK58" i="351"/>
  <c r="AK89" i="351"/>
  <c r="AF89" i="351"/>
  <c r="AI70" i="351"/>
  <c r="AJ70" i="351"/>
  <c r="AF78" i="351"/>
  <c r="AI78" i="351"/>
  <c r="AJ80" i="351"/>
  <c r="AH71" i="351"/>
  <c r="AF71" i="351"/>
  <c r="AG59" i="351"/>
  <c r="AC86" i="351"/>
  <c r="AK91" i="351"/>
  <c r="AG84" i="351"/>
  <c r="AI84" i="351"/>
  <c r="AF68" i="351"/>
  <c r="AJ73" i="351"/>
  <c r="AG73" i="351"/>
  <c r="AH61" i="351"/>
  <c r="AC81" i="351"/>
  <c r="AG64" i="351"/>
  <c r="AH64" i="351"/>
  <c r="AH65" i="351"/>
  <c r="AG72" i="351"/>
  <c r="AH72" i="351"/>
  <c r="AF82" i="351"/>
  <c r="AC71" i="351"/>
  <c r="AJ86" i="351"/>
  <c r="AC91" i="351"/>
  <c r="AC61" i="351"/>
  <c r="AJ75" i="351"/>
  <c r="AK81" i="351"/>
  <c r="AF81" i="351"/>
  <c r="AG62" i="351"/>
  <c r="AK79" i="351"/>
  <c r="AF79" i="351"/>
  <c r="AC78" i="351"/>
  <c r="AH69" i="351"/>
  <c r="AF57" i="351"/>
  <c r="AG57" i="351"/>
  <c r="AJ88" i="351"/>
  <c r="AC85" i="351"/>
  <c r="AF60" i="351"/>
  <c r="AC70" i="351"/>
  <c r="AJ67" i="351"/>
  <c r="AJ74" i="351"/>
  <c r="AK74" i="351"/>
  <c r="AI87" i="351"/>
  <c r="AC58" i="351"/>
  <c r="AI83" i="351"/>
  <c r="AH76" i="351"/>
  <c r="AJ76" i="351"/>
  <c r="AK63" i="351"/>
  <c r="AI63" i="351"/>
  <c r="AG56" i="351"/>
  <c r="AH56" i="351"/>
  <c r="AI85" i="351"/>
  <c r="AH66" i="351"/>
  <c r="AJ66" i="351"/>
  <c r="AJ90" i="351"/>
  <c r="AC87" i="351"/>
  <c r="AG58" i="351"/>
  <c r="AG77" i="351"/>
  <c r="AF77" i="351"/>
  <c r="AC80" i="351"/>
  <c r="AH81" i="351"/>
  <c r="AK62" i="351"/>
  <c r="AJ79" i="351"/>
  <c r="AI69" i="351"/>
  <c r="AI57" i="351"/>
  <c r="AI88" i="351"/>
  <c r="AJ60" i="351"/>
  <c r="AG67" i="351"/>
  <c r="AG74" i="351"/>
  <c r="AH87" i="351"/>
  <c r="AH83" i="351"/>
  <c r="AH63" i="351"/>
  <c r="AK56" i="351"/>
  <c r="AG85" i="351"/>
  <c r="AF66" i="351"/>
  <c r="AG90" i="351"/>
  <c r="AK77" i="351"/>
  <c r="AH77" i="351"/>
  <c r="AC88" i="350"/>
  <c r="AI86" i="350"/>
  <c r="AJ86" i="350"/>
  <c r="AJ81" i="350"/>
  <c r="AK69" i="350"/>
  <c r="AJ69" i="350"/>
  <c r="AJ88" i="350"/>
  <c r="AK78" i="350"/>
  <c r="AI78" i="350"/>
  <c r="AI75" i="350"/>
  <c r="AK57" i="350"/>
  <c r="AI57" i="350"/>
  <c r="AF58" i="350"/>
  <c r="AH58" i="350"/>
  <c r="AJ73" i="350"/>
  <c r="AG61" i="350"/>
  <c r="AJ61" i="350"/>
  <c r="AF84" i="350"/>
  <c r="AK89" i="350"/>
  <c r="AI89" i="350"/>
  <c r="AH65" i="350"/>
  <c r="AC56" i="350"/>
  <c r="AI79" i="350"/>
  <c r="AC86" i="350"/>
  <c r="AG80" i="350"/>
  <c r="AF80" i="350"/>
  <c r="AI68" i="350"/>
  <c r="AK56" i="350"/>
  <c r="AI56" i="350"/>
  <c r="AJ91" i="350"/>
  <c r="AK91" i="350"/>
  <c r="AC64" i="350"/>
  <c r="AH62" i="350"/>
  <c r="AF87" i="350"/>
  <c r="AG87" i="350"/>
  <c r="AF74" i="350"/>
  <c r="AK85" i="350"/>
  <c r="AI85" i="350"/>
  <c r="AJ70" i="350"/>
  <c r="AG70" i="350"/>
  <c r="AJ66" i="350"/>
  <c r="AI66" i="350"/>
  <c r="AF83" i="350"/>
  <c r="AK83" i="350"/>
  <c r="AC84" i="350"/>
  <c r="AG60" i="350"/>
  <c r="AH72" i="350"/>
  <c r="AF72" i="350"/>
  <c r="AH71" i="350"/>
  <c r="AF71" i="350"/>
  <c r="AJ59" i="350"/>
  <c r="AJ64" i="350"/>
  <c r="AC85" i="350"/>
  <c r="AG90" i="350"/>
  <c r="AF76" i="350"/>
  <c r="AJ67" i="350"/>
  <c r="AC66" i="350"/>
  <c r="AK76" i="350"/>
  <c r="AI82" i="350"/>
  <c r="AC73" i="350"/>
  <c r="AK81" i="350"/>
  <c r="AH69" i="350"/>
  <c r="AI88" i="350"/>
  <c r="AJ75" i="350"/>
  <c r="AG57" i="350"/>
  <c r="AG58" i="350"/>
  <c r="AI73" i="350"/>
  <c r="AG84" i="350"/>
  <c r="AJ89" i="350"/>
  <c r="AF65" i="350"/>
  <c r="AG79" i="350"/>
  <c r="AK80" i="350"/>
  <c r="AK68" i="350"/>
  <c r="AC79" i="350"/>
  <c r="AC71" i="350"/>
  <c r="AG62" i="350"/>
  <c r="AG74" i="350"/>
  <c r="AJ85" i="350"/>
  <c r="AK70" i="350"/>
  <c r="AK66" i="350"/>
  <c r="AC75" i="350"/>
  <c r="AI72" i="350"/>
  <c r="AG59" i="350"/>
  <c r="AI64" i="350"/>
  <c r="AF90" i="350"/>
  <c r="AJ76" i="350"/>
  <c r="AH77" i="350"/>
  <c r="AC57" i="350"/>
  <c r="AH86" i="350"/>
  <c r="AF86" i="350"/>
  <c r="AF81" i="350"/>
  <c r="AG69" i="350"/>
  <c r="AI69" i="350"/>
  <c r="AF88" i="350"/>
  <c r="AG78" i="350"/>
  <c r="AJ78" i="350"/>
  <c r="AK75" i="350"/>
  <c r="AH57" i="350"/>
  <c r="AF57" i="350"/>
  <c r="AI58" i="350"/>
  <c r="AK73" i="350"/>
  <c r="AF73" i="350"/>
  <c r="AH61" i="350"/>
  <c r="AK84" i="350"/>
  <c r="AI84" i="350"/>
  <c r="AG89" i="350"/>
  <c r="AC68" i="350"/>
  <c r="AJ65" i="350"/>
  <c r="AC60" i="350"/>
  <c r="AK79" i="350"/>
  <c r="AC81" i="350"/>
  <c r="AH80" i="350"/>
  <c r="AC61" i="350"/>
  <c r="AG68" i="350"/>
  <c r="AH56" i="350"/>
  <c r="AG56" i="350"/>
  <c r="AF91" i="350"/>
  <c r="AG91" i="350"/>
  <c r="AJ62" i="350"/>
  <c r="AI62" i="350"/>
  <c r="AI87" i="350"/>
  <c r="AK74" i="350"/>
  <c r="AJ74" i="350"/>
  <c r="AG85" i="350"/>
  <c r="AC90" i="350"/>
  <c r="AF70" i="350"/>
  <c r="AH70" i="350"/>
  <c r="AF66" i="350"/>
  <c r="AH66" i="350"/>
  <c r="AI83" i="350"/>
  <c r="AC69" i="350"/>
  <c r="AC65" i="350"/>
  <c r="AK60" i="350"/>
  <c r="AJ72" i="350"/>
  <c r="AG72" i="350"/>
  <c r="AK71" i="350"/>
  <c r="AI59" i="350"/>
  <c r="AH59" i="350"/>
  <c r="AG64" i="350"/>
  <c r="AC62" i="350"/>
  <c r="AJ90" i="350"/>
  <c r="AI76" i="350"/>
  <c r="AK67" i="350"/>
  <c r="AF82" i="350"/>
  <c r="AK86" i="350"/>
  <c r="AH81" i="350"/>
  <c r="AK88" i="350"/>
  <c r="AF78" i="350"/>
  <c r="AH75" i="350"/>
  <c r="AC80" i="350"/>
  <c r="AG73" i="350"/>
  <c r="AI61" i="350"/>
  <c r="AH84" i="350"/>
  <c r="AK65" i="350"/>
  <c r="AJ79" i="350"/>
  <c r="AC78" i="350"/>
  <c r="AH68" i="350"/>
  <c r="AJ56" i="350"/>
  <c r="AI91" i="350"/>
  <c r="AH87" i="350"/>
  <c r="AI74" i="350"/>
  <c r="AC63" i="350"/>
  <c r="AC67" i="350"/>
  <c r="AC82" i="350"/>
  <c r="AH60" i="350"/>
  <c r="AC91" i="350"/>
  <c r="AK59" i="350"/>
  <c r="AH90" i="350"/>
  <c r="AG76" i="350"/>
  <c r="AG77" i="350"/>
  <c r="AJ82" i="350"/>
  <c r="AC89" i="350"/>
  <c r="AG86" i="350"/>
  <c r="AG81" i="350"/>
  <c r="AI81" i="350"/>
  <c r="AF69" i="350"/>
  <c r="AG88" i="350"/>
  <c r="AH88" i="350"/>
  <c r="AH78" i="350"/>
  <c r="AF75" i="350"/>
  <c r="AG75" i="350"/>
  <c r="AJ57" i="350"/>
  <c r="AJ58" i="350"/>
  <c r="AK58" i="350"/>
  <c r="AH73" i="350"/>
  <c r="AK61" i="350"/>
  <c r="AF61" i="350"/>
  <c r="AJ84" i="350"/>
  <c r="AH89" i="350"/>
  <c r="AF89" i="350"/>
  <c r="AG65" i="350"/>
  <c r="AI65" i="350"/>
  <c r="AF79" i="350"/>
  <c r="AH79" i="350"/>
  <c r="AI80" i="350"/>
  <c r="AJ80" i="350"/>
  <c r="AJ68" i="350"/>
  <c r="AF68" i="350"/>
  <c r="AF56" i="350"/>
  <c r="AC72" i="350"/>
  <c r="AH91" i="350"/>
  <c r="AC59" i="350"/>
  <c r="AK62" i="350"/>
  <c r="AJ87" i="350"/>
  <c r="AK87" i="350"/>
  <c r="AH74" i="350"/>
  <c r="AH85" i="350"/>
  <c r="AF85" i="350"/>
  <c r="AC76" i="350"/>
  <c r="AI70" i="350"/>
  <c r="AC77" i="350"/>
  <c r="AG66" i="350"/>
  <c r="AJ83" i="350"/>
  <c r="AG83" i="350"/>
  <c r="AC58" i="350"/>
  <c r="AJ60" i="350"/>
  <c r="AI60" i="350"/>
  <c r="AK72" i="350"/>
  <c r="AI71" i="350"/>
  <c r="AJ71" i="350"/>
  <c r="AF59" i="350"/>
  <c r="AH64" i="350"/>
  <c r="AK64" i="350"/>
  <c r="AC74" i="350"/>
  <c r="AK90" i="350"/>
  <c r="AI63" i="350"/>
  <c r="AK63" i="350"/>
  <c r="AH76" i="350"/>
  <c r="AC70" i="350"/>
  <c r="AF67" i="350"/>
  <c r="AI77" i="350"/>
  <c r="AF77" i="350"/>
  <c r="AK82" i="350"/>
  <c r="AC83" i="350"/>
  <c r="AF64" i="350"/>
  <c r="AH63" i="350"/>
  <c r="AJ63" i="350"/>
  <c r="AI67" i="350"/>
  <c r="AJ77" i="350"/>
  <c r="AG82" i="350"/>
  <c r="AI90" i="350"/>
  <c r="AF63" i="350"/>
  <c r="AH67" i="350"/>
  <c r="AK77" i="350"/>
  <c r="AF62" i="350"/>
  <c r="AH83" i="350"/>
  <c r="AF60" i="350"/>
  <c r="AG71" i="350"/>
  <c r="AC87" i="350"/>
  <c r="AG63" i="350"/>
  <c r="AG67" i="350"/>
  <c r="AH82" i="350"/>
  <c r="AJ83" i="349"/>
  <c r="AG83" i="349"/>
  <c r="AG73" i="349"/>
  <c r="AI73" i="349"/>
  <c r="AI74" i="349"/>
  <c r="AC81" i="349"/>
  <c r="AJ80" i="349"/>
  <c r="AC90" i="349"/>
  <c r="AK88" i="349"/>
  <c r="AH88" i="349"/>
  <c r="AK65" i="349"/>
  <c r="AH65" i="349"/>
  <c r="AK61" i="349"/>
  <c r="AH61" i="349"/>
  <c r="AJ87" i="349"/>
  <c r="AG87" i="349"/>
  <c r="AI82" i="349"/>
  <c r="AG82" i="349"/>
  <c r="AH90" i="349"/>
  <c r="AG90" i="349"/>
  <c r="AF71" i="349"/>
  <c r="AK68" i="349"/>
  <c r="AF68" i="349"/>
  <c r="AI89" i="349"/>
  <c r="AK57" i="349"/>
  <c r="AJ57" i="349"/>
  <c r="AG72" i="349"/>
  <c r="AC65" i="349"/>
  <c r="AI79" i="349"/>
  <c r="AG75" i="349"/>
  <c r="AJ75" i="349"/>
  <c r="AJ67" i="349"/>
  <c r="AH64" i="349"/>
  <c r="AJ64" i="349"/>
  <c r="AG86" i="349"/>
  <c r="AF62" i="349"/>
  <c r="AK66" i="349"/>
  <c r="AH70" i="349"/>
  <c r="AJ69" i="349"/>
  <c r="AI58" i="349"/>
  <c r="AH84" i="349"/>
  <c r="AG63" i="349"/>
  <c r="AF59" i="349"/>
  <c r="AG85" i="349"/>
  <c r="AH77" i="349"/>
  <c r="AK76" i="349"/>
  <c r="AC69" i="349"/>
  <c r="AK64" i="349"/>
  <c r="AI78" i="349"/>
  <c r="AI62" i="349"/>
  <c r="AI70" i="349"/>
  <c r="AF69" i="349"/>
  <c r="AK91" i="349"/>
  <c r="AI60" i="349"/>
  <c r="AI77" i="349"/>
  <c r="AF76" i="349"/>
  <c r="AK77" i="349"/>
  <c r="AH56" i="349"/>
  <c r="AF83" i="349"/>
  <c r="AH83" i="349"/>
  <c r="AJ73" i="349"/>
  <c r="AC59" i="349"/>
  <c r="AH74" i="349"/>
  <c r="AC82" i="349"/>
  <c r="AF80" i="349"/>
  <c r="AC71" i="349"/>
  <c r="AG88" i="349"/>
  <c r="AI88" i="349"/>
  <c r="AG65" i="349"/>
  <c r="AI65" i="349"/>
  <c r="AG61" i="349"/>
  <c r="AI61" i="349"/>
  <c r="AF87" i="349"/>
  <c r="AH87" i="349"/>
  <c r="AH82" i="349"/>
  <c r="AK82" i="349"/>
  <c r="AJ90" i="349"/>
  <c r="AI71" i="349"/>
  <c r="AG71" i="349"/>
  <c r="AG68" i="349"/>
  <c r="AH89" i="349"/>
  <c r="AJ89" i="349"/>
  <c r="AG57" i="349"/>
  <c r="AI57" i="349"/>
  <c r="AI72" i="349"/>
  <c r="AH79" i="349"/>
  <c r="AJ79" i="349"/>
  <c r="AK75" i="349"/>
  <c r="AC61" i="349"/>
  <c r="AF67" i="349"/>
  <c r="AJ86" i="349"/>
  <c r="AK78" i="349"/>
  <c r="AJ66" i="349"/>
  <c r="AC60" i="349"/>
  <c r="AF58" i="349"/>
  <c r="AG84" i="349"/>
  <c r="AH63" i="349"/>
  <c r="AK59" i="349"/>
  <c r="AI85" i="349"/>
  <c r="AI81" i="349"/>
  <c r="AF56" i="349"/>
  <c r="AC63" i="349"/>
  <c r="AF73" i="349"/>
  <c r="AK74" i="349"/>
  <c r="AH80" i="349"/>
  <c r="AJ88" i="349"/>
  <c r="AJ65" i="349"/>
  <c r="AJ61" i="349"/>
  <c r="AI87" i="349"/>
  <c r="AJ82" i="349"/>
  <c r="AF90" i="349"/>
  <c r="AK71" i="349"/>
  <c r="AK89" i="349"/>
  <c r="AF89" i="349"/>
  <c r="AH72" i="349"/>
  <c r="AK79" i="349"/>
  <c r="AF75" i="349"/>
  <c r="AG67" i="349"/>
  <c r="AC87" i="349"/>
  <c r="AG78" i="349"/>
  <c r="AF66" i="349"/>
  <c r="AK70" i="349"/>
  <c r="AK69" i="349"/>
  <c r="AK58" i="349"/>
  <c r="AG91" i="349"/>
  <c r="AC83" i="349"/>
  <c r="AC66" i="349"/>
  <c r="AG59" i="349"/>
  <c r="AK60" i="349"/>
  <c r="AJ85" i="349"/>
  <c r="AF81" i="349"/>
  <c r="AK56" i="349"/>
  <c r="AK83" i="349"/>
  <c r="AK73" i="349"/>
  <c r="AH73" i="349"/>
  <c r="AF74" i="349"/>
  <c r="AG74" i="349"/>
  <c r="AG80" i="349"/>
  <c r="AI80" i="349"/>
  <c r="AC89" i="349"/>
  <c r="AF88" i="349"/>
  <c r="AC72" i="349"/>
  <c r="AF65" i="349"/>
  <c r="AC75" i="349"/>
  <c r="AF61" i="349"/>
  <c r="AC64" i="349"/>
  <c r="AK87" i="349"/>
  <c r="AC78" i="349"/>
  <c r="AF82" i="349"/>
  <c r="AI90" i="349"/>
  <c r="AK90" i="349"/>
  <c r="AJ71" i="349"/>
  <c r="AH68" i="349"/>
  <c r="AJ68" i="349"/>
  <c r="AG89" i="349"/>
  <c r="AC88" i="349"/>
  <c r="AF57" i="349"/>
  <c r="AK72" i="349"/>
  <c r="AF72" i="349"/>
  <c r="AG79" i="349"/>
  <c r="AI75" i="349"/>
  <c r="AH75" i="349"/>
  <c r="AH67" i="349"/>
  <c r="AK67" i="349"/>
  <c r="AI64" i="349"/>
  <c r="AI86" i="349"/>
  <c r="AK86" i="349"/>
  <c r="AJ78" i="349"/>
  <c r="AJ62" i="349"/>
  <c r="AG62" i="349"/>
  <c r="AI66" i="349"/>
  <c r="AJ70" i="349"/>
  <c r="AG70" i="349"/>
  <c r="AC77" i="349"/>
  <c r="AG69" i="349"/>
  <c r="AI69" i="349"/>
  <c r="AG58" i="349"/>
  <c r="AF91" i="349"/>
  <c r="AH91" i="349"/>
  <c r="AF84" i="349"/>
  <c r="AC62" i="349"/>
  <c r="AF63" i="349"/>
  <c r="AC73" i="349"/>
  <c r="AJ59" i="349"/>
  <c r="AH60" i="349"/>
  <c r="AF60" i="349"/>
  <c r="AK85" i="349"/>
  <c r="AF85" i="349"/>
  <c r="AG77" i="349"/>
  <c r="AK81" i="349"/>
  <c r="AJ81" i="349"/>
  <c r="AJ76" i="349"/>
  <c r="AI56" i="349"/>
  <c r="AG56" i="349"/>
  <c r="AC84" i="349"/>
  <c r="AH86" i="349"/>
  <c r="AF78" i="349"/>
  <c r="AH62" i="349"/>
  <c r="AF70" i="349"/>
  <c r="AC76" i="349"/>
  <c r="AJ58" i="349"/>
  <c r="AI91" i="349"/>
  <c r="AK84" i="349"/>
  <c r="AI63" i="349"/>
  <c r="AC70" i="349"/>
  <c r="AG60" i="349"/>
  <c r="AJ60" i="349"/>
  <c r="AJ77" i="349"/>
  <c r="AG81" i="349"/>
  <c r="AH76" i="349"/>
  <c r="AJ56" i="349"/>
  <c r="AF64" i="349"/>
  <c r="AG66" i="349"/>
  <c r="AC56" i="349"/>
  <c r="AH58" i="349"/>
  <c r="AI84" i="349"/>
  <c r="AK63" i="349"/>
  <c r="AI59" i="349"/>
  <c r="AC74" i="349"/>
  <c r="AF77" i="349"/>
  <c r="AI76" i="349"/>
  <c r="AC58" i="349"/>
  <c r="AI83" i="349"/>
  <c r="AJ74" i="349"/>
  <c r="AK80" i="349"/>
  <c r="AC68" i="349"/>
  <c r="AC57" i="349"/>
  <c r="AC79" i="349"/>
  <c r="AC67" i="349"/>
  <c r="AC86" i="349"/>
  <c r="AC80" i="349"/>
  <c r="AH71" i="349"/>
  <c r="AI68" i="349"/>
  <c r="AH57" i="349"/>
  <c r="AJ72" i="349"/>
  <c r="AF79" i="349"/>
  <c r="AI67" i="349"/>
  <c r="AG64" i="349"/>
  <c r="AF86" i="349"/>
  <c r="AH78" i="349"/>
  <c r="AK62" i="349"/>
  <c r="AH66" i="349"/>
  <c r="AC85" i="349"/>
  <c r="AH69" i="349"/>
  <c r="AJ91" i="349"/>
  <c r="AJ84" i="349"/>
  <c r="AJ63" i="349"/>
  <c r="AH59" i="349"/>
  <c r="AH85" i="349"/>
  <c r="AH81" i="349"/>
  <c r="AG76" i="349"/>
  <c r="AC91" i="349"/>
  <c r="AJ59" i="348"/>
  <c r="AG59" i="348"/>
  <c r="AG79" i="348"/>
  <c r="AJ63" i="348"/>
  <c r="AG63" i="348"/>
  <c r="AJ58" i="348"/>
  <c r="AH75" i="348"/>
  <c r="AF75" i="348"/>
  <c r="AG66" i="348"/>
  <c r="AH66" i="348"/>
  <c r="AH71" i="348"/>
  <c r="AK65" i="348"/>
  <c r="AI65" i="348"/>
  <c r="AF70" i="348"/>
  <c r="AC76" i="348"/>
  <c r="AC58" i="348"/>
  <c r="AH86" i="348"/>
  <c r="AF86" i="348"/>
  <c r="AG74" i="348"/>
  <c r="AC83" i="348"/>
  <c r="AI82" i="348"/>
  <c r="AF82" i="348"/>
  <c r="AF87" i="348"/>
  <c r="AG87" i="348"/>
  <c r="AJ81" i="348"/>
  <c r="AG88" i="348"/>
  <c r="AH88" i="348"/>
  <c r="AF80" i="348"/>
  <c r="AK57" i="348"/>
  <c r="AI57" i="348"/>
  <c r="AC90" i="348"/>
  <c r="AH67" i="348"/>
  <c r="AK84" i="348"/>
  <c r="AI84" i="348"/>
  <c r="AI91" i="348"/>
  <c r="AH69" i="348"/>
  <c r="AF69" i="348"/>
  <c r="AG61" i="348"/>
  <c r="AK62" i="348"/>
  <c r="AI62" i="348"/>
  <c r="AK76" i="348"/>
  <c r="AI76" i="348"/>
  <c r="AG73" i="348"/>
  <c r="AH85" i="348"/>
  <c r="AF85" i="348"/>
  <c r="AI77" i="348"/>
  <c r="AC74" i="348"/>
  <c r="AH83" i="348"/>
  <c r="AK89" i="348"/>
  <c r="AI89" i="348"/>
  <c r="AC81" i="348"/>
  <c r="AI64" i="348"/>
  <c r="AF64" i="348"/>
  <c r="AK78" i="348"/>
  <c r="AI68" i="348"/>
  <c r="AF68" i="348"/>
  <c r="AK90" i="348"/>
  <c r="AC67" i="348"/>
  <c r="AG56" i="348"/>
  <c r="AC91" i="348"/>
  <c r="AI60" i="348"/>
  <c r="AF60" i="348"/>
  <c r="AK72" i="348"/>
  <c r="AF59" i="348"/>
  <c r="AK59" i="348"/>
  <c r="AJ79" i="348"/>
  <c r="AF63" i="348"/>
  <c r="AK63" i="348"/>
  <c r="AF58" i="348"/>
  <c r="AK75" i="348"/>
  <c r="AI75" i="348"/>
  <c r="AJ66" i="348"/>
  <c r="AJ71" i="348"/>
  <c r="AG71" i="348"/>
  <c r="AG65" i="348"/>
  <c r="AK70" i="348"/>
  <c r="AI70" i="348"/>
  <c r="AC73" i="348"/>
  <c r="AC75" i="348"/>
  <c r="AK86" i="348"/>
  <c r="AI74" i="348"/>
  <c r="AJ74" i="348"/>
  <c r="AC71" i="348"/>
  <c r="AH82" i="348"/>
  <c r="AJ82" i="348"/>
  <c r="AI87" i="348"/>
  <c r="AH81" i="348"/>
  <c r="AF81" i="348"/>
  <c r="AJ88" i="348"/>
  <c r="AK80" i="348"/>
  <c r="AI80" i="348"/>
  <c r="AG57" i="348"/>
  <c r="AC64" i="348"/>
  <c r="AJ67" i="348"/>
  <c r="AG67" i="348"/>
  <c r="AG84" i="348"/>
  <c r="AH84" i="348"/>
  <c r="AH91" i="348"/>
  <c r="AK69" i="348"/>
  <c r="AI69" i="348"/>
  <c r="AJ61" i="348"/>
  <c r="AG62" i="348"/>
  <c r="AH62" i="348"/>
  <c r="AG76" i="348"/>
  <c r="AH76" i="348"/>
  <c r="AJ73" i="348"/>
  <c r="AK85" i="348"/>
  <c r="AH77" i="348"/>
  <c r="AK83" i="348"/>
  <c r="AC82" i="348"/>
  <c r="AH64" i="348"/>
  <c r="AG78" i="348"/>
  <c r="AJ68" i="348"/>
  <c r="AI56" i="348"/>
  <c r="AC69" i="348"/>
  <c r="AJ60" i="348"/>
  <c r="AI59" i="348"/>
  <c r="AH79" i="348"/>
  <c r="AF79" i="348"/>
  <c r="AI63" i="348"/>
  <c r="AK58" i="348"/>
  <c r="AI58" i="348"/>
  <c r="AG75" i="348"/>
  <c r="AC86" i="348"/>
  <c r="AF66" i="348"/>
  <c r="AF71" i="348"/>
  <c r="AK71" i="348"/>
  <c r="AJ65" i="348"/>
  <c r="AG70" i="348"/>
  <c r="AH70" i="348"/>
  <c r="AC63" i="348"/>
  <c r="AC77" i="348"/>
  <c r="AG86" i="348"/>
  <c r="AH74" i="348"/>
  <c r="AF74" i="348"/>
  <c r="AC89" i="348"/>
  <c r="AK82" i="348"/>
  <c r="AC70" i="348"/>
  <c r="AH87" i="348"/>
  <c r="AK81" i="348"/>
  <c r="AI81" i="348"/>
  <c r="AF88" i="348"/>
  <c r="AG80" i="348"/>
  <c r="AH80" i="348"/>
  <c r="AJ57" i="348"/>
  <c r="AC78" i="348"/>
  <c r="AF67" i="348"/>
  <c r="AK67" i="348"/>
  <c r="AJ84" i="348"/>
  <c r="AJ91" i="348"/>
  <c r="AK91" i="348"/>
  <c r="AG69" i="348"/>
  <c r="AH61" i="348"/>
  <c r="AF61" i="348"/>
  <c r="AJ62" i="348"/>
  <c r="AC60" i="348"/>
  <c r="AJ76" i="348"/>
  <c r="AH73" i="348"/>
  <c r="AF73" i="348"/>
  <c r="AG85" i="348"/>
  <c r="AJ77" i="348"/>
  <c r="AK77" i="348"/>
  <c r="AF83" i="348"/>
  <c r="AG83" i="348"/>
  <c r="AJ89" i="348"/>
  <c r="AC79" i="348"/>
  <c r="AC80" i="348"/>
  <c r="AK64" i="348"/>
  <c r="AI78" i="348"/>
  <c r="AJ78" i="348"/>
  <c r="AK68" i="348"/>
  <c r="AI90" i="348"/>
  <c r="AJ90" i="348"/>
  <c r="AH56" i="348"/>
  <c r="AJ56" i="348"/>
  <c r="AC61" i="348"/>
  <c r="AK60" i="348"/>
  <c r="AI72" i="348"/>
  <c r="AF72" i="348"/>
  <c r="AH59" i="348"/>
  <c r="AK79" i="348"/>
  <c r="AI79" i="348"/>
  <c r="AH63" i="348"/>
  <c r="AG58" i="348"/>
  <c r="AH58" i="348"/>
  <c r="AJ75" i="348"/>
  <c r="AK66" i="348"/>
  <c r="AI66" i="348"/>
  <c r="AI71" i="348"/>
  <c r="AH65" i="348"/>
  <c r="AF65" i="348"/>
  <c r="AJ70" i="348"/>
  <c r="AC59" i="348"/>
  <c r="AC85" i="348"/>
  <c r="AI86" i="348"/>
  <c r="AJ86" i="348"/>
  <c r="AK74" i="348"/>
  <c r="AC66" i="348"/>
  <c r="AC65" i="348"/>
  <c r="AG82" i="348"/>
  <c r="AJ87" i="348"/>
  <c r="AK87" i="348"/>
  <c r="AG81" i="348"/>
  <c r="AK88" i="348"/>
  <c r="AI88" i="348"/>
  <c r="AJ80" i="348"/>
  <c r="AH57" i="348"/>
  <c r="AF57" i="348"/>
  <c r="AC68" i="348"/>
  <c r="AI67" i="348"/>
  <c r="AC56" i="348"/>
  <c r="AF84" i="348"/>
  <c r="AF91" i="348"/>
  <c r="AG91" i="348"/>
  <c r="AJ69" i="348"/>
  <c r="AK61" i="348"/>
  <c r="AI61" i="348"/>
  <c r="AF62" i="348"/>
  <c r="AC72" i="348"/>
  <c r="AF76" i="348"/>
  <c r="AK73" i="348"/>
  <c r="AI73" i="348"/>
  <c r="AJ85" i="348"/>
  <c r="AF77" i="348"/>
  <c r="AG77" i="348"/>
  <c r="AI83" i="348"/>
  <c r="AH89" i="348"/>
  <c r="AF89" i="348"/>
  <c r="AC87" i="348"/>
  <c r="AC57" i="348"/>
  <c r="AG64" i="348"/>
  <c r="AH78" i="348"/>
  <c r="AF78" i="348"/>
  <c r="AG68" i="348"/>
  <c r="AH90" i="348"/>
  <c r="AF90" i="348"/>
  <c r="AK56" i="348"/>
  <c r="AC84" i="348"/>
  <c r="AC62" i="348"/>
  <c r="AG60" i="348"/>
  <c r="AH72" i="348"/>
  <c r="AJ72" i="348"/>
  <c r="AI85" i="348"/>
  <c r="AJ83" i="348"/>
  <c r="AG89" i="348"/>
  <c r="AC88" i="348"/>
  <c r="AJ64" i="348"/>
  <c r="AH68" i="348"/>
  <c r="AG90" i="348"/>
  <c r="AF56" i="348"/>
  <c r="AH60" i="348"/>
  <c r="AG72" i="348"/>
  <c r="AH57" i="347"/>
  <c r="AI57" i="347"/>
  <c r="AG77" i="347"/>
  <c r="AC61" i="347"/>
  <c r="AH60" i="347"/>
  <c r="AJ60" i="347"/>
  <c r="AJ86" i="347"/>
  <c r="AJ59" i="347"/>
  <c r="AH59" i="347"/>
  <c r="AF89" i="347"/>
  <c r="AF65" i="347"/>
  <c r="AJ65" i="347"/>
  <c r="AH83" i="347"/>
  <c r="AJ63" i="347"/>
  <c r="AG63" i="347"/>
  <c r="AJ68" i="347"/>
  <c r="AC66" i="347"/>
  <c r="AJ74" i="347"/>
  <c r="AC88" i="347"/>
  <c r="AK81" i="347"/>
  <c r="AF69" i="347"/>
  <c r="AG69" i="347"/>
  <c r="AH87" i="347"/>
  <c r="AH85" i="347"/>
  <c r="AK85" i="347"/>
  <c r="AJ82" i="347"/>
  <c r="AK72" i="347"/>
  <c r="AI72" i="347"/>
  <c r="AC89" i="347"/>
  <c r="AC68" i="347"/>
  <c r="AJ66" i="347"/>
  <c r="AH56" i="347"/>
  <c r="AK56" i="347"/>
  <c r="AI88" i="347"/>
  <c r="AI64" i="347"/>
  <c r="AC87" i="347"/>
  <c r="AF90" i="347"/>
  <c r="AF61" i="347"/>
  <c r="AJ79" i="347"/>
  <c r="AC60" i="347"/>
  <c r="AI67" i="347"/>
  <c r="AF91" i="347"/>
  <c r="AF58" i="347"/>
  <c r="AJ73" i="347"/>
  <c r="AH76" i="347"/>
  <c r="AK80" i="347"/>
  <c r="AJ84" i="347"/>
  <c r="AG70" i="347"/>
  <c r="AH91" i="347"/>
  <c r="AH62" i="347"/>
  <c r="AF76" i="347"/>
  <c r="AG84" i="347"/>
  <c r="AJ70" i="347"/>
  <c r="AH58" i="347"/>
  <c r="AI73" i="347"/>
  <c r="AH80" i="347"/>
  <c r="AC67" i="347"/>
  <c r="AK57" i="347"/>
  <c r="AJ57" i="347"/>
  <c r="AF77" i="347"/>
  <c r="AC73" i="347"/>
  <c r="AF60" i="347"/>
  <c r="AI86" i="347"/>
  <c r="AF86" i="347"/>
  <c r="AF59" i="347"/>
  <c r="AG59" i="347"/>
  <c r="AI89" i="347"/>
  <c r="AH65" i="347"/>
  <c r="AI65" i="347"/>
  <c r="AK83" i="347"/>
  <c r="AF63" i="347"/>
  <c r="AK63" i="347"/>
  <c r="AF68" i="347"/>
  <c r="AC56" i="347"/>
  <c r="AF74" i="347"/>
  <c r="AJ81" i="347"/>
  <c r="AH81" i="347"/>
  <c r="AI69" i="347"/>
  <c r="AC64" i="347"/>
  <c r="AK87" i="347"/>
  <c r="AJ85" i="347"/>
  <c r="AG85" i="347"/>
  <c r="AF82" i="347"/>
  <c r="AG72" i="347"/>
  <c r="AH72" i="347"/>
  <c r="AC65" i="347"/>
  <c r="AI66" i="347"/>
  <c r="AF66" i="347"/>
  <c r="AF56" i="347"/>
  <c r="AC74" i="347"/>
  <c r="AH88" i="347"/>
  <c r="AC69" i="347"/>
  <c r="AH64" i="347"/>
  <c r="AC85" i="347"/>
  <c r="AK90" i="347"/>
  <c r="AH90" i="347"/>
  <c r="AF78" i="347"/>
  <c r="AH61" i="347"/>
  <c r="AI61" i="347"/>
  <c r="AF79" i="347"/>
  <c r="AG79" i="347"/>
  <c r="AK75" i="347"/>
  <c r="AC84" i="347"/>
  <c r="AG67" i="347"/>
  <c r="AH71" i="347"/>
  <c r="AF71" i="347"/>
  <c r="AI58" i="347"/>
  <c r="AK62" i="347"/>
  <c r="AG73" i="347"/>
  <c r="AJ80" i="347"/>
  <c r="AI70" i="347"/>
  <c r="AG62" i="347"/>
  <c r="AC78" i="347"/>
  <c r="AG80" i="347"/>
  <c r="AH70" i="347"/>
  <c r="AG57" i="347"/>
  <c r="AH77" i="347"/>
  <c r="AJ77" i="347"/>
  <c r="AC79" i="347"/>
  <c r="AG60" i="347"/>
  <c r="AK86" i="347"/>
  <c r="AH86" i="347"/>
  <c r="AI59" i="347"/>
  <c r="AH89" i="347"/>
  <c r="AG89" i="347"/>
  <c r="AK65" i="347"/>
  <c r="AJ83" i="347"/>
  <c r="AG83" i="347"/>
  <c r="AI63" i="347"/>
  <c r="AK68" i="347"/>
  <c r="AI68" i="347"/>
  <c r="AK74" i="347"/>
  <c r="AI74" i="347"/>
  <c r="AF81" i="347"/>
  <c r="AG81" i="347"/>
  <c r="AH69" i="347"/>
  <c r="AJ87" i="347"/>
  <c r="AG87" i="347"/>
  <c r="AF85" i="347"/>
  <c r="AK82" i="347"/>
  <c r="AI82" i="347"/>
  <c r="AJ72" i="347"/>
  <c r="AC90" i="347"/>
  <c r="AC83" i="347"/>
  <c r="AK66" i="347"/>
  <c r="AH66" i="347"/>
  <c r="AJ56" i="347"/>
  <c r="AK88" i="347"/>
  <c r="AF88" i="347"/>
  <c r="AK64" i="347"/>
  <c r="AJ64" i="347"/>
  <c r="AC82" i="347"/>
  <c r="AG90" i="347"/>
  <c r="AK78" i="347"/>
  <c r="AI78" i="347"/>
  <c r="AK61" i="347"/>
  <c r="AC76" i="347"/>
  <c r="AI79" i="347"/>
  <c r="AJ75" i="347"/>
  <c r="AH75" i="347"/>
  <c r="AC86" i="347"/>
  <c r="AJ67" i="347"/>
  <c r="AK71" i="347"/>
  <c r="AI71" i="347"/>
  <c r="AK91" i="347"/>
  <c r="AG58" i="347"/>
  <c r="AC57" i="347"/>
  <c r="AK76" i="347"/>
  <c r="AI84" i="347"/>
  <c r="AF70" i="347"/>
  <c r="AF57" i="347"/>
  <c r="AK77" i="347"/>
  <c r="AI77" i="347"/>
  <c r="AI60" i="347"/>
  <c r="AK60" i="347"/>
  <c r="AG86" i="347"/>
  <c r="AC71" i="347"/>
  <c r="AK59" i="347"/>
  <c r="AJ89" i="347"/>
  <c r="AK89" i="347"/>
  <c r="AG65" i="347"/>
  <c r="AF83" i="347"/>
  <c r="AI83" i="347"/>
  <c r="AH63" i="347"/>
  <c r="AG68" i="347"/>
  <c r="AH68" i="347"/>
  <c r="AG74" i="347"/>
  <c r="AH74" i="347"/>
  <c r="AI81" i="347"/>
  <c r="AJ69" i="347"/>
  <c r="AK69" i="347"/>
  <c r="AF87" i="347"/>
  <c r="AI87" i="347"/>
  <c r="AI85" i="347"/>
  <c r="AG82" i="347"/>
  <c r="AH82" i="347"/>
  <c r="AF72" i="347"/>
  <c r="AC59" i="347"/>
  <c r="AC63" i="347"/>
  <c r="AG66" i="347"/>
  <c r="AI56" i="347"/>
  <c r="AG56" i="347"/>
  <c r="AG88" i="347"/>
  <c r="AJ88" i="347"/>
  <c r="AG64" i="347"/>
  <c r="AF64" i="347"/>
  <c r="AC72" i="347"/>
  <c r="AJ90" i="347"/>
  <c r="AG78" i="347"/>
  <c r="AH78" i="347"/>
  <c r="AG61" i="347"/>
  <c r="AC80" i="347"/>
  <c r="AK79" i="347"/>
  <c r="AF75" i="347"/>
  <c r="AG75" i="347"/>
  <c r="AH67" i="347"/>
  <c r="AF67" i="347"/>
  <c r="AG71" i="347"/>
  <c r="AJ91" i="347"/>
  <c r="AG91" i="347"/>
  <c r="AJ58" i="347"/>
  <c r="AC70" i="347"/>
  <c r="AJ62" i="347"/>
  <c r="AC77" i="347"/>
  <c r="AH73" i="347"/>
  <c r="AI76" i="347"/>
  <c r="AJ76" i="347"/>
  <c r="AF80" i="347"/>
  <c r="AC75" i="347"/>
  <c r="AH84" i="347"/>
  <c r="AC91" i="347"/>
  <c r="AK70" i="347"/>
  <c r="AC62" i="347"/>
  <c r="AC81" i="347"/>
  <c r="AI90" i="347"/>
  <c r="AJ78" i="347"/>
  <c r="AJ61" i="347"/>
  <c r="AH79" i="347"/>
  <c r="AI75" i="347"/>
  <c r="AK67" i="347"/>
  <c r="AJ71" i="347"/>
  <c r="AI91" i="347"/>
  <c r="AI62" i="347"/>
  <c r="AF62" i="347"/>
  <c r="AK73" i="347"/>
  <c r="AG76" i="347"/>
  <c r="AK84" i="347"/>
  <c r="AC58" i="347"/>
  <c r="AK58" i="347"/>
  <c r="AF73" i="347"/>
  <c r="AI80" i="347"/>
  <c r="AF84" i="347"/>
  <c r="AK92" i="362" l="1"/>
  <c r="AJ92" i="362"/>
  <c r="AF92" i="362"/>
  <c r="X101" i="362" s="1"/>
  <c r="X108" i="362"/>
  <c r="X109" i="362"/>
  <c r="X110" i="362"/>
  <c r="AC92" i="362"/>
  <c r="AH92" i="362"/>
  <c r="AG92" i="362"/>
  <c r="AI92" i="362"/>
  <c r="X100" i="362" s="1"/>
  <c r="AJ92" i="361"/>
  <c r="AI92" i="361"/>
  <c r="AG92" i="361"/>
  <c r="X109" i="361"/>
  <c r="AH92" i="361"/>
  <c r="AK92" i="361"/>
  <c r="X108" i="361"/>
  <c r="AF92" i="361"/>
  <c r="X110" i="361"/>
  <c r="AC92" i="361"/>
  <c r="AF92" i="360"/>
  <c r="AC92" i="360"/>
  <c r="X110" i="360"/>
  <c r="AG92" i="359"/>
  <c r="AC92" i="359"/>
  <c r="X110" i="359"/>
  <c r="X108" i="359"/>
  <c r="AH92" i="360"/>
  <c r="AJ92" i="359"/>
  <c r="AI92" i="359"/>
  <c r="AI92" i="360"/>
  <c r="AG92" i="360"/>
  <c r="AK92" i="359"/>
  <c r="AH92" i="359"/>
  <c r="X109" i="360"/>
  <c r="X109" i="359"/>
  <c r="AJ92" i="360"/>
  <c r="AK92" i="360"/>
  <c r="X108" i="360"/>
  <c r="AF92" i="359"/>
  <c r="AJ92" i="357"/>
  <c r="AG92" i="357"/>
  <c r="AI92" i="358"/>
  <c r="AH92" i="358"/>
  <c r="X108" i="358"/>
  <c r="AH92" i="357"/>
  <c r="AK92" i="357"/>
  <c r="AC92" i="358"/>
  <c r="X110" i="358"/>
  <c r="AF92" i="358"/>
  <c r="AI92" i="357"/>
  <c r="X108" i="357"/>
  <c r="AK92" i="358"/>
  <c r="X109" i="358"/>
  <c r="AF92" i="357"/>
  <c r="AJ92" i="358"/>
  <c r="AG92" i="358"/>
  <c r="AC92" i="357"/>
  <c r="X110" i="357"/>
  <c r="X109" i="357"/>
  <c r="AH92" i="356"/>
  <c r="AG92" i="356"/>
  <c r="AC92" i="356"/>
  <c r="X110" i="356"/>
  <c r="X108" i="356"/>
  <c r="AF92" i="356"/>
  <c r="AJ92" i="356"/>
  <c r="X109" i="356"/>
  <c r="AK92" i="356"/>
  <c r="AI92" i="356"/>
  <c r="X109" i="355"/>
  <c r="AH92" i="355"/>
  <c r="AK92" i="355"/>
  <c r="AI92" i="355"/>
  <c r="AJ92" i="355"/>
  <c r="X108" i="355"/>
  <c r="AF92" i="355"/>
  <c r="AG92" i="355"/>
  <c r="X110" i="355"/>
  <c r="AC92" i="355"/>
  <c r="AG92" i="354"/>
  <c r="AI92" i="354"/>
  <c r="X109" i="354"/>
  <c r="AK92" i="354"/>
  <c r="AF92" i="354"/>
  <c r="AJ92" i="354"/>
  <c r="X110" i="354"/>
  <c r="AC92" i="354"/>
  <c r="AH92" i="354"/>
  <c r="X108" i="354"/>
  <c r="AK92" i="353"/>
  <c r="AF92" i="353"/>
  <c r="X108" i="353"/>
  <c r="AG92" i="353"/>
  <c r="AJ92" i="353"/>
  <c r="AC92" i="353"/>
  <c r="X110" i="353"/>
  <c r="AH92" i="353"/>
  <c r="X109" i="353"/>
  <c r="AI92" i="353"/>
  <c r="AC92" i="352"/>
  <c r="X110" i="352"/>
  <c r="AK92" i="352"/>
  <c r="X108" i="352"/>
  <c r="AG92" i="352"/>
  <c r="AJ92" i="352"/>
  <c r="AH92" i="352"/>
  <c r="X109" i="352"/>
  <c r="AF92" i="352"/>
  <c r="AI92" i="352"/>
  <c r="AK92" i="351"/>
  <c r="AC92" i="351"/>
  <c r="X110" i="351"/>
  <c r="AH92" i="351"/>
  <c r="AG92" i="351"/>
  <c r="AJ92" i="351"/>
  <c r="AF92" i="351"/>
  <c r="X108" i="351"/>
  <c r="X109" i="351"/>
  <c r="AI92" i="351"/>
  <c r="AF92" i="350"/>
  <c r="AJ92" i="350"/>
  <c r="X110" i="350"/>
  <c r="AC92" i="350"/>
  <c r="AG92" i="350"/>
  <c r="AH92" i="350"/>
  <c r="X109" i="350"/>
  <c r="AI92" i="350"/>
  <c r="AK92" i="350"/>
  <c r="X108" i="350"/>
  <c r="X110" i="349"/>
  <c r="AC92" i="349"/>
  <c r="X109" i="349"/>
  <c r="X108" i="349"/>
  <c r="AJ92" i="349"/>
  <c r="AG92" i="349"/>
  <c r="AI92" i="349"/>
  <c r="AK92" i="349"/>
  <c r="AF92" i="349"/>
  <c r="AH92" i="349"/>
  <c r="AF92" i="348"/>
  <c r="AK92" i="348"/>
  <c r="X108" i="348"/>
  <c r="X109" i="348"/>
  <c r="AJ92" i="348"/>
  <c r="AH92" i="348"/>
  <c r="X110" i="348"/>
  <c r="AC92" i="348"/>
  <c r="AI92" i="348"/>
  <c r="AG92" i="348"/>
  <c r="X110" i="347"/>
  <c r="AC92" i="347"/>
  <c r="AG92" i="347"/>
  <c r="AI92" i="347"/>
  <c r="AJ92" i="347"/>
  <c r="AF92" i="347"/>
  <c r="X108" i="347"/>
  <c r="AK92" i="347"/>
  <c r="AH92" i="347"/>
  <c r="X109" i="347"/>
  <c r="Y102" i="362" l="1"/>
  <c r="Z102" i="362" s="1"/>
  <c r="X102" i="362" s="1"/>
  <c r="X101" i="356"/>
  <c r="X100" i="359"/>
  <c r="X101" i="361"/>
  <c r="X101" i="360"/>
  <c r="Y102" i="360" s="1"/>
  <c r="Z102" i="360" s="1"/>
  <c r="X102" i="360" s="1"/>
  <c r="X100" i="361"/>
  <c r="X101" i="359"/>
  <c r="Y102" i="359" s="1"/>
  <c r="Z102" i="359" s="1"/>
  <c r="X102" i="359" s="1"/>
  <c r="X101" i="357"/>
  <c r="X100" i="357"/>
  <c r="X100" i="358"/>
  <c r="X100" i="360"/>
  <c r="X101" i="358"/>
  <c r="X100" i="356"/>
  <c r="Y102" i="356"/>
  <c r="Z102" i="356" s="1"/>
  <c r="X102" i="356" s="1"/>
  <c r="X100" i="355"/>
  <c r="X101" i="355"/>
  <c r="X100" i="353"/>
  <c r="X101" i="353"/>
  <c r="X100" i="354"/>
  <c r="X101" i="354"/>
  <c r="X100" i="351"/>
  <c r="X100" i="352"/>
  <c r="X101" i="352"/>
  <c r="X101" i="351"/>
  <c r="X100" i="350"/>
  <c r="X100" i="349"/>
  <c r="X101" i="350"/>
  <c r="X101" i="349"/>
  <c r="X100" i="348"/>
  <c r="X101" i="348"/>
  <c r="X101" i="347"/>
  <c r="X100" i="347"/>
  <c r="Y102" i="357" l="1"/>
  <c r="Z102" i="357" s="1"/>
  <c r="X102" i="357" s="1"/>
  <c r="Y102" i="361"/>
  <c r="Z102" i="361" s="1"/>
  <c r="X102" i="361" s="1"/>
  <c r="Y102" i="358"/>
  <c r="Z102" i="358" s="1"/>
  <c r="X102" i="358" s="1"/>
  <c r="Y102" i="355"/>
  <c r="Z102" i="355" s="1"/>
  <c r="X102" i="355" s="1"/>
  <c r="Y102" i="353"/>
  <c r="Z102" i="353" s="1"/>
  <c r="X102" i="353" s="1"/>
  <c r="Y102" i="354"/>
  <c r="Z102" i="354" s="1"/>
  <c r="X102" i="354" s="1"/>
  <c r="Y102" i="352"/>
  <c r="Z102" i="352" s="1"/>
  <c r="X102" i="352" s="1"/>
  <c r="Y102" i="351"/>
  <c r="Z102" i="351" s="1"/>
  <c r="X102" i="351" s="1"/>
  <c r="Y102" i="349"/>
  <c r="Z102" i="349" s="1"/>
  <c r="X102" i="349" s="1"/>
  <c r="Y102" i="350"/>
  <c r="Z102" i="350" s="1"/>
  <c r="X102" i="350" s="1"/>
  <c r="Y102" i="348"/>
  <c r="Z102" i="348" s="1"/>
  <c r="X102" i="348" s="1"/>
  <c r="Y102" i="347"/>
  <c r="Z102" i="347" s="1"/>
  <c r="X102" i="347" s="1"/>
</calcChain>
</file>

<file path=xl/connections.xml><?xml version="1.0" encoding="utf-8"?>
<connections xmlns="http://schemas.openxmlformats.org/spreadsheetml/2006/main">
  <connection id="1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stake_month" type="6" refreshedVersion="5" background="1" saveData="1">
    <textPr prompt="0" codePage="437" sourceFile="J:\ARPS\data\baptism\baptism_source_stake_month.txt">
      <textFields count="7">
        <textField/>
        <textField/>
        <textField/>
        <textField/>
        <textField/>
        <textField/>
        <textField/>
      </textFields>
    </textPr>
  </connection>
  <connection id="3" name="report_mission" type="6" refreshedVersion="5" background="1" saveData="1">
    <textPr prompt="0" codePage="437" sourceFile="J:\ARPS\data\report\report_mission.txt">
      <textFields>
        <textField/>
      </textFields>
    </textPr>
  </connection>
  <connection id="4" name="report_mission_month" type="6" refreshedVersion="5" background="1" saveData="1">
    <textPr prompt="0" codePage="437" sourceFile="J:\ARPS\data\report\report_mission_month.txt">
      <textFields>
        <textField/>
      </textFields>
    </textPr>
  </connection>
  <connection id="5" name="report_stake" type="6" refreshedVersion="5" background="1" saveData="1">
    <textPr prompt="0" codePage="437" sourceFile="J:\ARPS\data\report\report_stake.txt">
      <textFields>
        <textField/>
      </textFields>
    </textPr>
  </connection>
  <connection id="6" name="report_stake_month" type="6" refreshedVersion="5" background="1" saveData="1">
    <textPr prompt="0" codePage="437" sourceFile="J:\ARPS\data\report\report_stake_month.txt">
      <textFields>
        <textField/>
      </textFields>
    </textPr>
  </connection>
</connections>
</file>

<file path=xl/sharedStrings.xml><?xml version="1.0" encoding="utf-8"?>
<sst xmlns="http://schemas.openxmlformats.org/spreadsheetml/2006/main" count="3003" uniqueCount="459">
  <si>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</si>
  <si>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</si>
  <si>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</si>
  <si>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</si>
  <si>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</si>
  <si>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</si>
  <si>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</si>
  <si>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</si>
  <si>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</si>
  <si>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</si>
  <si>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</si>
  <si>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</si>
  <si>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</si>
  <si>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</si>
  <si>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</si>
  <si>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</si>
  <si>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</si>
  <si>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</si>
  <si>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Central Stake</t>
  </si>
  <si>
    <t>Baptized
本週洗禮人數</t>
  </si>
  <si>
    <t>Investigators with a Baptismal Date
訂下洗禮日期的慕道友人數</t>
  </si>
  <si>
    <t>TAOYUAN</t>
  </si>
  <si>
    <t>ZHUNAN</t>
  </si>
  <si>
    <t>NORTH</t>
  </si>
  <si>
    <t>EAST</t>
  </si>
  <si>
    <t>WEST</t>
  </si>
  <si>
    <t>SOUTH</t>
  </si>
  <si>
    <t>CENTRAL</t>
  </si>
  <si>
    <t>WEEKLY_REPORT_DAY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</si>
  <si>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</si>
  <si>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</si>
  <si>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</si>
  <si>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</si>
  <si>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</si>
  <si>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English Class
英文班</t>
  </si>
  <si>
    <t>Temple Tours
聖殿導覽</t>
  </si>
  <si>
    <t>Missionary Finding
傳教士尋找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</si>
  <si>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</si>
  <si>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</si>
  <si>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</si>
  <si>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</si>
  <si>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</si>
  <si>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</si>
  <si>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</si>
  <si>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</si>
  <si>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</si>
  <si>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</si>
  <si>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</si>
  <si>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</si>
  <si>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</si>
  <si>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</si>
  <si>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</si>
  <si>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</si>
  <si>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2016:1:2:7:CENTRAL</t>
  </si>
  <si>
    <t>2016:1:2:7:EAST</t>
  </si>
  <si>
    <t>2016:1:2:7:NORTH</t>
  </si>
  <si>
    <t>2016:1:2:7:SOUTH</t>
  </si>
  <si>
    <t>2016:1:2:7:TAOYUAN</t>
  </si>
  <si>
    <t>2016:1:2:7:WEST</t>
  </si>
  <si>
    <t>2016:1:4:7:CENTRAL</t>
  </si>
  <si>
    <t>2016:1:4:7:EAST</t>
  </si>
  <si>
    <t>2016:1:4:7:NORTH</t>
  </si>
  <si>
    <t>2016:1:4:7:SOUTH</t>
  </si>
  <si>
    <t>2016:1:4:7:TAOYUAN</t>
  </si>
  <si>
    <t>2016:1:4:7:WEST</t>
  </si>
  <si>
    <t>2016:1:5:7:CENTRAL</t>
  </si>
  <si>
    <t>2016:1:5:7:EAST</t>
  </si>
  <si>
    <t>2016:1:5:7:NORTH</t>
  </si>
  <si>
    <t>2016:1:5:7:SOUTH</t>
  </si>
  <si>
    <t>2016:1:5:7:TAOYUAN</t>
  </si>
  <si>
    <t>2016:1:5:7:WEST</t>
  </si>
  <si>
    <t>2016:2:1:7:CENTRAL</t>
  </si>
  <si>
    <t>2016:2:1:7:EAST</t>
  </si>
  <si>
    <t>2016:2:1:7:NORTH</t>
  </si>
  <si>
    <t>2016:2:1:7:SOUTH</t>
  </si>
  <si>
    <t>2016:2:1:7:TAOYUAN</t>
  </si>
  <si>
    <t>2016:2:1:7:WEST</t>
  </si>
  <si>
    <t>2016:1:0:0:CENTRAL</t>
  </si>
  <si>
    <t>2016:1:0:0:EAST</t>
  </si>
  <si>
    <t>2016:1:0:0:NORTH</t>
  </si>
  <si>
    <t>2016:1:0:0:SOUTH</t>
  </si>
  <si>
    <t>2016:1:0:0:TAOYUAN</t>
  </si>
  <si>
    <t>2016:1:0:0:WEST</t>
  </si>
  <si>
    <t>2016:2:0:0:CENTRAL</t>
  </si>
  <si>
    <t>2016:2:0:0:EAST</t>
  </si>
  <si>
    <t>2016:2:0:0:NORTH</t>
  </si>
  <si>
    <t>2016:2:0:0:SOUTH</t>
  </si>
  <si>
    <t>2016:2:0:0:TAOYUAN</t>
  </si>
  <si>
    <t>2016:2:0:0:WEST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</si>
  <si>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</si>
  <si>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</si>
  <si>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</si>
  <si>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</si>
  <si>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</si>
  <si>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</si>
  <si>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Taoyuan Stake</t>
  </si>
  <si>
    <t>桃園支聯會</t>
  </si>
  <si>
    <t>East Stake</t>
  </si>
  <si>
    <t>臺北東支聯會</t>
  </si>
  <si>
    <t>Hualien Stake</t>
  </si>
  <si>
    <t>花蓮支聯會</t>
  </si>
  <si>
    <t>Hsinchu Stake</t>
  </si>
  <si>
    <t>新竹支聯會</t>
  </si>
  <si>
    <t>臺北中支聯會</t>
  </si>
  <si>
    <t>South Stake</t>
  </si>
  <si>
    <t>臺北南支聯會</t>
  </si>
  <si>
    <t>West Stake</t>
  </si>
  <si>
    <t>臺北西支聯會</t>
  </si>
  <si>
    <t>North Stake</t>
  </si>
  <si>
    <t>臺北北支聯會</t>
  </si>
  <si>
    <t>2016:2:2:7:CENTRAL</t>
  </si>
  <si>
    <t>2016:2:2:7:TAOYUAN</t>
  </si>
  <si>
    <t>2016:2:2:7:WEST</t>
  </si>
  <si>
    <t>2016:2:2:7:NORTH</t>
  </si>
  <si>
    <t>2016:2:2:7:EAST</t>
  </si>
  <si>
    <t>2016:2:2:7:SOUTH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</si>
  <si>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</si>
  <si>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</si>
  <si>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</si>
  <si>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</si>
  <si>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</si>
  <si>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</si>
  <si>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</si>
  <si>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</si>
  <si>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</si>
  <si>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</si>
  <si>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</si>
  <si>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</si>
  <si>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</si>
  <si>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</si>
  <si>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</si>
  <si>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</si>
  <si>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</si>
  <si>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</si>
  <si>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</si>
  <si>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</si>
  <si>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</si>
  <si>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</si>
  <si>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</si>
  <si>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</si>
  <si>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</si>
  <si>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</si>
  <si>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</si>
  <si>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</si>
  <si>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</si>
  <si>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</si>
  <si>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</si>
  <si>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</si>
  <si>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</si>
  <si>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</si>
  <si>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</si>
  <si>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</si>
  <si>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</si>
  <si>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</si>
  <si>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</si>
  <si>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</si>
  <si>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</si>
  <si>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</si>
  <si>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</si>
  <si>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</si>
  <si>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</si>
  <si>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</si>
  <si>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</si>
  <si>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</si>
  <si>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</si>
  <si>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</si>
  <si>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</si>
  <si>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</si>
  <si>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</si>
  <si>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</si>
  <si>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</si>
  <si>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</si>
  <si>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</si>
  <si>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</si>
  <si>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</si>
  <si>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</si>
  <si>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</si>
  <si>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</si>
  <si>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</si>
  <si>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</si>
  <si>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</si>
  <si>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</si>
  <si>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</si>
  <si>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</si>
  <si>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</si>
  <si>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</si>
  <si>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</si>
  <si>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</si>
  <si>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</si>
  <si>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</si>
  <si>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</si>
  <si>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</si>
  <si>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</si>
  <si>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</si>
  <si>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</si>
  <si>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</si>
  <si>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</si>
  <si>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</si>
  <si>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</si>
  <si>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</si>
  <si>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</si>
  <si>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</si>
  <si>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</si>
  <si>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</si>
  <si>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</si>
  <si>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</si>
  <si>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</si>
  <si>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</si>
  <si>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</si>
  <si>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</si>
  <si>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</si>
  <si>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</si>
  <si>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</si>
  <si>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</si>
  <si>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</si>
  <si>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</si>
  <si>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</si>
  <si>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</si>
  <si>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</si>
  <si>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</si>
  <si>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GRAPH_SHEET_TITLE</t>
  </si>
  <si>
    <t>NUM_WEEKS</t>
  </si>
  <si>
    <t>BAP_MONTHLY_GOAL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</si>
  <si>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</si>
  <si>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</si>
  <si>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</si>
  <si>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</si>
  <si>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</si>
  <si>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</si>
  <si>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</si>
  <si>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BAPTISM_SOURCE_SHEET_MONTH</t>
  </si>
  <si>
    <t>2016:1:2:7:HSINCHU</t>
  </si>
  <si>
    <t>2016:1:2:7:HUALIEN</t>
  </si>
  <si>
    <t>2016:1:4:7:HSINCHU</t>
  </si>
  <si>
    <t>2016:1:4:7:HUALIEN</t>
  </si>
  <si>
    <t>2016:1:5:7:HSINCHU</t>
  </si>
  <si>
    <t>2016:1:5:7:HUALIEN</t>
  </si>
  <si>
    <t>2016:2:1:7:HSINCHU</t>
  </si>
  <si>
    <t>2016:2:1:7:HUALIEN</t>
  </si>
  <si>
    <t>2016:2:2:7:HSINCHU</t>
  </si>
  <si>
    <t>2016:2:2:7:HUALIEN</t>
  </si>
  <si>
    <t>2016:1:0:0:HSINCHU</t>
  </si>
  <si>
    <t>2016:1:0:0:HUALIEN</t>
  </si>
  <si>
    <t>2016:2:0:0:HSINCHU</t>
  </si>
  <si>
    <t>2016:2:0:0:HUALIEN</t>
  </si>
  <si>
    <t>TAOYUAN_3</t>
  </si>
  <si>
    <t>BADE</t>
  </si>
  <si>
    <t>WEEKDAY</t>
  </si>
  <si>
    <t>SONGSHAN</t>
  </si>
  <si>
    <t>JILONG</t>
  </si>
  <si>
    <t>XIZHI</t>
  </si>
  <si>
    <t>YILAN</t>
  </si>
  <si>
    <t>TAIDONG_2</t>
  </si>
  <si>
    <t>YULI</t>
  </si>
  <si>
    <t>ZHUDONG</t>
  </si>
  <si>
    <t>2016:2:3:7:CENTRAL</t>
  </si>
  <si>
    <t>2016:2:3:7:NORTH</t>
  </si>
  <si>
    <t>2016:2:3:7:SOUTH</t>
  </si>
  <si>
    <t>2016:2:3:7:WEST</t>
  </si>
  <si>
    <t>2016:2:3:7:TAOYUAN</t>
  </si>
  <si>
    <t>2016:2:3:7:HSINCHU</t>
  </si>
  <si>
    <t>2016:2:3:7:HUALIEN</t>
  </si>
  <si>
    <t>2016:2:3:7:EAST</t>
  </si>
  <si>
    <t>Taipei Mission</t>
  </si>
  <si>
    <t>臺北傳道部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</si>
  <si>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</si>
  <si>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</si>
  <si>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</si>
  <si>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</si>
  <si>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</si>
  <si>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</si>
  <si>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</si>
  <si>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</si>
  <si>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</si>
  <si>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</si>
  <si>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</si>
  <si>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</si>
  <si>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</si>
  <si>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</si>
  <si>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</si>
  <si>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</si>
  <si>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</si>
  <si>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</si>
  <si>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</si>
  <si>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</si>
  <si>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</si>
  <si>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</si>
  <si>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</si>
  <si>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</si>
  <si>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</si>
  <si>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</si>
  <si>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</si>
  <si>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</si>
  <si>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</si>
  <si>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</si>
  <si>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</si>
  <si>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</si>
  <si>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</si>
  <si>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</si>
  <si>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</si>
  <si>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</si>
  <si>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2014:10:0:0:HSINCHU</t>
  </si>
  <si>
    <t>2014:10:0:0:HUALIEN</t>
  </si>
  <si>
    <t>2014:11:0:0:HSINCHU</t>
  </si>
  <si>
    <t>2014:11:0:0:HUALIEN</t>
  </si>
  <si>
    <t>2014:12:0:0:HSINCHU</t>
  </si>
  <si>
    <t>2014:12:0:0:HUALIEN</t>
  </si>
  <si>
    <t>2014:2:0:0:HSINCHU</t>
  </si>
  <si>
    <t>2014:2:0:0:HUALIEN</t>
  </si>
  <si>
    <t>2014:3:0:0:HSINCHU</t>
  </si>
  <si>
    <t>2014:3:0:0:HUALIEN</t>
  </si>
  <si>
    <t>2014:4:0:0:HSINCHU</t>
  </si>
  <si>
    <t>2014:4:0:0:HUALIEN</t>
  </si>
  <si>
    <t>2014:5:0:0:HSINCHU</t>
  </si>
  <si>
    <t>2014:5:0:0:HUALIEN</t>
  </si>
  <si>
    <t>2014:6:0:0:HSINCHU</t>
  </si>
  <si>
    <t>2014:6:0:0:HUALIEN</t>
  </si>
  <si>
    <t>2014:7:0:0:HSINCHU</t>
  </si>
  <si>
    <t>2014:7:0:0:HUALIEN</t>
  </si>
  <si>
    <t>2014:8:0:0:HSINCHU</t>
  </si>
  <si>
    <t>2014:8:0:0:HUALIEN</t>
  </si>
  <si>
    <t>2014:9:0:0:HSINCHU</t>
  </si>
  <si>
    <t>2014:9:0:0:HUALIEN</t>
  </si>
  <si>
    <t>2015:10:0:0:HSINCHU</t>
  </si>
  <si>
    <t>2015:10:0:0:HUALIEN</t>
  </si>
  <si>
    <t>2015:11:0:0:HSINCHU</t>
  </si>
  <si>
    <t>2015:11:0:0:HUALIEN</t>
  </si>
  <si>
    <t>2015:12:0:0:HSINCHU</t>
  </si>
  <si>
    <t>2015:12:0:0:HUALIEN</t>
  </si>
  <si>
    <t>2015:1:0:0:HSINCHU</t>
  </si>
  <si>
    <t>2015:1:0:0:HUALIEN</t>
  </si>
  <si>
    <t>2015:2:0:0:HSINCHU</t>
  </si>
  <si>
    <t>2015:2:0:0:HUALIEN</t>
  </si>
  <si>
    <t>2015:3:0:0:HSINCHU</t>
  </si>
  <si>
    <t>2015:3:0:0:HUALIEN</t>
  </si>
  <si>
    <t>2015:4:0:0:HSINCHU</t>
  </si>
  <si>
    <t>2015:4:0:0:HUALIEN</t>
  </si>
  <si>
    <t>2015:5:0:0:HSINCHU</t>
  </si>
  <si>
    <t>2015:5:0:0:HUALIEN</t>
  </si>
  <si>
    <t>2015:6:0:0:HSINCHU</t>
  </si>
  <si>
    <t>2015:6:0:0:HUALIEN</t>
  </si>
  <si>
    <t>2015:7:0:0:HSINCHU</t>
  </si>
  <si>
    <t>2015:7:0:0:HUALIEN</t>
  </si>
  <si>
    <t>2015:8:0:0:HSINCHU</t>
  </si>
  <si>
    <t>2015:8:0:0:HUALIEN</t>
  </si>
  <si>
    <t>2015:9:0:0:HSINCHU</t>
  </si>
  <si>
    <t>2015:9:0:0:HUALIEN</t>
  </si>
  <si>
    <t>2016:2:3:0:MISSION</t>
  </si>
  <si>
    <t>2016:2:4:7:EAST</t>
  </si>
  <si>
    <t>2016:2:4:7:NORTH</t>
  </si>
  <si>
    <t>2016:2:4:7:SOUTH</t>
  </si>
  <si>
    <t>2016:2:4:7:HSINCHU</t>
  </si>
  <si>
    <t>2016:2:4:7:HUALIEN</t>
  </si>
  <si>
    <t>2016:2:4:7:MISSION</t>
  </si>
  <si>
    <t>2016:2:4:7:CENTRAL</t>
  </si>
  <si>
    <t>2016:2:4:7:TAOYUAN</t>
  </si>
  <si>
    <t>2016:2:4:7:WEST</t>
  </si>
  <si>
    <t>UNIT_NAME</t>
  </si>
  <si>
    <t>BAP_ANNUAL_GOAL</t>
  </si>
  <si>
    <t>THIS_YEAR_LEGEND</t>
  </si>
  <si>
    <t>LAST_YEAR_LEGEND</t>
  </si>
  <si>
    <t>TWO_YEAR_AGO_LEGEND</t>
  </si>
  <si>
    <t>REPORT_DATA_BY_STAKE!</t>
  </si>
  <si>
    <t>REPORT_DATA_BY_STAKE_MONTH!</t>
  </si>
  <si>
    <t>BAPTISM_SOURCE_STAKE_MONTH!</t>
  </si>
  <si>
    <t>HUALIEN</t>
  </si>
  <si>
    <t>HSINCHU</t>
  </si>
  <si>
    <t>ZHONGLI_1</t>
  </si>
  <si>
    <t>REPORT_DATA_BY_WARD!</t>
  </si>
  <si>
    <t>REPORT_DATA_BY_WARD_MONTH!</t>
  </si>
  <si>
    <t>BAPTISM_SOURCE_WARD_MONTH!</t>
  </si>
  <si>
    <t>Zhongli 1 Ward</t>
  </si>
  <si>
    <t>中壢一支會</t>
  </si>
  <si>
    <t>ZHONGLI_2</t>
  </si>
  <si>
    <t>Zhongli 2 Ward</t>
  </si>
  <si>
    <t>中壢二支會</t>
  </si>
  <si>
    <t>LONGTAN</t>
  </si>
  <si>
    <t>Longtan Ward</t>
  </si>
  <si>
    <t>龍潭支會</t>
  </si>
  <si>
    <t>Guishan Ward</t>
  </si>
  <si>
    <t>龜山支會</t>
  </si>
  <si>
    <t>Bade Ward</t>
  </si>
  <si>
    <t>八德支會</t>
  </si>
  <si>
    <t>GUISHAN</t>
  </si>
  <si>
    <t>TAOYUAN_1</t>
  </si>
  <si>
    <t>Taoyuan 1 Ward</t>
  </si>
  <si>
    <t>桃園一支會</t>
  </si>
  <si>
    <t>TAOYUAN_2</t>
  </si>
  <si>
    <t>Taoyuan 2 Ward</t>
  </si>
  <si>
    <t>桃園二支會</t>
  </si>
  <si>
    <t>Taoyuan 3 Ward</t>
  </si>
  <si>
    <t>桃園三支會</t>
  </si>
  <si>
    <t>TAOYUAN_4</t>
  </si>
  <si>
    <t>Taoyuan 4 Ward</t>
  </si>
  <si>
    <t>桃園四支會</t>
  </si>
  <si>
    <t>Xizhi Ward</t>
  </si>
  <si>
    <t>汐止支會</t>
  </si>
  <si>
    <t>Yilan Ward</t>
  </si>
  <si>
    <t>宜蘭支會</t>
  </si>
  <si>
    <t>Jilong Ward</t>
  </si>
  <si>
    <t>基隆支會</t>
  </si>
  <si>
    <t>Neihu Ward</t>
  </si>
  <si>
    <t>NEIHU</t>
  </si>
  <si>
    <t>内湖支會</t>
  </si>
  <si>
    <t>Songshan Ward</t>
  </si>
  <si>
    <t>松山支會</t>
  </si>
  <si>
    <t>HUALIAN_1</t>
  </si>
  <si>
    <t>Hualian 1 Ward</t>
  </si>
  <si>
    <t>花蓮一支會</t>
  </si>
  <si>
    <t>HUALIAN_2</t>
  </si>
  <si>
    <t>Hualian 2 Ward</t>
  </si>
  <si>
    <t>花蓮二支會</t>
  </si>
  <si>
    <t>HUALIAN_3</t>
  </si>
  <si>
    <t>Hualian 3 Ward</t>
  </si>
  <si>
    <t>花蓮三支會</t>
  </si>
  <si>
    <t>TAIDONG_1</t>
  </si>
  <si>
    <t>Taidong 1 Ward</t>
  </si>
  <si>
    <t>台東一支會</t>
  </si>
  <si>
    <t>Taidong 2 Ward</t>
  </si>
  <si>
    <t>台東二支會</t>
  </si>
  <si>
    <t>TAIDONG_3</t>
  </si>
  <si>
    <t>Taidong 3 Ward</t>
  </si>
  <si>
    <t>台東三支會</t>
  </si>
  <si>
    <t>Yuli Ward</t>
  </si>
  <si>
    <t>玉里支會</t>
  </si>
  <si>
    <t>Zhunan Ward</t>
  </si>
  <si>
    <t>竹南支會</t>
  </si>
  <si>
    <t>ZHUBEI_1</t>
  </si>
  <si>
    <t>Zhubei 1 Ward</t>
  </si>
  <si>
    <t>竹北一支會</t>
  </si>
  <si>
    <t>ZHUBEI_2</t>
  </si>
  <si>
    <t>Zhubei 2 Ward</t>
  </si>
  <si>
    <t>竹北二支會</t>
  </si>
  <si>
    <t>ZHUBEI_3</t>
  </si>
  <si>
    <t>Zhubei 3 Ward</t>
  </si>
  <si>
    <t>竹北三支會</t>
  </si>
  <si>
    <t>Zhudong Ward</t>
  </si>
  <si>
    <t>竹東支會</t>
  </si>
  <si>
    <t>XIANGSHAN</t>
  </si>
  <si>
    <t>Xiangshan Ward</t>
  </si>
  <si>
    <t>香山支會</t>
  </si>
  <si>
    <t>XINZHU_1</t>
  </si>
  <si>
    <t>Xinzhu 1 Ward</t>
  </si>
  <si>
    <t>新竹一支會</t>
  </si>
  <si>
    <t>XINZHU_3</t>
  </si>
  <si>
    <t>Xinzhu 3 Ward</t>
  </si>
  <si>
    <t>新竹三支會</t>
  </si>
  <si>
    <t>MIAOLI</t>
  </si>
  <si>
    <t>Miaoli Ward</t>
  </si>
  <si>
    <t>苗栗支會</t>
  </si>
  <si>
    <t>TOUFEN</t>
  </si>
  <si>
    <t>Toufen Ward</t>
  </si>
  <si>
    <t>頭份支會</t>
  </si>
  <si>
    <t>JINHUA</t>
  </si>
  <si>
    <t>Jinhua Ward</t>
  </si>
  <si>
    <t>金華支會</t>
  </si>
  <si>
    <t>XINAN</t>
  </si>
  <si>
    <t>Xinan Ward</t>
  </si>
  <si>
    <t>信安支會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</si>
</sst>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1" fillId="2" borderId="1" xfId="1"/>
    <xf numFmtId="14" fontId="1" fillId="2" borderId="1" xfId="1" applyNumberFormat="1"/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4" fillId="4" borderId="0" xfId="3"/>
    <xf numFmtId="0" fontId="0" fillId="0" borderId="0" xfId="0" applyFill="1" applyBorder="1"/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2AC"/>
      <color rgb="FF0996FF"/>
      <color rgb="FF6DC0FF"/>
      <color rgb="FF005392"/>
      <color rgb="FFFF8F8F"/>
      <color rgb="FFFF3737"/>
      <color rgb="FFC00000"/>
      <color rgb="FF9E0000"/>
      <color rgb="FF0081E2"/>
      <color rgb="FF4B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6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9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0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2.xml"/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3.xml"/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5.xml"/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6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MISSION_GRAPH!$X$108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MISSION_GRAPH!$AC$56:$AC$67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MISSION_GRAPH!$X$109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MISSION_GRAPH!$AC$68:$AC$79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MISSION_GRAPH!$X$110</c:f>
              <c:strCache>
                <c:ptCount val="1"/>
                <c:pt idx="0">
                  <c:v>2016  84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MISSION_GRAPH!$AC$80:$AC$91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MISSION_GRAPH!$AD$80:$AD$91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52016"/>
        <c:axId val="144123616"/>
      </c:lineChart>
      <c:dateAx>
        <c:axId val="3809520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3616"/>
        <c:crosses val="autoZero"/>
        <c:auto val="1"/>
        <c:lblOffset val="100"/>
        <c:baseTimeUnit val="months"/>
      </c:dateAx>
      <c:valAx>
        <c:axId val="144123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ZHONGLI_2_WARD_GRAPH!$X$108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ZHONGLI_2_WARD_GRAPH!$AC$56:$AC$67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ZHONGLI_2_WARD_GRAPH!$X$109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ZHONGLI_2_WARD_GRAPH!$AC$68:$AC$79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ZHONGLI_2_WARD_GRAPH!$X$110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ZHONGLI_2_WARD_GRAPH!$AC$80:$AC$91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ZHONGLI_2_WARD_GRAPH!$AD$80:$AD$91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9840"/>
        <c:axId val="436299448"/>
      </c:lineChart>
      <c:dateAx>
        <c:axId val="4362998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9448"/>
        <c:crosses val="autoZero"/>
        <c:auto val="1"/>
        <c:lblOffset val="100"/>
        <c:baseTimeUnit val="months"/>
      </c:dateAx>
      <c:valAx>
        <c:axId val="4362994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XINZHU_3_WARD_GRAPH!$X$108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XINZHU_3_WARD_GRAPH!$AC$56:$AC$67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XINZHU_3_WARD_GRAPH!$X$109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XINZHU_3_WARD_GRAPH!$AC$68:$AC$79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XINZHU_3_WARD_GRAPH!$X$110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XINZHU_3_WARD_GRAPH!$AC$80:$AC$91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XINZHU_3_WARD_GRAPH!$AD$80:$AD$91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9456"/>
        <c:axId val="555809064"/>
      </c:lineChart>
      <c:dateAx>
        <c:axId val="5558094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9064"/>
        <c:crosses val="autoZero"/>
        <c:auto val="1"/>
        <c:lblOffset val="100"/>
        <c:baseTimeUnit val="months"/>
      </c:dateAx>
      <c:valAx>
        <c:axId val="5558090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XINZHU_3_WARD_GRAPH!$AF$54:$AK$54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XINZHU_3_WARD_GRAPH!$AF$92:$AK$92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XINZHU_3_WARD_GRAPH!$AR$54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XINZHU_3_WARD_GRAPH!$AS$54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XINZHU_3_WARD_GRAPH!$AT$54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XINZHU_3_WARD_GRAPH!$AU$54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XINZHU_3_WARD_GRAPH!$AW$55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XINZHU_3_WARD_GRAPH!$AX$55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XINZHU_3_WARD_GRAPH!$AY$55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XINZHU_3_WARD_GRAPH!$AZ$55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XINZHU_3_WARD_GRAPH!$AQ$54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XINZHU_3_WARD_GRAPH!$AV$55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XINZHU_3_WARD_GRAPH!$AV$80:$AV$91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0632"/>
        <c:axId val="555811024"/>
      </c:lineChart>
      <c:dateAx>
        <c:axId val="555810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10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MIAOLI_WARD_GRAPH!$X$108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MIAOLI_WARD_GRAPH!$AC$56:$AC$67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MIAOLI_WARD_GRAPH!$AC$68:$AC$79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MIAOLI_WARD_GRAPH!$AC$80:$AC$91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MIAOLI_WARD_GRAPH!$AD$80:$AD$91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4160"/>
        <c:axId val="555813768"/>
      </c:lineChart>
      <c:dateAx>
        <c:axId val="5558141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3768"/>
        <c:crosses val="autoZero"/>
        <c:auto val="1"/>
        <c:lblOffset val="100"/>
        <c:baseTimeUnit val="months"/>
      </c:dateAx>
      <c:valAx>
        <c:axId val="555813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MIAOLI_WARD_GRAPH!$AF$54:$AK$54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MIAOLI_WARD_GRAPH!$AF$92:$AK$92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MIAOLI_WARD_GRAPH!$AQ$54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MIAOLI_WARD_GRAPH!$AV$55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MIAOLI_WARD_GRAPH!$AV$80:$AV$91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5336"/>
        <c:axId val="555815728"/>
      </c:lineChart>
      <c:dateAx>
        <c:axId val="555815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57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TOUFEN_WARD_GRAPH!$X$108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8864"/>
        <c:axId val="555818472"/>
      </c:lineChart>
      <c:dateAx>
        <c:axId val="5558188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8472"/>
        <c:crosses val="autoZero"/>
        <c:auto val="1"/>
        <c:lblOffset val="100"/>
        <c:baseTimeUnit val="months"/>
      </c:dateAx>
      <c:valAx>
        <c:axId val="555818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TOUFEN_WARD_GRAPH!$AF$54:$AK$54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TOUFEN_WARD_GRAPH!$AF$92:$AK$92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TOUFEN_WARD_GRAPH!$AQ$54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TOUFEN_WARD_GRAPH!$AV$55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TOUFEN_WARD_GRAPH!$AV$80:$AV$91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20040"/>
        <c:axId val="555820432"/>
      </c:lineChart>
      <c:dateAx>
        <c:axId val="555820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04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CENTRAL_STAKE_GRAPH!$X$108</c:f>
              <c:strCache>
                <c:ptCount val="1"/>
                <c:pt idx="0">
                  <c:v>2014  83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CENTRAL_STAKE_GRAPH!$X$109</c:f>
              <c:strCache>
                <c:ptCount val="1"/>
                <c:pt idx="0">
                  <c:v>2015  98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CENTRAL_STAKE_GRAPH!$AC$68:$AC$79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CENTRAL_STAKE_GRAPH!$X$110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CENTRAL_STAKE_GRAPH!$AC$80:$AC$91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CENTRAL_STAKE_GRAPH!$AD$80:$AD$91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74816"/>
        <c:axId val="797277168"/>
      </c:lineChart>
      <c:dateAx>
        <c:axId val="7972748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77168"/>
        <c:crosses val="autoZero"/>
        <c:auto val="1"/>
        <c:lblOffset val="100"/>
        <c:baseTimeUnit val="months"/>
      </c:dateAx>
      <c:valAx>
        <c:axId val="797277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ZHONGLI_2_WARD_GRAPH!$AF$54:$AK$54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ZHONGLI_2_WARD_GRAPH!$AF$92:$AK$92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CENTRAL_STAKE_GRAPH!$AF$92:$AK$92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51</c:v>
                </c:pt>
                <c:pt idx="5">
                  <c:v>#N/A</c:v>
                </c:pt>
                <c:pt idx="6">
                  <c:v>65</c:v>
                </c:pt>
                <c:pt idx="7">
                  <c:v>57</c:v>
                </c:pt>
                <c:pt idx="8">
                  <c:v>76</c:v>
                </c:pt>
                <c:pt idx="9">
                  <c:v>81</c:v>
                </c:pt>
                <c:pt idx="10">
                  <c:v>93</c:v>
                </c:pt>
                <c:pt idx="11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22</c:v>
                </c:pt>
                <c:pt idx="10">
                  <c:v>29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#N/A</c:v>
                </c:pt>
                <c:pt idx="6">
                  <c:v>49</c:v>
                </c:pt>
                <c:pt idx="7">
                  <c:v>45</c:v>
                </c:pt>
                <c:pt idx="8">
                  <c:v>71</c:v>
                </c:pt>
                <c:pt idx="9">
                  <c:v>63</c:v>
                </c:pt>
                <c:pt idx="10">
                  <c:v>63</c:v>
                </c:pt>
                <c:pt idx="11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CENTRAL_STAKE_GRAPH!$AW$80:$AW$91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CENTRAL_STAKE_GRAPH!$AX$80:$AX$91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CENTRAL_STAKE_GRAPH!$AY$80:$AY$91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CENTRAL_STAKE_GRAPH!$AZ$80:$AZ$91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CENTRAL_STAKE_GRAPH!$AV$80:$AV$91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58848"/>
        <c:axId val="530159240"/>
      </c:lineChart>
      <c:dateAx>
        <c:axId val="530158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592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301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JINHUA_WARD_GRAPH!$X$108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20872"/>
        <c:axId val="844520480"/>
      </c:lineChart>
      <c:dateAx>
        <c:axId val="8445208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0480"/>
        <c:crosses val="autoZero"/>
        <c:auto val="1"/>
        <c:lblOffset val="100"/>
        <c:baseTimeUnit val="months"/>
      </c:dateAx>
      <c:valAx>
        <c:axId val="844520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JINHUA_WARD_GRAPH!$AF$54:$AK$54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JINHUA_WARD_GRAPH!$AF$92:$AK$92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JINHUA_WARD_GRAPH!$AR$54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JINHUA_WARD_GRAPH!$AX$55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JINHUA_WARD_GRAPH!$AY$55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JINHUA_WARD_GRAPH!$AZ$55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JINHUA_WARD_GRAPH!$AQ$54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JINHUA_WARD_GRAPH!$AV$55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JINHUA_WARD_GRAPH!$AV$80:$AV$91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22048"/>
        <c:axId val="844522440"/>
      </c:lineChart>
      <c:dateAx>
        <c:axId val="844522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2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445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96568"/>
        <c:axId val="844496176"/>
      </c:lineChart>
      <c:dateAx>
        <c:axId val="844496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6176"/>
        <c:crosses val="autoZero"/>
        <c:auto val="1"/>
        <c:lblOffset val="100"/>
        <c:baseTimeUnit val="months"/>
      </c:dateAx>
      <c:valAx>
        <c:axId val="844496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XINAN_WARD_GRAPH!$AF$54:$AK$54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XINAN_WARD_GRAPH!$AV$80:$AV$91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97352"/>
        <c:axId val="844497744"/>
      </c:lineChart>
      <c:dateAx>
        <c:axId val="844497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77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44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NORTH_STAKE_GRAPH!$X$108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NORTH_STAKE_GRAPH!$X$109</c:f>
              <c:strCache>
                <c:ptCount val="1"/>
                <c:pt idx="0">
                  <c:v>2015  2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NORTH_STAKE_GRAPH!$AC$68:$AC$79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NORTH_STAKE_GRAPH!$X$110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NORTH_STAKE_GRAPH!$AC$80:$AC$91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NORTH_STAKE_GRAPH!$AD$80:$AD$91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49096"/>
        <c:axId val="426160856"/>
      </c:lineChart>
      <c:dateAx>
        <c:axId val="4261490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0856"/>
        <c:crosses val="autoZero"/>
        <c:auto val="1"/>
        <c:lblOffset val="100"/>
        <c:baseTimeUnit val="months"/>
      </c:dateAx>
      <c:valAx>
        <c:axId val="426160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NORTH_STAKE_GRAPH!$AF$92:$AK$92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ZHONGLI_2_WARD_GRAPH!$AR$54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ZHONGLI_2_WARD_GRAPH!$AS$54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ZHONGLI_2_WARD_GRAPH!$AT$54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ZHONGLI_2_WARD_GRAPH!$AU$54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ZHONGLI_2_WARD_GRAPH!$AW$55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ZHONGLI_2_WARD_GRAPH!$AW$80:$AW$91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ZHONGLI_2_WARD_GRAPH!$AX$55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ZHONGLI_2_WARD_GRAPH!$AX$80:$AX$91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ZHONGLI_2_WARD_GRAPH!$AY$55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ZHONGLI_2_WARD_GRAPH!$AY$80:$AY$91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ZHONGLI_2_WARD_GRAPH!$AZ$55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ZHONGLI_2_WARD_GRAPH!$AZ$80:$AZ$91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ZHONGLI_2_WARD_GRAPH!$AQ$54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ZHONGLI_2_WARD_GRAPH!$AV$55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ZHONGLI_2_WARD_GRAPH!$AV$80:$AV$91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80240"/>
        <c:axId val="436279848"/>
      </c:lineChart>
      <c:dateAx>
        <c:axId val="436280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98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362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32</c:v>
                </c:pt>
                <c:pt idx="5">
                  <c:v>#N/A</c:v>
                </c:pt>
                <c:pt idx="6">
                  <c:v>31</c:v>
                </c:pt>
                <c:pt idx="7">
                  <c:v>25</c:v>
                </c:pt>
                <c:pt idx="8">
                  <c:v>31</c:v>
                </c:pt>
                <c:pt idx="9">
                  <c:v>28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34</c:v>
                </c:pt>
                <c:pt idx="7">
                  <c:v>27</c:v>
                </c:pt>
                <c:pt idx="8">
                  <c:v>21</c:v>
                </c:pt>
                <c:pt idx="9">
                  <c:v>30</c:v>
                </c:pt>
                <c:pt idx="10">
                  <c:v>37</c:v>
                </c:pt>
                <c:pt idx="11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NORTH_STAKE_GRAPH!$AW$80:$AW$91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NORTH_STAKE_GRAPH!$AX$80:$AX$91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NORTH_STAKE_GRAPH!$AY$80:$AY$91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NORTH_STAKE_GRAPH!$AZ$80:$AZ$91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NORTH_STAKE_GRAPH!$AV$80:$AV$91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57328"/>
        <c:axId val="426156936"/>
      </c:lineChart>
      <c:dateAx>
        <c:axId val="42615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69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261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SOUTH_STAKE_GRAPH!$X$108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SOUTH_STAKE_GRAPH!$X$109</c:f>
              <c:strCache>
                <c:ptCount val="1"/>
                <c:pt idx="0">
                  <c:v>2015  39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SOUTH_STAKE_GRAPH!$AC$68:$AC$79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SOUTH_STAKE_GRAPH!$X$110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SOUTH_STAKE_GRAPH!$AC$80:$AC$91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SOUTH_STAKE_GRAPH!$AD$80:$AD$91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60440"/>
        <c:axId val="391159656"/>
      </c:lineChart>
      <c:dateAx>
        <c:axId val="391160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9656"/>
        <c:crosses val="autoZero"/>
        <c:auto val="1"/>
        <c:lblOffset val="100"/>
        <c:baseTimeUnit val="months"/>
      </c:dateAx>
      <c:valAx>
        <c:axId val="3911596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SOUTH_STAKE_GRAPH!$AF$92:$AK$92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55</c:v>
                </c:pt>
                <c:pt idx="5">
                  <c:v>#N/A</c:v>
                </c:pt>
                <c:pt idx="6">
                  <c:v>77</c:v>
                </c:pt>
                <c:pt idx="7">
                  <c:v>72</c:v>
                </c:pt>
                <c:pt idx="8">
                  <c:v>81</c:v>
                </c:pt>
                <c:pt idx="9">
                  <c:v>80</c:v>
                </c:pt>
                <c:pt idx="10">
                  <c:v>74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22</c:v>
                </c:pt>
                <c:pt idx="7">
                  <c:v>29</c:v>
                </c:pt>
                <c:pt idx="8">
                  <c:v>17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  <c:pt idx="5">
                  <c:v>#N/A</c:v>
                </c:pt>
                <c:pt idx="6">
                  <c:v>65</c:v>
                </c:pt>
                <c:pt idx="7">
                  <c:v>77</c:v>
                </c:pt>
                <c:pt idx="8">
                  <c:v>71</c:v>
                </c:pt>
                <c:pt idx="9">
                  <c:v>75</c:v>
                </c:pt>
                <c:pt idx="10">
                  <c:v>62</c:v>
                </c:pt>
                <c:pt idx="11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SOUTH_STAKE_GRAPH!$AW$80:$AW$91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SOUTH_STAKE_GRAPH!$AX$80:$AX$91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SOUTH_STAKE_GRAPH!$AY$80:$AY$91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SOUTH_STAKE_GRAPH!$AZ$80:$AZ$91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SOUTH_STAKE_GRAPH!$AV$80:$AV$91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8224"/>
        <c:axId val="437410776"/>
      </c:lineChart>
      <c:dateAx>
        <c:axId val="4374182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0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374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WEST_STAKE_GRAPH!$X$108</c:f>
              <c:strCache>
                <c:ptCount val="1"/>
                <c:pt idx="0">
                  <c:v>2014  92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WEST_STAKE_GRAPH!$X$109</c:f>
              <c:strCache>
                <c:ptCount val="1"/>
                <c:pt idx="0">
                  <c:v>2015  49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WEST_STAKE_GRAPH!$AC$68:$AC$79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WEST_STAKE_GRAPH!$X$110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WEST_STAKE_GRAPH!$AC$80:$AC$91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WEST_STAKE_GRAPH!$AD$80:$AD$91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0776"/>
        <c:axId val="525955472"/>
      </c:lineChart>
      <c:dateAx>
        <c:axId val="5259307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5472"/>
        <c:crosses val="autoZero"/>
        <c:auto val="1"/>
        <c:lblOffset val="100"/>
        <c:baseTimeUnit val="months"/>
      </c:dateAx>
      <c:valAx>
        <c:axId val="525955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WEST_STAKE_GRAPH!$AF$92:$AK$92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</c:v>
                </c:pt>
                <c:pt idx="5">
                  <c:v>#N/A</c:v>
                </c:pt>
                <c:pt idx="6">
                  <c:v>52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16</c:v>
                </c:pt>
                <c:pt idx="7">
                  <c:v>17</c:v>
                </c:pt>
                <c:pt idx="8">
                  <c:v>13</c:v>
                </c:pt>
                <c:pt idx="9">
                  <c:v>24</c:v>
                </c:pt>
                <c:pt idx="10">
                  <c:v>27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46</c:v>
                </c:pt>
                <c:pt idx="7">
                  <c:v>50</c:v>
                </c:pt>
                <c:pt idx="8">
                  <c:v>43</c:v>
                </c:pt>
                <c:pt idx="9">
                  <c:v>33</c:v>
                </c:pt>
                <c:pt idx="10">
                  <c:v>57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WEST_STAKE_GRAPH!$AW$80:$AW$91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WEST_STAKE_GRAPH!$AX$80:$AX$91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WEST_STAKE_GRAPH!$AY$80:$AY$91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WEST_STAKE_GRAPH!$AZ$80:$AZ$91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WEST_STAKE_GRAPH!$AV$80:$AV$91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48024"/>
        <c:axId val="525944496"/>
      </c:lineChart>
      <c:dateAx>
        <c:axId val="525948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44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59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LONGTAN_WARD_GRAPH!$X$108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LONGTAN_WARD_GRAPH!$AC$56:$AC$67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LONGTAN_WARD_GRAPH!$AC$68:$AC$79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LONGTAN_WARD_GRAPH!$AC$80:$AC$91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LONGTAN_WARD_GRAPH!$AD$80:$AD$91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32712"/>
        <c:axId val="713324480"/>
      </c:lineChart>
      <c:dateAx>
        <c:axId val="7133327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4480"/>
        <c:crosses val="autoZero"/>
        <c:auto val="1"/>
        <c:lblOffset val="100"/>
        <c:baseTimeUnit val="months"/>
      </c:dateAx>
      <c:valAx>
        <c:axId val="713324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LONGTAN_WARD_GRAPH!$AF$54:$AK$54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LONGTAN_WARD_GRAPH!$AF$92:$AK$92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LONGTAN_WARD_GRAPH!$AW$80:$AW$91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LONGTAN_WARD_GRAPH!$AX$80:$AX$91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LONGTAN_WARD_GRAPH!$AY$80:$AY$91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LONGTAN_WARD_GRAPH!$AZ$80:$AZ$91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LONGTAN_WARD_GRAPH!$AQ$54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LONGTAN_WARD_GRAPH!$AV$55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LONGTAN_WARD_GRAPH!$AV$80:$AV$91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27616"/>
        <c:axId val="713312328"/>
      </c:lineChart>
      <c:dateAx>
        <c:axId val="713327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23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33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GUISHAN_WARD_GRAPH!$X$108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GUISHAN_WARD_GRAPH!$AC$56:$AC$67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GUISHAN_WARD_GRAPH!$X$109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GUISHAN_WARD_GRAPH!$AC$68:$AC$79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GUISHAN_WARD_GRAPH!$X$110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GUISHAN_WARD_GRAPH!$AC$80:$AC$91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GUISHAN_WARD_GRAPH!$AD$80:$AD$91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58504"/>
        <c:axId val="426153016"/>
      </c:lineChart>
      <c:dateAx>
        <c:axId val="426158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3016"/>
        <c:crosses val="autoZero"/>
        <c:auto val="1"/>
        <c:lblOffset val="100"/>
        <c:baseTimeUnit val="months"/>
      </c:dateAx>
      <c:valAx>
        <c:axId val="426153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GUISHAN_WARD_GRAPH!$AF$54:$AK$54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GUISHAN_WARD_GRAPH!$AF$92:$AK$92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GUISHAN_WARD_GRAPH!$AR$54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GUISHAN_WARD_GRAPH!$AS$54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GUISHAN_WARD_GRAPH!$AT$54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GUISHAN_WARD_GRAPH!$AU$54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GUISHAN_WARD_GRAPH!$AW$55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GUISHAN_WARD_GRAPH!$AW$80:$AW$91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GUISHAN_WARD_GRAPH!$AX$55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GUISHAN_WARD_GRAPH!$AX$80:$AX$91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GUISHAN_WARD_GRAPH!$AY$55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GUISHAN_WARD_GRAPH!$AY$80:$AY$91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GUISHAN_WARD_GRAPH!$AZ$55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GUISHAN_WARD_GRAPH!$AZ$80:$AZ$91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GUISHAN_WARD_GRAPH!$AQ$54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GUISHAN_WARD_GRAPH!$AV$55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GUISHAN_WARD_GRAPH!$AM$80:$AM$91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GUISHAN_WARD_GRAPH!$AV$80:$AV$91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8592"/>
        <c:axId val="547849768"/>
      </c:lineChart>
      <c:dateAx>
        <c:axId val="547848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97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78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BADE_WARD_GRAPH!$X$108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08096"/>
        <c:axId val="725707704"/>
      </c:lineChart>
      <c:dateAx>
        <c:axId val="7257080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7704"/>
        <c:crosses val="autoZero"/>
        <c:auto val="1"/>
        <c:lblOffset val="100"/>
        <c:baseTimeUnit val="months"/>
      </c:dateAx>
      <c:valAx>
        <c:axId val="7257077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MISSION_GRAPH!$AF$92:$AK$92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3</c:v>
                </c:pt>
                <c:pt idx="3">
                  <c:v>78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BADE_WARD_GRAPH!$AF$54:$AK$54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BADE_WARD_GRAPH!$AF$92:$AK$92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BADE_WARD_GRAPH!$AW$80:$AW$91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BADE_WARD_GRAPH!$AX$80:$AX$91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BADE_WARD_GRAPH!$AY$80:$AY$91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BADE_WARD_GRAPH!$AZ$80:$AZ$91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BADE_WARD_GRAPH!$AQ$54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BADE_WARD_GRAPH!$AV$55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BADE_WARD_GRAPH!$AV$80:$AV$91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09272"/>
        <c:axId val="725709664"/>
      </c:lineChart>
      <c:dateAx>
        <c:axId val="725709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96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5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12408"/>
        <c:axId val="725712016"/>
      </c:lineChart>
      <c:dateAx>
        <c:axId val="7257124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2016"/>
        <c:crosses val="autoZero"/>
        <c:auto val="1"/>
        <c:lblOffset val="100"/>
        <c:baseTimeUnit val="months"/>
      </c:dateAx>
      <c:valAx>
        <c:axId val="725712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13584"/>
        <c:axId val="725713976"/>
      </c:lineChart>
      <c:dateAx>
        <c:axId val="725713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39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57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TAOYUAN_2_WARD_GRAPH!$X$108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TAOYUAN_2_WARD_GRAPH!$AC$56:$AC$67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TAOYUAN_2_WARD_GRAPH!$X$109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TAOYUAN_2_WARD_GRAPH!$AC$68:$AC$79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TAOYUAN_2_WARD_GRAPH!$X$110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TAOYUAN_2_WARD_GRAPH!$AC$80:$AC$91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TAOYUAN_2_WARD_GRAPH!$AD$80:$AD$91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67008"/>
        <c:axId val="686361520"/>
      </c:lineChart>
      <c:dateAx>
        <c:axId val="6863670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61520"/>
        <c:crosses val="autoZero"/>
        <c:auto val="1"/>
        <c:lblOffset val="100"/>
        <c:baseTimeUnit val="months"/>
      </c:dateAx>
      <c:valAx>
        <c:axId val="6863615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TAOYUAN_2_WARD_GRAPH!$AF$54:$AK$54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TAOYUAN_2_WARD_GRAPH!$AF$92:$AK$92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TAOYUAN_2_WARD_GRAPH!$AR$54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TAOYUAN_2_WARD_GRAPH!$AS$54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TAOYUAN_2_WARD_GRAPH!$AT$54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TAOYUAN_2_WARD_GRAPH!$AU$54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TAOYUAN_2_WARD_GRAPH!$AW$55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TAOYUAN_2_WARD_GRAPH!$AX$55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TAOYUAN_2_WARD_GRAPH!$AY$55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TAOYUAN_2_WARD_GRAPH!$AZ$55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TAOYUAN_2_WARD_GRAPH!$AQ$54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TAOYUAN_2_WARD_GRAPH!$AV$55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TAOYUAN_2_WARD_GRAPH!$AV$80:$AV$91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10056"/>
        <c:axId val="725704176"/>
      </c:lineChart>
      <c:dateAx>
        <c:axId val="7257100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41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5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69224"/>
        <c:axId val="777868832"/>
      </c:lineChart>
      <c:dateAx>
        <c:axId val="7778692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8832"/>
        <c:crosses val="autoZero"/>
        <c:auto val="1"/>
        <c:lblOffset val="100"/>
        <c:baseTimeUnit val="months"/>
      </c:dateAx>
      <c:valAx>
        <c:axId val="777868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TAOYUAN_3_WARD_GRAPH!$AF$54:$AK$54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479</c:v>
                </c:pt>
                <c:pt idx="5">
                  <c:v>#N/A</c:v>
                </c:pt>
                <c:pt idx="6">
                  <c:v>538</c:v>
                </c:pt>
                <c:pt idx="7">
                  <c:v>516</c:v>
                </c:pt>
                <c:pt idx="8">
                  <c:v>545</c:v>
                </c:pt>
                <c:pt idx="9">
                  <c:v>524</c:v>
                </c:pt>
                <c:pt idx="10">
                  <c:v>539</c:v>
                </c:pt>
                <c:pt idx="11">
                  <c:v>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150</c:v>
                </c:pt>
                <c:pt idx="7">
                  <c:v>165</c:v>
                </c:pt>
                <c:pt idx="8">
                  <c:v>123</c:v>
                </c:pt>
                <c:pt idx="9">
                  <c:v>190</c:v>
                </c:pt>
                <c:pt idx="10">
                  <c:v>213</c:v>
                </c:pt>
                <c:pt idx="11">
                  <c:v>229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214</c:v>
                </c:pt>
                <c:pt idx="5">
                  <c:v>#N/A</c:v>
                </c:pt>
                <c:pt idx="6">
                  <c:v>447</c:v>
                </c:pt>
                <c:pt idx="7">
                  <c:v>423</c:v>
                </c:pt>
                <c:pt idx="8">
                  <c:v>452</c:v>
                </c:pt>
                <c:pt idx="9">
                  <c:v>429</c:v>
                </c:pt>
                <c:pt idx="10">
                  <c:v>503</c:v>
                </c:pt>
                <c:pt idx="11">
                  <c:v>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41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MISSION_GRAPH!$AW$80:$AW$91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MISSION_GRAPH!$AX$80:$AX$91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MISSION_GRAPH!$AY$80:$AY$91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MISSION_GRAPH!$AZ$80:$AZ$91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13</c:v>
                </c:pt>
                <c:pt idx="7">
                  <c:v>17</c:v>
                </c:pt>
                <c:pt idx="8">
                  <c:v>3</c:v>
                </c:pt>
                <c:pt idx="9">
                  <c:v>4</c:v>
                </c:pt>
                <c:pt idx="10">
                  <c:v>13</c:v>
                </c:pt>
                <c:pt idx="11">
                  <c:v>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MISSION_GRAPH!$AV$80:$AV$91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53192"/>
        <c:axId val="380953584"/>
      </c:lineChart>
      <c:dateAx>
        <c:axId val="3809531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535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0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5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TAOYUAN_3_WARD_GRAPH!$AV$80:$AV$91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65696"/>
        <c:axId val="777866480"/>
      </c:lineChart>
      <c:dateAx>
        <c:axId val="777865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64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778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TAOYUAN_4_WARD_GRAPH!$X$108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TAOYUAN_4_WARD_GRAPH!$AC$56:$AC$67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TAOYUAN_4_WARD_GRAPH!$X$109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TAOYUAN_4_WARD_GRAPH!$AC$68:$AC$79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TAOYUAN_4_WARD_GRAPH!$X$110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TAOYUAN_4_WARD_GRAPH!$AC$80:$AC$91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TAOYUAN_4_WARD_GRAPH!$AD$80:$AD$91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850152"/>
        <c:axId val="670818008"/>
      </c:lineChart>
      <c:dateAx>
        <c:axId val="6708501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18008"/>
        <c:crosses val="autoZero"/>
        <c:auto val="1"/>
        <c:lblOffset val="100"/>
        <c:baseTimeUnit val="months"/>
      </c:dateAx>
      <c:valAx>
        <c:axId val="670818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TAOYUAN_4_WARD_GRAPH!$AF$54:$AK$54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TAOYUAN_4_WARD_GRAPH!$AF$92:$AK$92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TAOYUAN_4_WARD_GRAPH!$AR$54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TAOYUAN_4_WARD_GRAPH!$AS$54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TAOYUAN_4_WARD_GRAPH!$AT$54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TAOYUAN_4_WARD_GRAPH!$AU$54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TAOYUAN_4_WARD_GRAPH!$AW$55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TAOYUAN_4_WARD_GRAPH!$AX$55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TAOYUAN_4_WARD_GRAPH!$AY$55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TAOYUAN_4_WARD_GRAPH!$AZ$55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TAOYUAN_4_WARD_GRAPH!$AQ$54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TAOYUAN_4_WARD_GRAPH!$AV$55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TAOYUAN_4_WARD_GRAPH!$AM$80:$AM$91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TAOYUAN_4_WARD_GRAPH!$AV$80:$AV$91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68048"/>
        <c:axId val="777865304"/>
      </c:lineChart>
      <c:dateAx>
        <c:axId val="777868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53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778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EAST_STAKE_GRAPH!$X$108</c:f>
              <c:strCache>
                <c:ptCount val="1"/>
                <c:pt idx="0">
                  <c:v>2014  58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EAST_STAKE_GRAPH!$X$109</c:f>
              <c:strCache>
                <c:ptCount val="1"/>
                <c:pt idx="0">
                  <c:v>2015  58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EAST_STAKE_GRAPH!$AC$68:$AC$79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EAST_STAKE_GRAPH!$X$110</c:f>
              <c:strCache>
                <c:ptCount val="1"/>
                <c:pt idx="0">
                  <c:v>2016  9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EAST_STAKE_GRAPH!$AC$80:$AC$91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EAST_STAKE_GRAPH!$AD$80:$AD$91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09760"/>
        <c:axId val="726709368"/>
      </c:lineChart>
      <c:dateAx>
        <c:axId val="7267097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9368"/>
        <c:crosses val="autoZero"/>
        <c:auto val="1"/>
        <c:lblOffset val="100"/>
        <c:baseTimeUnit val="months"/>
      </c:dateAx>
      <c:valAx>
        <c:axId val="7267093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EAST_STAKE_GRAPH!$AF$92:$AK$92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59</c:v>
                </c:pt>
                <c:pt idx="5">
                  <c:v>#N/A</c:v>
                </c:pt>
                <c:pt idx="6">
                  <c:v>66</c:v>
                </c:pt>
                <c:pt idx="7">
                  <c:v>60</c:v>
                </c:pt>
                <c:pt idx="8">
                  <c:v>70</c:v>
                </c:pt>
                <c:pt idx="9">
                  <c:v>63</c:v>
                </c:pt>
                <c:pt idx="10">
                  <c:v>61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27</c:v>
                </c:pt>
                <c:pt idx="7">
                  <c:v>21</c:v>
                </c:pt>
                <c:pt idx="8">
                  <c:v>24</c:v>
                </c:pt>
                <c:pt idx="9">
                  <c:v>21</c:v>
                </c:pt>
                <c:pt idx="10">
                  <c:v>26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57</c:v>
                </c:pt>
                <c:pt idx="7">
                  <c:v>59</c:v>
                </c:pt>
                <c:pt idx="8">
                  <c:v>68</c:v>
                </c:pt>
                <c:pt idx="9">
                  <c:v>47</c:v>
                </c:pt>
                <c:pt idx="10">
                  <c:v>59</c:v>
                </c:pt>
                <c:pt idx="11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EAST_STAKE_GRAPH!$AW$80:$AW$91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EAST_STAKE_GRAPH!$AX$80:$AX$91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EAST_STAKE_GRAPH!$AY$80:$AY$91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EAST_STAKE_GRAPH!$AZ$80:$AZ$91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EAST_STAKE_GRAPH!$AV$80:$AV$91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10936"/>
        <c:axId val="726711328"/>
      </c:lineChart>
      <c:dateAx>
        <c:axId val="726710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113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6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XIZHI_WARD_GRAPH!$X$108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28752"/>
        <c:axId val="515970408"/>
      </c:lineChart>
      <c:dateAx>
        <c:axId val="6675287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0408"/>
        <c:crosses val="autoZero"/>
        <c:auto val="1"/>
        <c:lblOffset val="100"/>
        <c:baseTimeUnit val="months"/>
      </c:dateAx>
      <c:valAx>
        <c:axId val="515970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XIZHI_WARD_GRAPH!$AF$54:$AK$54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XIZHI_WARD_GRAPH!$AF$92:$AK$92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XIZHI_WARD_GRAPH!$AQ$54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XIZHI_WARD_GRAPH!$AV$55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XIZHI_WARD_GRAPH!$AV$80:$AV$91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06160"/>
        <c:axId val="729506552"/>
      </c:lineChart>
      <c:dateAx>
        <c:axId val="729506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65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TAOYUAN_STAKE_GRAPH!$X$108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TAOYUAN_STAKE_GRAPH!$X$109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TAOYUAN_STAKE_GRAPH!$AC$68:$AC$79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TAOYUAN_STAKE_GRAPH!$X$110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TAOYUAN_STAKE_GRAPH!$AC$80:$AC$91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TAOYUAN_STAKE_GRAPH!$AD$80:$AD$91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34344"/>
        <c:axId val="862228072"/>
      </c:lineChart>
      <c:dateAx>
        <c:axId val="8622343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28072"/>
        <c:crosses val="autoZero"/>
        <c:auto val="1"/>
        <c:lblOffset val="100"/>
        <c:baseTimeUnit val="months"/>
      </c:dateAx>
      <c:valAx>
        <c:axId val="862228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YILAN_WARD_GRAPH!$X$108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1648"/>
        <c:axId val="729511256"/>
      </c:lineChart>
      <c:dateAx>
        <c:axId val="7295116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1256"/>
        <c:crosses val="autoZero"/>
        <c:auto val="1"/>
        <c:lblOffset val="100"/>
        <c:baseTimeUnit val="months"/>
      </c:dateAx>
      <c:valAx>
        <c:axId val="7295112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YILAN_WARD_GRAPH!$AF$54:$AK$54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YILAN_WARD_GRAPH!$AF$92:$AK$92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YILAN_WARD_GRAPH!$AQ$54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YILAN_WARD_GRAPH!$AV$55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YILAN_WARD_GRAPH!$AV$80:$AV$91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2824"/>
        <c:axId val="729513216"/>
      </c:lineChart>
      <c:dateAx>
        <c:axId val="7295128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32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JILONG_WARD_GRAPH!$X$108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6352"/>
        <c:axId val="729515960"/>
      </c:lineChart>
      <c:dateAx>
        <c:axId val="7295163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5960"/>
        <c:crosses val="autoZero"/>
        <c:auto val="1"/>
        <c:lblOffset val="100"/>
        <c:baseTimeUnit val="months"/>
      </c:dateAx>
      <c:valAx>
        <c:axId val="729515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JILONG_WARD_GRAPH!$AF$54:$AK$54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JILONG_WARD_GRAPH!$AF$92:$AK$92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JILONG_WARD_GRAPH!$AQ$54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JILONG_WARD_GRAPH!$AV$55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JILONG_WARD_GRAPH!$AV$80:$AV$91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7528"/>
        <c:axId val="729517920"/>
      </c:lineChart>
      <c:dateAx>
        <c:axId val="729517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79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NEIHU_WARD_GRAPH!$X$108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NEIHU_WARD_GRAPH!$AC$56:$AC$67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NEIHU_WARD_GRAPH!$AC$68:$AC$79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NEIHU_WARD_GRAPH!$AC$80:$AC$91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NEIHU_WARD_GRAPH!$AD$80:$AD$91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20664"/>
        <c:axId val="729520272"/>
      </c:lineChart>
      <c:dateAx>
        <c:axId val="7295206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0272"/>
        <c:crosses val="autoZero"/>
        <c:auto val="1"/>
        <c:lblOffset val="100"/>
        <c:baseTimeUnit val="months"/>
      </c:dateAx>
      <c:valAx>
        <c:axId val="7295202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NEIHU_WARD_GRAPH!$AF$54:$AK$54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NEIHU_WARD_GRAPH!$AF$92:$AK$92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NEIHU_WARD_GRAPH!$AQ$54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NEIHU_WARD_GRAPH!$AV$55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NEIHU_WARD_GRAPH!$AV$80:$AV$91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21840"/>
        <c:axId val="729522232"/>
      </c:lineChart>
      <c:dateAx>
        <c:axId val="729521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22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SONGSHAN_WARD_GRAPH!$X$108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25760"/>
        <c:axId val="729525368"/>
      </c:lineChart>
      <c:dateAx>
        <c:axId val="7295257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5368"/>
        <c:crosses val="autoZero"/>
        <c:auto val="1"/>
        <c:lblOffset val="100"/>
        <c:baseTimeUnit val="months"/>
      </c:dateAx>
      <c:valAx>
        <c:axId val="7295253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TAOYUAN_STAKE_GRAPH!$AF$92:$AK$92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SONGSHAN_WARD_GRAPH!$AF$54:$AK$54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SONGSHAN_WARD_GRAPH!$AF$92:$AK$92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SONGSHAN_WARD_GRAPH!$AQ$54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SONGSHAN_WARD_GRAPH!$AV$55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SONGSHAN_WARD_GRAPH!$AV$80:$AV$91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26936"/>
        <c:axId val="729527328"/>
      </c:lineChart>
      <c:dateAx>
        <c:axId val="729526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73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HUALIEN_STAKE_GRAPH!$X$108</c:f>
              <c:strCache>
                <c:ptCount val="1"/>
                <c:pt idx="0">
                  <c:v>2014  81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HUALIEN_STAKE_GRAPH!$AC$56:$AC$67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HUALIEN_STAKE_GRAPH!$X$109</c:f>
              <c:strCache>
                <c:ptCount val="1"/>
                <c:pt idx="0">
                  <c:v>2015  61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HUALIEN_STAKE_GRAPH!$AC$68:$AC$79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HUALIEN_STAKE_GRAPH!$X$110</c:f>
              <c:strCache>
                <c:ptCount val="1"/>
                <c:pt idx="0">
                  <c:v>2016  9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HUALIEN_STAKE_GRAPH!$AC$80:$AC$91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HUALIEN_STAKE_GRAPH!$AD$80:$AD$91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39768"/>
        <c:axId val="400239376"/>
      </c:lineChart>
      <c:dateAx>
        <c:axId val="400239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9376"/>
        <c:crosses val="autoZero"/>
        <c:auto val="1"/>
        <c:lblOffset val="100"/>
        <c:baseTimeUnit val="months"/>
      </c:dateAx>
      <c:valAx>
        <c:axId val="400239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3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HUALIEN_STAKE_GRAPH!$AF$54:$AK$54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HUALIEN_STAKE_GRAPH!$AF$92:$AK$92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HUALIEN_STAKE_GRAPH!$AR$54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73</c:v>
                </c:pt>
                <c:pt idx="5">
                  <c:v>#N/A</c:v>
                </c:pt>
                <c:pt idx="6">
                  <c:v>87</c:v>
                </c:pt>
                <c:pt idx="7">
                  <c:v>82</c:v>
                </c:pt>
                <c:pt idx="8">
                  <c:v>74</c:v>
                </c:pt>
                <c:pt idx="9">
                  <c:v>77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HUALIEN_STAKE_GRAPH!$AS$54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24</c:v>
                </c:pt>
                <c:pt idx="7">
                  <c:v>27</c:v>
                </c:pt>
                <c:pt idx="8">
                  <c:v>16</c:v>
                </c:pt>
                <c:pt idx="9">
                  <c:v>21</c:v>
                </c:pt>
                <c:pt idx="10">
                  <c:v>22</c:v>
                </c:pt>
                <c:pt idx="11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HUALIEN_STAKE_GRAPH!$AT$54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27</c:v>
                </c:pt>
                <c:pt idx="5">
                  <c:v>#N/A</c:v>
                </c:pt>
                <c:pt idx="6">
                  <c:v>64</c:v>
                </c:pt>
                <c:pt idx="7">
                  <c:v>53</c:v>
                </c:pt>
                <c:pt idx="8">
                  <c:v>47</c:v>
                </c:pt>
                <c:pt idx="9">
                  <c:v>58</c:v>
                </c:pt>
                <c:pt idx="10">
                  <c:v>71</c:v>
                </c:pt>
                <c:pt idx="11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HUALIEN_STAKE_GRAPH!$AU$54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HUALIEN_STAKE_GRAPH!$AW$55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HUALIEN_STAKE_GRAPH!$AW$80:$AW$91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HUALIEN_STAKE_GRAPH!$AX$55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HUALIEN_STAKE_GRAPH!$AX$80:$AX$91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HUALIEN_STAKE_GRAPH!$AY$55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HUALIEN_STAKE_GRAPH!$AY$80:$AY$91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HUALIEN_STAKE_GRAPH!$AZ$55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HUALIEN_STAKE_GRAPH!$AZ$80:$AZ$91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HUALIEN_STAKE_GRAPH!$AQ$54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HUALIEN_STAKE_GRAPH!$AV$55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HUALIEN_STAKE_GRAPH!$AM$80:$AM$91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HUALIEN_STAKE_GRAPH!$AV$80:$AV$91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40944"/>
        <c:axId val="400241336"/>
      </c:lineChart>
      <c:dateAx>
        <c:axId val="400240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13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002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0072"/>
        <c:axId val="729529680"/>
      </c:lineChart>
      <c:dateAx>
        <c:axId val="7295300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9680"/>
        <c:crosses val="autoZero"/>
        <c:auto val="1"/>
        <c:lblOffset val="100"/>
        <c:baseTimeUnit val="months"/>
      </c:dateAx>
      <c:valAx>
        <c:axId val="7295296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HUALIAN_1_WARD_GRAPH!$AF$54:$AK$54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1248"/>
        <c:axId val="729531640"/>
      </c:lineChart>
      <c:dateAx>
        <c:axId val="729531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16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HUALIAN_2_WARD_GRAPH!$X$108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HUALIAN_2_WARD_GRAPH!$AC$56:$AC$67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HUALIAN_2_WARD_GRAPH!$X$109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HUALIAN_2_WARD_GRAPH!$AC$68:$AC$79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HUALIAN_2_WARD_GRAPH!$X$110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HUALIAN_2_WARD_GRAPH!$AC$80:$AC$91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HUALIAN_2_WARD_GRAPH!$AD$80:$AD$91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4384"/>
        <c:axId val="729533992"/>
      </c:lineChart>
      <c:dateAx>
        <c:axId val="7295343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3992"/>
        <c:crosses val="autoZero"/>
        <c:auto val="1"/>
        <c:lblOffset val="100"/>
        <c:baseTimeUnit val="months"/>
      </c:dateAx>
      <c:valAx>
        <c:axId val="7295339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HUALIAN_2_WARD_GRAPH!$AF$54:$AK$54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HUALIAN_2_WARD_GRAPH!$AF$92:$AK$92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84</c:v>
                </c:pt>
                <c:pt idx="5">
                  <c:v>#N/A</c:v>
                </c:pt>
                <c:pt idx="6">
                  <c:v>84</c:v>
                </c:pt>
                <c:pt idx="7">
                  <c:v>81</c:v>
                </c:pt>
                <c:pt idx="8">
                  <c:v>82</c:v>
                </c:pt>
                <c:pt idx="9">
                  <c:v>80</c:v>
                </c:pt>
                <c:pt idx="10">
                  <c:v>78</c:v>
                </c:pt>
                <c:pt idx="11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28</c:v>
                </c:pt>
                <c:pt idx="10">
                  <c:v>34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  <c:pt idx="5">
                  <c:v>#N/A</c:v>
                </c:pt>
                <c:pt idx="6">
                  <c:v>67</c:v>
                </c:pt>
                <c:pt idx="7">
                  <c:v>53</c:v>
                </c:pt>
                <c:pt idx="8">
                  <c:v>57</c:v>
                </c:pt>
                <c:pt idx="9">
                  <c:v>68</c:v>
                </c:pt>
                <c:pt idx="10">
                  <c:v>79</c:v>
                </c:pt>
                <c:pt idx="11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TAOYUAN_STAKE_GRAPH!$AW$80:$AW$91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TAOYUAN_STAKE_GRAPH!$AX$80:$AX$91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TAOYUAN_STAKE_GRAPH!$AY$80:$AY$91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TAOYUAN_STAKE_GRAPH!$AZ$80:$AZ$91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TAOYUAN_STAKE_GRAPH!$AV$80:$AV$91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75368"/>
        <c:axId val="563774192"/>
      </c:lineChart>
      <c:dateAx>
        <c:axId val="563775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4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637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7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HUALIAN_2_WARD_GRAPH!$AR$54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HUALIAN_2_WARD_GRAPH!$AS$54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HUALIAN_2_WARD_GRAPH!$AT$54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HUALIAN_2_WARD_GRAPH!$AU$54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HUALIAN_2_WARD_GRAPH!$AW$55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HUALIAN_2_WARD_GRAPH!$AX$55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HUALIAN_2_WARD_GRAPH!$AY$55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HUALIAN_2_WARD_GRAPH!$AZ$55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HUALIAN_2_WARD_GRAPH!$AQ$54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HUALIAN_2_WARD_GRAPH!$AV$55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HUALIAN_2_WARD_GRAPH!$AV$80:$AV$91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5560"/>
        <c:axId val="729535952"/>
      </c:lineChart>
      <c:dateAx>
        <c:axId val="729535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5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HUALIAN_3_WARD_GRAPH!$X$108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HUALIAN_3_WARD_GRAPH!$AC$56:$AC$67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HUALIAN_3_WARD_GRAPH!$X$109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HUALIAN_3_WARD_GRAPH!$AC$68:$AC$79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HUALIAN_3_WARD_GRAPH!$X$110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HUALIAN_3_WARD_GRAPH!$AC$80:$AC$91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HUALIAN_3_WARD_GRAPH!$AD$80:$AD$91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8696"/>
        <c:axId val="729538304"/>
      </c:lineChart>
      <c:dateAx>
        <c:axId val="7295386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8304"/>
        <c:crosses val="autoZero"/>
        <c:auto val="1"/>
        <c:lblOffset val="100"/>
        <c:baseTimeUnit val="months"/>
      </c:dateAx>
      <c:valAx>
        <c:axId val="729538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HUALIAN_3_WARD_GRAPH!$AF$54:$AK$54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HUALIAN_3_WARD_GRAPH!$AF$92:$AK$92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HUALIAN_3_WARD_GRAPH!$AR$54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HUALIAN_3_WARD_GRAPH!$AS$54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HUALIAN_3_WARD_GRAPH!$AT$54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HUALIAN_3_WARD_GRAPH!$AU$54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HUALIAN_3_WARD_GRAPH!$AW$55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HUALIAN_3_WARD_GRAPH!$AX$55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HUALIAN_3_WARD_GRAPH!$AY$55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HUALIAN_3_WARD_GRAPH!$AZ$55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HUALIAN_3_WARD_GRAPH!$AQ$54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HUALIAN_3_WARD_GRAPH!$AV$55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HUALIAN_3_WARD_GRAPH!$AV$80:$AV$91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39872"/>
        <c:axId val="729540264"/>
      </c:lineChart>
      <c:dateAx>
        <c:axId val="729539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02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43008"/>
        <c:axId val="729542616"/>
      </c:lineChart>
      <c:dateAx>
        <c:axId val="7295430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2616"/>
        <c:crosses val="autoZero"/>
        <c:auto val="1"/>
        <c:lblOffset val="100"/>
        <c:baseTimeUnit val="months"/>
      </c:dateAx>
      <c:valAx>
        <c:axId val="729542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TAIDONG_1_WARD_GRAPH!$AF$54:$AK$54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44184"/>
        <c:axId val="729544576"/>
      </c:lineChart>
      <c:dateAx>
        <c:axId val="7295441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45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TAIDONG_2_WARD_GRAPH!$X$108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47320"/>
        <c:axId val="729546928"/>
      </c:lineChart>
      <c:dateAx>
        <c:axId val="7295473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6928"/>
        <c:crosses val="autoZero"/>
        <c:auto val="1"/>
        <c:lblOffset val="100"/>
        <c:baseTimeUnit val="months"/>
      </c:dateAx>
      <c:valAx>
        <c:axId val="729546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TAIDONG_2_WARD_GRAPH!$AF$54:$AK$54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TAIDONG_2_WARD_GRAPH!$AF$92:$AK$92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TAIDONG_2_WARD_GRAPH!$AR$54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TAIDONG_2_WARD_GRAPH!$AX$55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TAIDONG_2_WARD_GRAPH!$AY$55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TAIDONG_2_WARD_GRAPH!$AZ$55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TAIDONG_2_WARD_GRAPH!$AQ$54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TAIDONG_2_WARD_GRAPH!$AV$55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TAIDONG_2_WARD_GRAPH!$AV$80:$AV$91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48496"/>
        <c:axId val="729548888"/>
      </c:lineChart>
      <c:dateAx>
        <c:axId val="729548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88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80992"/>
        <c:axId val="525935088"/>
      </c:lineChart>
      <c:dateAx>
        <c:axId val="5159809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35088"/>
        <c:crosses val="autoZero"/>
        <c:auto val="1"/>
        <c:lblOffset val="100"/>
        <c:baseTimeUnit val="months"/>
      </c:dateAx>
      <c:valAx>
        <c:axId val="525935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TAIDONG_3_WARD_GRAPH!$X$108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TAIDONG_3_WARD_GRAPH!$AC$56:$AC$67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TAIDONG_3_WARD_GRAPH!$X$109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TAIDONG_3_WARD_GRAPH!$AC$68:$AC$79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TAIDONG_3_WARD_GRAPH!$X$110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TAIDONG_3_WARD_GRAPH!$AC$80:$AC$91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TAIDONG_3_WARD_GRAPH!$AD$80:$AD$91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1632"/>
        <c:axId val="729551240"/>
      </c:lineChart>
      <c:dateAx>
        <c:axId val="7295516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1240"/>
        <c:crosses val="autoZero"/>
        <c:auto val="1"/>
        <c:lblOffset val="100"/>
        <c:baseTimeUnit val="months"/>
      </c:dateAx>
      <c:valAx>
        <c:axId val="729551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TAIDONG_3_WARD_GRAPH!$AF$54:$AK$54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TAIDONG_3_WARD_GRAPH!$AF$92:$AK$92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TAIDONG_3_WARD_GRAPH!$AR$54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TAIDONG_3_WARD_GRAPH!$AS$54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TAIDONG_3_WARD_GRAPH!$AT$54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TAIDONG_3_WARD_GRAPH!$AU$54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TAIDONG_3_WARD_GRAPH!$AW$55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TAIDONG_3_WARD_GRAPH!$AX$55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TAIDONG_3_WARD_GRAPH!$AY$55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TAIDONG_3_WARD_GRAPH!$AZ$55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TAIDONG_3_WARD_GRAPH!$AQ$54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TAIDONG_3_WARD_GRAPH!$AV$55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TAIDONG_3_WARD_GRAPH!$AV$80:$AV$91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2808"/>
        <c:axId val="729553200"/>
      </c:lineChart>
      <c:dateAx>
        <c:axId val="729552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32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YULI_WARD_GRAPH!$X$108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5944"/>
        <c:axId val="729555552"/>
      </c:lineChart>
      <c:dateAx>
        <c:axId val="7295559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5552"/>
        <c:crosses val="autoZero"/>
        <c:auto val="1"/>
        <c:lblOffset val="100"/>
        <c:baseTimeUnit val="months"/>
      </c:dateAx>
      <c:valAx>
        <c:axId val="7295555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YULI_WARD_GRAPH!$AF$54:$AK$54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YULI_WARD_GRAPH!$AF$92:$AK$92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YULI_WARD_GRAPH!$AQ$54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YULI_WARD_GRAPH!$AV$55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YULI_WARD_GRAPH!$AV$80:$AV$91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7120"/>
        <c:axId val="729557512"/>
      </c:lineChart>
      <c:dateAx>
        <c:axId val="7295571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75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HSINCHU_STAKE_GRAPH!$X$108</c:f>
              <c:strCache>
                <c:ptCount val="1"/>
                <c:pt idx="0">
                  <c:v>2014  90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HSINCHU_STAKE_GRAPH!$AC$56:$AC$67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HSINCHU_STAKE_GRAPH!$X$109</c:f>
              <c:strCache>
                <c:ptCount val="1"/>
                <c:pt idx="0">
                  <c:v>2015  57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HSINCHU_STAKE_GRAPH!$AC$68:$AC$79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HSINCHU_STAKE_GRAPH!$X$110</c:f>
              <c:strCache>
                <c:ptCount val="1"/>
                <c:pt idx="0">
                  <c:v>2016  18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HSINCHU_STAKE_GRAPH!$AC$80:$AC$91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HSINCHU_STAKE_GRAPH!$AD$80:$AD$91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07016"/>
        <c:axId val="726706624"/>
      </c:lineChart>
      <c:dateAx>
        <c:axId val="7267070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24"/>
        <c:crosses val="autoZero"/>
        <c:auto val="1"/>
        <c:lblOffset val="100"/>
        <c:baseTimeUnit val="months"/>
      </c:dateAx>
      <c:valAx>
        <c:axId val="7267066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HSINCHU_STAKE_GRAPH!$AF$54:$AK$54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HSINCHU_STAKE_GRAPH!$AF$92:$AK$92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HSINCHU_STAKE_GRAPH!$AR$54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HSINCHU_STAKE_GRAPH!$AR$80:$AR$91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85</c:v>
                </c:pt>
                <c:pt idx="5">
                  <c:v>#N/A</c:v>
                </c:pt>
                <c:pt idx="6">
                  <c:v>76</c:v>
                </c:pt>
                <c:pt idx="7">
                  <c:v>81</c:v>
                </c:pt>
                <c:pt idx="8">
                  <c:v>73</c:v>
                </c:pt>
                <c:pt idx="9">
                  <c:v>57</c:v>
                </c:pt>
                <c:pt idx="10">
                  <c:v>65</c:v>
                </c:pt>
                <c:pt idx="11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HSINCHU_STAKE_GRAPH!$AS$54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HSINCHU_STAKE_GRAPH!$AS$80:$AS$91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21</c:v>
                </c:pt>
                <c:pt idx="7">
                  <c:v>36</c:v>
                </c:pt>
                <c:pt idx="8">
                  <c:v>18</c:v>
                </c:pt>
                <c:pt idx="9">
                  <c:v>27</c:v>
                </c:pt>
                <c:pt idx="10">
                  <c:v>31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HSINCHU_STAKE_GRAPH!$AT$54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HSINCHU_STAKE_GRAPH!$AT$80:$AT$91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49</c:v>
                </c:pt>
                <c:pt idx="5">
                  <c:v>#N/A</c:v>
                </c:pt>
                <c:pt idx="6">
                  <c:v>65</c:v>
                </c:pt>
                <c:pt idx="7">
                  <c:v>59</c:v>
                </c:pt>
                <c:pt idx="8">
                  <c:v>74</c:v>
                </c:pt>
                <c:pt idx="9">
                  <c:v>55</c:v>
                </c:pt>
                <c:pt idx="10">
                  <c:v>75</c:v>
                </c:pt>
                <c:pt idx="11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HSINCHU_STAKE_GRAPH!$AU$54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HSINCHU_STAKE_GRAPH!$AU$80:$AU$91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HSINCHU_STAKE_GRAPH!$AW$55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HSINCHU_STAKE_GRAPH!$AW$80:$AW$91</c:f>
              <c:numCache>
                <c:formatCode>General</c:formatCode>
                <c:ptCount val="12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HSINCHU_STAKE_GRAPH!$AX$55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HSINCHU_STAKE_GRAPH!$AX$80:$AX$91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HSINCHU_STAKE_GRAPH!$AY$55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HSINCHU_STAKE_GRAPH!$AY$80:$AY$91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HSINCHU_STAKE_GRAPH!$AZ$55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HSINCHU_STAKE_GRAPH!$AZ$80:$AZ$91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HSINCHU_STAKE_GRAPH!$AQ$54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HSINCHU_STAKE_GRAPH!$AQ$80:$AQ$91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HSINCHU_STAKE_GRAPH!$AV$55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HSINCHU_STAKE_GRAPH!$AM$80:$AM$91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HSINCHU_STAKE_GRAPH!$AV$80:$AV$91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06232"/>
        <c:axId val="726708192"/>
      </c:lineChart>
      <c:dateAx>
        <c:axId val="726706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8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67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1040"/>
        <c:axId val="729560648"/>
      </c:lineChart>
      <c:dateAx>
        <c:axId val="7295610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0648"/>
        <c:crosses val="autoZero"/>
        <c:auto val="1"/>
        <c:lblOffset val="100"/>
        <c:baseTimeUnit val="months"/>
      </c:dateAx>
      <c:valAx>
        <c:axId val="7295606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ZHONGLI_1_WARD_GRAPH!$AF$54:$AK$54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ZHUNAN_WARD_GRAPH!$AF$54:$AK$54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ZHUNAN_WARD_GRAPH!$AV$80:$AV$91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2216"/>
        <c:axId val="729562608"/>
      </c:lineChart>
      <c:dateAx>
        <c:axId val="7295622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26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5352"/>
        <c:axId val="729564960"/>
      </c:lineChart>
      <c:dateAx>
        <c:axId val="7295653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4960"/>
        <c:crosses val="autoZero"/>
        <c:auto val="1"/>
        <c:lblOffset val="100"/>
        <c:baseTimeUnit val="months"/>
      </c:dateAx>
      <c:valAx>
        <c:axId val="729564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ZHUBEI_1_WARD_GRAPH!$AF$54:$AK$54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6528"/>
        <c:axId val="729566920"/>
      </c:lineChart>
      <c:dateAx>
        <c:axId val="729566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69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ZHUBEI_2_WARD_GRAPH!$X$108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ZHUBEI_2_WARD_GRAPH!$AC$56:$AC$67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ZHUBEI_2_WARD_GRAPH!$X$109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ZHUBEI_2_WARD_GRAPH!$AC$68:$AC$79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ZHUBEI_2_WARD_GRAPH!$X$110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ZHUBEI_2_WARD_GRAPH!$AC$80:$AC$91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ZHUBEI_2_WARD_GRAPH!$AD$80:$AD$91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69664"/>
        <c:axId val="729569272"/>
      </c:lineChart>
      <c:dateAx>
        <c:axId val="7295696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9272"/>
        <c:crosses val="autoZero"/>
        <c:auto val="1"/>
        <c:lblOffset val="100"/>
        <c:baseTimeUnit val="months"/>
      </c:dateAx>
      <c:valAx>
        <c:axId val="7295692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ZHUBEI_2_WARD_GRAPH!$AF$54:$AK$54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ZHUBEI_2_WARD_GRAPH!$AF$92:$AK$92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ZHUBEI_2_WARD_GRAPH!$AR$54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ZHUBEI_2_WARD_GRAPH!$AS$54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ZHUBEI_2_WARD_GRAPH!$AT$54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ZHUBEI_2_WARD_GRAPH!$AU$54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ZHUBEI_2_WARD_GRAPH!$AW$55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ZHUBEI_2_WARD_GRAPH!$AX$55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ZHUBEI_2_WARD_GRAPH!$AY$55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ZHUBEI_2_WARD_GRAPH!$AZ$55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ZHUBEI_2_WARD_GRAPH!$AQ$54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ZHUBEI_2_WARD_GRAPH!$AV$55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ZHUBEI_2_WARD_GRAPH!$AM$80:$AM$91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ZHUBEI_2_WARD_GRAPH!$AV$80:$AV$91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70840"/>
        <c:axId val="729571232"/>
      </c:lineChart>
      <c:dateAx>
        <c:axId val="729570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12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295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ZHUBEI_3_WARD_GRAPH!$X$108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ZHUBEI_3_WARD_GRAPH!$AC$56:$AC$67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ZHUBEI_3_WARD_GRAPH!$X$109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ZHUBEI_3_WARD_GRAPH!$AC$68:$AC$79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ZHUBEI_3_WARD_GRAPH!$X$110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ZHUBEI_3_WARD_GRAPH!$AC$80:$AC$91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ZHUBEI_3_WARD_GRAPH!$AD$80:$AD$91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64752"/>
        <c:axId val="391162008"/>
      </c:lineChart>
      <c:dateAx>
        <c:axId val="3911647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62008"/>
        <c:crosses val="autoZero"/>
        <c:auto val="1"/>
        <c:lblOffset val="100"/>
        <c:baseTimeUnit val="months"/>
      </c:dateAx>
      <c:valAx>
        <c:axId val="391162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ZHUBEI_3_WARD_GRAPH!$AF$54:$AK$54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ZHUBEI_3_WARD_GRAPH!$AF$92:$AK$92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ZHONGLI_1_WARD_GRAPH!$AV$80:$AV$91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77856"/>
        <c:axId val="515971192"/>
      </c:lineChart>
      <c:dateAx>
        <c:axId val="515977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1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159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ZHUBEI_3_WARD_GRAPH!$AR$54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ZHUBEI_3_WARD_GRAPH!$AS$54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ZHUBEI_3_WARD_GRAPH!$AT$54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ZHUBEI_3_WARD_GRAPH!$AU$54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ZHUBEI_3_WARD_GRAPH!$AW$55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ZHUBEI_3_WARD_GRAPH!$AX$55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ZHUBEI_3_WARD_GRAPH!$AY$55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ZHUBEI_3_WARD_GRAPH!$AZ$55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ZHUBEI_3_WARD_GRAPH!$AQ$54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ZHUBEI_3_WARD_GRAPH!$AV$55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ZHUBEI_3_WARD_GRAPH!$AM$80:$AM$91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ZHUBEI_3_WARD_GRAPH!$AV$80:$AV$91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92992"/>
        <c:axId val="555793384"/>
      </c:lineChart>
      <c:dateAx>
        <c:axId val="5557929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3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7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ZHUDONG_WARD_GRAPH!$X$108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96520"/>
        <c:axId val="555796128"/>
      </c:lineChart>
      <c:dateAx>
        <c:axId val="555796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6128"/>
        <c:crosses val="autoZero"/>
        <c:auto val="1"/>
        <c:lblOffset val="100"/>
        <c:baseTimeUnit val="months"/>
      </c:dateAx>
      <c:valAx>
        <c:axId val="555796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ZHUDONG_WARD_GRAPH!$AF$54:$AK$54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ZHUDONG_WARD_GRAPH!$AF$92:$AK$92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ZHUDONG_WARD_GRAPH!$AQ$54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ZHUDONG_WARD_GRAPH!$AV$55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ZHUDONG_WARD_GRAPH!$AV$80:$AV$91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97696"/>
        <c:axId val="555798088"/>
      </c:lineChart>
      <c:dateAx>
        <c:axId val="555797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80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7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XIANGSHAN_WARD_GRAPH!$X$108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XIANGSHAN_WARD_GRAPH!$AC$56:$AC$67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XIANGSHAN_WARD_GRAPH!$X$109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XIANGSHAN_WARD_GRAPH!$AC$68:$AC$79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XIANGSHAN_WARD_GRAPH!$X$110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XIANGSHAN_WARD_GRAPH!$AC$80:$AC$91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XIANGSHAN_WARD_GRAPH!$AD$80:$AD$91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0832"/>
        <c:axId val="555800440"/>
      </c:lineChart>
      <c:dateAx>
        <c:axId val="5558008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0440"/>
        <c:crosses val="autoZero"/>
        <c:auto val="1"/>
        <c:lblOffset val="100"/>
        <c:baseTimeUnit val="months"/>
      </c:dateAx>
      <c:valAx>
        <c:axId val="5558004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XIANGSHAN_WARD_GRAPH!$AF$54:$AK$54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XIANGSHAN_WARD_GRAPH!$AF$92:$AK$92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XIANGSHAN_WARD_GRAPH!$AR$54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XIANGSHAN_WARD_GRAPH!$AS$54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XIANGSHAN_WARD_GRAPH!$AT$54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XIANGSHAN_WARD_GRAPH!$AU$54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XIANGSHAN_WARD_GRAPH!$AW$55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XIANGSHAN_WARD_GRAPH!$AX$55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XIANGSHAN_WARD_GRAPH!$AY$55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XIANGSHAN_WARD_GRAPH!$AZ$55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XIANGSHAN_WARD_GRAPH!$AQ$54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XIANGSHAN_WARD_GRAPH!$AV$55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XIANGSHAN_WARD_GRAPH!$AM$80:$AM$91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XIANGSHAN_WARD_GRAPH!$AV$80:$AV$91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2008"/>
        <c:axId val="555802400"/>
      </c:lineChart>
      <c:dateAx>
        <c:axId val="555802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2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XINZHU_1_WARD_GRAPH!$X$108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XINZHU_1_WARD_GRAPH!$AC$56:$AC$67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XINZHU_1_WARD_GRAPH!$X$109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XINZHU_1_WARD_GRAPH!$AC$68:$AC$79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XINZHU_1_WARD_GRAPH!$X$110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XINZHU_1_WARD_GRAPH!$AC$80:$AC$91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XINZHU_1_WARD_GRAPH!$Z$56:$Z$91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XINZHU_1_WARD_GRAPH!$AD$80:$AD$91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5144"/>
        <c:axId val="555804752"/>
      </c:lineChart>
      <c:dateAx>
        <c:axId val="5558051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4752"/>
        <c:crosses val="autoZero"/>
        <c:auto val="1"/>
        <c:lblOffset val="100"/>
        <c:baseTimeUnit val="months"/>
      </c:dateAx>
      <c:valAx>
        <c:axId val="5558047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XINZHU_1_WARD_GRAPH!$AF$54:$AK$54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XINZHU_1_WARD_GRAPH!$AF$92:$AK$92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XINZHU_1_WARD_GRAPH!$AR$54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XINZHU_1_WARD_GRAPH!$AR$80:$AR$91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XINZHU_1_WARD_GRAPH!$AS$54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XINZHU_1_WARD_GRAPH!$AS$80:$AS$91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XINZHU_1_WARD_GRAPH!$AT$54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XINZHU_1_WARD_GRAPH!$AT$80:$AT$91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XINZHU_1_WARD_GRAPH!$AU$54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XINZHU_1_WARD_GRAPH!$AU$80:$AU$91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XINZHU_1_WARD_GRAPH!$AW$55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XINZHU_1_WARD_GRAPH!$AW$80:$AW$91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XINZHU_1_WARD_GRAPH!$AX$55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XINZHU_1_WARD_GRAPH!$AX$80:$AX$91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XINZHU_1_WARD_GRAPH!$AY$55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XINZHU_1_WARD_GRAPH!$AY$80:$AY$91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XINZHU_1_WARD_GRAPH!$AZ$55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XINZHU_1_WARD_GRAPH!$AZ$80:$AZ$91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XINZHU_1_WARD_GRAPH!$AQ$54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XINZHU_1_WARD_GRAPH!$AQ$80:$AQ$91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XINZHU_1_WARD_GRAPH!$AV$55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XINZHU_1_WARD_GRAPH!$AM$80:$AM$91</c:f>
              <c:numCache>
                <c:formatCode>m/d/yyyy</c:formatCode>
                <c:ptCount val="12"/>
                <c:pt idx="0">
                  <c:v>42351</c:v>
                </c:pt>
                <c:pt idx="1">
                  <c:v>42358</c:v>
                </c:pt>
                <c:pt idx="2">
                  <c:v>42365</c:v>
                </c:pt>
                <c:pt idx="3">
                  <c:v>42372</c:v>
                </c:pt>
                <c:pt idx="4">
                  <c:v>42379</c:v>
                </c:pt>
                <c:pt idx="5">
                  <c:v>42386</c:v>
                </c:pt>
                <c:pt idx="6">
                  <c:v>42393</c:v>
                </c:pt>
                <c:pt idx="7">
                  <c:v>42400</c:v>
                </c:pt>
                <c:pt idx="8">
                  <c:v>42407</c:v>
                </c:pt>
                <c:pt idx="9">
                  <c:v>42414</c:v>
                </c:pt>
                <c:pt idx="10">
                  <c:v>42421</c:v>
                </c:pt>
                <c:pt idx="11">
                  <c:v>42428</c:v>
                </c:pt>
              </c:numCache>
            </c:numRef>
          </c:cat>
          <c:val>
            <c:numRef>
              <c:f>XINZHU_1_WARD_GRAPH!$AV$80:$AV$91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6320"/>
        <c:axId val="555806712"/>
      </c:lineChart>
      <c:dateAx>
        <c:axId val="5558063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67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558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image" Target="../media/image67.emf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image" Target="../media/image69.emf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image" Target="../media/image71.emf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image" Target="../media/image73.emf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image" Target="../media/image75.emf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image" Target="../media/image77.emf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4" Type="http://schemas.openxmlformats.org/officeDocument/2006/relationships/image" Target="../media/image79.emf"/></Relationships>
</file>

<file path=xl/drawings/_rels/drawing1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4" Type="http://schemas.openxmlformats.org/officeDocument/2006/relationships/image" Target="../media/image81.emf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4" Type="http://schemas.openxmlformats.org/officeDocument/2006/relationships/image" Target="../media/image83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23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image" Target="../media/image27.emf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image" Target="../media/image29.emf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31.emf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image" Target="../media/image33.emf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image" Target="../media/image35.emf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image" Target="../media/image37.emf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image" Target="../media/image39.emf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image" Target="../media/image41.emf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image" Target="../media/image43.emf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image" Target="../media/image4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image" Target="../media/image47.emf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image" Target="../media/image49.emf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image" Target="../media/image51.emf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image" Target="../media/image53.emf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image" Target="../media/image55.emf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image" Target="../media/image57.emf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image" Target="../media/image59.emf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image" Target="../media/image61.emf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image" Target="../media/image63.emf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0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2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6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2.emf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342900</xdr:colOff>
          <xdr:row>3</xdr:row>
          <xdr:rowOff>171450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$X$104:$X$106" spid="_x0000_s6319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14550" cy="676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01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78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3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3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88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AOLI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AOLI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98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OUFE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OUFE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50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2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208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HUA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HUA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219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611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2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71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120
Actual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81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12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LONGT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LONGT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22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GUISH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GUISH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32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705
Actual YTD 年度實際:    84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DE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DE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429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531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2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2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63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73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4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4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20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838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ZHI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ZHI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10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17912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994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IL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IL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04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LONG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LONG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14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EIHU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EIHU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24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NGSH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NGSH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30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EN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125
Actual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EN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34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452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2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2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55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3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3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656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75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2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2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91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86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3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3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0964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ULI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ULI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329293</xdr:colOff>
          <xdr:row>3</xdr:row>
          <xdr:rowOff>175532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6840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00943" cy="68035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2700">
              <a:solidFill>
                <a:schemeClr val="tx1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SINCHU_STAK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118
Actual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SINCHU_STAK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06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16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27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2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2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373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3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3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475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DONG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DONG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578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ANGSHAN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ANGSHAN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22</xdr:col>
      <xdr:colOff>0</xdr:colOff>
      <xdr:row>52</xdr:row>
      <xdr:rowOff>190499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66675</xdr:rowOff>
        </xdr:from>
        <xdr:to>
          <xdr:col>3</xdr:col>
          <xdr:colOff>359709</xdr:colOff>
          <xdr:row>3</xdr:row>
          <xdr:rowOff>167528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7168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50" y="66675"/>
              <a:ext cx="2131359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1_WARD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1_WARD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_stake" growShrinkType="overwriteClear" preserveFormatting="0" adjustColumnWidth="0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mission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mission_month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stake_month" growShrinkType="overwriteClear" preserveFormatting="0" adjustColumnWidth="0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ptism_source_stake_month" growShrinkType="overwriteClear" preserveFormatting="0" adjustColumnWidth="0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ptism_source_mission_month" growShrinkType="overwriteClear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V54" sqref="V5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3" t="s">
        <v>16</v>
      </c>
      <c r="B1" s="2">
        <v>42428</v>
      </c>
      <c r="C1" s="3" t="s">
        <v>0</v>
      </c>
      <c r="D1" s="3">
        <f ca="1">YEAR(DATE)</f>
        <v>2016</v>
      </c>
    </row>
    <row r="2" spans="1:4">
      <c r="A2" t="s">
        <v>28</v>
      </c>
      <c r="B2" s="1">
        <v>7</v>
      </c>
      <c r="C2" s="3" t="s">
        <v>1</v>
      </c>
      <c r="D2" s="3">
        <f ca="1">MONTH(DATE)</f>
        <v>2</v>
      </c>
    </row>
    <row r="3" spans="1:4">
      <c r="C3" s="3" t="s">
        <v>15</v>
      </c>
      <c r="D3" s="10">
        <f ca="1">WEEKNUM(DATE,2)-WEEKNUM(DATE(YEAR(DATE),MONTH(DATE),1),2)+1</f>
        <v>4</v>
      </c>
    </row>
    <row r="4" spans="1:4">
      <c r="C4" s="3" t="s">
        <v>247</v>
      </c>
      <c r="D4" s="3">
        <f ca="1">WEEKDAY(DATE,2)</f>
        <v>7</v>
      </c>
    </row>
    <row r="5" spans="1:4">
      <c r="C5" s="11" t="s">
        <v>17</v>
      </c>
      <c r="D5">
        <f ca="1">DAY(DATE)</f>
        <v>28</v>
      </c>
    </row>
    <row r="11" spans="1:4">
      <c r="D11" s="7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59" zoomScale="85" zoomScaleNormal="85" workbookViewId="0">
      <selection activeCell="W105" sqref="W105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2014:1:0:0:ZHONGLI_1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2014:2:0:0:ZHONGLI_1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2014:3:0:0:ZHONGLI_1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2014:4:0:0:ZHONGLI_1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2014:5:0:0:ZHONGLI_1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2014:6:0:0:ZHONGLI_1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2014:7:0:0:ZHONGLI_1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2014:8:0:0:ZHONGLI_1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2014:9:0:0:ZHONGLI_1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2014:10:0:0:ZHONGLI_1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2014:11:0:0:ZHONGLI_1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2014:12:0:0:ZHONGLI_1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2015:1:0:0:ZHONGLI_1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2015:2:0:0:ZHONGLI_1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2015:3:0:0:ZHONGLI_1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2015:4:0:0:ZHONGLI_1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2015:5:0:0:ZHONGLI_1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2015:6:0:0:ZHONGLI_1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2015:7:0:0:ZHONGLI_1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2015:8:0:0:ZHONGLI_1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2015:9:0:0:ZHONGLI_1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2015:10:0:0:ZHONGLI_1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2015:11:0:0:ZHONGLI_1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2015:12:0:0:ZHONGLI_1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2016:1:0:0:ZHONGLI_1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2015:12:2:7:ZHONGLI_1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1</v>
      </c>
      <c r="AW80" s="5">
        <f>6*$X$97</f>
        <v>12</v>
      </c>
      <c r="AX80" s="5">
        <f>3*$X$97</f>
        <v>6</v>
      </c>
      <c r="AY80" s="5">
        <f>5*$X$97</f>
        <v>10</v>
      </c>
      <c r="AZ80" s="5">
        <f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2016:2:0:0:ZHONGLI_1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2015:12:3:7:ZHONGLI_1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1</v>
      </c>
      <c r="AW81" s="5">
        <f>6*$X$97</f>
        <v>12</v>
      </c>
      <c r="AX81" s="5">
        <f>3*$X$97</f>
        <v>6</v>
      </c>
      <c r="AY81" s="5">
        <f>5*$X$97</f>
        <v>10</v>
      </c>
      <c r="AZ81" s="5">
        <f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2016:3:0:0:ZHONGLI_1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2015:12:4:7:ZHONGLI_1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1</v>
      </c>
      <c r="AW82" s="5">
        <f>6*$X$97</f>
        <v>12</v>
      </c>
      <c r="AX82" s="5">
        <f>3*$X$97</f>
        <v>6</v>
      </c>
      <c r="AY82" s="5">
        <f>5*$X$97</f>
        <v>10</v>
      </c>
      <c r="AZ82" s="5">
        <f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2016:4:0:0:ZHONGLI_1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2016:1:1:7:ZHONGLI_1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1</v>
      </c>
      <c r="AW83" s="5">
        <f>6*$X$97</f>
        <v>12</v>
      </c>
      <c r="AX83" s="5">
        <f>3*$X$97</f>
        <v>6</v>
      </c>
      <c r="AY83" s="5">
        <f>5*$X$97</f>
        <v>10</v>
      </c>
      <c r="AZ83" s="5">
        <f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2016:5:0:0:ZHONGLI_1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2016:1:2:7:ZHONGLI_1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1</v>
      </c>
      <c r="AW84" s="5">
        <f>6*$X$97</f>
        <v>12</v>
      </c>
      <c r="AX84" s="5">
        <f>3*$X$97</f>
        <v>6</v>
      </c>
      <c r="AY84" s="5">
        <f>5*$X$97</f>
        <v>10</v>
      </c>
      <c r="AZ84" s="5">
        <f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2016:6:0:0:ZHONGLI_1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2016:1:3:7:ZHONGLI_1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1</v>
      </c>
      <c r="AW85" s="5">
        <f>6*$X$97</f>
        <v>12</v>
      </c>
      <c r="AX85" s="5">
        <f>3*$X$97</f>
        <v>6</v>
      </c>
      <c r="AY85" s="5">
        <f>5*$X$97</f>
        <v>10</v>
      </c>
      <c r="AZ85" s="5">
        <f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2016:7:0:0:ZHONGLI_1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2016:1:4:7:ZHONGLI_1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1</v>
      </c>
      <c r="AW86" s="5">
        <f>6*$X$97</f>
        <v>12</v>
      </c>
      <c r="AX86" s="5">
        <f>3*$X$97</f>
        <v>6</v>
      </c>
      <c r="AY86" s="5">
        <f>5*$X$97</f>
        <v>10</v>
      </c>
      <c r="AZ86" s="5">
        <f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2016:8:0:0:ZHONGLI_1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2016:1:5:7:ZHONGLI_1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1</v>
      </c>
      <c r="AW87" s="5">
        <f>6*$X$97</f>
        <v>12</v>
      </c>
      <c r="AX87" s="5">
        <f>3*$X$97</f>
        <v>6</v>
      </c>
      <c r="AY87" s="5">
        <f>5*$X$97</f>
        <v>10</v>
      </c>
      <c r="AZ87" s="5">
        <f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2016:9:0:0:ZHONGLI_1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2016:2:1:7:ZHONGLI_1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1</v>
      </c>
      <c r="AW88" s="5">
        <f>6*$X$97</f>
        <v>12</v>
      </c>
      <c r="AX88" s="5">
        <f>3*$X$97</f>
        <v>6</v>
      </c>
      <c r="AY88" s="5">
        <f>5*$X$97</f>
        <v>10</v>
      </c>
      <c r="AZ88" s="5">
        <f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2016:10:0:0:ZHONGLI_1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2016:2:2:7:ZHONGLI_1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1</v>
      </c>
      <c r="AW89" s="5">
        <f>6*$X$97</f>
        <v>12</v>
      </c>
      <c r="AX89" s="5">
        <f>3*$X$97</f>
        <v>6</v>
      </c>
      <c r="AY89" s="5">
        <f>5*$X$97</f>
        <v>10</v>
      </c>
      <c r="AZ89" s="5">
        <f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2016:11:0:0:ZHONGLI_1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2016:2:3:7:ZHONGLI_1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1</v>
      </c>
      <c r="AW90" s="5">
        <f>6*$X$97</f>
        <v>12</v>
      </c>
      <c r="AX90" s="5">
        <f>3*$X$97</f>
        <v>6</v>
      </c>
      <c r="AY90" s="5">
        <f>5*$X$97</f>
        <v>10</v>
      </c>
      <c r="AZ90" s="5">
        <f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2016:12:0:0:ZHONGLI_1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2016:2:4:7:ZHONGLI_1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1</v>
      </c>
      <c r="AW91" s="5">
        <f>6*$X$97</f>
        <v>12</v>
      </c>
      <c r="AX91" s="5">
        <f>3*$X$97</f>
        <v>6</v>
      </c>
      <c r="AY91" s="5">
        <f>5*$X$97</f>
        <v>10</v>
      </c>
      <c r="AZ91" s="5">
        <f>1*$X$97</f>
        <v>2</v>
      </c>
    </row>
    <row r="92" spans="23:52">
      <c r="W92" s="3" t="s">
        <v>357</v>
      </c>
      <c r="X92" s="2" t="s">
        <v>367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371</v>
      </c>
      <c r="AN104" s="6"/>
    </row>
    <row r="105" spans="23:50">
      <c r="X105" s="12" t="s">
        <v>372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66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2014:1:0:0:ZHONGLI_2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2014:2:0:0:ZHONGLI_2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2014:3:0:0:ZHONGLI_2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2014:4:0:0:ZHONGLI_2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2014:5:0:0:ZHONGLI_2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2014:6:0:0:ZHONGLI_2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2014:7:0:0:ZHONGLI_2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2014:8:0:0:ZHONGLI_2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2014:9:0:0:ZHONGLI_2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2014:10:0:0:ZHONGLI_2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2014:11:0:0:ZHONGLI_2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2014:12:0:0:ZHONGLI_2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2015:1:0:0:ZHONGLI_2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2015:2:0:0:ZHONGLI_2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2015:3:0:0:ZHONGLI_2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2015:4:0:0:ZHONGLI_2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2015:5:0:0:ZHONGLI_2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2015:6:0:0:ZHONGLI_2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2015:7:0:0:ZHONGLI_2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2015:8:0:0:ZHONGLI_2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2015:9:0:0:ZHONGLI_2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2015:10:0:0:ZHONGLI_2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2015:11:0:0:ZHONGLI_2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2015:12:0:0:ZHONGLI_2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2016:1:0:0:ZHONGLI_2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2015:12:2:7:ZHONGLI_2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0</v>
      </c>
      <c r="AW80" s="5">
        <f>6*$X$97</f>
        <v>6</v>
      </c>
      <c r="AX80" s="5">
        <f>3*$X$97</f>
        <v>3</v>
      </c>
      <c r="AY80" s="5">
        <f>5*$X$97</f>
        <v>5</v>
      </c>
      <c r="AZ80" s="5">
        <f>1*$X$97</f>
        <v>1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2016:2:0:0:ZHONGLI_2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2015:12:3:7:ZHONGLI_2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0</v>
      </c>
      <c r="AW81" s="5">
        <f>6*$X$97</f>
        <v>6</v>
      </c>
      <c r="AX81" s="5">
        <f>3*$X$97</f>
        <v>3</v>
      </c>
      <c r="AY81" s="5">
        <f>5*$X$97</f>
        <v>5</v>
      </c>
      <c r="AZ81" s="5">
        <f>1*$X$97</f>
        <v>1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2016:3:0:0:ZHONGLI_2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2015:12:4:7:ZHONGLI_2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0</v>
      </c>
      <c r="AW82" s="5">
        <f>6*$X$97</f>
        <v>6</v>
      </c>
      <c r="AX82" s="5">
        <f>3*$X$97</f>
        <v>3</v>
      </c>
      <c r="AY82" s="5">
        <f>5*$X$97</f>
        <v>5</v>
      </c>
      <c r="AZ82" s="5">
        <f>1*$X$97</f>
        <v>1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2016:4:0:0:ZHONGLI_2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2016:1:1:7:ZHONGLI_2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0</v>
      </c>
      <c r="AW83" s="5">
        <f>6*$X$97</f>
        <v>6</v>
      </c>
      <c r="AX83" s="5">
        <f>3*$X$97</f>
        <v>3</v>
      </c>
      <c r="AY83" s="5">
        <f>5*$X$97</f>
        <v>5</v>
      </c>
      <c r="AZ83" s="5">
        <f>1*$X$97</f>
        <v>1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2016:5:0:0:ZHONGLI_2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2016:1:2:7:ZHONGLI_2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0</v>
      </c>
      <c r="AW84" s="5">
        <f>6*$X$97</f>
        <v>6</v>
      </c>
      <c r="AX84" s="5">
        <f>3*$X$97</f>
        <v>3</v>
      </c>
      <c r="AY84" s="5">
        <f>5*$X$97</f>
        <v>5</v>
      </c>
      <c r="AZ84" s="5">
        <f>1*$X$97</f>
        <v>1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2016:6:0:0:ZHONGLI_2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2016:1:3:7:ZHONGLI_2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0</v>
      </c>
      <c r="AW85" s="5">
        <f>6*$X$97</f>
        <v>6</v>
      </c>
      <c r="AX85" s="5">
        <f>3*$X$97</f>
        <v>3</v>
      </c>
      <c r="AY85" s="5">
        <f>5*$X$97</f>
        <v>5</v>
      </c>
      <c r="AZ85" s="5">
        <f>1*$X$97</f>
        <v>1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2016:7:0:0:ZHONGLI_2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2016:1:4:7:ZHONGLI_2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0</v>
      </c>
      <c r="AW86" s="5">
        <f>6*$X$97</f>
        <v>6</v>
      </c>
      <c r="AX86" s="5">
        <f>3*$X$97</f>
        <v>3</v>
      </c>
      <c r="AY86" s="5">
        <f>5*$X$97</f>
        <v>5</v>
      </c>
      <c r="AZ86" s="5">
        <f>1*$X$97</f>
        <v>1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2016:8:0:0:ZHONGLI_2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2016:1:5:7:ZHONGLI_2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0</v>
      </c>
      <c r="AW87" s="5">
        <f>6*$X$97</f>
        <v>6</v>
      </c>
      <c r="AX87" s="5">
        <f>3*$X$97</f>
        <v>3</v>
      </c>
      <c r="AY87" s="5">
        <f>5*$X$97</f>
        <v>5</v>
      </c>
      <c r="AZ87" s="5">
        <f>1*$X$97</f>
        <v>1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2016:9:0:0:ZHONGLI_2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2016:2:1:7:ZHONGLI_2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0</v>
      </c>
      <c r="AW88" s="5">
        <f>6*$X$97</f>
        <v>6</v>
      </c>
      <c r="AX88" s="5">
        <f>3*$X$97</f>
        <v>3</v>
      </c>
      <c r="AY88" s="5">
        <f>5*$X$97</f>
        <v>5</v>
      </c>
      <c r="AZ88" s="5">
        <f>1*$X$97</f>
        <v>1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2016:10:0:0:ZHONGLI_2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2016:2:2:7:ZHONGLI_2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0</v>
      </c>
      <c r="AW89" s="5">
        <f>6*$X$97</f>
        <v>6</v>
      </c>
      <c r="AX89" s="5">
        <f>3*$X$97</f>
        <v>3</v>
      </c>
      <c r="AY89" s="5">
        <f>5*$X$97</f>
        <v>5</v>
      </c>
      <c r="AZ89" s="5">
        <f>1*$X$97</f>
        <v>1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2016:11:0:0:ZHONGLI_2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2016:2:3:7:ZHONGLI_2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0</v>
      </c>
      <c r="AW90" s="5">
        <f>6*$X$97</f>
        <v>6</v>
      </c>
      <c r="AX90" s="5">
        <f>3*$X$97</f>
        <v>3</v>
      </c>
      <c r="AY90" s="5">
        <f>5*$X$97</f>
        <v>5</v>
      </c>
      <c r="AZ90" s="5">
        <f>1*$X$97</f>
        <v>1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2016:12:0:0:ZHONGLI_2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2016:2:4:7:ZHONGLI_2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0</v>
      </c>
      <c r="AW91" s="5">
        <f>6*$X$97</f>
        <v>6</v>
      </c>
      <c r="AX91" s="5">
        <f>3*$X$97</f>
        <v>3</v>
      </c>
      <c r="AY91" s="5">
        <f>5*$X$97</f>
        <v>5</v>
      </c>
      <c r="AZ91" s="5">
        <f>1*$X$97</f>
        <v>1</v>
      </c>
    </row>
    <row r="92" spans="23:52">
      <c r="W92" s="3" t="s">
        <v>357</v>
      </c>
      <c r="X92" s="2" t="s">
        <v>373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374</v>
      </c>
      <c r="AN104" s="6"/>
    </row>
    <row r="105" spans="23:50">
      <c r="X105" s="12" t="s">
        <v>375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66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2014:1:0:0:LONGTAN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2014:2:0:0:LONGTAN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2014:3:0:0:LONGTAN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2014:4:0:0:LONGTAN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2014:5:0:0:LONGTAN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2014:6:0:0:LONGTAN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2014:7:0:0:LONGTAN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2014:8:0:0:LONGTAN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2014:9:0:0:LONGTAN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2014:10:0:0:LONGTAN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2014:11:0:0:LONGTAN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2014:12:0:0:LONGTAN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2015:1:0:0:LONGTAN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2015:2:0:0:LONGTAN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2015:3:0:0:LONGTAN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2015:4:0:0:LONGTAN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2015:5:0:0:LONGTAN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2015:6:0:0:LONGTAN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2015:7:0:0:LONGTAN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2015:8:0:0:LONGTAN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2015:9:0:0:LONGTAN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2015:10:0:0:LONGTAN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2015:11:0:0:LONGTAN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2015:12:0:0:LONGTAN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2016:1:0:0:LONGTAN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2015:12:2:7:LONGTAN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0</v>
      </c>
      <c r="AW80" s="5">
        <f>6*$X$97</f>
        <v>6</v>
      </c>
      <c r="AX80" s="5">
        <f>3*$X$97</f>
        <v>3</v>
      </c>
      <c r="AY80" s="5">
        <f>5*$X$97</f>
        <v>5</v>
      </c>
      <c r="AZ80" s="5">
        <f>1*$X$97</f>
        <v>1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2016:2:0:0:LONGTAN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2015:12:3:7:LONGTAN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0</v>
      </c>
      <c r="AW81" s="5">
        <f>6*$X$97</f>
        <v>6</v>
      </c>
      <c r="AX81" s="5">
        <f>3*$X$97</f>
        <v>3</v>
      </c>
      <c r="AY81" s="5">
        <f>5*$X$97</f>
        <v>5</v>
      </c>
      <c r="AZ81" s="5">
        <f>1*$X$97</f>
        <v>1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2016:3:0:0:LONGTAN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2015:12:4:7:LONGTAN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0</v>
      </c>
      <c r="AW82" s="5">
        <f>6*$X$97</f>
        <v>6</v>
      </c>
      <c r="AX82" s="5">
        <f>3*$X$97</f>
        <v>3</v>
      </c>
      <c r="AY82" s="5">
        <f>5*$X$97</f>
        <v>5</v>
      </c>
      <c r="AZ82" s="5">
        <f>1*$X$97</f>
        <v>1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2016:4:0:0:LONGTAN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2016:1:1:7:LONGTAN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0</v>
      </c>
      <c r="AW83" s="5">
        <f>6*$X$97</f>
        <v>6</v>
      </c>
      <c r="AX83" s="5">
        <f>3*$X$97</f>
        <v>3</v>
      </c>
      <c r="AY83" s="5">
        <f>5*$X$97</f>
        <v>5</v>
      </c>
      <c r="AZ83" s="5">
        <f>1*$X$97</f>
        <v>1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2016:5:0:0:LONGTAN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2016:1:2:7:LONGTAN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0</v>
      </c>
      <c r="AW84" s="5">
        <f>6*$X$97</f>
        <v>6</v>
      </c>
      <c r="AX84" s="5">
        <f>3*$X$97</f>
        <v>3</v>
      </c>
      <c r="AY84" s="5">
        <f>5*$X$97</f>
        <v>5</v>
      </c>
      <c r="AZ84" s="5">
        <f>1*$X$97</f>
        <v>1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2016:6:0:0:LONGTAN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2016:1:3:7:LONGTAN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0</v>
      </c>
      <c r="AW85" s="5">
        <f>6*$X$97</f>
        <v>6</v>
      </c>
      <c r="AX85" s="5">
        <f>3*$X$97</f>
        <v>3</v>
      </c>
      <c r="AY85" s="5">
        <f>5*$X$97</f>
        <v>5</v>
      </c>
      <c r="AZ85" s="5">
        <f>1*$X$97</f>
        <v>1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2016:7:0:0:LONGTAN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2016:1:4:7:LONGTAN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0</v>
      </c>
      <c r="AW86" s="5">
        <f>6*$X$97</f>
        <v>6</v>
      </c>
      <c r="AX86" s="5">
        <f>3*$X$97</f>
        <v>3</v>
      </c>
      <c r="AY86" s="5">
        <f>5*$X$97</f>
        <v>5</v>
      </c>
      <c r="AZ86" s="5">
        <f>1*$X$97</f>
        <v>1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2016:8:0:0:LONGTAN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2016:1:5:7:LONGTAN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0</v>
      </c>
      <c r="AW87" s="5">
        <f>6*$X$97</f>
        <v>6</v>
      </c>
      <c r="AX87" s="5">
        <f>3*$X$97</f>
        <v>3</v>
      </c>
      <c r="AY87" s="5">
        <f>5*$X$97</f>
        <v>5</v>
      </c>
      <c r="AZ87" s="5">
        <f>1*$X$97</f>
        <v>1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2016:9:0:0:LONGTAN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2016:2:1:7:LONGTAN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0</v>
      </c>
      <c r="AW88" s="5">
        <f>6*$X$97</f>
        <v>6</v>
      </c>
      <c r="AX88" s="5">
        <f>3*$X$97</f>
        <v>3</v>
      </c>
      <c r="AY88" s="5">
        <f>5*$X$97</f>
        <v>5</v>
      </c>
      <c r="AZ88" s="5">
        <f>1*$X$97</f>
        <v>1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2016:10:0:0:LONGTAN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2016:2:2:7:LONGTAN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0</v>
      </c>
      <c r="AW89" s="5">
        <f>6*$X$97</f>
        <v>6</v>
      </c>
      <c r="AX89" s="5">
        <f>3*$X$97</f>
        <v>3</v>
      </c>
      <c r="AY89" s="5">
        <f>5*$X$97</f>
        <v>5</v>
      </c>
      <c r="AZ89" s="5">
        <f>1*$X$97</f>
        <v>1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2016:11:0:0:LONGTAN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2016:2:3:7:LONGTAN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0</v>
      </c>
      <c r="AW90" s="5">
        <f>6*$X$97</f>
        <v>6</v>
      </c>
      <c r="AX90" s="5">
        <f>3*$X$97</f>
        <v>3</v>
      </c>
      <c r="AY90" s="5">
        <f>5*$X$97</f>
        <v>5</v>
      </c>
      <c r="AZ90" s="5">
        <f>1*$X$97</f>
        <v>1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2016:12:0:0:LONGTAN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2016:2:4:7:LONGTAN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0</v>
      </c>
      <c r="AW91" s="5">
        <f>6*$X$97</f>
        <v>6</v>
      </c>
      <c r="AX91" s="5">
        <f>3*$X$97</f>
        <v>3</v>
      </c>
      <c r="AY91" s="5">
        <f>5*$X$97</f>
        <v>5</v>
      </c>
      <c r="AZ91" s="5">
        <f>1*$X$97</f>
        <v>1</v>
      </c>
    </row>
    <row r="92" spans="23:52">
      <c r="W92" s="3" t="s">
        <v>357</v>
      </c>
      <c r="X92" s="2" t="s">
        <v>376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377</v>
      </c>
      <c r="AN104" s="6"/>
    </row>
    <row r="105" spans="23:50">
      <c r="X105" s="12" t="s">
        <v>378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2" zoomScale="85" zoomScaleNormal="85" workbookViewId="0">
      <selection activeCell="X93" sqref="X9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2014:1:0:0:GUISHAN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2014:2:0:0:GUISHAN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2014:3:0:0:GUISHAN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2014:4:0:0:GUISHAN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2014:5:0:0:GUISHAN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2014:6:0:0:GUISHAN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2014:7:0:0:GUISHAN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2014:8:0:0:GUISHAN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2014:9:0:0:GUISHAN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2014:10:0:0:GUISHAN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2014:11:0:0:GUISHAN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2014:12:0:0:GUISHAN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2015:1:0:0:GUISHAN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2015:2:0:0:GUISHAN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2015:3:0:0:GUISHAN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2015:4:0:0:GUISHAN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2015:5:0:0:GUISHAN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2015:6:0:0:GUISHAN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2015:7:0:0:GUISHAN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2015:8:0:0:GUISHAN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2015:9:0:0:GUISHAN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2015:10:0:0:GUISHAN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2015:11:0:0:GUISHAN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2015:12:0:0:GUISHAN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2016:1:0:0:GUISHAN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2015:12:2:7:GUISHAN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0</v>
      </c>
      <c r="AW80" s="5">
        <f>6*$X$97</f>
        <v>6</v>
      </c>
      <c r="AX80" s="5">
        <f>3*$X$97</f>
        <v>3</v>
      </c>
      <c r="AY80" s="5">
        <f>5*$X$97</f>
        <v>5</v>
      </c>
      <c r="AZ80" s="5">
        <f>1*$X$97</f>
        <v>1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2016:2:0:0:GUISHAN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2015:12:3:7:GUISHAN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0</v>
      </c>
      <c r="AW81" s="5">
        <f>6*$X$97</f>
        <v>6</v>
      </c>
      <c r="AX81" s="5">
        <f>3*$X$97</f>
        <v>3</v>
      </c>
      <c r="AY81" s="5">
        <f>5*$X$97</f>
        <v>5</v>
      </c>
      <c r="AZ81" s="5">
        <f>1*$X$97</f>
        <v>1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2016:3:0:0:GUISHAN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2015:12:4:7:GUISHAN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0</v>
      </c>
      <c r="AW82" s="5">
        <f>6*$X$97</f>
        <v>6</v>
      </c>
      <c r="AX82" s="5">
        <f>3*$X$97</f>
        <v>3</v>
      </c>
      <c r="AY82" s="5">
        <f>5*$X$97</f>
        <v>5</v>
      </c>
      <c r="AZ82" s="5">
        <f>1*$X$97</f>
        <v>1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2016:4:0:0:GUISHAN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2016:1:1:7:GUISHAN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0</v>
      </c>
      <c r="AW83" s="5">
        <f>6*$X$97</f>
        <v>6</v>
      </c>
      <c r="AX83" s="5">
        <f>3*$X$97</f>
        <v>3</v>
      </c>
      <c r="AY83" s="5">
        <f>5*$X$97</f>
        <v>5</v>
      </c>
      <c r="AZ83" s="5">
        <f>1*$X$97</f>
        <v>1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2016:5:0:0:GUISHAN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2016:1:2:7:GUISHAN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0</v>
      </c>
      <c r="AW84" s="5">
        <f>6*$X$97</f>
        <v>6</v>
      </c>
      <c r="AX84" s="5">
        <f>3*$X$97</f>
        <v>3</v>
      </c>
      <c r="AY84" s="5">
        <f>5*$X$97</f>
        <v>5</v>
      </c>
      <c r="AZ84" s="5">
        <f>1*$X$97</f>
        <v>1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2016:6:0:0:GUISHAN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2016:1:3:7:GUISHAN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0</v>
      </c>
      <c r="AW85" s="5">
        <f>6*$X$97</f>
        <v>6</v>
      </c>
      <c r="AX85" s="5">
        <f>3*$X$97</f>
        <v>3</v>
      </c>
      <c r="AY85" s="5">
        <f>5*$X$97</f>
        <v>5</v>
      </c>
      <c r="AZ85" s="5">
        <f>1*$X$97</f>
        <v>1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2016:7:0:0:GUISHAN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2016:1:4:7:GUISHAN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0</v>
      </c>
      <c r="AW86" s="5">
        <f>6*$X$97</f>
        <v>6</v>
      </c>
      <c r="AX86" s="5">
        <f>3*$X$97</f>
        <v>3</v>
      </c>
      <c r="AY86" s="5">
        <f>5*$X$97</f>
        <v>5</v>
      </c>
      <c r="AZ86" s="5">
        <f>1*$X$97</f>
        <v>1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2016:8:0:0:GUISHAN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2016:1:5:7:GUISHAN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0</v>
      </c>
      <c r="AW87" s="5">
        <f>6*$X$97</f>
        <v>6</v>
      </c>
      <c r="AX87" s="5">
        <f>3*$X$97</f>
        <v>3</v>
      </c>
      <c r="AY87" s="5">
        <f>5*$X$97</f>
        <v>5</v>
      </c>
      <c r="AZ87" s="5">
        <f>1*$X$97</f>
        <v>1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2016:9:0:0:GUISHAN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2016:2:1:7:GUISHAN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0</v>
      </c>
      <c r="AW88" s="5">
        <f>6*$X$97</f>
        <v>6</v>
      </c>
      <c r="AX88" s="5">
        <f>3*$X$97</f>
        <v>3</v>
      </c>
      <c r="AY88" s="5">
        <f>5*$X$97</f>
        <v>5</v>
      </c>
      <c r="AZ88" s="5">
        <f>1*$X$97</f>
        <v>1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2016:10:0:0:GUISHAN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2016:2:2:7:GUISHAN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0</v>
      </c>
      <c r="AW89" s="5">
        <f>6*$X$97</f>
        <v>6</v>
      </c>
      <c r="AX89" s="5">
        <f>3*$X$97</f>
        <v>3</v>
      </c>
      <c r="AY89" s="5">
        <f>5*$X$97</f>
        <v>5</v>
      </c>
      <c r="AZ89" s="5">
        <f>1*$X$97</f>
        <v>1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2016:11:0:0:GUISHAN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2016:2:3:7:GUISHAN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0</v>
      </c>
      <c r="AW90" s="5">
        <f>6*$X$97</f>
        <v>6</v>
      </c>
      <c r="AX90" s="5">
        <f>3*$X$97</f>
        <v>3</v>
      </c>
      <c r="AY90" s="5">
        <f>5*$X$97</f>
        <v>5</v>
      </c>
      <c r="AZ90" s="5">
        <f>1*$X$97</f>
        <v>1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2016:12:0:0:GUISHAN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2016:2:4:7:GUISHAN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0</v>
      </c>
      <c r="AW91" s="5">
        <f>6*$X$97</f>
        <v>6</v>
      </c>
      <c r="AX91" s="5">
        <f>3*$X$97</f>
        <v>3</v>
      </c>
      <c r="AY91" s="5">
        <f>5*$X$97</f>
        <v>5</v>
      </c>
      <c r="AZ91" s="5">
        <f>1*$X$97</f>
        <v>1</v>
      </c>
    </row>
    <row r="92" spans="23:52">
      <c r="W92" s="3" t="s">
        <v>357</v>
      </c>
      <c r="X92" s="2" t="s">
        <v>383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379</v>
      </c>
      <c r="AN104" s="6"/>
    </row>
    <row r="105" spans="23:50">
      <c r="X105" s="12" t="s">
        <v>380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98" sqref="X98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2014:1:0:0:BADE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2014:2:0:0:BADE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2014:3:0:0:BADE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2014:4:0:0:BADE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2014:5:0:0:BADE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2014:6:0:0:BADE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2014:7:0:0:BADE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2014:8:0:0:BADE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2014:9:0:0:BADE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2014:10:0:0:BADE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2014:11:0:0:BADE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2014:12:0:0:BADE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2015:1:0:0:BADE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2015:2:0:0:BADE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2015:3:0:0:BADE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2015:4:0:0:BADE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2015:5:0:0:BADE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2015:6:0:0:BADE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2015:7:0:0:BADE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2015:8:0:0:BADE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2015:9:0:0:BADE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2015:10:0:0:BADE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2015:11:0:0:BADE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2015:12:0:0:BADE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2016:1:0:0:BADE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2015:12:2:7:BADE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1</v>
      </c>
      <c r="AW80" s="5">
        <f>6*$X$97</f>
        <v>18</v>
      </c>
      <c r="AX80" s="5">
        <f>3*$X$97</f>
        <v>9</v>
      </c>
      <c r="AY80" s="5">
        <f>5*$X$97</f>
        <v>15</v>
      </c>
      <c r="AZ80" s="5">
        <f>1*$X$97</f>
        <v>3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2016:2:0:0:BADE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2015:12:3:7:BADE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1</v>
      </c>
      <c r="AW81" s="5">
        <f>6*$X$97</f>
        <v>18</v>
      </c>
      <c r="AX81" s="5">
        <f>3*$X$97</f>
        <v>9</v>
      </c>
      <c r="AY81" s="5">
        <f>5*$X$97</f>
        <v>15</v>
      </c>
      <c r="AZ81" s="5">
        <f>1*$X$97</f>
        <v>3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2016:3:0:0:BADE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2015:12:4:7:BADE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1</v>
      </c>
      <c r="AW82" s="5">
        <f>6*$X$97</f>
        <v>18</v>
      </c>
      <c r="AX82" s="5">
        <f>3*$X$97</f>
        <v>9</v>
      </c>
      <c r="AY82" s="5">
        <f>5*$X$97</f>
        <v>15</v>
      </c>
      <c r="AZ82" s="5">
        <f>1*$X$97</f>
        <v>3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2016:4:0:0:BADE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2016:1:1:7:BADE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1</v>
      </c>
      <c r="AW83" s="5">
        <f>6*$X$97</f>
        <v>18</v>
      </c>
      <c r="AX83" s="5">
        <f>3*$X$97</f>
        <v>9</v>
      </c>
      <c r="AY83" s="5">
        <f>5*$X$97</f>
        <v>15</v>
      </c>
      <c r="AZ83" s="5">
        <f>1*$X$97</f>
        <v>3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2016:5:0:0:BADE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2016:1:2:7:BADE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1</v>
      </c>
      <c r="AW84" s="5">
        <f>6*$X$97</f>
        <v>18</v>
      </c>
      <c r="AX84" s="5">
        <f>3*$X$97</f>
        <v>9</v>
      </c>
      <c r="AY84" s="5">
        <f>5*$X$97</f>
        <v>15</v>
      </c>
      <c r="AZ84" s="5">
        <f>1*$X$97</f>
        <v>3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2016:6:0:0:BADE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2016:1:3:7:BADE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1</v>
      </c>
      <c r="AW85" s="5">
        <f>6*$X$97</f>
        <v>18</v>
      </c>
      <c r="AX85" s="5">
        <f>3*$X$97</f>
        <v>9</v>
      </c>
      <c r="AY85" s="5">
        <f>5*$X$97</f>
        <v>15</v>
      </c>
      <c r="AZ85" s="5">
        <f>1*$X$97</f>
        <v>3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2016:7:0:0:BADE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2016:1:4:7:BADE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1</v>
      </c>
      <c r="AW86" s="5">
        <f>6*$X$97</f>
        <v>18</v>
      </c>
      <c r="AX86" s="5">
        <f>3*$X$97</f>
        <v>9</v>
      </c>
      <c r="AY86" s="5">
        <f>5*$X$97</f>
        <v>15</v>
      </c>
      <c r="AZ86" s="5">
        <f>1*$X$97</f>
        <v>3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2016:8:0:0:BADE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2016:1:5:7:BADE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1</v>
      </c>
      <c r="AW87" s="5">
        <f>6*$X$97</f>
        <v>18</v>
      </c>
      <c r="AX87" s="5">
        <f>3*$X$97</f>
        <v>9</v>
      </c>
      <c r="AY87" s="5">
        <f>5*$X$97</f>
        <v>15</v>
      </c>
      <c r="AZ87" s="5">
        <f>1*$X$97</f>
        <v>3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2016:9:0:0:BADE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2016:2:1:7:BADE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1</v>
      </c>
      <c r="AW88" s="5">
        <f>6*$X$97</f>
        <v>18</v>
      </c>
      <c r="AX88" s="5">
        <f>3*$X$97</f>
        <v>9</v>
      </c>
      <c r="AY88" s="5">
        <f>5*$X$97</f>
        <v>15</v>
      </c>
      <c r="AZ88" s="5">
        <f>1*$X$97</f>
        <v>3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2016:10:0:0:BADE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2016:2:2:7:BADE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1</v>
      </c>
      <c r="AW89" s="5">
        <f>6*$X$97</f>
        <v>18</v>
      </c>
      <c r="AX89" s="5">
        <f>3*$X$97</f>
        <v>9</v>
      </c>
      <c r="AY89" s="5">
        <f>5*$X$97</f>
        <v>15</v>
      </c>
      <c r="AZ89" s="5">
        <f>1*$X$97</f>
        <v>3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2016:11:0:0:BADE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2016:2:3:7:BADE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1</v>
      </c>
      <c r="AW90" s="5">
        <f>6*$X$97</f>
        <v>18</v>
      </c>
      <c r="AX90" s="5">
        <f>3*$X$97</f>
        <v>9</v>
      </c>
      <c r="AY90" s="5">
        <f>5*$X$97</f>
        <v>15</v>
      </c>
      <c r="AZ90" s="5">
        <f>1*$X$97</f>
        <v>3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2016:12:0:0:BADE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2016:2:4:7:BADE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1</v>
      </c>
      <c r="AW91" s="5">
        <f>6*$X$97</f>
        <v>18</v>
      </c>
      <c r="AX91" s="5">
        <f>3*$X$97</f>
        <v>9</v>
      </c>
      <c r="AY91" s="5">
        <f>5*$X$97</f>
        <v>15</v>
      </c>
      <c r="AZ91" s="5">
        <f>1*$X$97</f>
        <v>3</v>
      </c>
    </row>
    <row r="92" spans="23:52">
      <c r="W92" s="3" t="s">
        <v>357</v>
      </c>
      <c r="X92" s="2" t="s">
        <v>246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381</v>
      </c>
      <c r="AN104" s="6"/>
    </row>
    <row r="105" spans="23:50">
      <c r="X105" s="12" t="s">
        <v>382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8" sqref="X108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2014:1:0:0:TAOYUAN_1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2014:2:0:0:TAOYUAN_1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2014:3:0:0:TAOYUAN_1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2014:4:0:0:TAOYUAN_1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2014:5:0:0:TAOYUAN_1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2014:6:0:0:TAOYUAN_1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2014:7:0:0:TAOYUAN_1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2014:8:0:0:TAOYUAN_1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2014:9:0:0:TAOYUAN_1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2014:10:0:0:TAOYUAN_1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2014:11:0:0:TAOYUAN_1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2014:12:0:0:TAOYUAN_1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2015:1:0:0:TAOYUAN_1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2015:2:0:0:TAOYUAN_1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2015:3:0:0:TAOYUAN_1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2015:4:0:0:TAOYUAN_1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2015:5:0:0:TAOYUAN_1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2015:6:0:0:TAOYUAN_1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2015:7:0:0:TAOYUAN_1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2015:8:0:0:TAOYUAN_1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2015:9:0:0:TAOYUAN_1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2015:10:0:0:TAOYUAN_1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2015:11:0:0:TAOYUAN_1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2015:12:0:0:TAOYUAN_1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2016:1:0:0:TAOYUAN_1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2015:12:2:7:TAOYUAN_1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1</v>
      </c>
      <c r="AW80" s="5">
        <f>6*$X$97</f>
        <v>12</v>
      </c>
      <c r="AX80" s="5">
        <f>3*$X$97</f>
        <v>6</v>
      </c>
      <c r="AY80" s="5">
        <f>5*$X$97</f>
        <v>10</v>
      </c>
      <c r="AZ80" s="5">
        <f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2016:2:0:0:TAOYUAN_1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2015:12:3:7:TAOYUAN_1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1</v>
      </c>
      <c r="AW81" s="5">
        <f>6*$X$97</f>
        <v>12</v>
      </c>
      <c r="AX81" s="5">
        <f>3*$X$97</f>
        <v>6</v>
      </c>
      <c r="AY81" s="5">
        <f>5*$X$97</f>
        <v>10</v>
      </c>
      <c r="AZ81" s="5">
        <f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2016:3:0:0:TAOYUAN_1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2015:12:4:7:TAOYUAN_1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1</v>
      </c>
      <c r="AW82" s="5">
        <f>6*$X$97</f>
        <v>12</v>
      </c>
      <c r="AX82" s="5">
        <f>3*$X$97</f>
        <v>6</v>
      </c>
      <c r="AY82" s="5">
        <f>5*$X$97</f>
        <v>10</v>
      </c>
      <c r="AZ82" s="5">
        <f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2016:4:0:0:TAOYUAN_1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2016:1:1:7:TAOYUAN_1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1</v>
      </c>
      <c r="AW83" s="5">
        <f>6*$X$97</f>
        <v>12</v>
      </c>
      <c r="AX83" s="5">
        <f>3*$X$97</f>
        <v>6</v>
      </c>
      <c r="AY83" s="5">
        <f>5*$X$97</f>
        <v>10</v>
      </c>
      <c r="AZ83" s="5">
        <f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2016:5:0:0:TAOYUAN_1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2016:1:2:7:TAOYUAN_1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1</v>
      </c>
      <c r="AW84" s="5">
        <f>6*$X$97</f>
        <v>12</v>
      </c>
      <c r="AX84" s="5">
        <f>3*$X$97</f>
        <v>6</v>
      </c>
      <c r="AY84" s="5">
        <f>5*$X$97</f>
        <v>10</v>
      </c>
      <c r="AZ84" s="5">
        <f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2016:6:0:0:TAOYUAN_1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2016:1:3:7:TAOYUAN_1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1</v>
      </c>
      <c r="AW85" s="5">
        <f>6*$X$97</f>
        <v>12</v>
      </c>
      <c r="AX85" s="5">
        <f>3*$X$97</f>
        <v>6</v>
      </c>
      <c r="AY85" s="5">
        <f>5*$X$97</f>
        <v>10</v>
      </c>
      <c r="AZ85" s="5">
        <f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2016:7:0:0:TAOYUAN_1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2016:1:4:7:TAOYUAN_1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1</v>
      </c>
      <c r="AW86" s="5">
        <f>6*$X$97</f>
        <v>12</v>
      </c>
      <c r="AX86" s="5">
        <f>3*$X$97</f>
        <v>6</v>
      </c>
      <c r="AY86" s="5">
        <f>5*$X$97</f>
        <v>10</v>
      </c>
      <c r="AZ86" s="5">
        <f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2016:8:0:0:TAOYUAN_1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2016:1:5:7:TAOYUAN_1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1</v>
      </c>
      <c r="AW87" s="5">
        <f>6*$X$97</f>
        <v>12</v>
      </c>
      <c r="AX87" s="5">
        <f>3*$X$97</f>
        <v>6</v>
      </c>
      <c r="AY87" s="5">
        <f>5*$X$97</f>
        <v>10</v>
      </c>
      <c r="AZ87" s="5">
        <f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2016:9:0:0:TAOYUAN_1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2016:2:1:7:TAOYUAN_1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1</v>
      </c>
      <c r="AW88" s="5">
        <f>6*$X$97</f>
        <v>12</v>
      </c>
      <c r="AX88" s="5">
        <f>3*$X$97</f>
        <v>6</v>
      </c>
      <c r="AY88" s="5">
        <f>5*$X$97</f>
        <v>10</v>
      </c>
      <c r="AZ88" s="5">
        <f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2016:10:0:0:TAOYUAN_1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2016:2:2:7:TAOYUAN_1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1</v>
      </c>
      <c r="AW89" s="5">
        <f>6*$X$97</f>
        <v>12</v>
      </c>
      <c r="AX89" s="5">
        <f>3*$X$97</f>
        <v>6</v>
      </c>
      <c r="AY89" s="5">
        <f>5*$X$97</f>
        <v>10</v>
      </c>
      <c r="AZ89" s="5">
        <f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2016:11:0:0:TAOYUAN_1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2016:2:3:7:TAOYUAN_1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1</v>
      </c>
      <c r="AW90" s="5">
        <f>6*$X$97</f>
        <v>12</v>
      </c>
      <c r="AX90" s="5">
        <f>3*$X$97</f>
        <v>6</v>
      </c>
      <c r="AY90" s="5">
        <f>5*$X$97</f>
        <v>10</v>
      </c>
      <c r="AZ90" s="5">
        <f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2016:12:0:0:TAOYUAN_1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2016:2:4:7:TAOYUAN_1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1</v>
      </c>
      <c r="AW91" s="5">
        <f>6*$X$97</f>
        <v>12</v>
      </c>
      <c r="AX91" s="5">
        <f>3*$X$97</f>
        <v>6</v>
      </c>
      <c r="AY91" s="5">
        <f>5*$X$97</f>
        <v>10</v>
      </c>
      <c r="AZ91" s="5">
        <f>1*$X$97</f>
        <v>2</v>
      </c>
    </row>
    <row r="92" spans="23:52">
      <c r="W92" s="3" t="s">
        <v>357</v>
      </c>
      <c r="X92" s="2" t="s">
        <v>384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385</v>
      </c>
      <c r="AN104" s="6"/>
    </row>
    <row r="105" spans="23:50">
      <c r="X105" s="12" t="s">
        <v>386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2014:1:0:0:TAOYUAN_2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2014:2:0:0:TAOYUAN_2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2014:3:0:0:TAOYUAN_2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2014:4:0:0:TAOYUAN_2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2014:5:0:0:TAOYUAN_2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2014:6:0:0:TAOYUAN_2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2014:7:0:0:TAOYUAN_2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2014:8:0:0:TAOYUAN_2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2014:9:0:0:TAOYUAN_2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2014:10:0:0:TAOYUAN_2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2014:11:0:0:TAOYUAN_2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2014:12:0:0:TAOYUAN_2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2015:1:0:0:TAOYUAN_2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2015:2:0:0:TAOYUAN_2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2015:3:0:0:TAOYUAN_2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2015:4:0:0:TAOYUAN_2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2015:5:0:0:TAOYUAN_2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2015:6:0:0:TAOYUAN_2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2015:7:0:0:TAOYUAN_2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2015:8:0:0:TAOYUAN_2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2015:9:0:0:TAOYUAN_2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2015:10:0:0:TAOYUAN_2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2015:11:0:0:TAOYUAN_2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2015:12:0:0:TAOYUAN_2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2016:1:0:0:TAOYUAN_2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2015:12:2:7:TAOYUAN_2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1</v>
      </c>
      <c r="AW80" s="5">
        <f>6*$X$97</f>
        <v>12</v>
      </c>
      <c r="AX80" s="5">
        <f>3*$X$97</f>
        <v>6</v>
      </c>
      <c r="AY80" s="5">
        <f>5*$X$97</f>
        <v>10</v>
      </c>
      <c r="AZ80" s="5">
        <f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2016:2:0:0:TAOYUAN_2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2015:12:3:7:TAOYUAN_2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1</v>
      </c>
      <c r="AW81" s="5">
        <f>6*$X$97</f>
        <v>12</v>
      </c>
      <c r="AX81" s="5">
        <f>3*$X$97</f>
        <v>6</v>
      </c>
      <c r="AY81" s="5">
        <f>5*$X$97</f>
        <v>10</v>
      </c>
      <c r="AZ81" s="5">
        <f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2016:3:0:0:TAOYUAN_2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2015:12:4:7:TAOYUAN_2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1</v>
      </c>
      <c r="AW82" s="5">
        <f>6*$X$97</f>
        <v>12</v>
      </c>
      <c r="AX82" s="5">
        <f>3*$X$97</f>
        <v>6</v>
      </c>
      <c r="AY82" s="5">
        <f>5*$X$97</f>
        <v>10</v>
      </c>
      <c r="AZ82" s="5">
        <f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2016:4:0:0:TAOYUAN_2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2016:1:1:7:TAOYUAN_2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1</v>
      </c>
      <c r="AW83" s="5">
        <f>6*$X$97</f>
        <v>12</v>
      </c>
      <c r="AX83" s="5">
        <f>3*$X$97</f>
        <v>6</v>
      </c>
      <c r="AY83" s="5">
        <f>5*$X$97</f>
        <v>10</v>
      </c>
      <c r="AZ83" s="5">
        <f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2016:5:0:0:TAOYUAN_2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2016:1:2:7:TAOYUAN_2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1</v>
      </c>
      <c r="AW84" s="5">
        <f>6*$X$97</f>
        <v>12</v>
      </c>
      <c r="AX84" s="5">
        <f>3*$X$97</f>
        <v>6</v>
      </c>
      <c r="AY84" s="5">
        <f>5*$X$97</f>
        <v>10</v>
      </c>
      <c r="AZ84" s="5">
        <f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2016:6:0:0:TAOYUAN_2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2016:1:3:7:TAOYUAN_2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1</v>
      </c>
      <c r="AW85" s="5">
        <f>6*$X$97</f>
        <v>12</v>
      </c>
      <c r="AX85" s="5">
        <f>3*$X$97</f>
        <v>6</v>
      </c>
      <c r="AY85" s="5">
        <f>5*$X$97</f>
        <v>10</v>
      </c>
      <c r="AZ85" s="5">
        <f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2016:7:0:0:TAOYUAN_2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2016:1:4:7:TAOYUAN_2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1</v>
      </c>
      <c r="AW86" s="5">
        <f>6*$X$97</f>
        <v>12</v>
      </c>
      <c r="AX86" s="5">
        <f>3*$X$97</f>
        <v>6</v>
      </c>
      <c r="AY86" s="5">
        <f>5*$X$97</f>
        <v>10</v>
      </c>
      <c r="AZ86" s="5">
        <f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2016:8:0:0:TAOYUAN_2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2016:1:5:7:TAOYUAN_2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1</v>
      </c>
      <c r="AW87" s="5">
        <f>6*$X$97</f>
        <v>12</v>
      </c>
      <c r="AX87" s="5">
        <f>3*$X$97</f>
        <v>6</v>
      </c>
      <c r="AY87" s="5">
        <f>5*$X$97</f>
        <v>10</v>
      </c>
      <c r="AZ87" s="5">
        <f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2016:9:0:0:TAOYUAN_2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2016:2:1:7:TAOYUAN_2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1</v>
      </c>
      <c r="AW88" s="5">
        <f>6*$X$97</f>
        <v>12</v>
      </c>
      <c r="AX88" s="5">
        <f>3*$X$97</f>
        <v>6</v>
      </c>
      <c r="AY88" s="5">
        <f>5*$X$97</f>
        <v>10</v>
      </c>
      <c r="AZ88" s="5">
        <f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2016:10:0:0:TAOYUAN_2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2016:2:2:7:TAOYUAN_2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1</v>
      </c>
      <c r="AW89" s="5">
        <f>6*$X$97</f>
        <v>12</v>
      </c>
      <c r="AX89" s="5">
        <f>3*$X$97</f>
        <v>6</v>
      </c>
      <c r="AY89" s="5">
        <f>5*$X$97</f>
        <v>10</v>
      </c>
      <c r="AZ89" s="5">
        <f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2016:11:0:0:TAOYUAN_2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2016:2:3:7:TAOYUAN_2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1</v>
      </c>
      <c r="AW90" s="5">
        <f>6*$X$97</f>
        <v>12</v>
      </c>
      <c r="AX90" s="5">
        <f>3*$X$97</f>
        <v>6</v>
      </c>
      <c r="AY90" s="5">
        <f>5*$X$97</f>
        <v>10</v>
      </c>
      <c r="AZ90" s="5">
        <f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2016:12:0:0:TAOYUAN_2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2016:2:4:7:TAOYUAN_2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1</v>
      </c>
      <c r="AW91" s="5">
        <f>6*$X$97</f>
        <v>12</v>
      </c>
      <c r="AX91" s="5">
        <f>3*$X$97</f>
        <v>6</v>
      </c>
      <c r="AY91" s="5">
        <f>5*$X$97</f>
        <v>10</v>
      </c>
      <c r="AZ91" s="5">
        <f>1*$X$97</f>
        <v>2</v>
      </c>
    </row>
    <row r="92" spans="23:52">
      <c r="W92" s="3" t="s">
        <v>357</v>
      </c>
      <c r="X92" s="2" t="s">
        <v>387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388</v>
      </c>
      <c r="AN104" s="6"/>
    </row>
    <row r="105" spans="23:50">
      <c r="X105" s="12" t="s">
        <v>389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>ROUND(1*$X$97/$X$99,0)</f>
        <v>1</v>
      </c>
      <c r="AW80" s="5">
        <f>6*$X$97</f>
        <v>12</v>
      </c>
      <c r="AX80" s="5">
        <f>3*$X$97</f>
        <v>6</v>
      </c>
      <c r="AY80" s="5">
        <f>5*$X$97</f>
        <v>10</v>
      </c>
      <c r="AZ80" s="5">
        <f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>ROUND(1*$X$97/$X$99,0)</f>
        <v>1</v>
      </c>
      <c r="AW81" s="5">
        <f>6*$X$97</f>
        <v>12</v>
      </c>
      <c r="AX81" s="5">
        <f>3*$X$97</f>
        <v>6</v>
      </c>
      <c r="AY81" s="5">
        <f>5*$X$97</f>
        <v>10</v>
      </c>
      <c r="AZ81" s="5">
        <f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>ROUND(1*$X$97/$X$99,0)</f>
        <v>1</v>
      </c>
      <c r="AW82" s="5">
        <f>6*$X$97</f>
        <v>12</v>
      </c>
      <c r="AX82" s="5">
        <f>3*$X$97</f>
        <v>6</v>
      </c>
      <c r="AY82" s="5">
        <f>5*$X$97</f>
        <v>10</v>
      </c>
      <c r="AZ82" s="5">
        <f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>ROUND(1*$X$97/$X$99,0)</f>
        <v>1</v>
      </c>
      <c r="AW83" s="5">
        <f>6*$X$97</f>
        <v>12</v>
      </c>
      <c r="AX83" s="5">
        <f>3*$X$97</f>
        <v>6</v>
      </c>
      <c r="AY83" s="5">
        <f>5*$X$97</f>
        <v>10</v>
      </c>
      <c r="AZ83" s="5">
        <f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>ROUND(1*$X$97/$X$99,0)</f>
        <v>1</v>
      </c>
      <c r="AW84" s="5">
        <f>6*$X$97</f>
        <v>12</v>
      </c>
      <c r="AX84" s="5">
        <f>3*$X$97</f>
        <v>6</v>
      </c>
      <c r="AY84" s="5">
        <f>5*$X$97</f>
        <v>10</v>
      </c>
      <c r="AZ84" s="5">
        <f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>ROUND(1*$X$97/$X$99,0)</f>
        <v>1</v>
      </c>
      <c r="AW85" s="5">
        <f>6*$X$97</f>
        <v>12</v>
      </c>
      <c r="AX85" s="5">
        <f>3*$X$97</f>
        <v>6</v>
      </c>
      <c r="AY85" s="5">
        <f>5*$X$97</f>
        <v>10</v>
      </c>
      <c r="AZ85" s="5">
        <f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>ROUND(1*$X$97/$X$99,0)</f>
        <v>1</v>
      </c>
      <c r="AW86" s="5">
        <f>6*$X$97</f>
        <v>12</v>
      </c>
      <c r="AX86" s="5">
        <f>3*$X$97</f>
        <v>6</v>
      </c>
      <c r="AY86" s="5">
        <f>5*$X$97</f>
        <v>10</v>
      </c>
      <c r="AZ86" s="5">
        <f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>ROUND(1*$X$97/$X$99,0)</f>
        <v>1</v>
      </c>
      <c r="AW87" s="5">
        <f>6*$X$97</f>
        <v>12</v>
      </c>
      <c r="AX87" s="5">
        <f>3*$X$97</f>
        <v>6</v>
      </c>
      <c r="AY87" s="5">
        <f>5*$X$97</f>
        <v>10</v>
      </c>
      <c r="AZ87" s="5">
        <f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>ROUND(1*$X$97/$X$99,0)</f>
        <v>1</v>
      </c>
      <c r="AW88" s="5">
        <f>6*$X$97</f>
        <v>12</v>
      </c>
      <c r="AX88" s="5">
        <f>3*$X$97</f>
        <v>6</v>
      </c>
      <c r="AY88" s="5">
        <f>5*$X$97</f>
        <v>10</v>
      </c>
      <c r="AZ88" s="5">
        <f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>ROUND(1*$X$97/$X$99,0)</f>
        <v>1</v>
      </c>
      <c r="AW89" s="5">
        <f>6*$X$97</f>
        <v>12</v>
      </c>
      <c r="AX89" s="5">
        <f>3*$X$97</f>
        <v>6</v>
      </c>
      <c r="AY89" s="5">
        <f>5*$X$97</f>
        <v>10</v>
      </c>
      <c r="AZ89" s="5">
        <f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>ROUND(1*$X$97/$X$99,0)</f>
        <v>1</v>
      </c>
      <c r="AW90" s="5">
        <f>6*$X$97</f>
        <v>12</v>
      </c>
      <c r="AX90" s="5">
        <f>3*$X$97</f>
        <v>6</v>
      </c>
      <c r="AY90" s="5">
        <f>5*$X$97</f>
        <v>10</v>
      </c>
      <c r="AZ90" s="5">
        <f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>ROUND(1*$X$97/$X$99,0)</f>
        <v>1</v>
      </c>
      <c r="AW91" s="5">
        <f>6*$X$97</f>
        <v>12</v>
      </c>
      <c r="AX91" s="5">
        <f>3*$X$97</f>
        <v>6</v>
      </c>
      <c r="AY91" s="5">
        <f>5*$X$97</f>
        <v>10</v>
      </c>
      <c r="AZ91" s="5">
        <f>1*$X$97</f>
        <v>2</v>
      </c>
    </row>
    <row r="92" spans="23:52">
      <c r="W92" s="3" t="s">
        <v>357</v>
      </c>
      <c r="X92" s="2" t="s">
        <v>245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390</v>
      </c>
      <c r="AN104" s="6"/>
    </row>
    <row r="105" spans="23:50">
      <c r="X105" s="12" t="s">
        <v>391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392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393</v>
      </c>
      <c r="AN104" s="6"/>
    </row>
    <row r="105" spans="23:50">
      <c r="X105" s="12" t="s">
        <v>394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2014:1:0:0:EAST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7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2014:2:0:0:EAST</v>
      </c>
      <c r="AB57" s="6">
        <f ca="1">MATCH($AA57,INDIRECT(CONCATENATE($X$94,"$A:$A")),0)</f>
        <v>21</v>
      </c>
      <c r="AC57" s="5">
        <f ca="1">INDEX(INDIRECT(CONCATENATE($X$94,"$A:$AG")),$AB57,MATCH(AC$55,INDIRECT(CONCATENATE($X$94,"$A$1:$AG$1")),0))</f>
        <v>6</v>
      </c>
      <c r="AD57" s="5">
        <f>$X$98</f>
        <v>7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2014:3:0:0:EAST</v>
      </c>
      <c r="AB58" s="6">
        <f ca="1">MATCH($AA58,INDIRECT(CONCATENATE($X$94,"$A:$A")),0)</f>
        <v>27</v>
      </c>
      <c r="AC58" s="5">
        <f ca="1">INDEX(INDIRECT(CONCATENATE($X$94,"$A:$AG")),$AB58,MATCH(AC$55,INDIRECT(CONCATENATE($X$94,"$A$1:$AG$1")),0))</f>
        <v>4</v>
      </c>
      <c r="AD58" s="5">
        <f>$X$98</f>
        <v>7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2014:4:0:0:EAST</v>
      </c>
      <c r="AB59" s="6">
        <f ca="1">MATCH($AA59,INDIRECT(CONCATENATE($X$94,"$A:$A")),0)</f>
        <v>33</v>
      </c>
      <c r="AC59" s="5">
        <f ca="1">INDEX(INDIRECT(CONCATENATE($X$94,"$A:$AG")),$AB59,MATCH(AC$55,INDIRECT(CONCATENATE($X$94,"$A$1:$AG$1")),0))</f>
        <v>7</v>
      </c>
      <c r="AD59" s="5">
        <f>$X$98</f>
        <v>7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2014:5:0:0:EAST</v>
      </c>
      <c r="AB60" s="6">
        <f ca="1">MATCH($AA60,INDIRECT(CONCATENATE($X$94,"$A:$A")),0)</f>
        <v>39</v>
      </c>
      <c r="AC60" s="5">
        <f ca="1">INDEX(INDIRECT(CONCATENATE($X$94,"$A:$AG")),$AB60,MATCH(AC$55,INDIRECT(CONCATENATE($X$94,"$A$1:$AG$1")),0))</f>
        <v>1</v>
      </c>
      <c r="AD60" s="5">
        <f>$X$98</f>
        <v>7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2014:6:0:0:EAST</v>
      </c>
      <c r="AB61" s="6">
        <f ca="1">MATCH($AA61,INDIRECT(CONCATENATE($X$94,"$A:$A")),0)</f>
        <v>45</v>
      </c>
      <c r="AC61" s="5">
        <f ca="1">INDEX(INDIRECT(CONCATENATE($X$94,"$A:$AG")),$AB61,MATCH(AC$55,INDIRECT(CONCATENATE($X$94,"$A$1:$AG$1")),0))</f>
        <v>8</v>
      </c>
      <c r="AD61" s="5">
        <f>$X$98</f>
        <v>7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2014:7:0:0:EAST</v>
      </c>
      <c r="AB62" s="6">
        <f ca="1">MATCH($AA62,INDIRECT(CONCATENATE($X$94,"$A:$A")),0)</f>
        <v>51</v>
      </c>
      <c r="AC62" s="5">
        <f ca="1">INDEX(INDIRECT(CONCATENATE($X$94,"$A:$AG")),$AB62,MATCH(AC$55,INDIRECT(CONCATENATE($X$94,"$A$1:$AG$1")),0))</f>
        <v>4</v>
      </c>
      <c r="AD62" s="5">
        <f>$X$98</f>
        <v>7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2014:8:0:0:EAST</v>
      </c>
      <c r="AB63" s="6">
        <f ca="1">MATCH($AA63,INDIRECT(CONCATENATE($X$94,"$A:$A")),0)</f>
        <v>57</v>
      </c>
      <c r="AC63" s="5">
        <f ca="1">INDEX(INDIRECT(CONCATENATE($X$94,"$A:$AG")),$AB63,MATCH(AC$55,INDIRECT(CONCATENATE($X$94,"$A$1:$AG$1")),0))</f>
        <v>2</v>
      </c>
      <c r="AD63" s="5">
        <f>$X$98</f>
        <v>7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2014:9:0:0:EAST</v>
      </c>
      <c r="AB64" s="6">
        <f ca="1">MATCH($AA64,INDIRECT(CONCATENATE($X$94,"$A:$A")),0)</f>
        <v>63</v>
      </c>
      <c r="AC64" s="5">
        <f ca="1">INDEX(INDIRECT(CONCATENATE($X$94,"$A:$AG")),$AB64,MATCH(AC$55,INDIRECT(CONCATENATE($X$94,"$A$1:$AG$1")),0))</f>
        <v>5</v>
      </c>
      <c r="AD64" s="5">
        <f>$X$98</f>
        <v>7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2014:10:0:0:EAST</v>
      </c>
      <c r="AB65" s="6">
        <f ca="1">MATCH($AA65,INDIRECT(CONCATENATE($X$94,"$A:$A")),0)</f>
        <v>3</v>
      </c>
      <c r="AC65" s="5">
        <f ca="1">INDEX(INDIRECT(CONCATENATE($X$94,"$A:$AG")),$AB65,MATCH(AC$55,INDIRECT(CONCATENATE($X$94,"$A$1:$AG$1")),0))</f>
        <v>5</v>
      </c>
      <c r="AD65" s="5">
        <f>$X$98</f>
        <v>7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2014:11:0:0:EAST</v>
      </c>
      <c r="AB66" s="6">
        <f ca="1">MATCH($AA66,INDIRECT(CONCATENATE($X$94,"$A:$A")),0)</f>
        <v>9</v>
      </c>
      <c r="AC66" s="5">
        <f ca="1">INDEX(INDIRECT(CONCATENATE($X$94,"$A:$AG")),$AB66,MATCH(AC$55,INDIRECT(CONCATENATE($X$94,"$A$1:$AG$1")),0))</f>
        <v>6</v>
      </c>
      <c r="AD66" s="5">
        <f>$X$98</f>
        <v>7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2014:12:0:0:EAST</v>
      </c>
      <c r="AB67" s="6">
        <f ca="1">MATCH($AA67,INDIRECT(CONCATENATE($X$94,"$A:$A")),0)</f>
        <v>15</v>
      </c>
      <c r="AC67" s="5">
        <f ca="1">INDEX(INDIRECT(CONCATENATE($X$94,"$A:$AG")),$AB67,MATCH(AC$55,INDIRECT(CONCATENATE($X$94,"$A$1:$AG$1")),0))</f>
        <v>10</v>
      </c>
      <c r="AD67" s="5">
        <f>$X$98</f>
        <v>7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2015:1:0:0:EAST</v>
      </c>
      <c r="AB68" s="6">
        <f ca="1">MATCH($AA68,INDIRECT(CONCATENATE($X$94,"$A:$A")),0)</f>
        <v>91</v>
      </c>
      <c r="AC68" s="5">
        <f ca="1">INDEX(INDIRECT(CONCATENATE($X$94,"$A:$AG")),$AB68,MATCH(AC$55,INDIRECT(CONCATENATE($X$94,"$A$1:$AG$1")),0))</f>
        <v>1</v>
      </c>
      <c r="AD68" s="5">
        <f>$X$98</f>
        <v>7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2015:2:0:0:EAST</v>
      </c>
      <c r="AB69" s="6">
        <f ca="1">MATCH($AA69,INDIRECT(CONCATENATE($X$94,"$A:$A")),0)</f>
        <v>97</v>
      </c>
      <c r="AC69" s="5">
        <f ca="1">INDEX(INDIRECT(CONCATENATE($X$94,"$A:$AG")),$AB69,MATCH(AC$55,INDIRECT(CONCATENATE($X$94,"$A$1:$AG$1")),0))</f>
        <v>5</v>
      </c>
      <c r="AD69" s="5">
        <f>$X$98</f>
        <v>7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2015:3:0:0:EAST</v>
      </c>
      <c r="AB70" s="6">
        <f ca="1">MATCH($AA70,INDIRECT(CONCATENATE($X$94,"$A:$A")),0)</f>
        <v>104</v>
      </c>
      <c r="AC70" s="5">
        <f ca="1">INDEX(INDIRECT(CONCATENATE($X$94,"$A:$AG")),$AB70,MATCH(AC$55,INDIRECT(CONCATENATE($X$94,"$A$1:$AG$1")),0))</f>
        <v>3</v>
      </c>
      <c r="AD70" s="5">
        <f>$X$98</f>
        <v>7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2015:4:0:0:EAST</v>
      </c>
      <c r="AB71" s="6">
        <f ca="1">MATCH($AA71,INDIRECT(CONCATENATE($X$94,"$A:$A")),0)</f>
        <v>111</v>
      </c>
      <c r="AC71" s="5">
        <f ca="1">INDEX(INDIRECT(CONCATENATE($X$94,"$A:$AG")),$AB71,MATCH(AC$55,INDIRECT(CONCATENATE($X$94,"$A$1:$AG$1")),0))</f>
        <v>5</v>
      </c>
      <c r="AD71" s="5">
        <f>$X$98</f>
        <v>7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2015:5:0:0:EAST</v>
      </c>
      <c r="AB72" s="6">
        <f ca="1">MATCH($AA72,INDIRECT(CONCATENATE($X$94,"$A:$A")),0)</f>
        <v>118</v>
      </c>
      <c r="AC72" s="5">
        <f ca="1">INDEX(INDIRECT(CONCATENATE($X$94,"$A:$AG")),$AB72,MATCH(AC$55,INDIRECT(CONCATENATE($X$94,"$A$1:$AG$1")),0))</f>
        <v>5</v>
      </c>
      <c r="AD72" s="5">
        <f>$X$98</f>
        <v>7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2015:6:0:0:EAST</v>
      </c>
      <c r="AB73" s="6">
        <f ca="1">MATCH($AA73,INDIRECT(CONCATENATE($X$94,"$A:$A")),0)</f>
        <v>125</v>
      </c>
      <c r="AC73" s="5">
        <f ca="1">INDEX(INDIRECT(CONCATENATE($X$94,"$A:$AG")),$AB73,MATCH(AC$55,INDIRECT(CONCATENATE($X$94,"$A$1:$AG$1")),0))</f>
        <v>4</v>
      </c>
      <c r="AD73" s="5">
        <f>$X$98</f>
        <v>7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2015:7:0:0:EAST</v>
      </c>
      <c r="AB74" s="6">
        <f ca="1">MATCH($AA74,INDIRECT(CONCATENATE($X$94,"$A:$A")),0)</f>
        <v>132</v>
      </c>
      <c r="AC74" s="5">
        <f ca="1">INDEX(INDIRECT(CONCATENATE($X$94,"$A:$AG")),$AB74,MATCH(AC$55,INDIRECT(CONCATENATE($X$94,"$A$1:$AG$1")),0))</f>
        <v>6</v>
      </c>
      <c r="AD74" s="5">
        <f>$X$98</f>
        <v>7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2015:8:0:0:EAST</v>
      </c>
      <c r="AB75" s="6">
        <f ca="1">MATCH($AA75,INDIRECT(CONCATENATE($X$94,"$A:$A")),0)</f>
        <v>139</v>
      </c>
      <c r="AC75" s="5">
        <f ca="1">INDEX(INDIRECT(CONCATENATE($X$94,"$A:$AG")),$AB75,MATCH(AC$55,INDIRECT(CONCATENATE($X$94,"$A$1:$AG$1")),0))</f>
        <v>7</v>
      </c>
      <c r="AD75" s="5">
        <f>$X$98</f>
        <v>7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2015:9:0:0:EAST</v>
      </c>
      <c r="AB76" s="6">
        <f ca="1">MATCH($AA76,INDIRECT(CONCATENATE($X$94,"$A:$A")),0)</f>
        <v>146</v>
      </c>
      <c r="AC76" s="5">
        <f ca="1">INDEX(INDIRECT(CONCATENATE($X$94,"$A:$AG")),$AB76,MATCH(AC$55,INDIRECT(CONCATENATE($X$94,"$A$1:$AG$1")),0))</f>
        <v>7</v>
      </c>
      <c r="AD76" s="5">
        <f>$X$98</f>
        <v>7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2015:10:0:0:EAST</v>
      </c>
      <c r="AB77" s="6">
        <f ca="1">MATCH($AA77,INDIRECT(CONCATENATE($X$94,"$A:$A")),0)</f>
        <v>69</v>
      </c>
      <c r="AC77" s="5">
        <f ca="1">INDEX(INDIRECT(CONCATENATE($X$94,"$A:$AG")),$AB77,MATCH(AC$55,INDIRECT(CONCATENATE($X$94,"$A$1:$AG$1")),0))</f>
        <v>6</v>
      </c>
      <c r="AD77" s="5">
        <f>$X$98</f>
        <v>7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2015:11:0:0:EAST</v>
      </c>
      <c r="AB78" s="6">
        <f ca="1">MATCH($AA78,INDIRECT(CONCATENATE($X$94,"$A:$A")),0)</f>
        <v>76</v>
      </c>
      <c r="AC78" s="5">
        <f ca="1">INDEX(INDIRECT(CONCATENATE($X$94,"$A:$AG")),$AB78,MATCH(AC$55,INDIRECT(CONCATENATE($X$94,"$A$1:$AG$1")),0))</f>
        <v>5</v>
      </c>
      <c r="AD78" s="5">
        <f>$X$98</f>
        <v>7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2015:12:0:0:EAST</v>
      </c>
      <c r="AB79" s="6">
        <f ca="1">MATCH($AA79,INDIRECT(CONCATENATE($X$94,"$A:$A")),0)</f>
        <v>83</v>
      </c>
      <c r="AC79" s="5">
        <f ca="1">INDEX(INDIRECT(CONCATENATE($X$94,"$A:$AG")),$AB79,MATCH(AC$55,INDIRECT(CONCATENATE($X$94,"$A$1:$AG$1")),0))</f>
        <v>4</v>
      </c>
      <c r="AD79" s="5">
        <f>$X$98</f>
        <v>7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2016:1:0:0:EAST</v>
      </c>
      <c r="AB80" s="6">
        <f ca="1">MATCH($AA80,INDIRECT(CONCATENATE($X$94,"$A:$A")),0)</f>
        <v>153</v>
      </c>
      <c r="AC80" s="5">
        <f ca="1">INDEX(INDIRECT(CONCATENATE($X$94,"$A:$AG")),$AB80,MATCH(AC$55,INDIRECT(CONCATENATE($X$94,"$A$1:$AG$1")),0))</f>
        <v>5</v>
      </c>
      <c r="AD80" s="5">
        <f>$X$98</f>
        <v>7</v>
      </c>
      <c r="AE80" s="6">
        <f ca="1">MATCH($AA80,INDIRECT(CONCATENATE($X$95,"$A:$A")), 0)</f>
        <v>3</v>
      </c>
      <c r="AF80" s="4">
        <f ca="1">IFERROR(INDEX(INDIRECT(CONCATENATE($X$95,"$A:$Z")),$AE80,MATCH(AF$55,INDIRECT(CONCATENATE($X$95,"$A1:$Z1")),0)),"")</f>
        <v>5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7</v>
      </c>
      <c r="AJ80" s="4">
        <f ca="1">IFERROR(INDEX(INDIRECT(CONCATENATE($X$95,"$A:$Z")),$AE80,MATCH(AJ$55,INDIRECT(CONCATENATE($X$95,"$A1:$Z1")),0)),"")</f>
        <v>0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2015:12:2:7:EAST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78</v>
      </c>
      <c r="AX80" s="5">
        <f>3*$X$97</f>
        <v>39</v>
      </c>
      <c r="AY80" s="5">
        <f>5*$X$97</f>
        <v>65</v>
      </c>
      <c r="AZ80" s="5">
        <f>1*$X$97</f>
        <v>13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2016:2:0:0:EAST</v>
      </c>
      <c r="AB81" s="6">
        <f ca="1">MATCH($AA81,INDIRECT(CONCATENATE($X$94,"$A:$A")),0)</f>
        <v>161</v>
      </c>
      <c r="AC81" s="5">
        <f ca="1">INDEX(INDIRECT(CONCATENATE($X$94,"$A:$AG")),$AB81,MATCH(AC$55,INDIRECT(CONCATENATE($X$94,"$A$1:$AG$1")),0))</f>
        <v>4</v>
      </c>
      <c r="AD81" s="5">
        <f>$X$98</f>
        <v>7</v>
      </c>
      <c r="AE81" s="6">
        <f ca="1">MATCH($AA81,INDIRECT(CONCATENATE($X$95,"$A:$A")), 0)</f>
        <v>11</v>
      </c>
      <c r="AF81" s="4">
        <f ca="1">IFERROR(INDEX(INDIRECT(CONCATENATE($X$95,"$A:$Z")),$AE81,MATCH(AF$55,INDIRECT(CONCATENATE($X$95,"$A1:$Z1")),0)),"")</f>
        <v>1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1</v>
      </c>
      <c r="AI81" s="4">
        <f ca="1">IFERROR(INDEX(INDIRECT(CONCATENATE($X$95,"$A:$Z")),$AE81,MATCH(AI$55,INDIRECT(CONCATENATE($X$95,"$A1:$Z1")),0)),"")</f>
        <v>0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2015:12:3:7:EAST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78</v>
      </c>
      <c r="AX81" s="5">
        <f>3*$X$97</f>
        <v>39</v>
      </c>
      <c r="AY81" s="5">
        <f>5*$X$97</f>
        <v>65</v>
      </c>
      <c r="AZ81" s="5">
        <f>1*$X$97</f>
        <v>13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2016:3:0:0:EAST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7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2015:12:4:7:EAST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78</v>
      </c>
      <c r="AX82" s="5">
        <f>3*$X$97</f>
        <v>39</v>
      </c>
      <c r="AY82" s="5">
        <f>5*$X$97</f>
        <v>65</v>
      </c>
      <c r="AZ82" s="5">
        <f>1*$X$97</f>
        <v>13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2016:4:0:0:EAST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7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2016:1:1:7:EAST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78</v>
      </c>
      <c r="AX83" s="5">
        <f>3*$X$97</f>
        <v>39</v>
      </c>
      <c r="AY83" s="5">
        <f>5*$X$97</f>
        <v>65</v>
      </c>
      <c r="AZ83" s="5">
        <f>1*$X$97</f>
        <v>13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2016:5:0:0:EAST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7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2016:1:2:7:EAST</v>
      </c>
      <c r="AP84" s="6">
        <f ca="1">MATCH(AO84,INDIRECT(CONCATENATE($X$93,"$A:$A")),0)</f>
        <v>3</v>
      </c>
      <c r="AQ84" s="5">
        <f ca="1">INDEX(INDIRECT(CONCATENATE($X$93,"$A:$AG")),$AP84,MATCH(AQ$55,INDIRECT(CONCATENATE($X$93,"$A1:$AG1")),0))</f>
        <v>1</v>
      </c>
      <c r="AR84" s="5">
        <f ca="1">INDEX(INDIRECT(CONCATENATE($X$93,"$A:$AG")),$AP84,MATCH(AR$55,INDIRECT(CONCATENATE($X$93,"$A1:$AG1")),0))</f>
        <v>59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18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78</v>
      </c>
      <c r="AX84" s="5">
        <f>3*$X$97</f>
        <v>39</v>
      </c>
      <c r="AY84" s="5">
        <f>5*$X$97</f>
        <v>65</v>
      </c>
      <c r="AZ84" s="5">
        <f>1*$X$97</f>
        <v>13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2016:6:0:0:EAST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7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2016:1:3:7:EAST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78</v>
      </c>
      <c r="AX85" s="5">
        <f>3*$X$97</f>
        <v>39</v>
      </c>
      <c r="AY85" s="5">
        <f>5*$X$97</f>
        <v>65</v>
      </c>
      <c r="AZ85" s="5">
        <f>1*$X$97</f>
        <v>13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2016:7:0:0:EAST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7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2016:1:4:7:EAST</v>
      </c>
      <c r="AP86" s="6">
        <f ca="1">MATCH(AO86,INDIRECT(CONCATENATE($X$93,"$A:$A")),0)</f>
        <v>11</v>
      </c>
      <c r="AQ86" s="5">
        <f ca="1">INDEX(INDIRECT(CONCATENATE($X$93,"$A:$AG")),$AP86,MATCH(AQ$55,INDIRECT(CONCATENATE($X$93,"$A1:$AG1")),0))</f>
        <v>1</v>
      </c>
      <c r="AR86" s="5">
        <f ca="1">INDEX(INDIRECT(CONCATENATE($X$93,"$A:$AG")),$AP86,MATCH(AR$55,INDIRECT(CONCATENATE($X$93,"$A1:$AG1")),0))</f>
        <v>66</v>
      </c>
      <c r="AS86" s="5">
        <f ca="1">INDEX(INDIRECT(CONCATENATE($X$93,"$A:$AG")),$AP86,MATCH(AS$55,INDIRECT(CONCATENATE($X$93,"$A1:$AG1")),0))</f>
        <v>27</v>
      </c>
      <c r="AT86" s="5">
        <f ca="1">INDEX(INDIRECT(CONCATENATE($X$93,"$A:$AG")),$AP86,MATCH(AT$55,INDIRECT(CONCATENATE($X$93,"$A1:$AG1")),0))</f>
        <v>57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78</v>
      </c>
      <c r="AX86" s="5">
        <f>3*$X$97</f>
        <v>39</v>
      </c>
      <c r="AY86" s="5">
        <f>5*$X$97</f>
        <v>65</v>
      </c>
      <c r="AZ86" s="5">
        <f>1*$X$97</f>
        <v>13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2016:8:0:0:EAST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7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2016:1:5:7:EAST</v>
      </c>
      <c r="AP87" s="6">
        <f ca="1">MATCH(AO87,INDIRECT(CONCATENATE($X$93,"$A:$A")),0)</f>
        <v>19</v>
      </c>
      <c r="AQ87" s="5">
        <f ca="1">INDEX(INDIRECT(CONCATENATE($X$93,"$A:$AG")),$AP87,MATCH(AQ$55,INDIRECT(CONCATENATE($X$93,"$A1:$AG1")),0))</f>
        <v>3</v>
      </c>
      <c r="AR87" s="5">
        <f ca="1">INDEX(INDIRECT(CONCATENATE($X$93,"$A:$AG")),$AP87,MATCH(AR$55,INDIRECT(CONCATENATE($X$93,"$A1:$AG1")),0))</f>
        <v>60</v>
      </c>
      <c r="AS87" s="5">
        <f ca="1">INDEX(INDIRECT(CONCATENATE($X$93,"$A:$AG")),$AP87,MATCH(AS$55,INDIRECT(CONCATENATE($X$93,"$A1:$AG1")),0))</f>
        <v>21</v>
      </c>
      <c r="AT87" s="5">
        <f ca="1">INDEX(INDIRECT(CONCATENATE($X$93,"$A:$AG")),$AP87,MATCH(AT$55,INDIRECT(CONCATENATE($X$93,"$A1:$AG1")),0))</f>
        <v>59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78</v>
      </c>
      <c r="AX87" s="5">
        <f>3*$X$97</f>
        <v>39</v>
      </c>
      <c r="AY87" s="5">
        <f>5*$X$97</f>
        <v>65</v>
      </c>
      <c r="AZ87" s="5">
        <f>1*$X$97</f>
        <v>13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2016:9:0:0:EAST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7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2016:2:1:7:EAST</v>
      </c>
      <c r="AP88" s="6">
        <f ca="1">MATCH(AO88,INDIRECT(CONCATENATE($X$93,"$A:$A")),0)</f>
        <v>27</v>
      </c>
      <c r="AQ88" s="5">
        <f ca="1">INDEX(INDIRECT(CONCATENATE($X$93,"$A:$AG")),$AP88,MATCH(AQ$55,INDIRECT(CONCATENATE($X$93,"$A1:$AG1")),0))</f>
        <v>1</v>
      </c>
      <c r="AR88" s="5">
        <f ca="1">INDEX(INDIRECT(CONCATENATE($X$93,"$A:$AG")),$AP88,MATCH(AR$55,INDIRECT(CONCATENATE($X$93,"$A1:$AG1")),0))</f>
        <v>70</v>
      </c>
      <c r="AS88" s="5">
        <f ca="1">INDEX(INDIRECT(CONCATENATE($X$93,"$A:$AG")),$AP88,MATCH(AS$55,INDIRECT(CONCATENATE($X$93,"$A1:$AG1")),0))</f>
        <v>24</v>
      </c>
      <c r="AT88" s="5">
        <f ca="1">INDEX(INDIRECT(CONCATENATE($X$93,"$A:$AG")),$AP88,MATCH(AT$55,INDIRECT(CONCATENATE($X$93,"$A1:$AG1")),0))</f>
        <v>68</v>
      </c>
      <c r="AU88" s="5">
        <f ca="1">INDEX(INDIRECT(CONCATENATE($X$93,"$A:$AG")),$AP88,MATCH(AU$55,INDIRECT(CONCATENATE($X$93,"$A1:$AG1")),0))</f>
        <v>0</v>
      </c>
      <c r="AV88" s="5">
        <f>ROUND(1*$X$97/$X$99,0)</f>
        <v>3</v>
      </c>
      <c r="AW88" s="5">
        <f>6*$X$97</f>
        <v>78</v>
      </c>
      <c r="AX88" s="5">
        <f>3*$X$97</f>
        <v>39</v>
      </c>
      <c r="AY88" s="5">
        <f>5*$X$97</f>
        <v>65</v>
      </c>
      <c r="AZ88" s="5">
        <f>1*$X$97</f>
        <v>13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2016:10:0:0:EAST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7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2016:2:2:7:EAST</v>
      </c>
      <c r="AP89" s="6">
        <f ca="1">MATCH(AO89,INDIRECT(CONCATENATE($X$93,"$A:$A")),0)</f>
        <v>35</v>
      </c>
      <c r="AQ89" s="5">
        <f ca="1">INDEX(INDIRECT(CONCATENATE($X$93,"$A:$AG")),$AP89,MATCH(AQ$55,INDIRECT(CONCATENATE($X$93,"$A1:$AG1")),0))</f>
        <v>1</v>
      </c>
      <c r="AR89" s="5">
        <f ca="1">INDEX(INDIRECT(CONCATENATE($X$93,"$A:$AG")),$AP89,MATCH(AR$55,INDIRECT(CONCATENATE($X$93,"$A1:$AG1")),0))</f>
        <v>63</v>
      </c>
      <c r="AS89" s="5">
        <f ca="1">INDEX(INDIRECT(CONCATENATE($X$93,"$A:$AG")),$AP89,MATCH(AS$55,INDIRECT(CONCATENATE($X$93,"$A1:$AG1")),0))</f>
        <v>21</v>
      </c>
      <c r="AT89" s="5">
        <f ca="1">INDEX(INDIRECT(CONCATENATE($X$93,"$A:$AG")),$AP89,MATCH(AT$55,INDIRECT(CONCATENATE($X$93,"$A1:$AG1")),0))</f>
        <v>47</v>
      </c>
      <c r="AU89" s="5">
        <f ca="1">INDEX(INDIRECT(CONCATENATE($X$93,"$A:$AG")),$AP89,MATCH(AU$55,INDIRECT(CONCATENATE($X$93,"$A1:$AG1")),0))</f>
        <v>2</v>
      </c>
      <c r="AV89" s="5">
        <f>ROUND(1*$X$97/$X$99,0)</f>
        <v>3</v>
      </c>
      <c r="AW89" s="5">
        <f>6*$X$97</f>
        <v>78</v>
      </c>
      <c r="AX89" s="5">
        <f>3*$X$97</f>
        <v>39</v>
      </c>
      <c r="AY89" s="5">
        <f>5*$X$97</f>
        <v>65</v>
      </c>
      <c r="AZ89" s="5">
        <f>1*$X$97</f>
        <v>13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2016:11:0:0:EAST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7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2016:2:3:7:EAST</v>
      </c>
      <c r="AP90" s="6">
        <f ca="1">MATCH(AO90,INDIRECT(CONCATENATE($X$93,"$A:$A")),0)</f>
        <v>43</v>
      </c>
      <c r="AQ90" s="5">
        <f ca="1">INDEX(INDIRECT(CONCATENATE($X$93,"$A:$AG")),$AP90,MATCH(AQ$55,INDIRECT(CONCATENATE($X$93,"$A1:$AG1")),0))</f>
        <v>2</v>
      </c>
      <c r="AR90" s="5">
        <f ca="1">INDEX(INDIRECT(CONCATENATE($X$93,"$A:$AG")),$AP90,MATCH(AR$55,INDIRECT(CONCATENATE($X$93,"$A1:$AG1")),0))</f>
        <v>61</v>
      </c>
      <c r="AS90" s="5">
        <f ca="1">INDEX(INDIRECT(CONCATENATE($X$93,"$A:$AG")),$AP90,MATCH(AS$55,INDIRECT(CONCATENATE($X$93,"$A1:$AG1")),0))</f>
        <v>26</v>
      </c>
      <c r="AT90" s="5">
        <f ca="1">INDEX(INDIRECT(CONCATENATE($X$93,"$A:$AG")),$AP90,MATCH(AT$55,INDIRECT(CONCATENATE($X$93,"$A1:$AG1")),0))</f>
        <v>59</v>
      </c>
      <c r="AU90" s="5">
        <f ca="1">INDEX(INDIRECT(CONCATENATE($X$93,"$A:$AG")),$AP90,MATCH(AU$55,INDIRECT(CONCATENATE($X$93,"$A1:$AG1")),0))</f>
        <v>0</v>
      </c>
      <c r="AV90" s="5">
        <f>ROUND(1*$X$97/$X$99,0)</f>
        <v>3</v>
      </c>
      <c r="AW90" s="5">
        <f>6*$X$97</f>
        <v>78</v>
      </c>
      <c r="AX90" s="5">
        <f>3*$X$97</f>
        <v>39</v>
      </c>
      <c r="AY90" s="5">
        <f>5*$X$97</f>
        <v>65</v>
      </c>
      <c r="AZ90" s="5">
        <f>1*$X$97</f>
        <v>13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2016:12:0:0:EAST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7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2016:2:4:7:EAST</v>
      </c>
      <c r="AP91" s="6">
        <f ca="1">MATCH(AO91,INDIRECT(CONCATENATE($X$93,"$A:$A")),0)</f>
        <v>51</v>
      </c>
      <c r="AQ91" s="5">
        <f ca="1">INDEX(INDIRECT(CONCATENATE($X$93,"$A:$AG")),$AP91,MATCH(AQ$55,INDIRECT(CONCATENATE($X$93,"$A1:$AG1")),0))</f>
        <v>0</v>
      </c>
      <c r="AR91" s="5">
        <f ca="1">INDEX(INDIRECT(CONCATENATE($X$93,"$A:$AG")),$AP91,MATCH(AR$55,INDIRECT(CONCATENATE($X$93,"$A1:$AG1")),0))</f>
        <v>68</v>
      </c>
      <c r="AS91" s="5">
        <f ca="1">INDEX(INDIRECT(CONCATENATE($X$93,"$A:$AG")),$AP91,MATCH(AS$55,INDIRECT(CONCATENATE($X$93,"$A1:$AG1")),0))</f>
        <v>34</v>
      </c>
      <c r="AT91" s="5">
        <f ca="1">INDEX(INDIRECT(CONCATENATE($X$93,"$A:$AG")),$AP91,MATCH(AT$55,INDIRECT(CONCATENATE($X$93,"$A1:$AG1")),0))</f>
        <v>61</v>
      </c>
      <c r="AU91" s="5">
        <f ca="1">INDEX(INDIRECT(CONCATENATE($X$93,"$A:$AG")),$AP91,MATCH(AU$55,INDIRECT(CONCATENATE($X$93,"$A1:$AG1")),0))</f>
        <v>5</v>
      </c>
      <c r="AV91" s="5">
        <f>ROUND(1*$X$97/$X$99,0)</f>
        <v>3</v>
      </c>
      <c r="AW91" s="5">
        <f>6*$X$97</f>
        <v>78</v>
      </c>
      <c r="AX91" s="5">
        <f>3*$X$97</f>
        <v>39</v>
      </c>
      <c r="AY91" s="5">
        <f>5*$X$97</f>
        <v>65</v>
      </c>
      <c r="AZ91" s="5">
        <f>1*$X$97</f>
        <v>13</v>
      </c>
    </row>
    <row r="92" spans="23:52">
      <c r="W92" s="3" t="s">
        <v>357</v>
      </c>
      <c r="X92" s="2" t="s">
        <v>24</v>
      </c>
      <c r="AC92" s="3">
        <f ca="1">SUMIFS(AC56:AC91, $X56:$X91,YEAR,AC56:AC91,"&lt;&gt;#N/A")</f>
        <v>9</v>
      </c>
      <c r="AD92" s="6"/>
      <c r="AF92" s="3">
        <f ca="1">SUM(AF56:AF91)</f>
        <v>6</v>
      </c>
      <c r="AG92" s="3">
        <f ca="1">SUM(AG56:AG91)</f>
        <v>0</v>
      </c>
      <c r="AH92" s="3">
        <f ca="1">SUM(AH56:AH91)</f>
        <v>1</v>
      </c>
      <c r="AI92" s="3">
        <f ca="1">SUM(AI56:AI91)</f>
        <v>7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88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7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7</v>
      </c>
      <c r="AN100" s="6"/>
    </row>
    <row r="101" spans="23:50">
      <c r="W101" s="3" t="s">
        <v>91</v>
      </c>
      <c r="X101" s="3">
        <f ca="1">SUM($AF$92:$AH$92)</f>
        <v>7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9">
        <f ca="1">IFERROR(X101/SUM(X100:X101),"0")</f>
        <v>0.5</v>
      </c>
      <c r="Z102" s="3" t="str">
        <f ca="1">TEXT(Y102,"00%")</f>
        <v>50%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88
Actual YTD 年度實際:    7</v>
      </c>
      <c r="AN103" s="6"/>
    </row>
    <row r="104" spans="23:50" ht="23.25">
      <c r="W104" s="3" t="s">
        <v>220</v>
      </c>
      <c r="X104" s="14" t="s">
        <v>97</v>
      </c>
      <c r="AN104" s="6"/>
    </row>
    <row r="105" spans="23:50">
      <c r="X105" s="12" t="s">
        <v>98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2014  58</v>
      </c>
    </row>
    <row r="109" spans="23:50">
      <c r="W109" s="3" t="s">
        <v>360</v>
      </c>
      <c r="X109" s="3" t="str">
        <f ca="1">CONCATENATE($X$68,"  ", SUMIF($AC$68:$AC$79,"&lt;&gt;#N/A"))</f>
        <v>2015  58</v>
      </c>
    </row>
    <row r="110" spans="23:50">
      <c r="W110" s="3" t="s">
        <v>359</v>
      </c>
      <c r="X110" s="3" t="str">
        <f ca="1">CONCATENATE($X$80,"  ",SUMIF($AC$80:$AC$91,"&lt;&gt;#N/A"))</f>
        <v>2016  9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opLeftCell="A37" workbookViewId="0">
      <selection activeCell="V54" sqref="V5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6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31</v>
      </c>
      <c r="N1" t="s">
        <v>30</v>
      </c>
      <c r="O1" t="s">
        <v>11</v>
      </c>
      <c r="P1" t="s">
        <v>12</v>
      </c>
      <c r="Q1" t="s">
        <v>13</v>
      </c>
    </row>
    <row r="2" spans="1:17">
      <c r="A2" t="s">
        <v>53</v>
      </c>
      <c r="B2" s="6">
        <v>3</v>
      </c>
      <c r="C2">
        <v>4</v>
      </c>
      <c r="D2">
        <v>11</v>
      </c>
      <c r="E2">
        <v>19</v>
      </c>
      <c r="F2">
        <v>1</v>
      </c>
      <c r="G2">
        <v>0</v>
      </c>
      <c r="H2">
        <v>0</v>
      </c>
      <c r="I2">
        <v>51</v>
      </c>
      <c r="J2">
        <v>0</v>
      </c>
      <c r="K2">
        <v>37</v>
      </c>
      <c r="L2">
        <v>90</v>
      </c>
      <c r="M2">
        <v>21</v>
      </c>
      <c r="N2">
        <v>0</v>
      </c>
      <c r="O2">
        <v>13</v>
      </c>
      <c r="P2">
        <v>0</v>
      </c>
      <c r="Q2">
        <v>1</v>
      </c>
    </row>
    <row r="3" spans="1:17">
      <c r="A3" t="s">
        <v>54</v>
      </c>
      <c r="B3" s="6">
        <v>0</v>
      </c>
      <c r="C3">
        <v>2</v>
      </c>
      <c r="D3">
        <v>13</v>
      </c>
      <c r="E3">
        <v>28</v>
      </c>
      <c r="F3">
        <v>8</v>
      </c>
      <c r="G3">
        <v>1</v>
      </c>
      <c r="H3">
        <v>0</v>
      </c>
      <c r="I3">
        <v>59</v>
      </c>
      <c r="J3">
        <v>0</v>
      </c>
      <c r="K3">
        <v>53</v>
      </c>
      <c r="L3">
        <v>48</v>
      </c>
      <c r="M3">
        <v>18</v>
      </c>
      <c r="N3">
        <v>0</v>
      </c>
      <c r="O3">
        <v>28</v>
      </c>
      <c r="P3">
        <v>0</v>
      </c>
      <c r="Q3">
        <v>0</v>
      </c>
    </row>
    <row r="4" spans="1:17">
      <c r="A4" t="s">
        <v>231</v>
      </c>
      <c r="B4" s="6">
        <v>9</v>
      </c>
      <c r="C4">
        <v>4</v>
      </c>
      <c r="D4">
        <v>20</v>
      </c>
      <c r="E4">
        <v>35</v>
      </c>
      <c r="F4">
        <v>7</v>
      </c>
      <c r="G4">
        <v>0</v>
      </c>
      <c r="H4">
        <v>0</v>
      </c>
      <c r="I4">
        <v>85</v>
      </c>
      <c r="J4">
        <v>0</v>
      </c>
      <c r="K4">
        <v>73</v>
      </c>
      <c r="L4">
        <v>94</v>
      </c>
      <c r="M4">
        <v>49</v>
      </c>
      <c r="N4">
        <v>0</v>
      </c>
      <c r="O4">
        <v>35</v>
      </c>
      <c r="P4">
        <v>0</v>
      </c>
      <c r="Q4">
        <v>0</v>
      </c>
    </row>
    <row r="5" spans="1:17">
      <c r="A5" t="s">
        <v>232</v>
      </c>
      <c r="B5" s="6">
        <v>1</v>
      </c>
      <c r="C5">
        <v>1</v>
      </c>
      <c r="D5">
        <v>22</v>
      </c>
      <c r="E5">
        <v>38</v>
      </c>
      <c r="F5">
        <v>6</v>
      </c>
      <c r="G5">
        <v>0</v>
      </c>
      <c r="H5">
        <v>0</v>
      </c>
      <c r="I5">
        <v>73</v>
      </c>
      <c r="J5">
        <v>0</v>
      </c>
      <c r="K5">
        <v>43</v>
      </c>
      <c r="L5">
        <v>58</v>
      </c>
      <c r="M5">
        <v>27</v>
      </c>
      <c r="N5">
        <v>0</v>
      </c>
      <c r="O5">
        <v>20</v>
      </c>
      <c r="P5">
        <v>0</v>
      </c>
      <c r="Q5">
        <v>0</v>
      </c>
    </row>
    <row r="6" spans="1:17">
      <c r="A6" t="s">
        <v>55</v>
      </c>
      <c r="B6" s="6">
        <v>2</v>
      </c>
      <c r="C6">
        <v>2</v>
      </c>
      <c r="D6">
        <v>6</v>
      </c>
      <c r="E6">
        <v>18</v>
      </c>
      <c r="F6">
        <v>2</v>
      </c>
      <c r="G6">
        <v>0</v>
      </c>
      <c r="H6">
        <v>0</v>
      </c>
      <c r="I6">
        <v>32</v>
      </c>
      <c r="J6">
        <v>0</v>
      </c>
      <c r="K6">
        <v>23</v>
      </c>
      <c r="L6">
        <v>42</v>
      </c>
      <c r="M6">
        <v>18</v>
      </c>
      <c r="N6">
        <v>0</v>
      </c>
      <c r="O6">
        <v>13</v>
      </c>
      <c r="P6">
        <v>0</v>
      </c>
      <c r="Q6">
        <v>0</v>
      </c>
    </row>
    <row r="7" spans="1:17">
      <c r="A7" t="s">
        <v>56</v>
      </c>
      <c r="B7" s="6">
        <v>1</v>
      </c>
      <c r="C7">
        <v>1</v>
      </c>
      <c r="D7">
        <v>11</v>
      </c>
      <c r="E7">
        <v>33</v>
      </c>
      <c r="F7">
        <v>8</v>
      </c>
      <c r="G7">
        <v>8</v>
      </c>
      <c r="H7">
        <v>0</v>
      </c>
      <c r="I7">
        <v>55</v>
      </c>
      <c r="J7">
        <v>0</v>
      </c>
      <c r="K7">
        <v>45</v>
      </c>
      <c r="L7">
        <v>61</v>
      </c>
      <c r="M7">
        <v>28</v>
      </c>
      <c r="N7">
        <v>0</v>
      </c>
      <c r="O7">
        <v>13</v>
      </c>
      <c r="P7">
        <v>0</v>
      </c>
      <c r="Q7">
        <v>0</v>
      </c>
    </row>
    <row r="8" spans="1:17">
      <c r="A8" t="s">
        <v>57</v>
      </c>
      <c r="B8" s="6">
        <v>2</v>
      </c>
      <c r="C8">
        <v>3</v>
      </c>
      <c r="D8">
        <v>15</v>
      </c>
      <c r="E8">
        <v>35</v>
      </c>
      <c r="F8">
        <v>6</v>
      </c>
      <c r="G8">
        <v>1</v>
      </c>
      <c r="H8">
        <v>0</v>
      </c>
      <c r="I8">
        <v>84</v>
      </c>
      <c r="J8">
        <v>0</v>
      </c>
      <c r="K8">
        <v>52</v>
      </c>
      <c r="L8">
        <v>68</v>
      </c>
      <c r="M8">
        <v>35</v>
      </c>
      <c r="N8">
        <v>0</v>
      </c>
      <c r="O8">
        <v>25</v>
      </c>
      <c r="P8">
        <v>0</v>
      </c>
      <c r="Q8">
        <v>0</v>
      </c>
    </row>
    <row r="9" spans="1:17">
      <c r="A9" t="s">
        <v>58</v>
      </c>
      <c r="B9" s="6">
        <v>1</v>
      </c>
      <c r="C9">
        <v>5</v>
      </c>
      <c r="D9">
        <v>9</v>
      </c>
      <c r="E9">
        <v>19</v>
      </c>
      <c r="F9">
        <v>4</v>
      </c>
      <c r="G9">
        <v>0</v>
      </c>
      <c r="H9">
        <v>0</v>
      </c>
      <c r="I9">
        <v>40</v>
      </c>
      <c r="J9">
        <v>0</v>
      </c>
      <c r="K9">
        <v>47</v>
      </c>
      <c r="L9">
        <v>68</v>
      </c>
      <c r="M9">
        <v>18</v>
      </c>
      <c r="N9">
        <v>0</v>
      </c>
      <c r="O9">
        <v>21</v>
      </c>
      <c r="P9">
        <v>0</v>
      </c>
      <c r="Q9">
        <v>0</v>
      </c>
    </row>
    <row r="10" spans="1:17">
      <c r="A10" t="s">
        <v>59</v>
      </c>
      <c r="B10" s="6">
        <v>4</v>
      </c>
      <c r="C10">
        <v>2</v>
      </c>
      <c r="D10">
        <v>18</v>
      </c>
      <c r="E10">
        <v>23</v>
      </c>
      <c r="F10">
        <v>6</v>
      </c>
      <c r="G10">
        <v>0</v>
      </c>
      <c r="H10">
        <v>0</v>
      </c>
      <c r="I10">
        <v>65</v>
      </c>
      <c r="J10">
        <v>13</v>
      </c>
      <c r="K10">
        <v>81</v>
      </c>
      <c r="L10">
        <v>159</v>
      </c>
      <c r="M10">
        <v>49</v>
      </c>
      <c r="N10">
        <v>0</v>
      </c>
      <c r="O10">
        <v>31</v>
      </c>
      <c r="P10">
        <v>6</v>
      </c>
      <c r="Q10">
        <v>1</v>
      </c>
    </row>
    <row r="11" spans="1:17">
      <c r="A11" t="s">
        <v>60</v>
      </c>
      <c r="B11" s="6">
        <v>0</v>
      </c>
      <c r="C11">
        <v>2</v>
      </c>
      <c r="D11">
        <v>16</v>
      </c>
      <c r="E11">
        <v>33</v>
      </c>
      <c r="F11">
        <v>18</v>
      </c>
      <c r="G11">
        <v>1</v>
      </c>
      <c r="H11">
        <v>1</v>
      </c>
      <c r="I11">
        <v>66</v>
      </c>
      <c r="J11">
        <v>27</v>
      </c>
      <c r="K11">
        <v>97</v>
      </c>
      <c r="L11">
        <v>118</v>
      </c>
      <c r="M11">
        <v>57</v>
      </c>
      <c r="N11">
        <v>0</v>
      </c>
      <c r="O11">
        <v>56</v>
      </c>
      <c r="P11">
        <v>7</v>
      </c>
      <c r="Q11">
        <v>0</v>
      </c>
    </row>
    <row r="12" spans="1:17">
      <c r="A12" t="s">
        <v>233</v>
      </c>
      <c r="B12" s="6">
        <v>6</v>
      </c>
      <c r="C12">
        <v>2</v>
      </c>
      <c r="D12">
        <v>19</v>
      </c>
      <c r="E12">
        <v>31</v>
      </c>
      <c r="F12">
        <v>10</v>
      </c>
      <c r="G12">
        <v>6</v>
      </c>
      <c r="H12">
        <v>3</v>
      </c>
      <c r="I12">
        <v>76</v>
      </c>
      <c r="J12">
        <v>21</v>
      </c>
      <c r="K12">
        <v>107</v>
      </c>
      <c r="L12">
        <v>143</v>
      </c>
      <c r="M12">
        <v>65</v>
      </c>
      <c r="N12">
        <v>0</v>
      </c>
      <c r="O12">
        <v>65</v>
      </c>
      <c r="P12">
        <v>19</v>
      </c>
      <c r="Q12">
        <v>0</v>
      </c>
    </row>
    <row r="13" spans="1:17">
      <c r="A13" t="s">
        <v>234</v>
      </c>
      <c r="B13" s="6">
        <v>0</v>
      </c>
      <c r="C13">
        <v>3</v>
      </c>
      <c r="D13">
        <v>26</v>
      </c>
      <c r="E13">
        <v>41</v>
      </c>
      <c r="F13">
        <v>6</v>
      </c>
      <c r="G13">
        <v>1</v>
      </c>
      <c r="H13">
        <v>1</v>
      </c>
      <c r="I13">
        <v>87</v>
      </c>
      <c r="J13">
        <v>24</v>
      </c>
      <c r="K13">
        <v>91</v>
      </c>
      <c r="L13">
        <v>146</v>
      </c>
      <c r="M13">
        <v>64</v>
      </c>
      <c r="N13">
        <v>0</v>
      </c>
      <c r="O13">
        <v>53</v>
      </c>
      <c r="P13">
        <v>17</v>
      </c>
      <c r="Q13">
        <v>4</v>
      </c>
    </row>
    <row r="14" spans="1:17">
      <c r="A14" t="s">
        <v>61</v>
      </c>
      <c r="B14" s="6">
        <v>2</v>
      </c>
      <c r="C14">
        <v>1</v>
      </c>
      <c r="D14">
        <v>6</v>
      </c>
      <c r="E14">
        <v>18</v>
      </c>
      <c r="F14">
        <v>2</v>
      </c>
      <c r="G14">
        <v>1</v>
      </c>
      <c r="H14">
        <v>1</v>
      </c>
      <c r="I14">
        <v>31</v>
      </c>
      <c r="J14">
        <v>9</v>
      </c>
      <c r="K14">
        <v>37</v>
      </c>
      <c r="L14">
        <v>84</v>
      </c>
      <c r="M14">
        <v>34</v>
      </c>
      <c r="N14">
        <v>0</v>
      </c>
      <c r="O14">
        <v>27</v>
      </c>
      <c r="P14">
        <v>11</v>
      </c>
      <c r="Q14">
        <v>0</v>
      </c>
    </row>
    <row r="15" spans="1:17">
      <c r="A15" t="s">
        <v>62</v>
      </c>
      <c r="B15" s="6">
        <v>0</v>
      </c>
      <c r="C15">
        <v>2</v>
      </c>
      <c r="D15">
        <v>14</v>
      </c>
      <c r="E15">
        <v>39</v>
      </c>
      <c r="F15">
        <v>13</v>
      </c>
      <c r="G15">
        <v>1</v>
      </c>
      <c r="H15">
        <v>1</v>
      </c>
      <c r="I15">
        <v>77</v>
      </c>
      <c r="J15">
        <v>22</v>
      </c>
      <c r="K15">
        <v>91</v>
      </c>
      <c r="L15">
        <v>131</v>
      </c>
      <c r="M15">
        <v>65</v>
      </c>
      <c r="N15">
        <v>0</v>
      </c>
      <c r="O15">
        <v>36</v>
      </c>
      <c r="P15">
        <v>9</v>
      </c>
      <c r="Q15">
        <v>0</v>
      </c>
    </row>
    <row r="16" spans="1:17">
      <c r="A16" t="s">
        <v>63</v>
      </c>
      <c r="B16" s="6">
        <v>2</v>
      </c>
      <c r="C16">
        <v>2</v>
      </c>
      <c r="D16">
        <v>19</v>
      </c>
      <c r="E16">
        <v>34</v>
      </c>
      <c r="F16">
        <v>4</v>
      </c>
      <c r="G16">
        <v>1</v>
      </c>
      <c r="H16">
        <v>1</v>
      </c>
      <c r="I16">
        <v>84</v>
      </c>
      <c r="J16">
        <v>18</v>
      </c>
      <c r="K16">
        <v>89</v>
      </c>
      <c r="L16">
        <v>154</v>
      </c>
      <c r="M16">
        <v>67</v>
      </c>
      <c r="N16">
        <v>0</v>
      </c>
      <c r="O16">
        <v>53</v>
      </c>
      <c r="P16">
        <v>10</v>
      </c>
      <c r="Q16">
        <v>0</v>
      </c>
    </row>
    <row r="17" spans="1:17">
      <c r="A17" t="s">
        <v>64</v>
      </c>
      <c r="B17" s="6">
        <v>0</v>
      </c>
      <c r="C17">
        <v>5</v>
      </c>
      <c r="D17">
        <v>12</v>
      </c>
      <c r="E17">
        <v>24</v>
      </c>
      <c r="F17">
        <v>4</v>
      </c>
      <c r="G17">
        <v>2</v>
      </c>
      <c r="H17">
        <v>2</v>
      </c>
      <c r="I17">
        <v>52</v>
      </c>
      <c r="J17">
        <v>16</v>
      </c>
      <c r="K17">
        <v>75</v>
      </c>
      <c r="L17">
        <v>121</v>
      </c>
      <c r="M17">
        <v>46</v>
      </c>
      <c r="N17">
        <v>0</v>
      </c>
      <c r="O17">
        <v>46</v>
      </c>
      <c r="P17">
        <v>20</v>
      </c>
      <c r="Q17">
        <v>0</v>
      </c>
    </row>
    <row r="18" spans="1:17">
      <c r="A18" t="s">
        <v>65</v>
      </c>
      <c r="B18" s="6">
        <v>0</v>
      </c>
      <c r="C18">
        <v>0</v>
      </c>
      <c r="D18">
        <v>20</v>
      </c>
      <c r="E18">
        <v>22</v>
      </c>
      <c r="F18">
        <v>0</v>
      </c>
      <c r="G18">
        <v>4</v>
      </c>
      <c r="H18">
        <v>4</v>
      </c>
      <c r="I18">
        <v>57</v>
      </c>
      <c r="J18">
        <v>12</v>
      </c>
      <c r="K18">
        <v>66</v>
      </c>
      <c r="L18">
        <v>179</v>
      </c>
      <c r="M18">
        <v>45</v>
      </c>
      <c r="N18">
        <v>0</v>
      </c>
      <c r="O18">
        <v>42</v>
      </c>
      <c r="P18">
        <v>7</v>
      </c>
      <c r="Q18">
        <v>1</v>
      </c>
    </row>
    <row r="19" spans="1:17">
      <c r="A19" t="s">
        <v>66</v>
      </c>
      <c r="B19" s="6">
        <v>0</v>
      </c>
      <c r="C19">
        <v>3</v>
      </c>
      <c r="D19">
        <v>14</v>
      </c>
      <c r="E19">
        <v>32</v>
      </c>
      <c r="F19">
        <v>1</v>
      </c>
      <c r="G19">
        <v>3</v>
      </c>
      <c r="H19">
        <v>3</v>
      </c>
      <c r="I19">
        <v>60</v>
      </c>
      <c r="J19">
        <v>21</v>
      </c>
      <c r="K19">
        <v>110</v>
      </c>
      <c r="L19">
        <v>115</v>
      </c>
      <c r="M19">
        <v>59</v>
      </c>
      <c r="N19">
        <v>0</v>
      </c>
      <c r="O19">
        <v>53</v>
      </c>
      <c r="P19">
        <v>24</v>
      </c>
      <c r="Q19">
        <v>1</v>
      </c>
    </row>
    <row r="20" spans="1:17">
      <c r="A20" t="s">
        <v>235</v>
      </c>
      <c r="B20" s="6">
        <v>2</v>
      </c>
      <c r="C20">
        <v>2</v>
      </c>
      <c r="D20">
        <v>24</v>
      </c>
      <c r="E20">
        <v>40</v>
      </c>
      <c r="F20">
        <v>3</v>
      </c>
      <c r="G20">
        <v>4</v>
      </c>
      <c r="H20">
        <v>4</v>
      </c>
      <c r="I20">
        <v>81</v>
      </c>
      <c r="J20">
        <v>36</v>
      </c>
      <c r="K20">
        <v>110</v>
      </c>
      <c r="L20">
        <v>168</v>
      </c>
      <c r="M20">
        <v>59</v>
      </c>
      <c r="N20">
        <v>0</v>
      </c>
      <c r="O20">
        <v>62</v>
      </c>
      <c r="P20">
        <v>22</v>
      </c>
      <c r="Q20">
        <v>1</v>
      </c>
    </row>
    <row r="21" spans="1:17">
      <c r="A21" t="s">
        <v>236</v>
      </c>
      <c r="B21" s="6">
        <v>1</v>
      </c>
      <c r="C21">
        <v>2</v>
      </c>
      <c r="D21">
        <v>28</v>
      </c>
      <c r="E21">
        <v>30</v>
      </c>
      <c r="F21">
        <v>3</v>
      </c>
      <c r="G21">
        <v>0</v>
      </c>
      <c r="H21">
        <v>0</v>
      </c>
      <c r="I21">
        <v>82</v>
      </c>
      <c r="J21">
        <v>27</v>
      </c>
      <c r="K21">
        <v>87</v>
      </c>
      <c r="L21">
        <v>153</v>
      </c>
      <c r="M21">
        <v>53</v>
      </c>
      <c r="N21">
        <v>0</v>
      </c>
      <c r="O21">
        <v>46</v>
      </c>
      <c r="P21">
        <v>12</v>
      </c>
      <c r="Q21">
        <v>4</v>
      </c>
    </row>
    <row r="22" spans="1:17">
      <c r="A22" t="s">
        <v>67</v>
      </c>
      <c r="B22" s="6">
        <v>1</v>
      </c>
      <c r="C22">
        <v>3</v>
      </c>
      <c r="D22">
        <v>2</v>
      </c>
      <c r="E22">
        <v>13</v>
      </c>
      <c r="F22">
        <v>1</v>
      </c>
      <c r="G22">
        <v>0</v>
      </c>
      <c r="H22">
        <v>0</v>
      </c>
      <c r="I22">
        <v>25</v>
      </c>
      <c r="J22">
        <v>5</v>
      </c>
      <c r="K22">
        <v>37</v>
      </c>
      <c r="L22">
        <v>73</v>
      </c>
      <c r="M22">
        <v>27</v>
      </c>
      <c r="N22">
        <v>0</v>
      </c>
      <c r="O22">
        <v>28</v>
      </c>
      <c r="P22">
        <v>6</v>
      </c>
      <c r="Q22">
        <v>0</v>
      </c>
    </row>
    <row r="23" spans="1:17">
      <c r="A23" t="s">
        <v>68</v>
      </c>
      <c r="B23" s="6">
        <v>0</v>
      </c>
      <c r="C23">
        <v>0</v>
      </c>
      <c r="D23">
        <v>23</v>
      </c>
      <c r="E23">
        <v>29</v>
      </c>
      <c r="F23">
        <v>0</v>
      </c>
      <c r="G23">
        <v>1</v>
      </c>
      <c r="H23">
        <v>1</v>
      </c>
      <c r="I23">
        <v>72</v>
      </c>
      <c r="J23">
        <v>29</v>
      </c>
      <c r="K23">
        <v>85</v>
      </c>
      <c r="L23">
        <v>145</v>
      </c>
      <c r="M23">
        <v>77</v>
      </c>
      <c r="N23">
        <v>0</v>
      </c>
      <c r="O23">
        <v>43</v>
      </c>
      <c r="P23">
        <v>17</v>
      </c>
      <c r="Q23">
        <v>0</v>
      </c>
    </row>
    <row r="24" spans="1:17">
      <c r="A24" t="s">
        <v>69</v>
      </c>
      <c r="B24" s="6">
        <v>3</v>
      </c>
      <c r="C24">
        <v>1</v>
      </c>
      <c r="D24">
        <v>19</v>
      </c>
      <c r="E24">
        <v>30</v>
      </c>
      <c r="F24">
        <v>2</v>
      </c>
      <c r="G24">
        <v>2</v>
      </c>
      <c r="H24">
        <v>2</v>
      </c>
      <c r="I24">
        <v>81</v>
      </c>
      <c r="J24">
        <v>18</v>
      </c>
      <c r="K24">
        <v>84</v>
      </c>
      <c r="L24">
        <v>147</v>
      </c>
      <c r="M24">
        <v>53</v>
      </c>
      <c r="N24">
        <v>0</v>
      </c>
      <c r="O24">
        <v>64</v>
      </c>
      <c r="P24">
        <v>11</v>
      </c>
      <c r="Q24">
        <v>1</v>
      </c>
    </row>
    <row r="25" spans="1:17">
      <c r="A25" t="s">
        <v>70</v>
      </c>
      <c r="B25" s="6">
        <v>0</v>
      </c>
      <c r="C25">
        <v>3</v>
      </c>
      <c r="D25">
        <v>13</v>
      </c>
      <c r="E25">
        <v>31</v>
      </c>
      <c r="F25">
        <v>0</v>
      </c>
      <c r="G25">
        <v>3</v>
      </c>
      <c r="H25">
        <v>3</v>
      </c>
      <c r="I25">
        <v>58</v>
      </c>
      <c r="J25">
        <v>17</v>
      </c>
      <c r="K25">
        <v>62</v>
      </c>
      <c r="L25">
        <v>137</v>
      </c>
      <c r="M25">
        <v>50</v>
      </c>
      <c r="N25">
        <v>0</v>
      </c>
      <c r="O25">
        <v>35</v>
      </c>
      <c r="P25">
        <v>10</v>
      </c>
      <c r="Q25">
        <v>0</v>
      </c>
    </row>
    <row r="26" spans="1:17">
      <c r="A26" t="s">
        <v>71</v>
      </c>
      <c r="B26" s="6">
        <v>0</v>
      </c>
      <c r="C26">
        <v>1</v>
      </c>
      <c r="D26">
        <v>20</v>
      </c>
      <c r="E26">
        <v>32</v>
      </c>
      <c r="F26">
        <v>0</v>
      </c>
      <c r="G26">
        <v>0</v>
      </c>
      <c r="H26">
        <v>0</v>
      </c>
      <c r="I26">
        <v>76</v>
      </c>
      <c r="J26">
        <v>15</v>
      </c>
      <c r="K26">
        <v>86</v>
      </c>
      <c r="L26">
        <v>156</v>
      </c>
      <c r="M26">
        <v>71</v>
      </c>
      <c r="N26">
        <v>4</v>
      </c>
      <c r="O26">
        <v>41</v>
      </c>
      <c r="P26">
        <v>5</v>
      </c>
      <c r="Q26">
        <v>5</v>
      </c>
    </row>
    <row r="27" spans="1:17">
      <c r="A27" t="s">
        <v>72</v>
      </c>
      <c r="B27" s="6">
        <v>0</v>
      </c>
      <c r="C27">
        <v>2</v>
      </c>
      <c r="D27">
        <v>18</v>
      </c>
      <c r="E27">
        <v>40</v>
      </c>
      <c r="F27">
        <v>0</v>
      </c>
      <c r="G27">
        <v>1</v>
      </c>
      <c r="H27">
        <v>0</v>
      </c>
      <c r="I27">
        <v>70</v>
      </c>
      <c r="J27">
        <v>24</v>
      </c>
      <c r="K27">
        <v>92</v>
      </c>
      <c r="L27">
        <v>163</v>
      </c>
      <c r="M27">
        <v>68</v>
      </c>
      <c r="N27">
        <v>0</v>
      </c>
      <c r="O27">
        <v>49</v>
      </c>
      <c r="P27">
        <v>11</v>
      </c>
      <c r="Q27">
        <v>1</v>
      </c>
    </row>
    <row r="28" spans="1:17">
      <c r="A28" t="s">
        <v>237</v>
      </c>
      <c r="B28" s="6">
        <v>2</v>
      </c>
      <c r="C28">
        <v>4</v>
      </c>
      <c r="D28">
        <v>25</v>
      </c>
      <c r="E28">
        <v>30</v>
      </c>
      <c r="F28">
        <v>0</v>
      </c>
      <c r="G28">
        <v>0</v>
      </c>
      <c r="H28">
        <v>0</v>
      </c>
      <c r="I28">
        <v>73</v>
      </c>
      <c r="J28">
        <v>18</v>
      </c>
      <c r="K28">
        <v>100</v>
      </c>
      <c r="L28">
        <v>206</v>
      </c>
      <c r="M28">
        <v>74</v>
      </c>
      <c r="N28">
        <v>0</v>
      </c>
      <c r="O28">
        <v>70</v>
      </c>
      <c r="P28">
        <v>19</v>
      </c>
      <c r="Q28">
        <v>0</v>
      </c>
    </row>
    <row r="29" spans="1:17">
      <c r="A29" t="s">
        <v>238</v>
      </c>
      <c r="B29" s="6">
        <v>0</v>
      </c>
      <c r="C29">
        <v>3</v>
      </c>
      <c r="D29">
        <v>23</v>
      </c>
      <c r="E29">
        <v>34</v>
      </c>
      <c r="F29">
        <v>1</v>
      </c>
      <c r="G29">
        <v>1</v>
      </c>
      <c r="H29">
        <v>1</v>
      </c>
      <c r="I29">
        <v>74</v>
      </c>
      <c r="J29">
        <v>16</v>
      </c>
      <c r="K29">
        <v>68</v>
      </c>
      <c r="L29">
        <v>128</v>
      </c>
      <c r="M29">
        <v>47</v>
      </c>
      <c r="N29">
        <v>1</v>
      </c>
      <c r="O29">
        <v>38</v>
      </c>
      <c r="P29">
        <v>7</v>
      </c>
      <c r="Q29">
        <v>0</v>
      </c>
    </row>
    <row r="30" spans="1:17">
      <c r="A30" t="s">
        <v>73</v>
      </c>
      <c r="B30" s="6">
        <v>2</v>
      </c>
      <c r="C30">
        <v>3</v>
      </c>
      <c r="D30">
        <v>4</v>
      </c>
      <c r="E30">
        <v>10</v>
      </c>
      <c r="F30">
        <v>0</v>
      </c>
      <c r="G30">
        <v>0</v>
      </c>
      <c r="H30">
        <v>0</v>
      </c>
      <c r="I30">
        <v>31</v>
      </c>
      <c r="J30">
        <v>5</v>
      </c>
      <c r="K30">
        <v>46</v>
      </c>
      <c r="L30">
        <v>55</v>
      </c>
      <c r="M30">
        <v>21</v>
      </c>
      <c r="N30">
        <v>2</v>
      </c>
      <c r="O30">
        <v>24</v>
      </c>
      <c r="P30">
        <v>6</v>
      </c>
      <c r="Q30">
        <v>0</v>
      </c>
    </row>
    <row r="31" spans="1:17">
      <c r="A31" t="s">
        <v>74</v>
      </c>
      <c r="B31" s="6">
        <v>0</v>
      </c>
      <c r="C31">
        <v>1</v>
      </c>
      <c r="D31">
        <v>25</v>
      </c>
      <c r="E31">
        <v>34</v>
      </c>
      <c r="F31">
        <v>0</v>
      </c>
      <c r="G31">
        <v>0</v>
      </c>
      <c r="H31">
        <v>0</v>
      </c>
      <c r="I31">
        <v>81</v>
      </c>
      <c r="J31">
        <v>17</v>
      </c>
      <c r="K31">
        <v>87</v>
      </c>
      <c r="L31">
        <v>130</v>
      </c>
      <c r="M31">
        <v>71</v>
      </c>
      <c r="N31">
        <v>0</v>
      </c>
      <c r="O31">
        <v>43</v>
      </c>
      <c r="P31">
        <v>13</v>
      </c>
      <c r="Q31">
        <v>0</v>
      </c>
    </row>
    <row r="32" spans="1:17">
      <c r="A32" t="s">
        <v>75</v>
      </c>
      <c r="B32" s="6">
        <v>3</v>
      </c>
      <c r="C32">
        <v>0</v>
      </c>
      <c r="D32">
        <v>15</v>
      </c>
      <c r="E32">
        <v>32</v>
      </c>
      <c r="F32">
        <v>0</v>
      </c>
      <c r="G32">
        <v>1</v>
      </c>
      <c r="H32">
        <v>1</v>
      </c>
      <c r="I32">
        <v>82</v>
      </c>
      <c r="J32">
        <v>15</v>
      </c>
      <c r="K32">
        <v>85</v>
      </c>
      <c r="L32">
        <v>171</v>
      </c>
      <c r="M32">
        <v>57</v>
      </c>
      <c r="N32">
        <v>0</v>
      </c>
      <c r="O32">
        <v>43</v>
      </c>
      <c r="P32">
        <v>12</v>
      </c>
      <c r="Q32">
        <v>0</v>
      </c>
    </row>
    <row r="33" spans="1:17">
      <c r="A33" t="s">
        <v>76</v>
      </c>
      <c r="B33" s="6">
        <v>1</v>
      </c>
      <c r="C33">
        <v>3</v>
      </c>
      <c r="D33">
        <v>17</v>
      </c>
      <c r="E33">
        <v>26</v>
      </c>
      <c r="F33">
        <v>0</v>
      </c>
      <c r="G33">
        <v>0</v>
      </c>
      <c r="H33">
        <v>0</v>
      </c>
      <c r="I33">
        <v>58</v>
      </c>
      <c r="J33">
        <v>13</v>
      </c>
      <c r="K33">
        <v>71</v>
      </c>
      <c r="L33">
        <v>118</v>
      </c>
      <c r="M33">
        <v>43</v>
      </c>
      <c r="N33">
        <v>1</v>
      </c>
      <c r="O33">
        <v>52</v>
      </c>
      <c r="P33">
        <v>16</v>
      </c>
      <c r="Q33">
        <v>0</v>
      </c>
    </row>
    <row r="34" spans="1:17">
      <c r="A34" t="s">
        <v>110</v>
      </c>
      <c r="B34" s="6">
        <v>0</v>
      </c>
      <c r="C34">
        <v>2</v>
      </c>
      <c r="D34">
        <v>22</v>
      </c>
      <c r="E34">
        <v>26</v>
      </c>
      <c r="F34">
        <v>1</v>
      </c>
      <c r="G34">
        <v>0</v>
      </c>
      <c r="H34">
        <v>0</v>
      </c>
      <c r="I34">
        <v>81</v>
      </c>
      <c r="J34">
        <v>22</v>
      </c>
      <c r="K34">
        <v>76</v>
      </c>
      <c r="L34">
        <v>120</v>
      </c>
      <c r="M34">
        <v>63</v>
      </c>
      <c r="N34">
        <v>8</v>
      </c>
      <c r="O34">
        <v>41</v>
      </c>
      <c r="P34">
        <v>12</v>
      </c>
      <c r="Q34">
        <v>1</v>
      </c>
    </row>
    <row r="35" spans="1:17">
      <c r="A35" t="s">
        <v>114</v>
      </c>
      <c r="B35" s="6">
        <v>0</v>
      </c>
      <c r="C35">
        <v>2</v>
      </c>
      <c r="D35">
        <v>14</v>
      </c>
      <c r="E35">
        <v>34</v>
      </c>
      <c r="F35">
        <v>2</v>
      </c>
      <c r="G35">
        <v>1</v>
      </c>
      <c r="H35">
        <v>2</v>
      </c>
      <c r="I35">
        <v>63</v>
      </c>
      <c r="J35">
        <v>21</v>
      </c>
      <c r="K35">
        <v>57</v>
      </c>
      <c r="L35">
        <v>135</v>
      </c>
      <c r="M35">
        <v>47</v>
      </c>
      <c r="N35">
        <v>2</v>
      </c>
      <c r="O35">
        <v>49</v>
      </c>
      <c r="P35">
        <v>17</v>
      </c>
      <c r="Q35">
        <v>0</v>
      </c>
    </row>
    <row r="36" spans="1:17">
      <c r="A36" t="s">
        <v>239</v>
      </c>
      <c r="B36" s="6">
        <v>2</v>
      </c>
      <c r="C36">
        <v>6</v>
      </c>
      <c r="D36">
        <v>17</v>
      </c>
      <c r="E36">
        <v>24</v>
      </c>
      <c r="F36">
        <v>4</v>
      </c>
      <c r="G36">
        <v>2</v>
      </c>
      <c r="H36">
        <v>2</v>
      </c>
      <c r="I36">
        <v>57</v>
      </c>
      <c r="J36">
        <v>27</v>
      </c>
      <c r="K36">
        <v>84</v>
      </c>
      <c r="L36">
        <v>155</v>
      </c>
      <c r="M36">
        <v>55</v>
      </c>
      <c r="N36">
        <v>8</v>
      </c>
      <c r="O36">
        <v>61</v>
      </c>
      <c r="P36">
        <v>20</v>
      </c>
      <c r="Q36">
        <v>1</v>
      </c>
    </row>
    <row r="37" spans="1:17">
      <c r="A37" t="s">
        <v>240</v>
      </c>
      <c r="B37" s="6">
        <v>3</v>
      </c>
      <c r="C37">
        <v>4</v>
      </c>
      <c r="D37">
        <v>26</v>
      </c>
      <c r="E37">
        <v>32</v>
      </c>
      <c r="F37">
        <v>4</v>
      </c>
      <c r="G37">
        <v>0</v>
      </c>
      <c r="H37">
        <v>0</v>
      </c>
      <c r="I37">
        <v>77</v>
      </c>
      <c r="J37">
        <v>21</v>
      </c>
      <c r="K37">
        <v>63</v>
      </c>
      <c r="L37">
        <v>117</v>
      </c>
      <c r="M37">
        <v>58</v>
      </c>
      <c r="N37">
        <v>8</v>
      </c>
      <c r="O37">
        <v>44</v>
      </c>
      <c r="P37">
        <v>21</v>
      </c>
      <c r="Q37">
        <v>0</v>
      </c>
    </row>
    <row r="38" spans="1:17">
      <c r="A38" t="s">
        <v>113</v>
      </c>
      <c r="B38" s="6">
        <v>2</v>
      </c>
      <c r="C38">
        <v>4</v>
      </c>
      <c r="D38">
        <v>4</v>
      </c>
      <c r="E38">
        <v>9</v>
      </c>
      <c r="F38">
        <v>0</v>
      </c>
      <c r="G38">
        <v>0</v>
      </c>
      <c r="H38">
        <v>0</v>
      </c>
      <c r="I38">
        <v>28</v>
      </c>
      <c r="J38">
        <v>13</v>
      </c>
      <c r="K38">
        <v>36</v>
      </c>
      <c r="L38">
        <v>64</v>
      </c>
      <c r="M38">
        <v>30</v>
      </c>
      <c r="N38">
        <v>5</v>
      </c>
      <c r="O38">
        <v>20</v>
      </c>
      <c r="P38">
        <v>9</v>
      </c>
      <c r="Q38">
        <v>0</v>
      </c>
    </row>
    <row r="39" spans="1:17">
      <c r="A39" t="s">
        <v>115</v>
      </c>
      <c r="B39" s="6">
        <v>0</v>
      </c>
      <c r="C39">
        <v>2</v>
      </c>
      <c r="D39">
        <v>29</v>
      </c>
      <c r="E39">
        <v>27</v>
      </c>
      <c r="F39">
        <v>2</v>
      </c>
      <c r="G39">
        <v>0</v>
      </c>
      <c r="H39">
        <v>0</v>
      </c>
      <c r="I39">
        <v>80</v>
      </c>
      <c r="J39">
        <v>34</v>
      </c>
      <c r="K39">
        <v>90</v>
      </c>
      <c r="L39">
        <v>125</v>
      </c>
      <c r="M39">
        <v>75</v>
      </c>
      <c r="N39">
        <v>2</v>
      </c>
      <c r="O39">
        <v>46</v>
      </c>
      <c r="P39">
        <v>20</v>
      </c>
      <c r="Q39">
        <v>0</v>
      </c>
    </row>
    <row r="40" spans="1:17">
      <c r="A40" t="s">
        <v>111</v>
      </c>
      <c r="B40" s="6">
        <v>2</v>
      </c>
      <c r="C40">
        <v>1</v>
      </c>
      <c r="D40">
        <v>9</v>
      </c>
      <c r="E40">
        <v>35</v>
      </c>
      <c r="F40">
        <v>1</v>
      </c>
      <c r="G40">
        <v>1</v>
      </c>
      <c r="H40">
        <v>1</v>
      </c>
      <c r="I40">
        <v>80</v>
      </c>
      <c r="J40">
        <v>28</v>
      </c>
      <c r="K40">
        <v>57</v>
      </c>
      <c r="L40">
        <v>145</v>
      </c>
      <c r="M40">
        <v>68</v>
      </c>
      <c r="N40">
        <v>5</v>
      </c>
      <c r="O40">
        <v>53</v>
      </c>
      <c r="P40">
        <v>24</v>
      </c>
      <c r="Q40">
        <v>0</v>
      </c>
    </row>
    <row r="41" spans="1:17">
      <c r="A41" s="3" t="s">
        <v>112</v>
      </c>
      <c r="B41" s="6">
        <v>1</v>
      </c>
      <c r="C41" s="3">
        <v>5</v>
      </c>
      <c r="D41" s="3">
        <v>15</v>
      </c>
      <c r="E41" s="3">
        <v>24</v>
      </c>
      <c r="F41" s="3">
        <v>1</v>
      </c>
      <c r="G41" s="3">
        <v>0</v>
      </c>
      <c r="H41" s="3">
        <v>0</v>
      </c>
      <c r="I41" s="3">
        <v>58</v>
      </c>
      <c r="J41" s="3">
        <v>24</v>
      </c>
      <c r="K41" s="3">
        <v>40</v>
      </c>
      <c r="L41" s="3">
        <v>66</v>
      </c>
      <c r="M41" s="3">
        <v>33</v>
      </c>
      <c r="N41" s="3">
        <v>3</v>
      </c>
      <c r="O41" s="3">
        <v>39</v>
      </c>
      <c r="P41" s="3">
        <v>15</v>
      </c>
      <c r="Q41" s="3">
        <v>0</v>
      </c>
    </row>
    <row r="42" spans="1:17">
      <c r="A42" s="3" t="s">
        <v>255</v>
      </c>
      <c r="B42" s="6">
        <v>1</v>
      </c>
      <c r="C42" s="3">
        <v>2</v>
      </c>
      <c r="D42" s="3">
        <v>24</v>
      </c>
      <c r="E42" s="3">
        <v>35</v>
      </c>
      <c r="F42" s="3">
        <v>3</v>
      </c>
      <c r="G42" s="3">
        <v>1</v>
      </c>
      <c r="H42" s="3">
        <v>1</v>
      </c>
      <c r="I42" s="3">
        <v>93</v>
      </c>
      <c r="J42" s="3">
        <v>29</v>
      </c>
      <c r="K42" s="3">
        <v>102</v>
      </c>
      <c r="L42" s="3">
        <v>152</v>
      </c>
      <c r="M42" s="3">
        <v>63</v>
      </c>
      <c r="N42" s="3">
        <v>10</v>
      </c>
      <c r="O42" s="3">
        <v>45</v>
      </c>
      <c r="P42" s="3">
        <v>11</v>
      </c>
      <c r="Q42" s="3">
        <v>1</v>
      </c>
    </row>
    <row r="43" spans="1:17">
      <c r="A43" s="3" t="s">
        <v>262</v>
      </c>
      <c r="B43" s="6">
        <v>0</v>
      </c>
      <c r="C43" s="3">
        <v>1</v>
      </c>
      <c r="D43" s="3">
        <v>16</v>
      </c>
      <c r="E43" s="3">
        <v>29</v>
      </c>
      <c r="F43" s="3">
        <v>0</v>
      </c>
      <c r="G43" s="3">
        <v>2</v>
      </c>
      <c r="H43" s="3">
        <v>2</v>
      </c>
      <c r="I43" s="3">
        <v>61</v>
      </c>
      <c r="J43" s="3">
        <v>26</v>
      </c>
      <c r="K43" s="3">
        <v>103</v>
      </c>
      <c r="L43" s="3">
        <v>135</v>
      </c>
      <c r="M43" s="3">
        <v>59</v>
      </c>
      <c r="N43" s="3">
        <v>0</v>
      </c>
      <c r="O43" s="3">
        <v>57</v>
      </c>
      <c r="P43" s="3">
        <v>16</v>
      </c>
      <c r="Q43" s="3">
        <v>2</v>
      </c>
    </row>
    <row r="44" spans="1:17">
      <c r="A44" s="3" t="s">
        <v>260</v>
      </c>
      <c r="B44" s="6">
        <v>3</v>
      </c>
      <c r="C44" s="3">
        <v>6</v>
      </c>
      <c r="D44" s="3">
        <v>18</v>
      </c>
      <c r="E44" s="3">
        <v>30</v>
      </c>
      <c r="F44" s="3">
        <v>5</v>
      </c>
      <c r="G44" s="3">
        <v>2</v>
      </c>
      <c r="H44" s="3">
        <v>2</v>
      </c>
      <c r="I44" s="3">
        <v>65</v>
      </c>
      <c r="J44" s="3">
        <v>31</v>
      </c>
      <c r="K44" s="3">
        <v>113</v>
      </c>
      <c r="L44" s="3">
        <v>174</v>
      </c>
      <c r="M44" s="3">
        <v>75</v>
      </c>
      <c r="N44" s="3">
        <v>2</v>
      </c>
      <c r="O44" s="3">
        <v>69</v>
      </c>
      <c r="P44" s="3">
        <v>31</v>
      </c>
      <c r="Q44" s="3">
        <v>2</v>
      </c>
    </row>
    <row r="45" spans="1:17">
      <c r="A45" s="3" t="s">
        <v>261</v>
      </c>
      <c r="B45" s="6">
        <v>1</v>
      </c>
      <c r="C45" s="3">
        <v>4</v>
      </c>
      <c r="D45" s="3">
        <v>26</v>
      </c>
      <c r="E45" s="3">
        <v>26</v>
      </c>
      <c r="F45" s="3">
        <v>3</v>
      </c>
      <c r="G45" s="3">
        <v>3</v>
      </c>
      <c r="H45" s="3">
        <v>3</v>
      </c>
      <c r="I45" s="3">
        <v>72</v>
      </c>
      <c r="J45" s="3">
        <v>22</v>
      </c>
      <c r="K45" s="3">
        <v>84</v>
      </c>
      <c r="L45" s="3">
        <v>162</v>
      </c>
      <c r="M45" s="3">
        <v>71</v>
      </c>
      <c r="N45" s="3">
        <v>1</v>
      </c>
      <c r="O45" s="3">
        <v>44</v>
      </c>
      <c r="P45" s="3">
        <v>21</v>
      </c>
      <c r="Q45" s="3">
        <v>1</v>
      </c>
    </row>
    <row r="46" spans="1:17">
      <c r="A46" s="3" t="s">
        <v>256</v>
      </c>
      <c r="B46" s="6">
        <v>2</v>
      </c>
      <c r="C46" s="3">
        <v>3</v>
      </c>
      <c r="D46" s="3">
        <v>4</v>
      </c>
      <c r="E46" s="3">
        <v>5</v>
      </c>
      <c r="F46" s="3">
        <v>0</v>
      </c>
      <c r="G46" s="3">
        <v>0</v>
      </c>
      <c r="H46" s="3">
        <v>0</v>
      </c>
      <c r="I46" s="3">
        <v>28</v>
      </c>
      <c r="J46" s="3">
        <v>10</v>
      </c>
      <c r="K46" s="3">
        <v>40</v>
      </c>
      <c r="L46" s="3">
        <v>66</v>
      </c>
      <c r="M46" s="3">
        <v>37</v>
      </c>
      <c r="N46" s="3">
        <v>0</v>
      </c>
      <c r="O46" s="3">
        <v>26</v>
      </c>
      <c r="P46" s="3">
        <v>8</v>
      </c>
      <c r="Q46" s="3">
        <v>1</v>
      </c>
    </row>
    <row r="47" spans="1:17">
      <c r="A47" s="3" t="s">
        <v>257</v>
      </c>
      <c r="B47" s="6">
        <v>1</v>
      </c>
      <c r="C47" s="3">
        <v>3</v>
      </c>
      <c r="D47" s="3">
        <v>24</v>
      </c>
      <c r="E47" s="3">
        <v>23</v>
      </c>
      <c r="F47" s="3">
        <v>3</v>
      </c>
      <c r="G47" s="3">
        <v>2</v>
      </c>
      <c r="H47" s="3">
        <v>2</v>
      </c>
      <c r="I47" s="3">
        <v>74</v>
      </c>
      <c r="J47" s="3">
        <v>34</v>
      </c>
      <c r="K47" s="3">
        <v>119</v>
      </c>
      <c r="L47" s="3">
        <v>100</v>
      </c>
      <c r="M47" s="3">
        <v>62</v>
      </c>
      <c r="N47" s="3">
        <v>5</v>
      </c>
      <c r="O47" s="3">
        <v>49</v>
      </c>
      <c r="P47" s="3">
        <v>20</v>
      </c>
      <c r="Q47" s="3">
        <v>2</v>
      </c>
    </row>
    <row r="48" spans="1:17">
      <c r="A48" s="3" t="s">
        <v>259</v>
      </c>
      <c r="B48" s="6">
        <v>0</v>
      </c>
      <c r="C48" s="3">
        <v>2</v>
      </c>
      <c r="D48" s="3">
        <v>16</v>
      </c>
      <c r="E48" s="3">
        <v>27</v>
      </c>
      <c r="F48" s="3">
        <v>1</v>
      </c>
      <c r="G48" s="3">
        <v>1</v>
      </c>
      <c r="H48" s="3">
        <v>0</v>
      </c>
      <c r="I48" s="3">
        <v>78</v>
      </c>
      <c r="J48" s="3">
        <v>34</v>
      </c>
      <c r="K48" s="3">
        <v>104</v>
      </c>
      <c r="L48" s="3">
        <v>119</v>
      </c>
      <c r="M48" s="3">
        <v>79</v>
      </c>
      <c r="N48" s="3">
        <v>2</v>
      </c>
      <c r="O48" s="3">
        <v>44</v>
      </c>
      <c r="P48" s="3">
        <v>26</v>
      </c>
      <c r="Q48" s="3">
        <v>0</v>
      </c>
    </row>
    <row r="49" spans="1:17">
      <c r="A49" s="3" t="s">
        <v>258</v>
      </c>
      <c r="B49" s="6">
        <v>1</v>
      </c>
      <c r="C49" s="3">
        <v>3</v>
      </c>
      <c r="D49" s="3">
        <v>14</v>
      </c>
      <c r="E49" s="3">
        <v>29</v>
      </c>
      <c r="F49" s="3">
        <v>2</v>
      </c>
      <c r="G49" s="3">
        <v>2</v>
      </c>
      <c r="H49" s="3">
        <v>2</v>
      </c>
      <c r="I49" s="3">
        <v>68</v>
      </c>
      <c r="J49" s="3">
        <v>27</v>
      </c>
      <c r="K49" s="3">
        <v>73</v>
      </c>
      <c r="L49" s="3">
        <v>89</v>
      </c>
      <c r="M49" s="3">
        <v>57</v>
      </c>
      <c r="N49" s="3">
        <v>8</v>
      </c>
      <c r="O49" s="3">
        <v>47</v>
      </c>
      <c r="P49" s="3">
        <v>15</v>
      </c>
      <c r="Q49" s="3">
        <v>2</v>
      </c>
    </row>
    <row r="50" spans="1:17">
      <c r="A50" s="3" t="s">
        <v>354</v>
      </c>
      <c r="B50" s="6">
        <v>2</v>
      </c>
      <c r="C50" s="3">
        <v>3</v>
      </c>
      <c r="D50" s="3">
        <v>30</v>
      </c>
      <c r="E50" s="3">
        <v>33</v>
      </c>
      <c r="F50" s="3">
        <v>2</v>
      </c>
      <c r="G50" s="3">
        <v>1</v>
      </c>
      <c r="H50" s="3">
        <v>0</v>
      </c>
      <c r="I50" s="3">
        <v>88</v>
      </c>
      <c r="J50" s="3">
        <v>31</v>
      </c>
      <c r="K50" s="3">
        <v>91</v>
      </c>
      <c r="L50" s="3">
        <v>106</v>
      </c>
      <c r="M50" s="3">
        <v>47</v>
      </c>
      <c r="N50" s="3">
        <v>7</v>
      </c>
      <c r="O50" s="3">
        <v>36</v>
      </c>
      <c r="P50" s="3">
        <v>11</v>
      </c>
      <c r="Q50" s="3">
        <v>1</v>
      </c>
    </row>
    <row r="51" spans="1:17">
      <c r="A51" s="3" t="s">
        <v>348</v>
      </c>
      <c r="B51" s="6">
        <v>0</v>
      </c>
      <c r="C51" s="3">
        <v>0</v>
      </c>
      <c r="D51" s="3">
        <v>17</v>
      </c>
      <c r="E51" s="3">
        <v>30</v>
      </c>
      <c r="F51" s="3">
        <v>0</v>
      </c>
      <c r="G51" s="3">
        <v>0</v>
      </c>
      <c r="H51" s="3">
        <v>0</v>
      </c>
      <c r="I51" s="3">
        <v>68</v>
      </c>
      <c r="J51" s="3">
        <v>34</v>
      </c>
      <c r="K51" s="3">
        <v>97</v>
      </c>
      <c r="L51" s="3">
        <v>117</v>
      </c>
      <c r="M51" s="3">
        <v>61</v>
      </c>
      <c r="N51" s="3">
        <v>5</v>
      </c>
      <c r="O51" s="3">
        <v>57</v>
      </c>
      <c r="P51" s="3">
        <v>18</v>
      </c>
      <c r="Q51" s="3">
        <v>0</v>
      </c>
    </row>
    <row r="52" spans="1:17">
      <c r="A52" s="3" t="s">
        <v>351</v>
      </c>
      <c r="B52" s="6">
        <v>0</v>
      </c>
      <c r="C52" s="3">
        <v>6</v>
      </c>
      <c r="D52" s="3">
        <v>17</v>
      </c>
      <c r="E52" s="3">
        <v>31</v>
      </c>
      <c r="F52" s="3">
        <v>4</v>
      </c>
      <c r="G52" s="3">
        <v>4</v>
      </c>
      <c r="H52" s="3">
        <v>4</v>
      </c>
      <c r="I52" s="3">
        <v>60</v>
      </c>
      <c r="J52" s="3">
        <v>28</v>
      </c>
      <c r="K52" s="3">
        <v>114</v>
      </c>
      <c r="L52" s="3">
        <v>155</v>
      </c>
      <c r="M52" s="3">
        <v>85</v>
      </c>
      <c r="N52" s="3">
        <v>7</v>
      </c>
      <c r="O52" s="3">
        <v>61</v>
      </c>
      <c r="P52" s="3">
        <v>29</v>
      </c>
      <c r="Q52" s="3">
        <v>0</v>
      </c>
    </row>
    <row r="53" spans="1:17">
      <c r="A53" s="3" t="s">
        <v>352</v>
      </c>
      <c r="B53" s="6">
        <v>0</v>
      </c>
      <c r="C53" s="3">
        <v>4</v>
      </c>
      <c r="D53" s="3">
        <v>23</v>
      </c>
      <c r="E53" s="3">
        <v>32</v>
      </c>
      <c r="F53" s="3">
        <v>2</v>
      </c>
      <c r="G53" s="3">
        <v>4</v>
      </c>
      <c r="H53" s="3">
        <v>3</v>
      </c>
      <c r="I53" s="3">
        <v>72</v>
      </c>
      <c r="J53" s="3">
        <v>33</v>
      </c>
      <c r="K53" s="3">
        <v>82</v>
      </c>
      <c r="L53" s="3">
        <v>129</v>
      </c>
      <c r="M53" s="3">
        <v>52</v>
      </c>
      <c r="N53" s="3">
        <v>9</v>
      </c>
      <c r="O53" s="3">
        <v>42</v>
      </c>
      <c r="P53" s="3">
        <v>18</v>
      </c>
      <c r="Q53" s="3">
        <v>0</v>
      </c>
    </row>
    <row r="54" spans="1:17">
      <c r="A54" s="3" t="s">
        <v>349</v>
      </c>
      <c r="B54" s="6">
        <v>2</v>
      </c>
      <c r="C54" s="3">
        <v>1</v>
      </c>
      <c r="D54" s="3">
        <v>3</v>
      </c>
      <c r="E54" s="3">
        <v>8</v>
      </c>
      <c r="F54" s="3">
        <v>0</v>
      </c>
      <c r="G54" s="3">
        <v>1</v>
      </c>
      <c r="H54" s="3">
        <v>0</v>
      </c>
      <c r="I54" s="3">
        <v>21</v>
      </c>
      <c r="J54" s="3">
        <v>14</v>
      </c>
      <c r="K54" s="3">
        <v>38</v>
      </c>
      <c r="L54" s="3">
        <v>55</v>
      </c>
      <c r="M54" s="3">
        <v>24</v>
      </c>
      <c r="N54" s="3">
        <v>1</v>
      </c>
      <c r="O54" s="3">
        <v>17</v>
      </c>
      <c r="P54" s="3">
        <v>5</v>
      </c>
      <c r="Q54" s="3">
        <v>0</v>
      </c>
    </row>
    <row r="55" spans="1:17">
      <c r="A55" s="3" t="s">
        <v>350</v>
      </c>
      <c r="B55" s="6">
        <v>1</v>
      </c>
      <c r="C55" s="3">
        <v>2</v>
      </c>
      <c r="D55" s="3">
        <v>21</v>
      </c>
      <c r="E55" s="3">
        <v>25</v>
      </c>
      <c r="F55" s="3">
        <v>4</v>
      </c>
      <c r="G55" s="3">
        <v>3</v>
      </c>
      <c r="H55" s="3">
        <v>2</v>
      </c>
      <c r="I55" s="3">
        <v>74</v>
      </c>
      <c r="J55" s="3">
        <v>36</v>
      </c>
      <c r="K55" s="3">
        <v>111</v>
      </c>
      <c r="L55" s="3">
        <v>91</v>
      </c>
      <c r="M55" s="3">
        <v>67</v>
      </c>
      <c r="N55" s="3">
        <v>9</v>
      </c>
      <c r="O55" s="3">
        <v>46</v>
      </c>
      <c r="P55" s="3">
        <v>22</v>
      </c>
      <c r="Q55" s="3">
        <v>0</v>
      </c>
    </row>
    <row r="56" spans="1:17">
      <c r="A56" s="3" t="s">
        <v>355</v>
      </c>
      <c r="B56" s="6">
        <v>2</v>
      </c>
      <c r="C56" s="3">
        <v>3</v>
      </c>
      <c r="D56" s="3">
        <v>12</v>
      </c>
      <c r="E56" s="3">
        <v>30</v>
      </c>
      <c r="F56" s="3">
        <v>2</v>
      </c>
      <c r="G56" s="3">
        <v>1</v>
      </c>
      <c r="H56" s="3">
        <v>2</v>
      </c>
      <c r="I56" s="3">
        <v>79</v>
      </c>
      <c r="J56" s="3">
        <v>30</v>
      </c>
      <c r="K56" s="3">
        <v>86</v>
      </c>
      <c r="L56" s="3">
        <v>120</v>
      </c>
      <c r="M56" s="3">
        <v>63</v>
      </c>
      <c r="N56" s="3">
        <v>8</v>
      </c>
      <c r="O56" s="3">
        <v>57</v>
      </c>
      <c r="P56" s="3">
        <v>19</v>
      </c>
      <c r="Q56" s="3">
        <v>0</v>
      </c>
    </row>
    <row r="57" spans="1:17">
      <c r="A57" s="3" t="s">
        <v>356</v>
      </c>
      <c r="B57" s="6">
        <v>1</v>
      </c>
      <c r="C57" s="3">
        <v>3</v>
      </c>
      <c r="D57" s="3">
        <v>14</v>
      </c>
      <c r="E57" s="3">
        <v>29</v>
      </c>
      <c r="F57" s="3">
        <v>1</v>
      </c>
      <c r="G57" s="3">
        <v>1</v>
      </c>
      <c r="H57" s="3">
        <v>1</v>
      </c>
      <c r="I57" s="3">
        <v>60</v>
      </c>
      <c r="J57" s="3">
        <v>23</v>
      </c>
      <c r="K57" s="3">
        <v>71</v>
      </c>
      <c r="L57" s="3">
        <v>94</v>
      </c>
      <c r="M57" s="3">
        <v>38</v>
      </c>
      <c r="N57" s="3">
        <v>8</v>
      </c>
      <c r="O57" s="3">
        <v>51</v>
      </c>
      <c r="P57" s="3">
        <v>15</v>
      </c>
      <c r="Q57" s="3">
        <v>0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13" sqref="X11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250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395</v>
      </c>
      <c r="AN104" s="6"/>
    </row>
    <row r="105" spans="23:50">
      <c r="X105" s="12" t="s">
        <v>396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98" sqref="X98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251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4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397</v>
      </c>
      <c r="AN104" s="6"/>
    </row>
    <row r="105" spans="23:50">
      <c r="X105" s="12" t="s">
        <v>398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249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399</v>
      </c>
      <c r="AN104" s="6"/>
    </row>
    <row r="105" spans="23:50">
      <c r="X105" s="12" t="s">
        <v>400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402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401</v>
      </c>
      <c r="AN104" s="6"/>
    </row>
    <row r="105" spans="23:50">
      <c r="X105" s="12" t="s">
        <v>403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W109" sqref="W109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248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404</v>
      </c>
      <c r="AN104" s="6"/>
    </row>
    <row r="105" spans="23:50">
      <c r="X105" s="12" t="s">
        <v>405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2014:1:0:0:HUALIEN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10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2014:2:0:0:HUALIEN</v>
      </c>
      <c r="AB57" s="6">
        <f ca="1">MATCH($AA57,INDIRECT(CONCATENATE($X$94,"$A:$A")),0)</f>
        <v>23</v>
      </c>
      <c r="AC57" s="5">
        <f ca="1">INDEX(INDIRECT(CONCATENATE($X$94,"$A:$AG")),$AB57,MATCH(AC$55,INDIRECT(CONCATENATE($X$94,"$A$1:$AG$1")),0))</f>
        <v>9</v>
      </c>
      <c r="AD57" s="5">
        <f>$X$98</f>
        <v>10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2014:3:0:0:HUALIEN</v>
      </c>
      <c r="AB58" s="6">
        <f ca="1">MATCH($AA58,INDIRECT(CONCATENATE($X$94,"$A:$A")),0)</f>
        <v>29</v>
      </c>
      <c r="AC58" s="5">
        <f ca="1">INDEX(INDIRECT(CONCATENATE($X$94,"$A:$AG")),$AB58,MATCH(AC$55,INDIRECT(CONCATENATE($X$94,"$A$1:$AG$1")),0))</f>
        <v>5</v>
      </c>
      <c r="AD58" s="5">
        <f>$X$98</f>
        <v>10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2014:4:0:0:HUALIEN</v>
      </c>
      <c r="AB59" s="6">
        <f ca="1">MATCH($AA59,INDIRECT(CONCATENATE($X$94,"$A:$A")),0)</f>
        <v>35</v>
      </c>
      <c r="AC59" s="5">
        <f ca="1">INDEX(INDIRECT(CONCATENATE($X$94,"$A:$AG")),$AB59,MATCH(AC$55,INDIRECT(CONCATENATE($X$94,"$A$1:$AG$1")),0))</f>
        <v>9</v>
      </c>
      <c r="AD59" s="5">
        <f>$X$98</f>
        <v>10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2014:5:0:0:HUALIEN</v>
      </c>
      <c r="AB60" s="6">
        <f ca="1">MATCH($AA60,INDIRECT(CONCATENATE($X$94,"$A:$A")),0)</f>
        <v>41</v>
      </c>
      <c r="AC60" s="5">
        <f ca="1">INDEX(INDIRECT(CONCATENATE($X$94,"$A:$AG")),$AB60,MATCH(AC$55,INDIRECT(CONCATENATE($X$94,"$A$1:$AG$1")),0))</f>
        <v>5</v>
      </c>
      <c r="AD60" s="5">
        <f>$X$98</f>
        <v>10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2014:6:0:0:HUALIEN</v>
      </c>
      <c r="AB61" s="6">
        <f ca="1">MATCH($AA61,INDIRECT(CONCATENATE($X$94,"$A:$A")),0)</f>
        <v>47</v>
      </c>
      <c r="AC61" s="5">
        <f ca="1">INDEX(INDIRECT(CONCATENATE($X$94,"$A:$AG")),$AB61,MATCH(AC$55,INDIRECT(CONCATENATE($X$94,"$A$1:$AG$1")),0))</f>
        <v>9</v>
      </c>
      <c r="AD61" s="5">
        <f>$X$98</f>
        <v>10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2014:7:0:0:HUALIEN</v>
      </c>
      <c r="AB62" s="6">
        <f ca="1">MATCH($AA62,INDIRECT(CONCATENATE($X$94,"$A:$A")),0)</f>
        <v>53</v>
      </c>
      <c r="AC62" s="5">
        <f ca="1">INDEX(INDIRECT(CONCATENATE($X$94,"$A:$AG")),$AB62,MATCH(AC$55,INDIRECT(CONCATENATE($X$94,"$A$1:$AG$1")),0))</f>
        <v>7</v>
      </c>
      <c r="AD62" s="5">
        <f>$X$98</f>
        <v>10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2014:8:0:0:HUALIEN</v>
      </c>
      <c r="AB63" s="6">
        <f ca="1">MATCH($AA63,INDIRECT(CONCATENATE($X$94,"$A:$A")),0)</f>
        <v>59</v>
      </c>
      <c r="AC63" s="5">
        <f ca="1">INDEX(INDIRECT(CONCATENATE($X$94,"$A:$AG")),$AB63,MATCH(AC$55,INDIRECT(CONCATENATE($X$94,"$A$1:$AG$1")),0))</f>
        <v>10</v>
      </c>
      <c r="AD63" s="5">
        <f>$X$98</f>
        <v>10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2014:9:0:0:HUALIEN</v>
      </c>
      <c r="AB64" s="6">
        <f ca="1">MATCH($AA64,INDIRECT(CONCATENATE($X$94,"$A:$A")),0)</f>
        <v>65</v>
      </c>
      <c r="AC64" s="5">
        <f ca="1">INDEX(INDIRECT(CONCATENATE($X$94,"$A:$AG")),$AB64,MATCH(AC$55,INDIRECT(CONCATENATE($X$94,"$A$1:$AG$1")),0))</f>
        <v>7</v>
      </c>
      <c r="AD64" s="5">
        <f>$X$98</f>
        <v>10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2014:10:0:0:HUALIEN</v>
      </c>
      <c r="AB65" s="6">
        <f ca="1">MATCH($AA65,INDIRECT(CONCATENATE($X$94,"$A:$A")),0)</f>
        <v>5</v>
      </c>
      <c r="AC65" s="5">
        <f ca="1">INDEX(INDIRECT(CONCATENATE($X$94,"$A:$AG")),$AB65,MATCH(AC$55,INDIRECT(CONCATENATE($X$94,"$A$1:$AG$1")),0))</f>
        <v>6</v>
      </c>
      <c r="AD65" s="5">
        <f>$X$98</f>
        <v>10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2014:11:0:0:HUALIEN</v>
      </c>
      <c r="AB66" s="6">
        <f ca="1">MATCH($AA66,INDIRECT(CONCATENATE($X$94,"$A:$A")),0)</f>
        <v>11</v>
      </c>
      <c r="AC66" s="5">
        <f ca="1">INDEX(INDIRECT(CONCATENATE($X$94,"$A:$AG")),$AB66,MATCH(AC$55,INDIRECT(CONCATENATE($X$94,"$A$1:$AG$1")),0))</f>
        <v>9</v>
      </c>
      <c r="AD66" s="5">
        <f>$X$98</f>
        <v>10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2014:12:0:0:HUALIEN</v>
      </c>
      <c r="AB67" s="6">
        <f ca="1">MATCH($AA67,INDIRECT(CONCATENATE($X$94,"$A:$A")),0)</f>
        <v>17</v>
      </c>
      <c r="AC67" s="5">
        <f ca="1">INDEX(INDIRECT(CONCATENATE($X$94,"$A:$AG")),$AB67,MATCH(AC$55,INDIRECT(CONCATENATE($X$94,"$A$1:$AG$1")),0))</f>
        <v>5</v>
      </c>
      <c r="AD67" s="5">
        <f>$X$98</f>
        <v>10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2015:1:0:0:HUALIEN</v>
      </c>
      <c r="AB68" s="6">
        <f ca="1">MATCH($AA68,INDIRECT(CONCATENATE($X$94,"$A:$A")),0)</f>
        <v>93</v>
      </c>
      <c r="AC68" s="5">
        <f ca="1">INDEX(INDIRECT(CONCATENATE($X$94,"$A:$AG")),$AB68,MATCH(AC$55,INDIRECT(CONCATENATE($X$94,"$A$1:$AG$1")),0))</f>
        <v>4</v>
      </c>
      <c r="AD68" s="5">
        <f>$X$98</f>
        <v>10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2015:2:0:0:HUALIEN</v>
      </c>
      <c r="AB69" s="6">
        <f ca="1">MATCH($AA69,INDIRECT(CONCATENATE($X$94,"$A:$A")),0)</f>
        <v>99</v>
      </c>
      <c r="AC69" s="5">
        <f ca="1">INDEX(INDIRECT(CONCATENATE($X$94,"$A:$AG")),$AB69,MATCH(AC$55,INDIRECT(CONCATENATE($X$94,"$A$1:$AG$1")),0))</f>
        <v>4</v>
      </c>
      <c r="AD69" s="5">
        <f>$X$98</f>
        <v>10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2015:3:0:0:HUALIEN</v>
      </c>
      <c r="AB70" s="6">
        <f ca="1">MATCH($AA70,INDIRECT(CONCATENATE($X$94,"$A:$A")),0)</f>
        <v>106</v>
      </c>
      <c r="AC70" s="5">
        <f ca="1">INDEX(INDIRECT(CONCATENATE($X$94,"$A:$AG")),$AB70,MATCH(AC$55,INDIRECT(CONCATENATE($X$94,"$A$1:$AG$1")),0))</f>
        <v>6</v>
      </c>
      <c r="AD70" s="5">
        <f>$X$98</f>
        <v>10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2015:4:0:0:HUALIEN</v>
      </c>
      <c r="AB71" s="6">
        <f ca="1">MATCH($AA71,INDIRECT(CONCATENATE($X$94,"$A:$A")),0)</f>
        <v>113</v>
      </c>
      <c r="AC71" s="5">
        <f ca="1">INDEX(INDIRECT(CONCATENATE($X$94,"$A:$AG")),$AB71,MATCH(AC$55,INDIRECT(CONCATENATE($X$94,"$A$1:$AG$1")),0))</f>
        <v>4</v>
      </c>
      <c r="AD71" s="5">
        <f>$X$98</f>
        <v>10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2015:5:0:0:HUALIEN</v>
      </c>
      <c r="AB72" s="6">
        <f ca="1">MATCH($AA72,INDIRECT(CONCATENATE($X$94,"$A:$A")),0)</f>
        <v>120</v>
      </c>
      <c r="AC72" s="5">
        <f ca="1">INDEX(INDIRECT(CONCATENATE($X$94,"$A:$AG")),$AB72,MATCH(AC$55,INDIRECT(CONCATENATE($X$94,"$A$1:$AG$1")),0))</f>
        <v>6</v>
      </c>
      <c r="AD72" s="5">
        <f>$X$98</f>
        <v>10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2015:6:0:0:HUALIEN</v>
      </c>
      <c r="AB73" s="6">
        <f ca="1">MATCH($AA73,INDIRECT(CONCATENATE($X$94,"$A:$A")),0)</f>
        <v>127</v>
      </c>
      <c r="AC73" s="5">
        <f ca="1">INDEX(INDIRECT(CONCATENATE($X$94,"$A:$AG")),$AB73,MATCH(AC$55,INDIRECT(CONCATENATE($X$94,"$A$1:$AG$1")),0))</f>
        <v>7</v>
      </c>
      <c r="AD73" s="5">
        <f>$X$98</f>
        <v>10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2015:7:0:0:HUALIEN</v>
      </c>
      <c r="AB74" s="6">
        <f ca="1">MATCH($AA74,INDIRECT(CONCATENATE($X$94,"$A:$A")),0)</f>
        <v>134</v>
      </c>
      <c r="AC74" s="5">
        <f ca="1">INDEX(INDIRECT(CONCATENATE($X$94,"$A:$AG")),$AB74,MATCH(AC$55,INDIRECT(CONCATENATE($X$94,"$A$1:$AG$1")),0))</f>
        <v>6</v>
      </c>
      <c r="AD74" s="5">
        <f>$X$98</f>
        <v>10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2015:8:0:0:HUALIEN</v>
      </c>
      <c r="AB75" s="6">
        <f ca="1">MATCH($AA75,INDIRECT(CONCATENATE($X$94,"$A:$A")),0)</f>
        <v>141</v>
      </c>
      <c r="AC75" s="5">
        <f ca="1">INDEX(INDIRECT(CONCATENATE($X$94,"$A:$AG")),$AB75,MATCH(AC$55,INDIRECT(CONCATENATE($X$94,"$A$1:$AG$1")),0))</f>
        <v>2</v>
      </c>
      <c r="AD75" s="5">
        <f>$X$98</f>
        <v>10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2015:9:0:0:HUALIEN</v>
      </c>
      <c r="AB76" s="6">
        <f ca="1">MATCH($AA76,INDIRECT(CONCATENATE($X$94,"$A:$A")),0)</f>
        <v>148</v>
      </c>
      <c r="AC76" s="5">
        <f ca="1">INDEX(INDIRECT(CONCATENATE($X$94,"$A:$AG")),$AB76,MATCH(AC$55,INDIRECT(CONCATENATE($X$94,"$A$1:$AG$1")),0))</f>
        <v>4</v>
      </c>
      <c r="AD76" s="5">
        <f>$X$98</f>
        <v>10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2015:10:0:0:HUALIEN</v>
      </c>
      <c r="AB77" s="6">
        <f ca="1">MATCH($AA77,INDIRECT(CONCATENATE($X$94,"$A:$A")),0)</f>
        <v>71</v>
      </c>
      <c r="AC77" s="5">
        <f ca="1">INDEX(INDIRECT(CONCATENATE($X$94,"$A:$AG")),$AB77,MATCH(AC$55,INDIRECT(CONCATENATE($X$94,"$A$1:$AG$1")),0))</f>
        <v>5</v>
      </c>
      <c r="AD77" s="5">
        <f>$X$98</f>
        <v>10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2015:11:0:0:HUALIEN</v>
      </c>
      <c r="AB78" s="6">
        <f ca="1">MATCH($AA78,INDIRECT(CONCATENATE($X$94,"$A:$A")),0)</f>
        <v>78</v>
      </c>
      <c r="AC78" s="5">
        <f ca="1">INDEX(INDIRECT(CONCATENATE($X$94,"$A:$AG")),$AB78,MATCH(AC$55,INDIRECT(CONCATENATE($X$94,"$A$1:$AG$1")),0))</f>
        <v>6</v>
      </c>
      <c r="AD78" s="5">
        <f>$X$98</f>
        <v>10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2015:12:0:0:HUALIEN</v>
      </c>
      <c r="AB79" s="6">
        <f ca="1">MATCH($AA79,INDIRECT(CONCATENATE($X$94,"$A:$A")),0)</f>
        <v>85</v>
      </c>
      <c r="AC79" s="5">
        <f ca="1">INDEX(INDIRECT(CONCATENATE($X$94,"$A:$AG")),$AB79,MATCH(AC$55,INDIRECT(CONCATENATE($X$94,"$A$1:$AG$1")),0))</f>
        <v>7</v>
      </c>
      <c r="AD79" s="5">
        <f>$X$98</f>
        <v>10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2016:1:0:0:HUALIEN</v>
      </c>
      <c r="AB80" s="6">
        <f ca="1">MATCH($AA80,INDIRECT(CONCATENATE($X$94,"$A:$A")),0)</f>
        <v>155</v>
      </c>
      <c r="AC80" s="5">
        <f ca="1">INDEX(INDIRECT(CONCATENATE($X$94,"$A:$AG")),$AB80,MATCH(AC$55,INDIRECT(CONCATENATE($X$94,"$A$1:$AG$1")),0))</f>
        <v>1</v>
      </c>
      <c r="AD80" s="5">
        <f>$X$98</f>
        <v>10</v>
      </c>
      <c r="AE80" s="6">
        <f ca="1">MATCH($AA80,INDIRECT(CONCATENATE($X$95,"$A:$A")), 0)</f>
        <v>4</v>
      </c>
      <c r="AF80" s="4">
        <f ca="1">IFERROR(INDEX(INDIRECT(CONCATENATE($X$95,"$A:$Z")),$AE80,MATCH(AF$55,INDIRECT(CONCATENATE($X$95,"$A1:$Z1")),0)),"")</f>
        <v>1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14</v>
      </c>
      <c r="AJ80" s="4">
        <f ca="1">IFERROR(INDEX(INDIRECT(CONCATENATE($X$95,"$A:$Z")),$AE80,MATCH(AJ$55,INDIRECT(CONCATENATE($X$95,"$A1:$Z1")),0)),"")</f>
        <v>2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2015:12:2:7:HUALIEN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78</v>
      </c>
      <c r="AX80" s="5">
        <f>3*$X$97</f>
        <v>39</v>
      </c>
      <c r="AY80" s="5">
        <f>5*$X$97</f>
        <v>65</v>
      </c>
      <c r="AZ80" s="5">
        <f>1*$X$97</f>
        <v>13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2016:2:0:0:HUALIEN</v>
      </c>
      <c r="AB81" s="6">
        <f ca="1">MATCH($AA81,INDIRECT(CONCATENATE($X$94,"$A:$A")),0)</f>
        <v>163</v>
      </c>
      <c r="AC81" s="5">
        <f ca="1">INDEX(INDIRECT(CONCATENATE($X$94,"$A:$AG")),$AB81,MATCH(AC$55,INDIRECT(CONCATENATE($X$94,"$A$1:$AG$1")),0))</f>
        <v>8</v>
      </c>
      <c r="AD81" s="5">
        <f>$X$98</f>
        <v>10</v>
      </c>
      <c r="AE81" s="6">
        <f ca="1">MATCH($AA81,INDIRECT(CONCATENATE($X$95,"$A:$A")), 0)</f>
        <v>13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4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2015:12:3:7:HUALIEN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78</v>
      </c>
      <c r="AX81" s="5">
        <f>3*$X$97</f>
        <v>39</v>
      </c>
      <c r="AY81" s="5">
        <f>5*$X$97</f>
        <v>65</v>
      </c>
      <c r="AZ81" s="5">
        <f>1*$X$97</f>
        <v>13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2016:3:0:0:HUALIEN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10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2015:12:4:7:HUALIEN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78</v>
      </c>
      <c r="AX82" s="5">
        <f>3*$X$97</f>
        <v>39</v>
      </c>
      <c r="AY82" s="5">
        <f>5*$X$97</f>
        <v>65</v>
      </c>
      <c r="AZ82" s="5">
        <f>1*$X$97</f>
        <v>13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2016:4:0:0:HUALIEN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10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2016:1:1:7:HUALIEN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78</v>
      </c>
      <c r="AX83" s="5">
        <f>3*$X$97</f>
        <v>39</v>
      </c>
      <c r="AY83" s="5">
        <f>5*$X$97</f>
        <v>65</v>
      </c>
      <c r="AZ83" s="5">
        <f>1*$X$97</f>
        <v>13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2016:5:0:0:HUALIEN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10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2016:1:2:7:HUALIEN</v>
      </c>
      <c r="AP84" s="6">
        <f ca="1">MATCH(AO84,INDIRECT(CONCATENATE($X$93,"$A:$A")),0)</f>
        <v>5</v>
      </c>
      <c r="AQ84" s="5">
        <f ca="1">INDEX(INDIRECT(CONCATENATE($X$93,"$A:$AG")),$AP84,MATCH(AQ$55,INDIRECT(CONCATENATE($X$93,"$A1:$AG1")),0))</f>
        <v>0</v>
      </c>
      <c r="AR84" s="5">
        <f ca="1">INDEX(INDIRECT(CONCATENATE($X$93,"$A:$AG")),$AP84,MATCH(AR$55,INDIRECT(CONCATENATE($X$93,"$A1:$AG1")),0))</f>
        <v>73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27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78</v>
      </c>
      <c r="AX84" s="5">
        <f>3*$X$97</f>
        <v>39</v>
      </c>
      <c r="AY84" s="5">
        <f>5*$X$97</f>
        <v>65</v>
      </c>
      <c r="AZ84" s="5">
        <f>1*$X$97</f>
        <v>13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2016:6:0:0:HUALIEN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10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2016:1:3:7:HUALIEN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78</v>
      </c>
      <c r="AX85" s="5">
        <f>3*$X$97</f>
        <v>39</v>
      </c>
      <c r="AY85" s="5">
        <f>5*$X$97</f>
        <v>65</v>
      </c>
      <c r="AZ85" s="5">
        <f>1*$X$97</f>
        <v>13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2016:7:0:0:HUALIEN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10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2016:1:4:7:HUALIEN</v>
      </c>
      <c r="AP86" s="6">
        <f ca="1">MATCH(AO86,INDIRECT(CONCATENATE($X$93,"$A:$A")),0)</f>
        <v>13</v>
      </c>
      <c r="AQ86" s="5">
        <f ca="1">INDEX(INDIRECT(CONCATENATE($X$93,"$A:$AG")),$AP86,MATCH(AQ$55,INDIRECT(CONCATENATE($X$93,"$A1:$AG1")),0))</f>
        <v>1</v>
      </c>
      <c r="AR86" s="5">
        <f ca="1">INDEX(INDIRECT(CONCATENATE($X$93,"$A:$AG")),$AP86,MATCH(AR$55,INDIRECT(CONCATENATE($X$93,"$A1:$AG1")),0))</f>
        <v>87</v>
      </c>
      <c r="AS86" s="5">
        <f ca="1">INDEX(INDIRECT(CONCATENATE($X$93,"$A:$AG")),$AP86,MATCH(AS$55,INDIRECT(CONCATENATE($X$93,"$A1:$AG1")),0))</f>
        <v>24</v>
      </c>
      <c r="AT86" s="5">
        <f ca="1">INDEX(INDIRECT(CONCATENATE($X$93,"$A:$AG")),$AP86,MATCH(AT$55,INDIRECT(CONCATENATE($X$93,"$A1:$AG1")),0))</f>
        <v>64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78</v>
      </c>
      <c r="AX86" s="5">
        <f>3*$X$97</f>
        <v>39</v>
      </c>
      <c r="AY86" s="5">
        <f>5*$X$97</f>
        <v>65</v>
      </c>
      <c r="AZ86" s="5">
        <f>1*$X$97</f>
        <v>13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2016:8:0:0:HUALIEN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10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2016:1:5:7:HUALIEN</v>
      </c>
      <c r="AP87" s="6">
        <f ca="1">MATCH(AO87,INDIRECT(CONCATENATE($X$93,"$A:$A")),0)</f>
        <v>21</v>
      </c>
      <c r="AQ87" s="5">
        <f ca="1">INDEX(INDIRECT(CONCATENATE($X$93,"$A:$AG")),$AP87,MATCH(AQ$55,INDIRECT(CONCATENATE($X$93,"$A1:$AG1")),0))</f>
        <v>0</v>
      </c>
      <c r="AR87" s="5">
        <f ca="1">INDEX(INDIRECT(CONCATENATE($X$93,"$A:$AG")),$AP87,MATCH(AR$55,INDIRECT(CONCATENATE($X$93,"$A1:$AG1")),0))</f>
        <v>82</v>
      </c>
      <c r="AS87" s="5">
        <f ca="1">INDEX(INDIRECT(CONCATENATE($X$93,"$A:$AG")),$AP87,MATCH(AS$55,INDIRECT(CONCATENATE($X$93,"$A1:$AG1")),0))</f>
        <v>27</v>
      </c>
      <c r="AT87" s="5">
        <f ca="1">INDEX(INDIRECT(CONCATENATE($X$93,"$A:$AG")),$AP87,MATCH(AT$55,INDIRECT(CONCATENATE($X$93,"$A1:$AG1")),0))</f>
        <v>53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78</v>
      </c>
      <c r="AX87" s="5">
        <f>3*$X$97</f>
        <v>39</v>
      </c>
      <c r="AY87" s="5">
        <f>5*$X$97</f>
        <v>65</v>
      </c>
      <c r="AZ87" s="5">
        <f>1*$X$97</f>
        <v>13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2016:9:0:0:HUALIEN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10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2016:2:1:7:HUALIEN</v>
      </c>
      <c r="AP88" s="6">
        <f ca="1">MATCH(AO88,INDIRECT(CONCATENATE($X$93,"$A:$A")),0)</f>
        <v>29</v>
      </c>
      <c r="AQ88" s="5">
        <f ca="1">INDEX(INDIRECT(CONCATENATE($X$93,"$A:$AG")),$AP88,MATCH(AQ$55,INDIRECT(CONCATENATE($X$93,"$A1:$AG1")),0))</f>
        <v>1</v>
      </c>
      <c r="AR88" s="5">
        <f ca="1">INDEX(INDIRECT(CONCATENATE($X$93,"$A:$AG")),$AP88,MATCH(AR$55,INDIRECT(CONCATENATE($X$93,"$A1:$AG1")),0))</f>
        <v>74</v>
      </c>
      <c r="AS88" s="5">
        <f ca="1">INDEX(INDIRECT(CONCATENATE($X$93,"$A:$AG")),$AP88,MATCH(AS$55,INDIRECT(CONCATENATE($X$93,"$A1:$AG1")),0))</f>
        <v>16</v>
      </c>
      <c r="AT88" s="5">
        <f ca="1">INDEX(INDIRECT(CONCATENATE($X$93,"$A:$AG")),$AP88,MATCH(AT$55,INDIRECT(CONCATENATE($X$93,"$A1:$AG1")),0))</f>
        <v>47</v>
      </c>
      <c r="AU88" s="5">
        <f ca="1">INDEX(INDIRECT(CONCATENATE($X$93,"$A:$AG")),$AP88,MATCH(AU$55,INDIRECT(CONCATENATE($X$93,"$A1:$AG1")),0))</f>
        <v>1</v>
      </c>
      <c r="AV88" s="5">
        <f>ROUND(1*$X$97/$X$99,0)</f>
        <v>3</v>
      </c>
      <c r="AW88" s="5">
        <f>6*$X$97</f>
        <v>78</v>
      </c>
      <c r="AX88" s="5">
        <f>3*$X$97</f>
        <v>39</v>
      </c>
      <c r="AY88" s="5">
        <f>5*$X$97</f>
        <v>65</v>
      </c>
      <c r="AZ88" s="5">
        <f>1*$X$97</f>
        <v>13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2016:10:0:0:HUALIEN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10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2016:2:2:7:HUALIEN</v>
      </c>
      <c r="AP89" s="6">
        <f ca="1">MATCH(AO89,INDIRECT(CONCATENATE($X$93,"$A:$A")),0)</f>
        <v>37</v>
      </c>
      <c r="AQ89" s="5">
        <f ca="1">INDEX(INDIRECT(CONCATENATE($X$93,"$A:$AG")),$AP89,MATCH(AQ$55,INDIRECT(CONCATENATE($X$93,"$A1:$AG1")),0))</f>
        <v>0</v>
      </c>
      <c r="AR89" s="5">
        <f ca="1">INDEX(INDIRECT(CONCATENATE($X$93,"$A:$AG")),$AP89,MATCH(AR$55,INDIRECT(CONCATENATE($X$93,"$A1:$AG1")),0))</f>
        <v>77</v>
      </c>
      <c r="AS89" s="5">
        <f ca="1">INDEX(INDIRECT(CONCATENATE($X$93,"$A:$AG")),$AP89,MATCH(AS$55,INDIRECT(CONCATENATE($X$93,"$A1:$AG1")),0))</f>
        <v>21</v>
      </c>
      <c r="AT89" s="5">
        <f ca="1">INDEX(INDIRECT(CONCATENATE($X$93,"$A:$AG")),$AP89,MATCH(AT$55,INDIRECT(CONCATENATE($X$93,"$A1:$AG1")),0))</f>
        <v>58</v>
      </c>
      <c r="AU89" s="5">
        <f ca="1">INDEX(INDIRECT(CONCATENATE($X$93,"$A:$AG")),$AP89,MATCH(AU$55,INDIRECT(CONCATENATE($X$93,"$A1:$AG1")),0))</f>
        <v>8</v>
      </c>
      <c r="AV89" s="5">
        <f>ROUND(1*$X$97/$X$99,0)</f>
        <v>3</v>
      </c>
      <c r="AW89" s="5">
        <f>6*$X$97</f>
        <v>78</v>
      </c>
      <c r="AX89" s="5">
        <f>3*$X$97</f>
        <v>39</v>
      </c>
      <c r="AY89" s="5">
        <f>5*$X$97</f>
        <v>65</v>
      </c>
      <c r="AZ89" s="5">
        <f>1*$X$97</f>
        <v>13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2016:11:0:0:HUALIEN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10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2016:2:3:7:HUALIEN</v>
      </c>
      <c r="AP90" s="6">
        <f ca="1">MATCH(AO90,INDIRECT(CONCATENATE($X$93,"$A:$A")),0)</f>
        <v>45</v>
      </c>
      <c r="AQ90" s="5">
        <f ca="1">INDEX(INDIRECT(CONCATENATE($X$93,"$A:$AG")),$AP90,MATCH(AQ$55,INDIRECT(CONCATENATE($X$93,"$A1:$AG1")),0))</f>
        <v>3</v>
      </c>
      <c r="AR90" s="5">
        <f ca="1">INDEX(INDIRECT(CONCATENATE($X$93,"$A:$AG")),$AP90,MATCH(AR$55,INDIRECT(CONCATENATE($X$93,"$A1:$AG1")),0))</f>
        <v>72</v>
      </c>
      <c r="AS90" s="5">
        <f ca="1">INDEX(INDIRECT(CONCATENATE($X$93,"$A:$AG")),$AP90,MATCH(AS$55,INDIRECT(CONCATENATE($X$93,"$A1:$AG1")),0))</f>
        <v>22</v>
      </c>
      <c r="AT90" s="5">
        <f ca="1">INDEX(INDIRECT(CONCATENATE($X$93,"$A:$AG")),$AP90,MATCH(AT$55,INDIRECT(CONCATENATE($X$93,"$A1:$AG1")),0))</f>
        <v>71</v>
      </c>
      <c r="AU90" s="5">
        <f ca="1">INDEX(INDIRECT(CONCATENATE($X$93,"$A:$AG")),$AP90,MATCH(AU$55,INDIRECT(CONCATENATE($X$93,"$A1:$AG1")),0))</f>
        <v>1</v>
      </c>
      <c r="AV90" s="5">
        <f>ROUND(1*$X$97/$X$99,0)</f>
        <v>3</v>
      </c>
      <c r="AW90" s="5">
        <f>6*$X$97</f>
        <v>78</v>
      </c>
      <c r="AX90" s="5">
        <f>3*$X$97</f>
        <v>39</v>
      </c>
      <c r="AY90" s="5">
        <f>5*$X$97</f>
        <v>65</v>
      </c>
      <c r="AZ90" s="5">
        <f>1*$X$97</f>
        <v>13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2016:12:0:0:HUALIEN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10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2016:2:4:7:HUALIEN</v>
      </c>
      <c r="AP91" s="6">
        <f ca="1">MATCH(AO91,INDIRECT(CONCATENATE($X$93,"$A:$A")),0)</f>
        <v>53</v>
      </c>
      <c r="AQ91" s="5">
        <f ca="1">INDEX(INDIRECT(CONCATENATE($X$93,"$A:$AG")),$AP91,MATCH(AQ$55,INDIRECT(CONCATENATE($X$93,"$A1:$AG1")),0))</f>
        <v>4</v>
      </c>
      <c r="AR91" s="5">
        <f ca="1">INDEX(INDIRECT(CONCATENATE($X$93,"$A:$AG")),$AP91,MATCH(AR$55,INDIRECT(CONCATENATE($X$93,"$A1:$AG1")),0))</f>
        <v>72</v>
      </c>
      <c r="AS91" s="5">
        <f ca="1">INDEX(INDIRECT(CONCATENATE($X$93,"$A:$AG")),$AP91,MATCH(AS$55,INDIRECT(CONCATENATE($X$93,"$A1:$AG1")),0))</f>
        <v>33</v>
      </c>
      <c r="AT91" s="5">
        <f ca="1">INDEX(INDIRECT(CONCATENATE($X$93,"$A:$AG")),$AP91,MATCH(AT$55,INDIRECT(CONCATENATE($X$93,"$A1:$AG1")),0))</f>
        <v>52</v>
      </c>
      <c r="AU91" s="5">
        <f ca="1">INDEX(INDIRECT(CONCATENATE($X$93,"$A:$AG")),$AP91,MATCH(AU$55,INDIRECT(CONCATENATE($X$93,"$A1:$AG1")),0))</f>
        <v>9</v>
      </c>
      <c r="AV91" s="5">
        <f>ROUND(1*$X$97/$X$99,0)</f>
        <v>3</v>
      </c>
      <c r="AW91" s="5">
        <f>6*$X$97</f>
        <v>78</v>
      </c>
      <c r="AX91" s="5">
        <f>3*$X$97</f>
        <v>39</v>
      </c>
      <c r="AY91" s="5">
        <f>5*$X$97</f>
        <v>65</v>
      </c>
      <c r="AZ91" s="5">
        <f>1*$X$97</f>
        <v>13</v>
      </c>
    </row>
    <row r="92" spans="23:52">
      <c r="W92" s="3" t="s">
        <v>357</v>
      </c>
      <c r="X92" s="2" t="s">
        <v>365</v>
      </c>
      <c r="AC92" s="3">
        <f ca="1">SUMIFS(AC56:AC91, $X56:$X91,YEAR,AC56:AC91,"&lt;&gt;#N/A")</f>
        <v>9</v>
      </c>
      <c r="AD92" s="6"/>
      <c r="AF92" s="3">
        <f ca="1">SUM(AF56:AF91)</f>
        <v>1</v>
      </c>
      <c r="AG92" s="3">
        <f ca="1">SUM(AG56:AG91)</f>
        <v>0</v>
      </c>
      <c r="AH92" s="3">
        <f ca="1">SUM(AH56:AH91)</f>
        <v>0</v>
      </c>
      <c r="AI92" s="3">
        <f ca="1">SUM(AI56:AI91)</f>
        <v>18</v>
      </c>
      <c r="AJ92" s="3">
        <f ca="1">SUM(AJ56:AJ91)</f>
        <v>2</v>
      </c>
      <c r="AK92" s="3">
        <f ca="1">SUM(AK56:AK91)</f>
        <v>0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125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10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20</v>
      </c>
      <c r="AN100" s="6"/>
    </row>
    <row r="101" spans="23:50">
      <c r="W101" s="3" t="s">
        <v>91</v>
      </c>
      <c r="X101" s="3">
        <f ca="1">SUM($AF$92:$AH$92)</f>
        <v>1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05%</v>
      </c>
      <c r="Y102" s="9">
        <f ca="1">IFERROR(X101/SUM(X100:X101),"0")</f>
        <v>4.7619047619047616E-2</v>
      </c>
      <c r="Z102" s="3" t="str">
        <f ca="1">TEXT(Y102,"00%")</f>
        <v>05%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125
Actual YTD 年度實際:    10</v>
      </c>
      <c r="AN103" s="6"/>
    </row>
    <row r="104" spans="23:50" ht="23.25">
      <c r="W104" s="3" t="s">
        <v>220</v>
      </c>
      <c r="X104" s="14" t="s">
        <v>99</v>
      </c>
      <c r="AN104" s="6"/>
    </row>
    <row r="105" spans="23:50">
      <c r="X105" s="12" t="s">
        <v>100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2014  81</v>
      </c>
    </row>
    <row r="109" spans="23:50">
      <c r="W109" s="3" t="s">
        <v>360</v>
      </c>
      <c r="X109" s="3" t="str">
        <f ca="1">CONCATENATE($X$68,"  ", SUMIF($AC$68:$AC$79,"&lt;&gt;#N/A"))</f>
        <v>2015  61</v>
      </c>
    </row>
    <row r="110" spans="23:50">
      <c r="W110" s="3" t="s">
        <v>359</v>
      </c>
      <c r="X110" s="3" t="str">
        <f ca="1">CONCATENATE($X$80,"  ",SUMIF($AC$80:$AC$91,"&lt;&gt;#N/A"))</f>
        <v>2016  9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406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407</v>
      </c>
      <c r="AN104" s="6"/>
    </row>
    <row r="105" spans="23:50">
      <c r="X105" s="12" t="s">
        <v>408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409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410</v>
      </c>
      <c r="AN104" s="6"/>
    </row>
    <row r="105" spans="23:50">
      <c r="X105" s="12" t="s">
        <v>411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412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413</v>
      </c>
      <c r="AN104" s="6"/>
    </row>
    <row r="105" spans="23:50">
      <c r="X105" s="12" t="s">
        <v>414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415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416</v>
      </c>
      <c r="AN104" s="6"/>
    </row>
    <row r="105" spans="23:50">
      <c r="X105" s="12" t="s">
        <v>417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V54" sqref="V54"/>
    </sheetView>
  </sheetViews>
  <sheetFormatPr defaultRowHeight="15"/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31</v>
      </c>
      <c r="N1" t="s">
        <v>30</v>
      </c>
      <c r="O1" t="s">
        <v>11</v>
      </c>
      <c r="P1" t="s">
        <v>12</v>
      </c>
      <c r="Q1" t="s">
        <v>13</v>
      </c>
    </row>
    <row r="2" spans="1:17">
      <c r="A2" t="s">
        <v>268</v>
      </c>
      <c r="B2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1</v>
      </c>
      <c r="I2">
        <v>479</v>
      </c>
      <c r="J2">
        <v>0</v>
      </c>
      <c r="K2">
        <v>373</v>
      </c>
      <c r="L2">
        <v>529</v>
      </c>
      <c r="M2">
        <v>214</v>
      </c>
      <c r="N2">
        <v>0</v>
      </c>
      <c r="O2">
        <v>168</v>
      </c>
      <c r="P2">
        <v>0</v>
      </c>
      <c r="Q2">
        <v>1</v>
      </c>
    </row>
    <row r="3" spans="1:17">
      <c r="A3" t="s">
        <v>269</v>
      </c>
      <c r="B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10</v>
      </c>
      <c r="I3">
        <v>538</v>
      </c>
      <c r="J3">
        <v>150</v>
      </c>
      <c r="K3">
        <v>668</v>
      </c>
      <c r="L3">
        <v>1056</v>
      </c>
      <c r="M3">
        <v>447</v>
      </c>
      <c r="N3">
        <v>0</v>
      </c>
      <c r="O3">
        <v>367</v>
      </c>
      <c r="P3">
        <v>99</v>
      </c>
      <c r="Q3">
        <v>5</v>
      </c>
    </row>
    <row r="4" spans="1:17">
      <c r="A4" t="s">
        <v>270</v>
      </c>
      <c r="B4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17</v>
      </c>
      <c r="I4">
        <v>516</v>
      </c>
      <c r="J4">
        <v>165</v>
      </c>
      <c r="K4">
        <v>641</v>
      </c>
      <c r="L4">
        <v>1117</v>
      </c>
      <c r="M4">
        <v>423</v>
      </c>
      <c r="N4">
        <v>0</v>
      </c>
      <c r="O4">
        <v>373</v>
      </c>
      <c r="P4">
        <v>109</v>
      </c>
      <c r="Q4">
        <v>8</v>
      </c>
    </row>
    <row r="5" spans="1:17">
      <c r="A5" t="s">
        <v>271</v>
      </c>
      <c r="B5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2</v>
      </c>
      <c r="I5">
        <v>545</v>
      </c>
      <c r="J5">
        <v>123</v>
      </c>
      <c r="K5">
        <v>635</v>
      </c>
      <c r="L5">
        <v>1127</v>
      </c>
      <c r="M5">
        <v>452</v>
      </c>
      <c r="N5">
        <v>8</v>
      </c>
      <c r="O5">
        <v>360</v>
      </c>
      <c r="P5">
        <v>89</v>
      </c>
      <c r="Q5">
        <v>6</v>
      </c>
    </row>
    <row r="6" spans="1:17">
      <c r="A6" t="s">
        <v>272</v>
      </c>
      <c r="B6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</v>
      </c>
      <c r="I6">
        <v>524</v>
      </c>
      <c r="J6">
        <v>190</v>
      </c>
      <c r="K6">
        <v>503</v>
      </c>
      <c r="L6">
        <v>927</v>
      </c>
      <c r="M6">
        <v>429</v>
      </c>
      <c r="N6">
        <v>41</v>
      </c>
      <c r="O6">
        <v>353</v>
      </c>
      <c r="P6">
        <v>138</v>
      </c>
      <c r="Q6">
        <v>2</v>
      </c>
    </row>
    <row r="7" spans="1:17">
      <c r="A7" t="s">
        <v>347</v>
      </c>
      <c r="B7">
        <v>1</v>
      </c>
      <c r="C7">
        <v>1</v>
      </c>
      <c r="D7">
        <v>4</v>
      </c>
      <c r="E7">
        <v>4</v>
      </c>
      <c r="F7">
        <v>1</v>
      </c>
      <c r="G7">
        <v>0</v>
      </c>
      <c r="H7">
        <v>0</v>
      </c>
      <c r="I7">
        <v>10</v>
      </c>
      <c r="J7">
        <v>4</v>
      </c>
      <c r="K7">
        <v>15</v>
      </c>
      <c r="L7">
        <v>18</v>
      </c>
      <c r="M7">
        <v>12</v>
      </c>
      <c r="N7">
        <v>0</v>
      </c>
      <c r="O7">
        <v>12</v>
      </c>
      <c r="P7">
        <v>2</v>
      </c>
      <c r="Q7">
        <v>0</v>
      </c>
    </row>
    <row r="8" spans="1:17">
      <c r="A8" t="s">
        <v>273</v>
      </c>
      <c r="B8">
        <v>9</v>
      </c>
      <c r="C8">
        <v>24</v>
      </c>
      <c r="D8">
        <v>142</v>
      </c>
      <c r="E8">
        <v>204</v>
      </c>
      <c r="F8">
        <v>17</v>
      </c>
      <c r="G8">
        <v>13</v>
      </c>
      <c r="H8">
        <v>12</v>
      </c>
      <c r="I8">
        <v>539</v>
      </c>
      <c r="J8">
        <v>213</v>
      </c>
      <c r="K8">
        <v>738</v>
      </c>
      <c r="L8">
        <v>997</v>
      </c>
      <c r="M8">
        <v>503</v>
      </c>
      <c r="N8">
        <v>28</v>
      </c>
      <c r="O8">
        <v>381</v>
      </c>
      <c r="P8">
        <v>148</v>
      </c>
      <c r="Q8">
        <v>11</v>
      </c>
    </row>
    <row r="9" spans="1:17">
      <c r="A9" t="s">
        <v>353</v>
      </c>
      <c r="B9">
        <v>8</v>
      </c>
      <c r="C9">
        <v>22</v>
      </c>
      <c r="D9">
        <v>137</v>
      </c>
      <c r="E9">
        <v>218</v>
      </c>
      <c r="F9">
        <v>15</v>
      </c>
      <c r="G9">
        <v>15</v>
      </c>
      <c r="H9">
        <v>12</v>
      </c>
      <c r="I9">
        <v>522</v>
      </c>
      <c r="J9">
        <v>229</v>
      </c>
      <c r="K9">
        <v>690</v>
      </c>
      <c r="L9">
        <v>867</v>
      </c>
      <c r="M9">
        <v>437</v>
      </c>
      <c r="N9">
        <v>54</v>
      </c>
      <c r="O9">
        <v>367</v>
      </c>
      <c r="P9">
        <v>137</v>
      </c>
      <c r="Q9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252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418</v>
      </c>
      <c r="AN104" s="6"/>
    </row>
    <row r="105" spans="23:50">
      <c r="X105" s="12" t="s">
        <v>419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420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421</v>
      </c>
      <c r="AN104" s="6"/>
    </row>
    <row r="105" spans="23:50">
      <c r="X105" s="12" t="s">
        <v>422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253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423</v>
      </c>
      <c r="AN104" s="6"/>
    </row>
    <row r="105" spans="23:50">
      <c r="X105" s="12" t="s">
        <v>424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2014:1:0:0:HSINCHU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10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2014:2:0:0:HSINCHU</v>
      </c>
      <c r="AB57" s="6">
        <f ca="1">MATCH($AA57,INDIRECT(CONCATENATE($X$94,"$A:$A")),0)</f>
        <v>22</v>
      </c>
      <c r="AC57" s="5">
        <f ca="1">INDEX(INDIRECT(CONCATENATE($X$94,"$A:$AG")),$AB57,MATCH(AC$55,INDIRECT(CONCATENATE($X$94,"$A$1:$AG$1")),0))</f>
        <v>6</v>
      </c>
      <c r="AD57" s="5">
        <f>$X$98</f>
        <v>10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2014:3:0:0:HSINCHU</v>
      </c>
      <c r="AB58" s="6">
        <f ca="1">MATCH($AA58,INDIRECT(CONCATENATE($X$94,"$A:$A")),0)</f>
        <v>28</v>
      </c>
      <c r="AC58" s="5">
        <f ca="1">INDEX(INDIRECT(CONCATENATE($X$94,"$A:$AG")),$AB58,MATCH(AC$55,INDIRECT(CONCATENATE($X$94,"$A$1:$AG$1")),0))</f>
        <v>14</v>
      </c>
      <c r="AD58" s="5">
        <f>$X$98</f>
        <v>10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2014:4:0:0:HSINCHU</v>
      </c>
      <c r="AB59" s="6">
        <f ca="1">MATCH($AA59,INDIRECT(CONCATENATE($X$94,"$A:$A")),0)</f>
        <v>34</v>
      </c>
      <c r="AC59" s="5">
        <f ca="1">INDEX(INDIRECT(CONCATENATE($X$94,"$A:$AG")),$AB59,MATCH(AC$55,INDIRECT(CONCATENATE($X$94,"$A$1:$AG$1")),0))</f>
        <v>16</v>
      </c>
      <c r="AD59" s="5">
        <f>$X$98</f>
        <v>10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2014:5:0:0:HSINCHU</v>
      </c>
      <c r="AB60" s="6">
        <f ca="1">MATCH($AA60,INDIRECT(CONCATENATE($X$94,"$A:$A")),0)</f>
        <v>40</v>
      </c>
      <c r="AC60" s="5">
        <f ca="1">INDEX(INDIRECT(CONCATENATE($X$94,"$A:$AG")),$AB60,MATCH(AC$55,INDIRECT(CONCATENATE($X$94,"$A$1:$AG$1")),0))</f>
        <v>7</v>
      </c>
      <c r="AD60" s="5">
        <f>$X$98</f>
        <v>10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2014:6:0:0:HSINCHU</v>
      </c>
      <c r="AB61" s="6">
        <f ca="1">MATCH($AA61,INDIRECT(CONCATENATE($X$94,"$A:$A")),0)</f>
        <v>46</v>
      </c>
      <c r="AC61" s="5">
        <f ca="1">INDEX(INDIRECT(CONCATENATE($X$94,"$A:$AG")),$AB61,MATCH(AC$55,INDIRECT(CONCATENATE($X$94,"$A$1:$AG$1")),0))</f>
        <v>13</v>
      </c>
      <c r="AD61" s="5">
        <f>$X$98</f>
        <v>10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2014:7:0:0:HSINCHU</v>
      </c>
      <c r="AB62" s="6">
        <f ca="1">MATCH($AA62,INDIRECT(CONCATENATE($X$94,"$A:$A")),0)</f>
        <v>52</v>
      </c>
      <c r="AC62" s="5">
        <f ca="1">INDEX(INDIRECT(CONCATENATE($X$94,"$A:$AG")),$AB62,MATCH(AC$55,INDIRECT(CONCATENATE($X$94,"$A$1:$AG$1")),0))</f>
        <v>8</v>
      </c>
      <c r="AD62" s="5">
        <f>$X$98</f>
        <v>10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2014:8:0:0:HSINCHU</v>
      </c>
      <c r="AB63" s="6">
        <f ca="1">MATCH($AA63,INDIRECT(CONCATENATE($X$94,"$A:$A")),0)</f>
        <v>58</v>
      </c>
      <c r="AC63" s="5">
        <f ca="1">INDEX(INDIRECT(CONCATENATE($X$94,"$A:$AG")),$AB63,MATCH(AC$55,INDIRECT(CONCATENATE($X$94,"$A$1:$AG$1")),0))</f>
        <v>5</v>
      </c>
      <c r="AD63" s="5">
        <f>$X$98</f>
        <v>10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2014:9:0:0:HSINCHU</v>
      </c>
      <c r="AB64" s="6">
        <f ca="1">MATCH($AA64,INDIRECT(CONCATENATE($X$94,"$A:$A")),0)</f>
        <v>64</v>
      </c>
      <c r="AC64" s="5">
        <f ca="1">INDEX(INDIRECT(CONCATENATE($X$94,"$A:$AG")),$AB64,MATCH(AC$55,INDIRECT(CONCATENATE($X$94,"$A$1:$AG$1")),0))</f>
        <v>5</v>
      </c>
      <c r="AD64" s="5">
        <f>$X$98</f>
        <v>10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2014:10:0:0:HSINCHU</v>
      </c>
      <c r="AB65" s="6">
        <f ca="1">MATCH($AA65,INDIRECT(CONCATENATE($X$94,"$A:$A")),0)</f>
        <v>4</v>
      </c>
      <c r="AC65" s="5">
        <f ca="1">INDEX(INDIRECT(CONCATENATE($X$94,"$A:$AG")),$AB65,MATCH(AC$55,INDIRECT(CONCATENATE($X$94,"$A$1:$AG$1")),0))</f>
        <v>9</v>
      </c>
      <c r="AD65" s="5">
        <f>$X$98</f>
        <v>10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2014:11:0:0:HSINCHU</v>
      </c>
      <c r="AB66" s="6">
        <f ca="1">MATCH($AA66,INDIRECT(CONCATENATE($X$94,"$A:$A")),0)</f>
        <v>10</v>
      </c>
      <c r="AC66" s="5">
        <f ca="1">INDEX(INDIRECT(CONCATENATE($X$94,"$A:$AG")),$AB66,MATCH(AC$55,INDIRECT(CONCATENATE($X$94,"$A$1:$AG$1")),0))</f>
        <v>2</v>
      </c>
      <c r="AD66" s="5">
        <f>$X$98</f>
        <v>10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2014:12:0:0:HSINCHU</v>
      </c>
      <c r="AB67" s="6">
        <f ca="1">MATCH($AA67,INDIRECT(CONCATENATE($X$94,"$A:$A")),0)</f>
        <v>16</v>
      </c>
      <c r="AC67" s="5">
        <f ca="1">INDEX(INDIRECT(CONCATENATE($X$94,"$A:$AG")),$AB67,MATCH(AC$55,INDIRECT(CONCATENATE($X$94,"$A$1:$AG$1")),0))</f>
        <v>5</v>
      </c>
      <c r="AD67" s="5">
        <f>$X$98</f>
        <v>10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2015:1:0:0:HSINCHU</v>
      </c>
      <c r="AB68" s="6">
        <f ca="1">MATCH($AA68,INDIRECT(CONCATENATE($X$94,"$A:$A")),0)</f>
        <v>92</v>
      </c>
      <c r="AC68" s="5">
        <f ca="1">INDEX(INDIRECT(CONCATENATE($X$94,"$A:$AG")),$AB68,MATCH(AC$55,INDIRECT(CONCATENATE($X$94,"$A$1:$AG$1")),0))</f>
        <v>5</v>
      </c>
      <c r="AD68" s="5">
        <f>$X$98</f>
        <v>10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2015:2:0:0:HSINCHU</v>
      </c>
      <c r="AB69" s="6">
        <f ca="1">MATCH($AA69,INDIRECT(CONCATENATE($X$94,"$A:$A")),0)</f>
        <v>98</v>
      </c>
      <c r="AC69" s="5">
        <f ca="1">INDEX(INDIRECT(CONCATENATE($X$94,"$A:$AG")),$AB69,MATCH(AC$55,INDIRECT(CONCATENATE($X$94,"$A$1:$AG$1")),0))</f>
        <v>5</v>
      </c>
      <c r="AD69" s="5">
        <f>$X$98</f>
        <v>10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2015:3:0:0:HSINCHU</v>
      </c>
      <c r="AB70" s="6">
        <f ca="1">MATCH($AA70,INDIRECT(CONCATENATE($X$94,"$A:$A")),0)</f>
        <v>105</v>
      </c>
      <c r="AC70" s="5">
        <f ca="1">INDEX(INDIRECT(CONCATENATE($X$94,"$A:$AG")),$AB70,MATCH(AC$55,INDIRECT(CONCATENATE($X$94,"$A$1:$AG$1")),0))</f>
        <v>5</v>
      </c>
      <c r="AD70" s="5">
        <f>$X$98</f>
        <v>10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2015:4:0:0:HSINCHU</v>
      </c>
      <c r="AB71" s="6">
        <f ca="1">MATCH($AA71,INDIRECT(CONCATENATE($X$94,"$A:$A")),0)</f>
        <v>112</v>
      </c>
      <c r="AC71" s="5">
        <f ca="1">INDEX(INDIRECT(CONCATENATE($X$94,"$A:$AG")),$AB71,MATCH(AC$55,INDIRECT(CONCATENATE($X$94,"$A$1:$AG$1")),0))</f>
        <v>4</v>
      </c>
      <c r="AD71" s="5">
        <f>$X$98</f>
        <v>10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2015:5:0:0:HSINCHU</v>
      </c>
      <c r="AB72" s="6">
        <f ca="1">MATCH($AA72,INDIRECT(CONCATENATE($X$94,"$A:$A")),0)</f>
        <v>119</v>
      </c>
      <c r="AC72" s="5">
        <f ca="1">INDEX(INDIRECT(CONCATENATE($X$94,"$A:$AG")),$AB72,MATCH(AC$55,INDIRECT(CONCATENATE($X$94,"$A$1:$AG$1")),0))</f>
        <v>4</v>
      </c>
      <c r="AD72" s="5">
        <f>$X$98</f>
        <v>10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2015:6:0:0:HSINCHU</v>
      </c>
      <c r="AB73" s="6">
        <f ca="1">MATCH($AA73,INDIRECT(CONCATENATE($X$94,"$A:$A")),0)</f>
        <v>126</v>
      </c>
      <c r="AC73" s="5">
        <f ca="1">INDEX(INDIRECT(CONCATENATE($X$94,"$A:$AG")),$AB73,MATCH(AC$55,INDIRECT(CONCATENATE($X$94,"$A$1:$AG$1")),0))</f>
        <v>5</v>
      </c>
      <c r="AD73" s="5">
        <f>$X$98</f>
        <v>10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2015:7:0:0:HSINCHU</v>
      </c>
      <c r="AB74" s="6">
        <f ca="1">MATCH($AA74,INDIRECT(CONCATENATE($X$94,"$A:$A")),0)</f>
        <v>133</v>
      </c>
      <c r="AC74" s="5">
        <f ca="1">INDEX(INDIRECT(CONCATENATE($X$94,"$A:$AG")),$AB74,MATCH(AC$55,INDIRECT(CONCATENATE($X$94,"$A$1:$AG$1")),0))</f>
        <v>7</v>
      </c>
      <c r="AD74" s="5">
        <f>$X$98</f>
        <v>10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2015:8:0:0:HSINCHU</v>
      </c>
      <c r="AB75" s="6">
        <f ca="1">MATCH($AA75,INDIRECT(CONCATENATE($X$94,"$A:$A")),0)</f>
        <v>140</v>
      </c>
      <c r="AC75" s="5">
        <f ca="1">INDEX(INDIRECT(CONCATENATE($X$94,"$A:$AG")),$AB75,MATCH(AC$55,INDIRECT(CONCATENATE($X$94,"$A$1:$AG$1")),0))</f>
        <v>4</v>
      </c>
      <c r="AD75" s="5">
        <f>$X$98</f>
        <v>10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2015:9:0:0:HSINCHU</v>
      </c>
      <c r="AB76" s="6">
        <f ca="1">MATCH($AA76,INDIRECT(CONCATENATE($X$94,"$A:$A")),0)</f>
        <v>147</v>
      </c>
      <c r="AC76" s="5">
        <f ca="1">INDEX(INDIRECT(CONCATENATE($X$94,"$A:$AG")),$AB76,MATCH(AC$55,INDIRECT(CONCATENATE($X$94,"$A$1:$AG$1")),0))</f>
        <v>5</v>
      </c>
      <c r="AD76" s="5">
        <f>$X$98</f>
        <v>10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2015:10:0:0:HSINCHU</v>
      </c>
      <c r="AB77" s="6">
        <f ca="1">MATCH($AA77,INDIRECT(CONCATENATE($X$94,"$A:$A")),0)</f>
        <v>70</v>
      </c>
      <c r="AC77" s="5">
        <f ca="1">INDEX(INDIRECT(CONCATENATE($X$94,"$A:$AG")),$AB77,MATCH(AC$55,INDIRECT(CONCATENATE($X$94,"$A$1:$AG$1")),0))</f>
        <v>3</v>
      </c>
      <c r="AD77" s="5">
        <f>$X$98</f>
        <v>10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2015:11:0:0:HSINCHU</v>
      </c>
      <c r="AB78" s="6">
        <f ca="1">MATCH($AA78,INDIRECT(CONCATENATE($X$94,"$A:$A")),0)</f>
        <v>77</v>
      </c>
      <c r="AC78" s="5">
        <f ca="1">INDEX(INDIRECT(CONCATENATE($X$94,"$A:$AG")),$AB78,MATCH(AC$55,INDIRECT(CONCATENATE($X$94,"$A$1:$AG$1")),0))</f>
        <v>5</v>
      </c>
      <c r="AD78" s="5">
        <f>$X$98</f>
        <v>10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2015:12:0:0:HSINCHU</v>
      </c>
      <c r="AB79" s="6">
        <f ca="1">MATCH($AA79,INDIRECT(CONCATENATE($X$94,"$A:$A")),0)</f>
        <v>84</v>
      </c>
      <c r="AC79" s="5">
        <f ca="1">INDEX(INDIRECT(CONCATENATE($X$94,"$A:$AG")),$AB79,MATCH(AC$55,INDIRECT(CONCATENATE($X$94,"$A$1:$AG$1")),0))</f>
        <v>5</v>
      </c>
      <c r="AD79" s="5">
        <f>$X$98</f>
        <v>10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2016:1:0:0:HSINCHU</v>
      </c>
      <c r="AB80" s="6">
        <f ca="1">MATCH($AA80,INDIRECT(CONCATENATE($X$94,"$A:$A")),0)</f>
        <v>154</v>
      </c>
      <c r="AC80" s="5">
        <f ca="1">INDEX(INDIRECT(CONCATENATE($X$94,"$A:$AG")),$AB80,MATCH(AC$55,INDIRECT(CONCATENATE($X$94,"$A$1:$AG$1")),0))</f>
        <v>10</v>
      </c>
      <c r="AD80" s="5">
        <f>$X$98</f>
        <v>10</v>
      </c>
      <c r="AE80" s="6">
        <f ca="1">MATCH($AA80,INDIRECT(CONCATENATE($X$95,"$A:$A")), 0)</f>
        <v>9</v>
      </c>
      <c r="AF80" s="4">
        <f ca="1">IFERROR(INDEX(INDIRECT(CONCATENATE($X$95,"$A:$Z")),$AE80,MATCH(AF$55,INDIRECT(CONCATENATE($X$95,"$A1:$Z1")),0)),"")</f>
        <v>6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5</v>
      </c>
      <c r="AJ80" s="4">
        <f ca="1">IFERROR(INDEX(INDIRECT(CONCATENATE($X$95,"$A:$Z")),$AE80,MATCH(AJ$55,INDIRECT(CONCATENATE($X$95,"$A1:$Z1")),0)),"")</f>
        <v>2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2015:12:2:7:HSINCHU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4</v>
      </c>
      <c r="AW80" s="5">
        <f>6*$X$97</f>
        <v>102</v>
      </c>
      <c r="AX80" s="5">
        <f>3*$X$97</f>
        <v>51</v>
      </c>
      <c r="AY80" s="5">
        <f>5*$X$97</f>
        <v>85</v>
      </c>
      <c r="AZ80" s="5">
        <f>1*$X$97</f>
        <v>17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2016:2:0:0:HSINCHU</v>
      </c>
      <c r="AB81" s="6">
        <f ca="1">MATCH($AA81,INDIRECT(CONCATENATE($X$94,"$A:$A")),0)</f>
        <v>162</v>
      </c>
      <c r="AC81" s="5">
        <f ca="1">INDEX(INDIRECT(CONCATENATE($X$94,"$A:$AG")),$AB81,MATCH(AC$55,INDIRECT(CONCATENATE($X$94,"$A$1:$AG$1")),0))</f>
        <v>8</v>
      </c>
      <c r="AD81" s="5">
        <f>$X$98</f>
        <v>10</v>
      </c>
      <c r="AE81" s="6">
        <f ca="1">MATCH($AA81,INDIRECT(CONCATENATE($X$95,"$A:$A")), 0)</f>
        <v>12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2</v>
      </c>
      <c r="AJ81" s="4">
        <f ca="1">IFERROR(INDEX(INDIRECT(CONCATENATE($X$95,"$A:$Z")),$AE81,MATCH(AJ$55,INDIRECT(CONCATENATE($X$95,"$A1:$Z1")),0)),"")</f>
        <v>1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2015:12:3:7:HSINCHU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4</v>
      </c>
      <c r="AW81" s="5">
        <f>6*$X$97</f>
        <v>102</v>
      </c>
      <c r="AX81" s="5">
        <f>3*$X$97</f>
        <v>51</v>
      </c>
      <c r="AY81" s="5">
        <f>5*$X$97</f>
        <v>85</v>
      </c>
      <c r="AZ81" s="5">
        <f>1*$X$97</f>
        <v>17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2016:3:0:0:HSINCHU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10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2015:12:4:7:HSINCHU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4</v>
      </c>
      <c r="AW82" s="5">
        <f>6*$X$97</f>
        <v>102</v>
      </c>
      <c r="AX82" s="5">
        <f>3*$X$97</f>
        <v>51</v>
      </c>
      <c r="AY82" s="5">
        <f>5*$X$97</f>
        <v>85</v>
      </c>
      <c r="AZ82" s="5">
        <f>1*$X$97</f>
        <v>17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2016:4:0:0:HSINCHU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10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2016:1:1:7:HSINCHU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4</v>
      </c>
      <c r="AW83" s="5">
        <f>6*$X$97</f>
        <v>102</v>
      </c>
      <c r="AX83" s="5">
        <f>3*$X$97</f>
        <v>51</v>
      </c>
      <c r="AY83" s="5">
        <f>5*$X$97</f>
        <v>85</v>
      </c>
      <c r="AZ83" s="5">
        <f>1*$X$97</f>
        <v>17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2016:5:0:0:HSINCHU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10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2016:1:2:7:HSINCHU</v>
      </c>
      <c r="AP84" s="6">
        <f ca="1">MATCH(AO84,INDIRECT(CONCATENATE($X$93,"$A:$A")),0)</f>
        <v>4</v>
      </c>
      <c r="AQ84" s="5">
        <f ca="1">INDEX(INDIRECT(CONCATENATE($X$93,"$A:$AG")),$AP84,MATCH(AQ$55,INDIRECT(CONCATENATE($X$93,"$A1:$AG1")),0))</f>
        <v>0</v>
      </c>
      <c r="AR84" s="5">
        <f ca="1">INDEX(INDIRECT(CONCATENATE($X$93,"$A:$AG")),$AP84,MATCH(AR$55,INDIRECT(CONCATENATE($X$93,"$A1:$AG1")),0))</f>
        <v>85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49</v>
      </c>
      <c r="AU84" s="5">
        <f ca="1">INDEX(INDIRECT(CONCATENATE($X$93,"$A:$AG")),$AP84,MATCH(AU$55,INDIRECT(CONCATENATE($X$93,"$A1:$AG1")),0))</f>
        <v>0</v>
      </c>
      <c r="AV84" s="5">
        <f>ROUND(1*$X$97/$X$99,0)</f>
        <v>4</v>
      </c>
      <c r="AW84" s="5">
        <f>6*$X$97</f>
        <v>102</v>
      </c>
      <c r="AX84" s="5">
        <f>3*$X$97</f>
        <v>51</v>
      </c>
      <c r="AY84" s="5">
        <f>5*$X$97</f>
        <v>85</v>
      </c>
      <c r="AZ84" s="5">
        <f>1*$X$97</f>
        <v>17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2016:6:0:0:HSINCHU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10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2016:1:3:7:HSINCHU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4</v>
      </c>
      <c r="AW85" s="5">
        <f>6*$X$97</f>
        <v>102</v>
      </c>
      <c r="AX85" s="5">
        <f>3*$X$97</f>
        <v>51</v>
      </c>
      <c r="AY85" s="5">
        <f>5*$X$97</f>
        <v>85</v>
      </c>
      <c r="AZ85" s="5">
        <f>1*$X$97</f>
        <v>17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2016:7:0:0:HSINCHU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10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2016:1:4:7:HSINCHU</v>
      </c>
      <c r="AP86" s="6">
        <f ca="1">MATCH(AO86,INDIRECT(CONCATENATE($X$93,"$A:$A")),0)</f>
        <v>12</v>
      </c>
      <c r="AQ86" s="5">
        <f ca="1">INDEX(INDIRECT(CONCATENATE($X$93,"$A:$AG")),$AP86,MATCH(AQ$55,INDIRECT(CONCATENATE($X$93,"$A1:$AG1")),0))</f>
        <v>6</v>
      </c>
      <c r="AR86" s="5">
        <f ca="1">INDEX(INDIRECT(CONCATENATE($X$93,"$A:$AG")),$AP86,MATCH(AR$55,INDIRECT(CONCATENATE($X$93,"$A1:$AG1")),0))</f>
        <v>76</v>
      </c>
      <c r="AS86" s="5">
        <f ca="1">INDEX(INDIRECT(CONCATENATE($X$93,"$A:$AG")),$AP86,MATCH(AS$55,INDIRECT(CONCATENATE($X$93,"$A1:$AG1")),0))</f>
        <v>21</v>
      </c>
      <c r="AT86" s="5">
        <f ca="1">INDEX(INDIRECT(CONCATENATE($X$93,"$A:$AG")),$AP86,MATCH(AT$55,INDIRECT(CONCATENATE($X$93,"$A1:$AG1")),0))</f>
        <v>65</v>
      </c>
      <c r="AU86" s="5">
        <f ca="1">INDEX(INDIRECT(CONCATENATE($X$93,"$A:$AG")),$AP86,MATCH(AU$55,INDIRECT(CONCATENATE($X$93,"$A1:$AG1")),0))</f>
        <v>0</v>
      </c>
      <c r="AV86" s="5">
        <f>ROUND(1*$X$97/$X$99,0)</f>
        <v>4</v>
      </c>
      <c r="AW86" s="5">
        <f>6*$X$97</f>
        <v>102</v>
      </c>
      <c r="AX86" s="5">
        <f>3*$X$97</f>
        <v>51</v>
      </c>
      <c r="AY86" s="5">
        <f>5*$X$97</f>
        <v>85</v>
      </c>
      <c r="AZ86" s="5">
        <f>1*$X$97</f>
        <v>17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2016:8:0:0:HSINCHU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10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2016:1:5:7:HSINCHU</v>
      </c>
      <c r="AP87" s="6">
        <f ca="1">MATCH(AO87,INDIRECT(CONCATENATE($X$93,"$A:$A")),0)</f>
        <v>20</v>
      </c>
      <c r="AQ87" s="5">
        <f ca="1">INDEX(INDIRECT(CONCATENATE($X$93,"$A:$AG")),$AP87,MATCH(AQ$55,INDIRECT(CONCATENATE($X$93,"$A1:$AG1")),0))</f>
        <v>4</v>
      </c>
      <c r="AR87" s="5">
        <f ca="1">INDEX(INDIRECT(CONCATENATE($X$93,"$A:$AG")),$AP87,MATCH(AR$55,INDIRECT(CONCATENATE($X$93,"$A1:$AG1")),0))</f>
        <v>81</v>
      </c>
      <c r="AS87" s="5">
        <f ca="1">INDEX(INDIRECT(CONCATENATE($X$93,"$A:$AG")),$AP87,MATCH(AS$55,INDIRECT(CONCATENATE($X$93,"$A1:$AG1")),0))</f>
        <v>36</v>
      </c>
      <c r="AT87" s="5">
        <f ca="1">INDEX(INDIRECT(CONCATENATE($X$93,"$A:$AG")),$AP87,MATCH(AT$55,INDIRECT(CONCATENATE($X$93,"$A1:$AG1")),0))</f>
        <v>59</v>
      </c>
      <c r="AU87" s="5">
        <f ca="1">INDEX(INDIRECT(CONCATENATE($X$93,"$A:$AG")),$AP87,MATCH(AU$55,INDIRECT(CONCATENATE($X$93,"$A1:$AG1")),0))</f>
        <v>0</v>
      </c>
      <c r="AV87" s="5">
        <f>ROUND(1*$X$97/$X$99,0)</f>
        <v>4</v>
      </c>
      <c r="AW87" s="5">
        <f>6*$X$97</f>
        <v>102</v>
      </c>
      <c r="AX87" s="5">
        <f>3*$X$97</f>
        <v>51</v>
      </c>
      <c r="AY87" s="5">
        <f>5*$X$97</f>
        <v>85</v>
      </c>
      <c r="AZ87" s="5">
        <f>1*$X$97</f>
        <v>17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2016:9:0:0:HSINCHU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10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2016:2:1:7:HSINCHU</v>
      </c>
      <c r="AP88" s="6">
        <f ca="1">MATCH(AO88,INDIRECT(CONCATENATE($X$93,"$A:$A")),0)</f>
        <v>28</v>
      </c>
      <c r="AQ88" s="5">
        <f ca="1">INDEX(INDIRECT(CONCATENATE($X$93,"$A:$AG")),$AP88,MATCH(AQ$55,INDIRECT(CONCATENATE($X$93,"$A1:$AG1")),0))</f>
        <v>0</v>
      </c>
      <c r="AR88" s="5">
        <f ca="1">INDEX(INDIRECT(CONCATENATE($X$93,"$A:$AG")),$AP88,MATCH(AR$55,INDIRECT(CONCATENATE($X$93,"$A1:$AG1")),0))</f>
        <v>73</v>
      </c>
      <c r="AS88" s="5">
        <f ca="1">INDEX(INDIRECT(CONCATENATE($X$93,"$A:$AG")),$AP88,MATCH(AS$55,INDIRECT(CONCATENATE($X$93,"$A1:$AG1")),0))</f>
        <v>18</v>
      </c>
      <c r="AT88" s="5">
        <f ca="1">INDEX(INDIRECT(CONCATENATE($X$93,"$A:$AG")),$AP88,MATCH(AT$55,INDIRECT(CONCATENATE($X$93,"$A1:$AG1")),0))</f>
        <v>74</v>
      </c>
      <c r="AU88" s="5">
        <f ca="1">INDEX(INDIRECT(CONCATENATE($X$93,"$A:$AG")),$AP88,MATCH(AU$55,INDIRECT(CONCATENATE($X$93,"$A1:$AG1")),0))</f>
        <v>0</v>
      </c>
      <c r="AV88" s="5">
        <f>ROUND(1*$X$97/$X$99,0)</f>
        <v>4</v>
      </c>
      <c r="AW88" s="5">
        <f>6*$X$97</f>
        <v>102</v>
      </c>
      <c r="AX88" s="5">
        <f>3*$X$97</f>
        <v>51</v>
      </c>
      <c r="AY88" s="5">
        <f>5*$X$97</f>
        <v>85</v>
      </c>
      <c r="AZ88" s="5">
        <f>1*$X$97</f>
        <v>17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2016:10:0:0:HSINCHU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10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2016:2:2:7:HSINCHU</v>
      </c>
      <c r="AP89" s="6">
        <f ca="1">MATCH(AO89,INDIRECT(CONCATENATE($X$93,"$A:$A")),0)</f>
        <v>36</v>
      </c>
      <c r="AQ89" s="5">
        <f ca="1">INDEX(INDIRECT(CONCATENATE($X$93,"$A:$AG")),$AP89,MATCH(AQ$55,INDIRECT(CONCATENATE($X$93,"$A1:$AG1")),0))</f>
        <v>2</v>
      </c>
      <c r="AR89" s="5">
        <f ca="1">INDEX(INDIRECT(CONCATENATE($X$93,"$A:$AG")),$AP89,MATCH(AR$55,INDIRECT(CONCATENATE($X$93,"$A1:$AG1")),0))</f>
        <v>57</v>
      </c>
      <c r="AS89" s="5">
        <f ca="1">INDEX(INDIRECT(CONCATENATE($X$93,"$A:$AG")),$AP89,MATCH(AS$55,INDIRECT(CONCATENATE($X$93,"$A1:$AG1")),0))</f>
        <v>27</v>
      </c>
      <c r="AT89" s="5">
        <f ca="1">INDEX(INDIRECT(CONCATENATE($X$93,"$A:$AG")),$AP89,MATCH(AT$55,INDIRECT(CONCATENATE($X$93,"$A1:$AG1")),0))</f>
        <v>55</v>
      </c>
      <c r="AU89" s="5">
        <f ca="1">INDEX(INDIRECT(CONCATENATE($X$93,"$A:$AG")),$AP89,MATCH(AU$55,INDIRECT(CONCATENATE($X$93,"$A1:$AG1")),0))</f>
        <v>8</v>
      </c>
      <c r="AV89" s="5">
        <f>ROUND(1*$X$97/$X$99,0)</f>
        <v>4</v>
      </c>
      <c r="AW89" s="5">
        <f>6*$X$97</f>
        <v>102</v>
      </c>
      <c r="AX89" s="5">
        <f>3*$X$97</f>
        <v>51</v>
      </c>
      <c r="AY89" s="5">
        <f>5*$X$97</f>
        <v>85</v>
      </c>
      <c r="AZ89" s="5">
        <f>1*$X$97</f>
        <v>17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2016:11:0:0:HSINCHU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10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2016:2:3:7:HSINCHU</v>
      </c>
      <c r="AP90" s="6">
        <f ca="1">MATCH(AO90,INDIRECT(CONCATENATE($X$93,"$A:$A")),0)</f>
        <v>44</v>
      </c>
      <c r="AQ90" s="5">
        <f ca="1">INDEX(INDIRECT(CONCATENATE($X$93,"$A:$AG")),$AP90,MATCH(AQ$55,INDIRECT(CONCATENATE($X$93,"$A1:$AG1")),0))</f>
        <v>2</v>
      </c>
      <c r="AR90" s="5">
        <f ca="1">INDEX(INDIRECT(CONCATENATE($X$93,"$A:$AG")),$AP90,MATCH(AR$55,INDIRECT(CONCATENATE($X$93,"$A1:$AG1")),0))</f>
        <v>65</v>
      </c>
      <c r="AS90" s="5">
        <f ca="1">INDEX(INDIRECT(CONCATENATE($X$93,"$A:$AG")),$AP90,MATCH(AS$55,INDIRECT(CONCATENATE($X$93,"$A1:$AG1")),0))</f>
        <v>31</v>
      </c>
      <c r="AT90" s="5">
        <f ca="1">INDEX(INDIRECT(CONCATENATE($X$93,"$A:$AG")),$AP90,MATCH(AT$55,INDIRECT(CONCATENATE($X$93,"$A1:$AG1")),0))</f>
        <v>75</v>
      </c>
      <c r="AU90" s="5">
        <f ca="1">INDEX(INDIRECT(CONCATENATE($X$93,"$A:$AG")),$AP90,MATCH(AU$55,INDIRECT(CONCATENATE($X$93,"$A1:$AG1")),0))</f>
        <v>2</v>
      </c>
      <c r="AV90" s="5">
        <f>ROUND(1*$X$97/$X$99,0)</f>
        <v>4</v>
      </c>
      <c r="AW90" s="5">
        <f>6*$X$97</f>
        <v>102</v>
      </c>
      <c r="AX90" s="5">
        <f>3*$X$97</f>
        <v>51</v>
      </c>
      <c r="AY90" s="5">
        <f>5*$X$97</f>
        <v>85</v>
      </c>
      <c r="AZ90" s="5">
        <f>1*$X$97</f>
        <v>17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2016:12:0:0:HSINCHU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10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2016:2:4:7:HSINCHU</v>
      </c>
      <c r="AP91" s="6">
        <f ca="1">MATCH(AO91,INDIRECT(CONCATENATE($X$93,"$A:$A")),0)</f>
        <v>52</v>
      </c>
      <c r="AQ91" s="5">
        <f ca="1">INDEX(INDIRECT(CONCATENATE($X$93,"$A:$AG")),$AP91,MATCH(AQ$55,INDIRECT(CONCATENATE($X$93,"$A1:$AG1")),0))</f>
        <v>4</v>
      </c>
      <c r="AR91" s="5">
        <f ca="1">INDEX(INDIRECT(CONCATENATE($X$93,"$A:$AG")),$AP91,MATCH(AR$55,INDIRECT(CONCATENATE($X$93,"$A1:$AG1")),0))</f>
        <v>60</v>
      </c>
      <c r="AS91" s="5">
        <f ca="1">INDEX(INDIRECT(CONCATENATE($X$93,"$A:$AG")),$AP91,MATCH(AS$55,INDIRECT(CONCATENATE($X$93,"$A1:$AG1")),0))</f>
        <v>28</v>
      </c>
      <c r="AT91" s="5">
        <f ca="1">INDEX(INDIRECT(CONCATENATE($X$93,"$A:$AG")),$AP91,MATCH(AT$55,INDIRECT(CONCATENATE($X$93,"$A1:$AG1")),0))</f>
        <v>85</v>
      </c>
      <c r="AU91" s="5">
        <f ca="1">INDEX(INDIRECT(CONCATENATE($X$93,"$A:$AG")),$AP91,MATCH(AU$55,INDIRECT(CONCATENATE($X$93,"$A1:$AG1")),0))</f>
        <v>7</v>
      </c>
      <c r="AV91" s="5">
        <f>ROUND(1*$X$97/$X$99,0)</f>
        <v>4</v>
      </c>
      <c r="AW91" s="5">
        <f>6*$X$97</f>
        <v>102</v>
      </c>
      <c r="AX91" s="5">
        <f>3*$X$97</f>
        <v>51</v>
      </c>
      <c r="AY91" s="5">
        <f>5*$X$97</f>
        <v>85</v>
      </c>
      <c r="AZ91" s="5">
        <f>1*$X$97</f>
        <v>17</v>
      </c>
    </row>
    <row r="92" spans="23:52">
      <c r="W92" s="3" t="s">
        <v>357</v>
      </c>
      <c r="X92" s="2" t="s">
        <v>366</v>
      </c>
      <c r="AC92" s="3">
        <f ca="1">SUMIFS(AC56:AC91, $X56:$X91,YEAR,AC56:AC91,"&lt;&gt;#N/A")</f>
        <v>18</v>
      </c>
      <c r="AD92" s="6"/>
      <c r="AF92" s="3">
        <f ca="1">SUM(AF56:AF91)</f>
        <v>6</v>
      </c>
      <c r="AG92" s="3">
        <f ca="1">SUM(AG56:AG91)</f>
        <v>0</v>
      </c>
      <c r="AH92" s="3">
        <f ca="1">SUM(AH56:AH91)</f>
        <v>0</v>
      </c>
      <c r="AI92" s="3">
        <f ca="1">SUM(AI56:AI91)</f>
        <v>7</v>
      </c>
      <c r="AJ92" s="3">
        <f ca="1">SUM(AJ56:AJ91)</f>
        <v>3</v>
      </c>
      <c r="AK92" s="3">
        <f ca="1">SUM(AK56:AK91)</f>
        <v>0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118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17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10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10</v>
      </c>
      <c r="AN100" s="6"/>
    </row>
    <row r="101" spans="23:50">
      <c r="W101" s="3" t="s">
        <v>91</v>
      </c>
      <c r="X101" s="3">
        <f ca="1">SUM($AF$92:$AH$92)</f>
        <v>6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38%</v>
      </c>
      <c r="Y102" s="9">
        <f ca="1">IFERROR(X101/SUM(X100:X101),"0")</f>
        <v>0.375</v>
      </c>
      <c r="Z102" s="3" t="str">
        <f ca="1">TEXT(Y102,"00%")</f>
        <v>38%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118
Actual YTD 年度實際:    10</v>
      </c>
      <c r="AN103" s="6"/>
    </row>
    <row r="104" spans="23:50" ht="23.25">
      <c r="W104" s="3" t="s">
        <v>220</v>
      </c>
      <c r="X104" s="14" t="s">
        <v>101</v>
      </c>
      <c r="AN104" s="6"/>
    </row>
    <row r="105" spans="23:50">
      <c r="X105" s="12" t="s">
        <v>102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2014  90</v>
      </c>
    </row>
    <row r="109" spans="23:50">
      <c r="W109" s="3" t="s">
        <v>360</v>
      </c>
      <c r="X109" s="3" t="str">
        <f ca="1">CONCATENATE($X$68,"  ", SUMIF($AC$68:$AC$79,"&lt;&gt;#N/A"))</f>
        <v>2015  57</v>
      </c>
    </row>
    <row r="110" spans="23:50">
      <c r="W110" s="3" t="s">
        <v>359</v>
      </c>
      <c r="X110" s="3" t="str">
        <f ca="1">CONCATENATE($X$80,"  ",SUMIF($AC$80:$AC$91,"&lt;&gt;#N/A"))</f>
        <v>2016  18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22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425</v>
      </c>
      <c r="AN104" s="6"/>
    </row>
    <row r="105" spans="23:50">
      <c r="X105" s="12" t="s">
        <v>426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427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428</v>
      </c>
      <c r="AN104" s="6"/>
    </row>
    <row r="105" spans="23:50">
      <c r="X105" s="12" t="s">
        <v>429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430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431</v>
      </c>
      <c r="AN104" s="6"/>
    </row>
    <row r="105" spans="23:50">
      <c r="X105" s="12" t="s">
        <v>432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433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434</v>
      </c>
      <c r="AN104" s="6"/>
    </row>
    <row r="105" spans="23:50">
      <c r="X105" s="12" t="s">
        <v>435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254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436</v>
      </c>
      <c r="AN104" s="6"/>
    </row>
    <row r="105" spans="23:50">
      <c r="X105" s="12" t="s">
        <v>437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438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439</v>
      </c>
      <c r="AN104" s="6"/>
    </row>
    <row r="105" spans="23:50">
      <c r="X105" s="12" t="s">
        <v>440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V54" sqref="V54"/>
    </sheetView>
  </sheetViews>
  <sheetFormatPr defaultRowHeight="15"/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31</v>
      </c>
      <c r="N1" t="s">
        <v>30</v>
      </c>
      <c r="O1" t="s">
        <v>11</v>
      </c>
      <c r="P1" t="s">
        <v>12</v>
      </c>
      <c r="Q1" t="s">
        <v>13</v>
      </c>
    </row>
    <row r="2" spans="1:17">
      <c r="A2" t="s">
        <v>291</v>
      </c>
      <c r="B2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290</v>
      </c>
      <c r="B3">
        <v>0</v>
      </c>
      <c r="C3">
        <v>0</v>
      </c>
      <c r="D3">
        <v>0</v>
      </c>
      <c r="E3">
        <v>0</v>
      </c>
      <c r="F3">
        <v>0</v>
      </c>
      <c r="G3">
        <v>29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289</v>
      </c>
      <c r="B4">
        <v>0</v>
      </c>
      <c r="C4">
        <v>0</v>
      </c>
      <c r="D4">
        <v>0</v>
      </c>
      <c r="E4">
        <v>0</v>
      </c>
      <c r="F4">
        <v>0</v>
      </c>
      <c r="G4">
        <v>55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28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299</v>
      </c>
      <c r="B6">
        <v>0</v>
      </c>
      <c r="C6">
        <v>0</v>
      </c>
      <c r="D6">
        <v>0</v>
      </c>
      <c r="E6">
        <v>0</v>
      </c>
      <c r="F6">
        <v>0</v>
      </c>
      <c r="G6">
        <v>28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298</v>
      </c>
      <c r="B7">
        <v>0</v>
      </c>
      <c r="C7">
        <v>0</v>
      </c>
      <c r="D7">
        <v>0</v>
      </c>
      <c r="E7">
        <v>0</v>
      </c>
      <c r="F7">
        <v>0</v>
      </c>
      <c r="G7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297</v>
      </c>
      <c r="B8">
        <v>0</v>
      </c>
      <c r="C8">
        <v>0</v>
      </c>
      <c r="D8">
        <v>0</v>
      </c>
      <c r="E8">
        <v>0</v>
      </c>
      <c r="F8">
        <v>0</v>
      </c>
      <c r="G8">
        <v>56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296</v>
      </c>
      <c r="B9">
        <v>0</v>
      </c>
      <c r="C9">
        <v>0</v>
      </c>
      <c r="D9">
        <v>0</v>
      </c>
      <c r="E9">
        <v>0</v>
      </c>
      <c r="F9">
        <v>0</v>
      </c>
      <c r="G9">
        <v>35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295</v>
      </c>
      <c r="B10">
        <v>0</v>
      </c>
      <c r="C10">
        <v>0</v>
      </c>
      <c r="D10">
        <v>0</v>
      </c>
      <c r="E10">
        <v>0</v>
      </c>
      <c r="F10">
        <v>0</v>
      </c>
      <c r="G10">
        <v>43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294</v>
      </c>
      <c r="B11">
        <v>0</v>
      </c>
      <c r="C11">
        <v>0</v>
      </c>
      <c r="D11">
        <v>0</v>
      </c>
      <c r="E11">
        <v>0</v>
      </c>
      <c r="F11">
        <v>0</v>
      </c>
      <c r="G11">
        <v>31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293</v>
      </c>
      <c r="B12">
        <v>0</v>
      </c>
      <c r="C12">
        <v>0</v>
      </c>
      <c r="D12">
        <v>0</v>
      </c>
      <c r="E12">
        <v>0</v>
      </c>
      <c r="F12">
        <v>0</v>
      </c>
      <c r="G12">
        <v>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292</v>
      </c>
      <c r="B13">
        <v>0</v>
      </c>
      <c r="C13">
        <v>0</v>
      </c>
      <c r="D13">
        <v>0</v>
      </c>
      <c r="E13">
        <v>0</v>
      </c>
      <c r="F13">
        <v>0</v>
      </c>
      <c r="G13">
        <v>55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279</v>
      </c>
      <c r="B14">
        <v>0</v>
      </c>
      <c r="C14">
        <v>0</v>
      </c>
      <c r="D14">
        <v>0</v>
      </c>
      <c r="E14">
        <v>0</v>
      </c>
      <c r="F14">
        <v>0</v>
      </c>
      <c r="G14">
        <v>35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278</v>
      </c>
      <c r="B15">
        <v>0</v>
      </c>
      <c r="C15">
        <v>0</v>
      </c>
      <c r="D15">
        <v>0</v>
      </c>
      <c r="E15">
        <v>0</v>
      </c>
      <c r="F15">
        <v>0</v>
      </c>
      <c r="G15">
        <v>42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277</v>
      </c>
      <c r="B16">
        <v>0</v>
      </c>
      <c r="C16">
        <v>0</v>
      </c>
      <c r="D16">
        <v>0</v>
      </c>
      <c r="E16">
        <v>0</v>
      </c>
      <c r="F16">
        <v>0</v>
      </c>
      <c r="G16">
        <v>47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288</v>
      </c>
      <c r="B17">
        <v>0</v>
      </c>
      <c r="C17">
        <v>0</v>
      </c>
      <c r="D17">
        <v>0</v>
      </c>
      <c r="E17">
        <v>0</v>
      </c>
      <c r="F17">
        <v>0</v>
      </c>
      <c r="G17">
        <v>26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t="s">
        <v>287</v>
      </c>
      <c r="B18">
        <v>0</v>
      </c>
      <c r="C18">
        <v>0</v>
      </c>
      <c r="D18">
        <v>0</v>
      </c>
      <c r="E18">
        <v>0</v>
      </c>
      <c r="F18">
        <v>0</v>
      </c>
      <c r="G18">
        <v>31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286</v>
      </c>
      <c r="B19">
        <v>0</v>
      </c>
      <c r="C19">
        <v>0</v>
      </c>
      <c r="D19">
        <v>0</v>
      </c>
      <c r="E19">
        <v>0</v>
      </c>
      <c r="F19">
        <v>0</v>
      </c>
      <c r="G19">
        <v>42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285</v>
      </c>
      <c r="B20">
        <v>0</v>
      </c>
      <c r="C20">
        <v>0</v>
      </c>
      <c r="D20">
        <v>0</v>
      </c>
      <c r="E20">
        <v>0</v>
      </c>
      <c r="F20">
        <v>0</v>
      </c>
      <c r="G20">
        <v>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284</v>
      </c>
      <c r="B21">
        <v>0</v>
      </c>
      <c r="C21">
        <v>0</v>
      </c>
      <c r="D21">
        <v>0</v>
      </c>
      <c r="E21">
        <v>0</v>
      </c>
      <c r="F21">
        <v>0</v>
      </c>
      <c r="G21">
        <v>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t="s">
        <v>283</v>
      </c>
      <c r="B22">
        <v>0</v>
      </c>
      <c r="C22">
        <v>0</v>
      </c>
      <c r="D22">
        <v>0</v>
      </c>
      <c r="E22">
        <v>0</v>
      </c>
      <c r="F22">
        <v>0</v>
      </c>
      <c r="G22">
        <v>44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t="s">
        <v>282</v>
      </c>
      <c r="B23">
        <v>0</v>
      </c>
      <c r="C23">
        <v>0</v>
      </c>
      <c r="D23">
        <v>0</v>
      </c>
      <c r="E23">
        <v>0</v>
      </c>
      <c r="F23">
        <v>0</v>
      </c>
      <c r="G23">
        <v>22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281</v>
      </c>
      <c r="B24">
        <v>0</v>
      </c>
      <c r="C24">
        <v>0</v>
      </c>
      <c r="D24">
        <v>0</v>
      </c>
      <c r="E24">
        <v>0</v>
      </c>
      <c r="F24">
        <v>0</v>
      </c>
      <c r="G24">
        <v>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280</v>
      </c>
      <c r="B25">
        <v>0</v>
      </c>
      <c r="C25">
        <v>0</v>
      </c>
      <c r="D25">
        <v>0</v>
      </c>
      <c r="E25">
        <v>0</v>
      </c>
      <c r="F25">
        <v>0</v>
      </c>
      <c r="G25">
        <v>40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274</v>
      </c>
      <c r="B26">
        <v>40</v>
      </c>
      <c r="C26">
        <v>55</v>
      </c>
      <c r="D26">
        <v>380</v>
      </c>
      <c r="E26">
        <v>695</v>
      </c>
      <c r="F26">
        <v>115</v>
      </c>
      <c r="G26">
        <v>49</v>
      </c>
      <c r="H26">
        <v>28</v>
      </c>
      <c r="I26">
        <v>1533</v>
      </c>
      <c r="J26">
        <v>315</v>
      </c>
      <c r="K26">
        <v>1682</v>
      </c>
      <c r="L26">
        <v>2702</v>
      </c>
      <c r="M26">
        <v>1084</v>
      </c>
      <c r="N26">
        <v>0</v>
      </c>
      <c r="O26">
        <v>908</v>
      </c>
      <c r="P26">
        <v>208</v>
      </c>
      <c r="Q26">
        <v>14</v>
      </c>
    </row>
    <row r="27" spans="1:17">
      <c r="A27" t="s">
        <v>275</v>
      </c>
      <c r="B27">
        <v>36</v>
      </c>
      <c r="C27">
        <v>90</v>
      </c>
      <c r="D27">
        <v>566</v>
      </c>
      <c r="E27">
        <v>875</v>
      </c>
      <c r="F27">
        <v>49</v>
      </c>
      <c r="G27">
        <v>35</v>
      </c>
      <c r="H27">
        <v>31</v>
      </c>
      <c r="I27">
        <v>2140</v>
      </c>
      <c r="J27">
        <v>759</v>
      </c>
      <c r="K27">
        <v>2581</v>
      </c>
      <c r="L27">
        <v>3936</v>
      </c>
      <c r="M27">
        <v>1833</v>
      </c>
      <c r="N27">
        <v>131</v>
      </c>
      <c r="O27">
        <v>1473</v>
      </c>
      <c r="P27">
        <v>514</v>
      </c>
      <c r="Q27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441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442</v>
      </c>
      <c r="AN104" s="6"/>
    </row>
    <row r="105" spans="23:50">
      <c r="X105" s="12" t="s">
        <v>443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7" sqref="X107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444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445</v>
      </c>
      <c r="AN104" s="6"/>
    </row>
    <row r="105" spans="23:50">
      <c r="X105" s="12" t="s">
        <v>446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8" sqref="X108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447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448</v>
      </c>
      <c r="AN104" s="6"/>
    </row>
    <row r="105" spans="23:50">
      <c r="X105" s="12" t="s">
        <v>449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450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451</v>
      </c>
      <c r="AN104" s="6"/>
    </row>
    <row r="105" spans="23:50">
      <c r="X105" s="12" t="s">
        <v>452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2014:1:0:0:CENTRAL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7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2014:2:0:0:CENTRAL</v>
      </c>
      <c r="AB57" s="6">
        <f ca="1">MATCH($AA57,INDIRECT(CONCATENATE($X$94,"$A:$A")),0)</f>
        <v>20</v>
      </c>
      <c r="AC57" s="5">
        <f ca="1">INDEX(INDIRECT(CONCATENATE($X$94,"$A:$AG")),$AB57,MATCH(AC$55,INDIRECT(CONCATENATE($X$94,"$A$1:$AG$1")),0))</f>
        <v>4</v>
      </c>
      <c r="AD57" s="5">
        <f>$X$98</f>
        <v>7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2014:3:0:0:CENTRAL</v>
      </c>
      <c r="AB58" s="6">
        <f ca="1">MATCH($AA58,INDIRECT(CONCATENATE($X$94,"$A:$A")),0)</f>
        <v>26</v>
      </c>
      <c r="AC58" s="5">
        <f ca="1">INDEX(INDIRECT(CONCATENATE($X$94,"$A:$AG")),$AB58,MATCH(AC$55,INDIRECT(CONCATENATE($X$94,"$A$1:$AG$1")),0))</f>
        <v>13</v>
      </c>
      <c r="AD58" s="5">
        <f>$X$98</f>
        <v>7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2014:4:0:0:CENTRAL</v>
      </c>
      <c r="AB59" s="6">
        <f ca="1">MATCH($AA59,INDIRECT(CONCATENATE($X$94,"$A:$A")),0)</f>
        <v>32</v>
      </c>
      <c r="AC59" s="5">
        <f ca="1">INDEX(INDIRECT(CONCATENATE($X$94,"$A:$AG")),$AB59,MATCH(AC$55,INDIRECT(CONCATENATE($X$94,"$A$1:$AG$1")),0))</f>
        <v>11</v>
      </c>
      <c r="AD59" s="5">
        <f>$X$98</f>
        <v>7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2014:5:0:0:CENTRAL</v>
      </c>
      <c r="AB60" s="6">
        <f ca="1">MATCH($AA60,INDIRECT(CONCATENATE($X$94,"$A:$A")),0)</f>
        <v>38</v>
      </c>
      <c r="AC60" s="5">
        <f ca="1">INDEX(INDIRECT(CONCATENATE($X$94,"$A:$AG")),$AB60,MATCH(AC$55,INDIRECT(CONCATENATE($X$94,"$A$1:$AG$1")),0))</f>
        <v>12</v>
      </c>
      <c r="AD60" s="5">
        <f>$X$98</f>
        <v>7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2014:6:0:0:CENTRAL</v>
      </c>
      <c r="AB61" s="6">
        <f ca="1">MATCH($AA61,INDIRECT(CONCATENATE($X$94,"$A:$A")),0)</f>
        <v>44</v>
      </c>
      <c r="AC61" s="5">
        <f ca="1">INDEX(INDIRECT(CONCATENATE($X$94,"$A:$AG")),$AB61,MATCH(AC$55,INDIRECT(CONCATENATE($X$94,"$A$1:$AG$1")),0))</f>
        <v>9</v>
      </c>
      <c r="AD61" s="5">
        <f>$X$98</f>
        <v>7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2014:7:0:0:CENTRAL</v>
      </c>
      <c r="AB62" s="6">
        <f ca="1">MATCH($AA62,INDIRECT(CONCATENATE($X$94,"$A:$A")),0)</f>
        <v>50</v>
      </c>
      <c r="AC62" s="5">
        <f ca="1">INDEX(INDIRECT(CONCATENATE($X$94,"$A:$AG")),$AB62,MATCH(AC$55,INDIRECT(CONCATENATE($X$94,"$A$1:$AG$1")),0))</f>
        <v>7</v>
      </c>
      <c r="AD62" s="5">
        <f>$X$98</f>
        <v>7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2014:8:0:0:CENTRAL</v>
      </c>
      <c r="AB63" s="6">
        <f ca="1">MATCH($AA63,INDIRECT(CONCATENATE($X$94,"$A:$A")),0)</f>
        <v>56</v>
      </c>
      <c r="AC63" s="5">
        <f ca="1">INDEX(INDIRECT(CONCATENATE($X$94,"$A:$AG")),$AB63,MATCH(AC$55,INDIRECT(CONCATENATE($X$94,"$A$1:$AG$1")),0))</f>
        <v>6</v>
      </c>
      <c r="AD63" s="5">
        <f>$X$98</f>
        <v>7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2014:9:0:0:CENTRAL</v>
      </c>
      <c r="AB64" s="6">
        <f ca="1">MATCH($AA64,INDIRECT(CONCATENATE($X$94,"$A:$A")),0)</f>
        <v>62</v>
      </c>
      <c r="AC64" s="5">
        <f ca="1">INDEX(INDIRECT(CONCATENATE($X$94,"$A:$AG")),$AB64,MATCH(AC$55,INDIRECT(CONCATENATE($X$94,"$A$1:$AG$1")),0))</f>
        <v>3</v>
      </c>
      <c r="AD64" s="5">
        <f>$X$98</f>
        <v>7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2014:10:0:0:CENTRAL</v>
      </c>
      <c r="AB65" s="6">
        <f ca="1">MATCH($AA65,INDIRECT(CONCATENATE($X$94,"$A:$A")),0)</f>
        <v>2</v>
      </c>
      <c r="AC65" s="5">
        <f ca="1">INDEX(INDIRECT(CONCATENATE($X$94,"$A:$AG")),$AB65,MATCH(AC$55,INDIRECT(CONCATENATE($X$94,"$A$1:$AG$1")),0))</f>
        <v>6</v>
      </c>
      <c r="AD65" s="5">
        <f>$X$98</f>
        <v>7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2014:11:0:0:CENTRAL</v>
      </c>
      <c r="AB66" s="6">
        <f ca="1">MATCH($AA66,INDIRECT(CONCATENATE($X$94,"$A:$A")),0)</f>
        <v>8</v>
      </c>
      <c r="AC66" s="5">
        <f ca="1">INDEX(INDIRECT(CONCATENATE($X$94,"$A:$AG")),$AB66,MATCH(AC$55,INDIRECT(CONCATENATE($X$94,"$A$1:$AG$1")),0))</f>
        <v>5</v>
      </c>
      <c r="AD66" s="5">
        <f>$X$98</f>
        <v>7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2014:12:0:0:CENTRAL</v>
      </c>
      <c r="AB67" s="6">
        <f ca="1">MATCH($AA67,INDIRECT(CONCATENATE($X$94,"$A:$A")),0)</f>
        <v>14</v>
      </c>
      <c r="AC67" s="5">
        <f ca="1">INDEX(INDIRECT(CONCATENATE($X$94,"$A:$AG")),$AB67,MATCH(AC$55,INDIRECT(CONCATENATE($X$94,"$A$1:$AG$1")),0))</f>
        <v>7</v>
      </c>
      <c r="AD67" s="5">
        <f>$X$98</f>
        <v>7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2015:1:0:0:CENTRAL</v>
      </c>
      <c r="AB68" s="6">
        <f ca="1">MATCH($AA68,INDIRECT(CONCATENATE($X$94,"$A:$A")),0)</f>
        <v>90</v>
      </c>
      <c r="AC68" s="5">
        <f ca="1">INDEX(INDIRECT(CONCATENATE($X$94,"$A:$AG")),$AB68,MATCH(AC$55,INDIRECT(CONCATENATE($X$94,"$A$1:$AG$1")),0))</f>
        <v>6</v>
      </c>
      <c r="AD68" s="5">
        <f>$X$98</f>
        <v>7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2015:2:0:0:CENTRAL</v>
      </c>
      <c r="AB69" s="6">
        <f ca="1">MATCH($AA69,INDIRECT(CONCATENATE($X$94,"$A:$A")),0)</f>
        <v>96</v>
      </c>
      <c r="AC69" s="5">
        <f ca="1">INDEX(INDIRECT(CONCATENATE($X$94,"$A:$AG")),$AB69,MATCH(AC$55,INDIRECT(CONCATENATE($X$94,"$A$1:$AG$1")),0))</f>
        <v>11</v>
      </c>
      <c r="AD69" s="5">
        <f>$X$98</f>
        <v>7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2015:3:0:0:CENTRAL</v>
      </c>
      <c r="AB70" s="6">
        <f ca="1">MATCH($AA70,INDIRECT(CONCATENATE($X$94,"$A:$A")),0)</f>
        <v>103</v>
      </c>
      <c r="AC70" s="5">
        <f ca="1">INDEX(INDIRECT(CONCATENATE($X$94,"$A:$AG")),$AB70,MATCH(AC$55,INDIRECT(CONCATENATE($X$94,"$A$1:$AG$1")),0))</f>
        <v>7</v>
      </c>
      <c r="AD70" s="5">
        <f>$X$98</f>
        <v>7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2015:4:0:0:CENTRAL</v>
      </c>
      <c r="AB71" s="6">
        <f ca="1">MATCH($AA71,INDIRECT(CONCATENATE($X$94,"$A:$A")),0)</f>
        <v>110</v>
      </c>
      <c r="AC71" s="5">
        <f ca="1">INDEX(INDIRECT(CONCATENATE($X$94,"$A:$AG")),$AB71,MATCH(AC$55,INDIRECT(CONCATENATE($X$94,"$A$1:$AG$1")),0))</f>
        <v>10</v>
      </c>
      <c r="AD71" s="5">
        <f>$X$98</f>
        <v>7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2015:5:0:0:CENTRAL</v>
      </c>
      <c r="AB72" s="6">
        <f ca="1">MATCH($AA72,INDIRECT(CONCATENATE($X$94,"$A:$A")),0)</f>
        <v>117</v>
      </c>
      <c r="AC72" s="5">
        <f ca="1">INDEX(INDIRECT(CONCATENATE($X$94,"$A:$AG")),$AB72,MATCH(AC$55,INDIRECT(CONCATENATE($X$94,"$A$1:$AG$1")),0))</f>
        <v>11</v>
      </c>
      <c r="AD72" s="5">
        <f>$X$98</f>
        <v>7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2015:6:0:0:CENTRAL</v>
      </c>
      <c r="AB73" s="6">
        <f ca="1">MATCH($AA73,INDIRECT(CONCATENATE($X$94,"$A:$A")),0)</f>
        <v>124</v>
      </c>
      <c r="AC73" s="5">
        <f ca="1">INDEX(INDIRECT(CONCATENATE($X$94,"$A:$AG")),$AB73,MATCH(AC$55,INDIRECT(CONCATENATE($X$94,"$A$1:$AG$1")),0))</f>
        <v>7</v>
      </c>
      <c r="AD73" s="5">
        <f>$X$98</f>
        <v>7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2015:7:0:0:CENTRAL</v>
      </c>
      <c r="AB74" s="6">
        <f ca="1">MATCH($AA74,INDIRECT(CONCATENATE($X$94,"$A:$A")),0)</f>
        <v>131</v>
      </c>
      <c r="AC74" s="5">
        <f ca="1">INDEX(INDIRECT(CONCATENATE($X$94,"$A:$AG")),$AB74,MATCH(AC$55,INDIRECT(CONCATENATE($X$94,"$A$1:$AG$1")),0))</f>
        <v>6</v>
      </c>
      <c r="AD74" s="5">
        <f>$X$98</f>
        <v>7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2015:8:0:0:CENTRAL</v>
      </c>
      <c r="AB75" s="6">
        <f ca="1">MATCH($AA75,INDIRECT(CONCATENATE($X$94,"$A:$A")),0)</f>
        <v>138</v>
      </c>
      <c r="AC75" s="5">
        <f ca="1">INDEX(INDIRECT(CONCATENATE($X$94,"$A:$AG")),$AB75,MATCH(AC$55,INDIRECT(CONCATENATE($X$94,"$A$1:$AG$1")),0))</f>
        <v>7</v>
      </c>
      <c r="AD75" s="5">
        <f>$X$98</f>
        <v>7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2015:9:0:0:CENTRAL</v>
      </c>
      <c r="AB76" s="6">
        <f ca="1">MATCH($AA76,INDIRECT(CONCATENATE($X$94,"$A:$A")),0)</f>
        <v>145</v>
      </c>
      <c r="AC76" s="5">
        <f ca="1">INDEX(INDIRECT(CONCATENATE($X$94,"$A:$AG")),$AB76,MATCH(AC$55,INDIRECT(CONCATENATE($X$94,"$A$1:$AG$1")),0))</f>
        <v>9</v>
      </c>
      <c r="AD76" s="5">
        <f>$X$98</f>
        <v>7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2015:10:0:0:CENTRAL</v>
      </c>
      <c r="AB77" s="6">
        <f ca="1">MATCH($AA77,INDIRECT(CONCATENATE($X$94,"$A:$A")),0)</f>
        <v>68</v>
      </c>
      <c r="AC77" s="5">
        <f ca="1">INDEX(INDIRECT(CONCATENATE($X$94,"$A:$AG")),$AB77,MATCH(AC$55,INDIRECT(CONCATENATE($X$94,"$A$1:$AG$1")),0))</f>
        <v>8</v>
      </c>
      <c r="AD77" s="5">
        <f>$X$98</f>
        <v>7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2015:11:0:0:CENTRAL</v>
      </c>
      <c r="AB78" s="6">
        <f ca="1">MATCH($AA78,INDIRECT(CONCATENATE($X$94,"$A:$A")),0)</f>
        <v>75</v>
      </c>
      <c r="AC78" s="5">
        <f ca="1">INDEX(INDIRECT(CONCATENATE($X$94,"$A:$AG")),$AB78,MATCH(AC$55,INDIRECT(CONCATENATE($X$94,"$A$1:$AG$1")),0))</f>
        <v>6</v>
      </c>
      <c r="AD78" s="5">
        <f>$X$98</f>
        <v>7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2015:12:0:0:CENTRAL</v>
      </c>
      <c r="AB79" s="6">
        <f ca="1">MATCH($AA79,INDIRECT(CONCATENATE($X$94,"$A:$A")),0)</f>
        <v>82</v>
      </c>
      <c r="AC79" s="5">
        <f ca="1">INDEX(INDIRECT(CONCATENATE($X$94,"$A:$AG")),$AB79,MATCH(AC$55,INDIRECT(CONCATENATE($X$94,"$A$1:$AG$1")),0))</f>
        <v>10</v>
      </c>
      <c r="AD79" s="5">
        <f>$X$98</f>
        <v>7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2016:1:0:0:CENTRAL</v>
      </c>
      <c r="AB80" s="6">
        <f ca="1">MATCH($AA80,INDIRECT(CONCATENATE($X$94,"$A:$A")),0)</f>
        <v>152</v>
      </c>
      <c r="AC80" s="5">
        <f ca="1">INDEX(INDIRECT(CONCATENATE($X$94,"$A:$AG")),$AB80,MATCH(AC$55,INDIRECT(CONCATENATE($X$94,"$A$1:$AG$1")),0))</f>
        <v>6</v>
      </c>
      <c r="AD80" s="5">
        <f>$X$98</f>
        <v>7</v>
      </c>
      <c r="AE80" s="6">
        <f ca="1">MATCH($AA80,INDIRECT(CONCATENATE($X$95,"$A:$A")), 0)</f>
        <v>2</v>
      </c>
      <c r="AF80" s="4">
        <f ca="1">IFERROR(INDEX(INDIRECT(CONCATENATE($X$95,"$A:$Z")),$AE80,MATCH(AF$55,INDIRECT(CONCATENATE($X$95,"$A1:$Z1")),0)),"")</f>
        <v>10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12</v>
      </c>
      <c r="AJ80" s="4">
        <f ca="1">IFERROR(INDEX(INDIRECT(CONCATENATE($X$95,"$A:$Z")),$AE80,MATCH(AJ$55,INDIRECT(CONCATENATE($X$95,"$A1:$Z1")),0)),"")</f>
        <v>0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2015:12:2:7:CENTRAL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72</v>
      </c>
      <c r="AX80" s="5">
        <f>3*$X$97</f>
        <v>36</v>
      </c>
      <c r="AY80" s="5">
        <f>5*$X$97</f>
        <v>60</v>
      </c>
      <c r="AZ80" s="5">
        <f>1*$X$97</f>
        <v>12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2016:2:0:0:CENTRAL</v>
      </c>
      <c r="AB81" s="6">
        <f ca="1">MATCH($AA81,INDIRECT(CONCATENATE($X$94,"$A:$A")),0)</f>
        <v>160</v>
      </c>
      <c r="AC81" s="5">
        <f ca="1">INDEX(INDIRECT(CONCATENATE($X$94,"$A:$AG")),$AB81,MATCH(AC$55,INDIRECT(CONCATENATE($X$94,"$A$1:$AG$1")),0))</f>
        <v>2</v>
      </c>
      <c r="AD81" s="5">
        <f>$X$98</f>
        <v>7</v>
      </c>
      <c r="AE81" s="6">
        <f ca="1">MATCH($AA81,INDIRECT(CONCATENATE($X$95,"$A:$A")), 0)</f>
        <v>10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0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1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2015:12:3:7:CENTRAL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72</v>
      </c>
      <c r="AX81" s="5">
        <f>3*$X$97</f>
        <v>36</v>
      </c>
      <c r="AY81" s="5">
        <f>5*$X$97</f>
        <v>60</v>
      </c>
      <c r="AZ81" s="5">
        <f>1*$X$97</f>
        <v>12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2016:3:0:0:CENTRAL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7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2015:12:4:7:CENTRAL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72</v>
      </c>
      <c r="AX82" s="5">
        <f>3*$X$97</f>
        <v>36</v>
      </c>
      <c r="AY82" s="5">
        <f>5*$X$97</f>
        <v>60</v>
      </c>
      <c r="AZ82" s="5">
        <f>1*$X$97</f>
        <v>12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2016:4:0:0:CENTRAL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7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2016:1:1:7:CENTRAL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72</v>
      </c>
      <c r="AX83" s="5">
        <f>3*$X$97</f>
        <v>36</v>
      </c>
      <c r="AY83" s="5">
        <f>5*$X$97</f>
        <v>60</v>
      </c>
      <c r="AZ83" s="5">
        <f>1*$X$97</f>
        <v>12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2016:5:0:0:CENTRAL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7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2016:1:2:7:CENTRAL</v>
      </c>
      <c r="AP84" s="6">
        <f ca="1">MATCH(AO84,INDIRECT(CONCATENATE($X$93,"$A:$A")),0)</f>
        <v>2</v>
      </c>
      <c r="AQ84" s="5">
        <f ca="1">INDEX(INDIRECT(CONCATENATE($X$93,"$A:$AG")),$AP84,MATCH(AQ$55,INDIRECT(CONCATENATE($X$93,"$A1:$AG1")),0))</f>
        <v>0</v>
      </c>
      <c r="AR84" s="5">
        <f ca="1">INDEX(INDIRECT(CONCATENATE($X$93,"$A:$AG")),$AP84,MATCH(AR$55,INDIRECT(CONCATENATE($X$93,"$A1:$AG1")),0))</f>
        <v>51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21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72</v>
      </c>
      <c r="AX84" s="5">
        <f>3*$X$97</f>
        <v>36</v>
      </c>
      <c r="AY84" s="5">
        <f>5*$X$97</f>
        <v>60</v>
      </c>
      <c r="AZ84" s="5">
        <f>1*$X$97</f>
        <v>12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2016:6:0:0:CENTRAL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7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2016:1:3:7:CENTRAL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72</v>
      </c>
      <c r="AX85" s="5">
        <f>3*$X$97</f>
        <v>36</v>
      </c>
      <c r="AY85" s="5">
        <f>5*$X$97</f>
        <v>60</v>
      </c>
      <c r="AZ85" s="5">
        <f>1*$X$97</f>
        <v>12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2016:7:0:0:CENTRAL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7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2016:1:4:7:CENTRAL</v>
      </c>
      <c r="AP86" s="6">
        <f ca="1">MATCH(AO86,INDIRECT(CONCATENATE($X$93,"$A:$A")),0)</f>
        <v>10</v>
      </c>
      <c r="AQ86" s="5">
        <f ca="1">INDEX(INDIRECT(CONCATENATE($X$93,"$A:$AG")),$AP86,MATCH(AQ$55,INDIRECT(CONCATENATE($X$93,"$A1:$AG1")),0))</f>
        <v>0</v>
      </c>
      <c r="AR86" s="5">
        <f ca="1">INDEX(INDIRECT(CONCATENATE($X$93,"$A:$AG")),$AP86,MATCH(AR$55,INDIRECT(CONCATENATE($X$93,"$A1:$AG1")),0))</f>
        <v>65</v>
      </c>
      <c r="AS86" s="5">
        <f ca="1">INDEX(INDIRECT(CONCATENATE($X$93,"$A:$AG")),$AP86,MATCH(AS$55,INDIRECT(CONCATENATE($X$93,"$A1:$AG1")),0))</f>
        <v>13</v>
      </c>
      <c r="AT86" s="5">
        <f ca="1">INDEX(INDIRECT(CONCATENATE($X$93,"$A:$AG")),$AP86,MATCH(AT$55,INDIRECT(CONCATENATE($X$93,"$A1:$AG1")),0))</f>
        <v>49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72</v>
      </c>
      <c r="AX86" s="5">
        <f>3*$X$97</f>
        <v>36</v>
      </c>
      <c r="AY86" s="5">
        <f>5*$X$97</f>
        <v>60</v>
      </c>
      <c r="AZ86" s="5">
        <f>1*$X$97</f>
        <v>12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2016:8:0:0:CENTRAL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7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2016:1:5:7:CENTRAL</v>
      </c>
      <c r="AP87" s="6">
        <f ca="1">MATCH(AO87,INDIRECT(CONCATENATE($X$93,"$A:$A")),0)</f>
        <v>18</v>
      </c>
      <c r="AQ87" s="5">
        <f ca="1">INDEX(INDIRECT(CONCATENATE($X$93,"$A:$AG")),$AP87,MATCH(AQ$55,INDIRECT(CONCATENATE($X$93,"$A1:$AG1")),0))</f>
        <v>4</v>
      </c>
      <c r="AR87" s="5">
        <f ca="1">INDEX(INDIRECT(CONCATENATE($X$93,"$A:$AG")),$AP87,MATCH(AR$55,INDIRECT(CONCATENATE($X$93,"$A1:$AG1")),0))</f>
        <v>57</v>
      </c>
      <c r="AS87" s="5">
        <f ca="1">INDEX(INDIRECT(CONCATENATE($X$93,"$A:$AG")),$AP87,MATCH(AS$55,INDIRECT(CONCATENATE($X$93,"$A1:$AG1")),0))</f>
        <v>12</v>
      </c>
      <c r="AT87" s="5">
        <f ca="1">INDEX(INDIRECT(CONCATENATE($X$93,"$A:$AG")),$AP87,MATCH(AT$55,INDIRECT(CONCATENATE($X$93,"$A1:$AG1")),0))</f>
        <v>45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72</v>
      </c>
      <c r="AX87" s="5">
        <f>3*$X$97</f>
        <v>36</v>
      </c>
      <c r="AY87" s="5">
        <f>5*$X$97</f>
        <v>60</v>
      </c>
      <c r="AZ87" s="5">
        <f>1*$X$97</f>
        <v>12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2016:9:0:0:CENTRAL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7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2016:2:1:7:CENTRAL</v>
      </c>
      <c r="AP88" s="6">
        <f ca="1">MATCH(AO88,INDIRECT(CONCATENATE($X$93,"$A:$A")),0)</f>
        <v>26</v>
      </c>
      <c r="AQ88" s="5">
        <f ca="1">INDEX(INDIRECT(CONCATENATE($X$93,"$A:$AG")),$AP88,MATCH(AQ$55,INDIRECT(CONCATENATE($X$93,"$A1:$AG1")),0))</f>
        <v>0</v>
      </c>
      <c r="AR88" s="5">
        <f ca="1">INDEX(INDIRECT(CONCATENATE($X$93,"$A:$AG")),$AP88,MATCH(AR$55,INDIRECT(CONCATENATE($X$93,"$A1:$AG1")),0))</f>
        <v>76</v>
      </c>
      <c r="AS88" s="5">
        <f ca="1">INDEX(INDIRECT(CONCATENATE($X$93,"$A:$AG")),$AP88,MATCH(AS$55,INDIRECT(CONCATENATE($X$93,"$A1:$AG1")),0))</f>
        <v>15</v>
      </c>
      <c r="AT88" s="5">
        <f ca="1">INDEX(INDIRECT(CONCATENATE($X$93,"$A:$AG")),$AP88,MATCH(AT$55,INDIRECT(CONCATENATE($X$93,"$A1:$AG1")),0))</f>
        <v>71</v>
      </c>
      <c r="AU88" s="5">
        <f ca="1">INDEX(INDIRECT(CONCATENATE($X$93,"$A:$AG")),$AP88,MATCH(AU$55,INDIRECT(CONCATENATE($X$93,"$A1:$AG1")),0))</f>
        <v>4</v>
      </c>
      <c r="AV88" s="5">
        <f>ROUND(1*$X$97/$X$99,0)</f>
        <v>3</v>
      </c>
      <c r="AW88" s="5">
        <f>6*$X$97</f>
        <v>72</v>
      </c>
      <c r="AX88" s="5">
        <f>3*$X$97</f>
        <v>36</v>
      </c>
      <c r="AY88" s="5">
        <f>5*$X$97</f>
        <v>60</v>
      </c>
      <c r="AZ88" s="5">
        <f>1*$X$97</f>
        <v>12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2016:10:0:0:CENTRAL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7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2016:2:2:7:CENTRAL</v>
      </c>
      <c r="AP89" s="6">
        <f ca="1">MATCH(AO89,INDIRECT(CONCATENATE($X$93,"$A:$A")),0)</f>
        <v>34</v>
      </c>
      <c r="AQ89" s="5">
        <f ca="1">INDEX(INDIRECT(CONCATENATE($X$93,"$A:$AG")),$AP89,MATCH(AQ$55,INDIRECT(CONCATENATE($X$93,"$A1:$AG1")),0))</f>
        <v>0</v>
      </c>
      <c r="AR89" s="5">
        <f ca="1">INDEX(INDIRECT(CONCATENATE($X$93,"$A:$AG")),$AP89,MATCH(AR$55,INDIRECT(CONCATENATE($X$93,"$A1:$AG1")),0))</f>
        <v>81</v>
      </c>
      <c r="AS89" s="5">
        <f ca="1">INDEX(INDIRECT(CONCATENATE($X$93,"$A:$AG")),$AP89,MATCH(AS$55,INDIRECT(CONCATENATE($X$93,"$A1:$AG1")),0))</f>
        <v>22</v>
      </c>
      <c r="AT89" s="5">
        <f ca="1">INDEX(INDIRECT(CONCATENATE($X$93,"$A:$AG")),$AP89,MATCH(AT$55,INDIRECT(CONCATENATE($X$93,"$A1:$AG1")),0))</f>
        <v>63</v>
      </c>
      <c r="AU89" s="5">
        <f ca="1">INDEX(INDIRECT(CONCATENATE($X$93,"$A:$AG")),$AP89,MATCH(AU$55,INDIRECT(CONCATENATE($X$93,"$A1:$AG1")),0))</f>
        <v>8</v>
      </c>
      <c r="AV89" s="5">
        <f>ROUND(1*$X$97/$X$99,0)</f>
        <v>3</v>
      </c>
      <c r="AW89" s="5">
        <f>6*$X$97</f>
        <v>72</v>
      </c>
      <c r="AX89" s="5">
        <f>3*$X$97</f>
        <v>36</v>
      </c>
      <c r="AY89" s="5">
        <f>5*$X$97</f>
        <v>60</v>
      </c>
      <c r="AZ89" s="5">
        <f>1*$X$97</f>
        <v>12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2016:11:0:0:CENTRAL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7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2016:2:3:7:CENTRAL</v>
      </c>
      <c r="AP90" s="6">
        <f ca="1">MATCH(AO90,INDIRECT(CONCATENATE($X$93,"$A:$A")),0)</f>
        <v>42</v>
      </c>
      <c r="AQ90" s="5">
        <f ca="1">INDEX(INDIRECT(CONCATENATE($X$93,"$A:$AG")),$AP90,MATCH(AQ$55,INDIRECT(CONCATENATE($X$93,"$A1:$AG1")),0))</f>
        <v>1</v>
      </c>
      <c r="AR90" s="5">
        <f ca="1">INDEX(INDIRECT(CONCATENATE($X$93,"$A:$AG")),$AP90,MATCH(AR$55,INDIRECT(CONCATENATE($X$93,"$A1:$AG1")),0))</f>
        <v>93</v>
      </c>
      <c r="AS90" s="5">
        <f ca="1">INDEX(INDIRECT(CONCATENATE($X$93,"$A:$AG")),$AP90,MATCH(AS$55,INDIRECT(CONCATENATE($X$93,"$A1:$AG1")),0))</f>
        <v>29</v>
      </c>
      <c r="AT90" s="5">
        <f ca="1">INDEX(INDIRECT(CONCATENATE($X$93,"$A:$AG")),$AP90,MATCH(AT$55,INDIRECT(CONCATENATE($X$93,"$A1:$AG1")),0))</f>
        <v>63</v>
      </c>
      <c r="AU90" s="5">
        <f ca="1">INDEX(INDIRECT(CONCATENATE($X$93,"$A:$AG")),$AP90,MATCH(AU$55,INDIRECT(CONCATENATE($X$93,"$A1:$AG1")),0))</f>
        <v>10</v>
      </c>
      <c r="AV90" s="5">
        <f>ROUND(1*$X$97/$X$99,0)</f>
        <v>3</v>
      </c>
      <c r="AW90" s="5">
        <f>6*$X$97</f>
        <v>72</v>
      </c>
      <c r="AX90" s="5">
        <f>3*$X$97</f>
        <v>36</v>
      </c>
      <c r="AY90" s="5">
        <f>5*$X$97</f>
        <v>60</v>
      </c>
      <c r="AZ90" s="5">
        <f>1*$X$97</f>
        <v>12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2016:12:0:0:CENTRAL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7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2016:2:4:7:CENTRAL</v>
      </c>
      <c r="AP91" s="6">
        <f ca="1">MATCH(AO91,INDIRECT(CONCATENATE($X$93,"$A:$A")),0)</f>
        <v>50</v>
      </c>
      <c r="AQ91" s="5">
        <f ca="1">INDEX(INDIRECT(CONCATENATE($X$93,"$A:$AG")),$AP91,MATCH(AQ$55,INDIRECT(CONCATENATE($X$93,"$A1:$AG1")),0))</f>
        <v>1</v>
      </c>
      <c r="AR91" s="5">
        <f ca="1">INDEX(INDIRECT(CONCATENATE($X$93,"$A:$AG")),$AP91,MATCH(AR$55,INDIRECT(CONCATENATE($X$93,"$A1:$AG1")),0))</f>
        <v>88</v>
      </c>
      <c r="AS91" s="5">
        <f ca="1">INDEX(INDIRECT(CONCATENATE($X$93,"$A:$AG")),$AP91,MATCH(AS$55,INDIRECT(CONCATENATE($X$93,"$A1:$AG1")),0))</f>
        <v>31</v>
      </c>
      <c r="AT91" s="5">
        <f ca="1">INDEX(INDIRECT(CONCATENATE($X$93,"$A:$AG")),$AP91,MATCH(AT$55,INDIRECT(CONCATENATE($X$93,"$A1:$AG1")),0))</f>
        <v>47</v>
      </c>
      <c r="AU91" s="5">
        <f ca="1">INDEX(INDIRECT(CONCATENATE($X$93,"$A:$AG")),$AP91,MATCH(AU$55,INDIRECT(CONCATENATE($X$93,"$A1:$AG1")),0))</f>
        <v>7</v>
      </c>
      <c r="AV91" s="5">
        <f>ROUND(1*$X$97/$X$99,0)</f>
        <v>3</v>
      </c>
      <c r="AW91" s="5">
        <f>6*$X$97</f>
        <v>72</v>
      </c>
      <c r="AX91" s="5">
        <f>3*$X$97</f>
        <v>36</v>
      </c>
      <c r="AY91" s="5">
        <f>5*$X$97</f>
        <v>60</v>
      </c>
      <c r="AZ91" s="5">
        <f>1*$X$97</f>
        <v>12</v>
      </c>
    </row>
    <row r="92" spans="23:52">
      <c r="W92" s="3" t="s">
        <v>357</v>
      </c>
      <c r="X92" s="2" t="s">
        <v>27</v>
      </c>
      <c r="AC92" s="3">
        <f ca="1">SUMIFS(AC56:AC91, $X56:$X91,YEAR,AC56:AC91,"&lt;&gt;#N/A")</f>
        <v>8</v>
      </c>
      <c r="AD92" s="6"/>
      <c r="AF92" s="3">
        <f ca="1">SUM(AF56:AF91)</f>
        <v>10</v>
      </c>
      <c r="AG92" s="3">
        <f ca="1">SUM(AG56:AG91)</f>
        <v>0</v>
      </c>
      <c r="AH92" s="3">
        <f ca="1">SUM(AH56:AH91)</f>
        <v>0</v>
      </c>
      <c r="AI92" s="3">
        <f ca="1">SUM(AI56:AI91)</f>
        <v>12</v>
      </c>
      <c r="AJ92" s="3">
        <f ca="1">SUM(AJ56:AJ91)</f>
        <v>0</v>
      </c>
      <c r="AK92" s="3">
        <f ca="1">SUM(AK56:AK91)</f>
        <v>1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89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7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13</v>
      </c>
      <c r="AN100" s="6"/>
    </row>
    <row r="101" spans="23:50">
      <c r="W101" s="3" t="s">
        <v>91</v>
      </c>
      <c r="X101" s="3">
        <f ca="1">SUM($AF$92:$AH$92)</f>
        <v>10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43%</v>
      </c>
      <c r="Y102" s="9">
        <f ca="1">IFERROR(X101/SUM(X100:X101),"0")</f>
        <v>0.43478260869565216</v>
      </c>
      <c r="Z102" s="3" t="str">
        <f ca="1">TEXT(Y102,"00%")</f>
        <v>43%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89
Actual YTD 年度實際:    7</v>
      </c>
      <c r="AN103" s="6"/>
    </row>
    <row r="104" spans="23:50" ht="23.25">
      <c r="W104" s="3" t="s">
        <v>220</v>
      </c>
      <c r="X104" s="14" t="s">
        <v>18</v>
      </c>
      <c r="AN104" s="6"/>
    </row>
    <row r="105" spans="23:50">
      <c r="X105" s="12" t="s">
        <v>103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2014  83</v>
      </c>
    </row>
    <row r="109" spans="23:50">
      <c r="W109" s="3" t="s">
        <v>360</v>
      </c>
      <c r="X109" s="3" t="str">
        <f ca="1">CONCATENATE($X$68,"  ", SUMIF($AC$68:$AC$79,"&lt;&gt;#N/A"))</f>
        <v>2015  98</v>
      </c>
    </row>
    <row r="110" spans="23:50">
      <c r="W110" s="3" t="s">
        <v>359</v>
      </c>
      <c r="X110" s="3" t="str">
        <f ca="1">CONCATENATE($X$80,"  ",SUMIF($AC$80:$AC$91,"&lt;&gt;#N/A"))</f>
        <v>2016  8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88" zoomScale="85" zoomScaleNormal="85" workbookViewId="0">
      <selection activeCell="X106" sqref="X106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453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3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454</v>
      </c>
      <c r="AN104" s="6"/>
    </row>
    <row r="105" spans="23:50">
      <c r="X105" s="12" t="s">
        <v>455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abSelected="1" topLeftCell="A88" zoomScale="85" zoomScaleNormal="85" workbookViewId="0">
      <selection activeCell="X118" sqref="X118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2014:1:0:0:TAOYUAN_3</v>
      </c>
      <c r="AB56" s="6" t="e">
        <f ca="1">MATCH($AA56,INDIRECT(CONCATENATE($X$94,"$A:$A")),0)</f>
        <v>#REF!</v>
      </c>
      <c r="AC56" s="5" t="e">
        <f ca="1">INDEX(INDIRECT(CONCATENATE($X$94,"$A:$AG")),$AB56,MATCH(AC$55,INDIRECT(CONCATENATE($X$94,"$A$1:$AG$1")),0))</f>
        <v>#REF!</v>
      </c>
      <c r="AD56" s="5">
        <f ca="1">$X$98</f>
        <v>0</v>
      </c>
      <c r="AE56" s="6" t="e">
        <f ca="1">MATCH($AA56,INDIRECT(CONCATENATE($X$95,"$A:$A")), 0)</f>
        <v>#REF!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2014:2:0:0:TAOYUAN_3</v>
      </c>
      <c r="AB57" s="6" t="e">
        <f ca="1">MATCH($AA57,INDIRECT(CONCATENATE($X$94,"$A:$A")),0)</f>
        <v>#REF!</v>
      </c>
      <c r="AC57" s="5" t="e">
        <f ca="1">INDEX(INDIRECT(CONCATENATE($X$94,"$A:$AG")),$AB57,MATCH(AC$55,INDIRECT(CONCATENATE($X$94,"$A$1:$AG$1")),0))</f>
        <v>#REF!</v>
      </c>
      <c r="AD57" s="5">
        <f ca="1">$X$98</f>
        <v>0</v>
      </c>
      <c r="AE57" s="6" t="e">
        <f ca="1">MATCH($AA57,INDIRECT(CONCATENATE($X$95,"$A:$A")), 0)</f>
        <v>#REF!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2014:3:0:0:TAOYUAN_3</v>
      </c>
      <c r="AB58" s="6" t="e">
        <f ca="1">MATCH($AA58,INDIRECT(CONCATENATE($X$94,"$A:$A")),0)</f>
        <v>#REF!</v>
      </c>
      <c r="AC58" s="5" t="e">
        <f ca="1">INDEX(INDIRECT(CONCATENATE($X$94,"$A:$AG")),$AB58,MATCH(AC$55,INDIRECT(CONCATENATE($X$94,"$A$1:$AG$1")),0))</f>
        <v>#REF!</v>
      </c>
      <c r="AD58" s="5">
        <f ca="1">$X$98</f>
        <v>0</v>
      </c>
      <c r="AE58" s="6" t="e">
        <f ca="1">MATCH($AA58,INDIRECT(CONCATENATE($X$95,"$A:$A")), 0)</f>
        <v>#REF!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2014:4:0:0:TAOYUAN_3</v>
      </c>
      <c r="AB59" s="6" t="e">
        <f ca="1">MATCH($AA59,INDIRECT(CONCATENATE($X$94,"$A:$A")),0)</f>
        <v>#REF!</v>
      </c>
      <c r="AC59" s="5" t="e">
        <f ca="1">INDEX(INDIRECT(CONCATENATE($X$94,"$A:$AG")),$AB59,MATCH(AC$55,INDIRECT(CONCATENATE($X$94,"$A$1:$AG$1")),0))</f>
        <v>#REF!</v>
      </c>
      <c r="AD59" s="5">
        <f ca="1">$X$98</f>
        <v>0</v>
      </c>
      <c r="AE59" s="6" t="e">
        <f ca="1">MATCH($AA59,INDIRECT(CONCATENATE($X$95,"$A:$A")), 0)</f>
        <v>#REF!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2014:5:0:0:TAOYUAN_3</v>
      </c>
      <c r="AB60" s="6" t="e">
        <f ca="1">MATCH($AA60,INDIRECT(CONCATENATE($X$94,"$A:$A")),0)</f>
        <v>#REF!</v>
      </c>
      <c r="AC60" s="5" t="e">
        <f ca="1">INDEX(INDIRECT(CONCATENATE($X$94,"$A:$AG")),$AB60,MATCH(AC$55,INDIRECT(CONCATENATE($X$94,"$A$1:$AG$1")),0))</f>
        <v>#REF!</v>
      </c>
      <c r="AD60" s="5">
        <f ca="1">$X$98</f>
        <v>0</v>
      </c>
      <c r="AE60" s="6" t="e">
        <f ca="1">MATCH($AA60,INDIRECT(CONCATENATE($X$95,"$A:$A")), 0)</f>
        <v>#REF!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2014:6:0:0:TAOYUAN_3</v>
      </c>
      <c r="AB61" s="6" t="e">
        <f ca="1">MATCH($AA61,INDIRECT(CONCATENATE($X$94,"$A:$A")),0)</f>
        <v>#REF!</v>
      </c>
      <c r="AC61" s="5" t="e">
        <f ca="1">INDEX(INDIRECT(CONCATENATE($X$94,"$A:$AG")),$AB61,MATCH(AC$55,INDIRECT(CONCATENATE($X$94,"$A$1:$AG$1")),0))</f>
        <v>#REF!</v>
      </c>
      <c r="AD61" s="5">
        <f ca="1">$X$98</f>
        <v>0</v>
      </c>
      <c r="AE61" s="6" t="e">
        <f ca="1">MATCH($AA61,INDIRECT(CONCATENATE($X$95,"$A:$A")), 0)</f>
        <v>#REF!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2014:7:0:0:TAOYUAN_3</v>
      </c>
      <c r="AB62" s="6" t="e">
        <f ca="1">MATCH($AA62,INDIRECT(CONCATENATE($X$94,"$A:$A")),0)</f>
        <v>#REF!</v>
      </c>
      <c r="AC62" s="5" t="e">
        <f ca="1">INDEX(INDIRECT(CONCATENATE($X$94,"$A:$AG")),$AB62,MATCH(AC$55,INDIRECT(CONCATENATE($X$94,"$A$1:$AG$1")),0))</f>
        <v>#REF!</v>
      </c>
      <c r="AD62" s="5">
        <f ca="1">$X$98</f>
        <v>0</v>
      </c>
      <c r="AE62" s="6" t="e">
        <f ca="1">MATCH($AA62,INDIRECT(CONCATENATE($X$95,"$A:$A")), 0)</f>
        <v>#REF!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2014:8:0:0:TAOYUAN_3</v>
      </c>
      <c r="AB63" s="6" t="e">
        <f ca="1">MATCH($AA63,INDIRECT(CONCATENATE($X$94,"$A:$A")),0)</f>
        <v>#REF!</v>
      </c>
      <c r="AC63" s="5" t="e">
        <f ca="1">INDEX(INDIRECT(CONCATENATE($X$94,"$A:$AG")),$AB63,MATCH(AC$55,INDIRECT(CONCATENATE($X$94,"$A$1:$AG$1")),0))</f>
        <v>#REF!</v>
      </c>
      <c r="AD63" s="5">
        <f ca="1">$X$98</f>
        <v>0</v>
      </c>
      <c r="AE63" s="6" t="e">
        <f ca="1">MATCH($AA63,INDIRECT(CONCATENATE($X$95,"$A:$A")), 0)</f>
        <v>#REF!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2014:9:0:0:TAOYUAN_3</v>
      </c>
      <c r="AB64" s="6" t="e">
        <f ca="1">MATCH($AA64,INDIRECT(CONCATENATE($X$94,"$A:$A")),0)</f>
        <v>#REF!</v>
      </c>
      <c r="AC64" s="5" t="e">
        <f ca="1">INDEX(INDIRECT(CONCATENATE($X$94,"$A:$AG")),$AB64,MATCH(AC$55,INDIRECT(CONCATENATE($X$94,"$A$1:$AG$1")),0))</f>
        <v>#REF!</v>
      </c>
      <c r="AD64" s="5">
        <f ca="1">$X$98</f>
        <v>0</v>
      </c>
      <c r="AE64" s="6" t="e">
        <f ca="1">MATCH($AA64,INDIRECT(CONCATENATE($X$95,"$A:$A")), 0)</f>
        <v>#REF!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2014:10:0:0:TAOYUAN_3</v>
      </c>
      <c r="AB65" s="6" t="e">
        <f ca="1">MATCH($AA65,INDIRECT(CONCATENATE($X$94,"$A:$A")),0)</f>
        <v>#REF!</v>
      </c>
      <c r="AC65" s="5" t="e">
        <f ca="1">INDEX(INDIRECT(CONCATENATE($X$94,"$A:$AG")),$AB65,MATCH(AC$55,INDIRECT(CONCATENATE($X$94,"$A$1:$AG$1")),0))</f>
        <v>#REF!</v>
      </c>
      <c r="AD65" s="5">
        <f ca="1">$X$98</f>
        <v>0</v>
      </c>
      <c r="AE65" s="6" t="e">
        <f ca="1">MATCH($AA65,INDIRECT(CONCATENATE($X$95,"$A:$A")), 0)</f>
        <v>#REF!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2014:11:0:0:TAOYUAN_3</v>
      </c>
      <c r="AB66" s="6" t="e">
        <f ca="1">MATCH($AA66,INDIRECT(CONCATENATE($X$94,"$A:$A")),0)</f>
        <v>#REF!</v>
      </c>
      <c r="AC66" s="5" t="e">
        <f ca="1">INDEX(INDIRECT(CONCATENATE($X$94,"$A:$AG")),$AB66,MATCH(AC$55,INDIRECT(CONCATENATE($X$94,"$A$1:$AG$1")),0))</f>
        <v>#REF!</v>
      </c>
      <c r="AD66" s="5">
        <f ca="1">$X$98</f>
        <v>0</v>
      </c>
      <c r="AE66" s="6" t="e">
        <f ca="1">MATCH($AA66,INDIRECT(CONCATENATE($X$95,"$A:$A")), 0)</f>
        <v>#REF!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2014:12:0:0:TAOYUAN_3</v>
      </c>
      <c r="AB67" s="6" t="e">
        <f ca="1">MATCH($AA67,INDIRECT(CONCATENATE($X$94,"$A:$A")),0)</f>
        <v>#REF!</v>
      </c>
      <c r="AC67" s="5" t="e">
        <f ca="1">INDEX(INDIRECT(CONCATENATE($X$94,"$A:$AG")),$AB67,MATCH(AC$55,INDIRECT(CONCATENATE($X$94,"$A$1:$AG$1")),0))</f>
        <v>#REF!</v>
      </c>
      <c r="AD67" s="5">
        <f ca="1">$X$98</f>
        <v>0</v>
      </c>
      <c r="AE67" s="6" t="e">
        <f ca="1">MATCH($AA67,INDIRECT(CONCATENATE($X$95,"$A:$A")), 0)</f>
        <v>#REF!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2015:1:0:0:TAOYUAN_3</v>
      </c>
      <c r="AB68" s="6" t="e">
        <f ca="1">MATCH($AA68,INDIRECT(CONCATENATE($X$94,"$A:$A")),0)</f>
        <v>#REF!</v>
      </c>
      <c r="AC68" s="5" t="e">
        <f ca="1">INDEX(INDIRECT(CONCATENATE($X$94,"$A:$AG")),$AB68,MATCH(AC$55,INDIRECT(CONCATENATE($X$94,"$A$1:$AG$1")),0))</f>
        <v>#REF!</v>
      </c>
      <c r="AD68" s="5">
        <f ca="1">$X$98</f>
        <v>0</v>
      </c>
      <c r="AE68" s="6" t="e">
        <f ca="1">MATCH($AA68,INDIRECT(CONCATENATE($X$95,"$A:$A")), 0)</f>
        <v>#REF!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2015:2:0:0:TAOYUAN_3</v>
      </c>
      <c r="AB69" s="6" t="e">
        <f ca="1">MATCH($AA69,INDIRECT(CONCATENATE($X$94,"$A:$A")),0)</f>
        <v>#REF!</v>
      </c>
      <c r="AC69" s="5" t="e">
        <f ca="1">INDEX(INDIRECT(CONCATENATE($X$94,"$A:$AG")),$AB69,MATCH(AC$55,INDIRECT(CONCATENATE($X$94,"$A$1:$AG$1")),0))</f>
        <v>#REF!</v>
      </c>
      <c r="AD69" s="5">
        <f ca="1">$X$98</f>
        <v>0</v>
      </c>
      <c r="AE69" s="6" t="e">
        <f ca="1">MATCH($AA69,INDIRECT(CONCATENATE($X$95,"$A:$A")), 0)</f>
        <v>#REF!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2015:3:0:0:TAOYUAN_3</v>
      </c>
      <c r="AB70" s="6" t="e">
        <f ca="1">MATCH($AA70,INDIRECT(CONCATENATE($X$94,"$A:$A")),0)</f>
        <v>#REF!</v>
      </c>
      <c r="AC70" s="5" t="e">
        <f ca="1">INDEX(INDIRECT(CONCATENATE($X$94,"$A:$AG")),$AB70,MATCH(AC$55,INDIRECT(CONCATENATE($X$94,"$A$1:$AG$1")),0))</f>
        <v>#REF!</v>
      </c>
      <c r="AD70" s="5">
        <f ca="1">$X$98</f>
        <v>0</v>
      </c>
      <c r="AE70" s="6" t="e">
        <f ca="1">MATCH($AA70,INDIRECT(CONCATENATE($X$95,"$A:$A")), 0)</f>
        <v>#REF!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2015:4:0:0:TAOYUAN_3</v>
      </c>
      <c r="AB71" s="6" t="e">
        <f ca="1">MATCH($AA71,INDIRECT(CONCATENATE($X$94,"$A:$A")),0)</f>
        <v>#REF!</v>
      </c>
      <c r="AC71" s="5" t="e">
        <f ca="1">INDEX(INDIRECT(CONCATENATE($X$94,"$A:$AG")),$AB71,MATCH(AC$55,INDIRECT(CONCATENATE($X$94,"$A$1:$AG$1")),0))</f>
        <v>#REF!</v>
      </c>
      <c r="AD71" s="5">
        <f ca="1">$X$98</f>
        <v>0</v>
      </c>
      <c r="AE71" s="6" t="e">
        <f ca="1">MATCH($AA71,INDIRECT(CONCATENATE($X$95,"$A:$A")), 0)</f>
        <v>#REF!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2015:5:0:0:TAOYUAN_3</v>
      </c>
      <c r="AB72" s="6" t="e">
        <f ca="1">MATCH($AA72,INDIRECT(CONCATENATE($X$94,"$A:$A")),0)</f>
        <v>#REF!</v>
      </c>
      <c r="AC72" s="5" t="e">
        <f ca="1">INDEX(INDIRECT(CONCATENATE($X$94,"$A:$AG")),$AB72,MATCH(AC$55,INDIRECT(CONCATENATE($X$94,"$A$1:$AG$1")),0))</f>
        <v>#REF!</v>
      </c>
      <c r="AD72" s="5">
        <f ca="1">$X$98</f>
        <v>0</v>
      </c>
      <c r="AE72" s="6" t="e">
        <f ca="1">MATCH($AA72,INDIRECT(CONCATENATE($X$95,"$A:$A")), 0)</f>
        <v>#REF!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2015:6:0:0:TAOYUAN_3</v>
      </c>
      <c r="AB73" s="6" t="e">
        <f ca="1">MATCH($AA73,INDIRECT(CONCATENATE($X$94,"$A:$A")),0)</f>
        <v>#REF!</v>
      </c>
      <c r="AC73" s="5" t="e">
        <f ca="1">INDEX(INDIRECT(CONCATENATE($X$94,"$A:$AG")),$AB73,MATCH(AC$55,INDIRECT(CONCATENATE($X$94,"$A$1:$AG$1")),0))</f>
        <v>#REF!</v>
      </c>
      <c r="AD73" s="5">
        <f ca="1">$X$98</f>
        <v>0</v>
      </c>
      <c r="AE73" s="6" t="e">
        <f ca="1">MATCH($AA73,INDIRECT(CONCATENATE($X$95,"$A:$A")), 0)</f>
        <v>#REF!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2015:7:0:0:TAOYUAN_3</v>
      </c>
      <c r="AB74" s="6" t="e">
        <f ca="1">MATCH($AA74,INDIRECT(CONCATENATE($X$94,"$A:$A")),0)</f>
        <v>#REF!</v>
      </c>
      <c r="AC74" s="5" t="e">
        <f ca="1">INDEX(INDIRECT(CONCATENATE($X$94,"$A:$AG")),$AB74,MATCH(AC$55,INDIRECT(CONCATENATE($X$94,"$A$1:$AG$1")),0))</f>
        <v>#REF!</v>
      </c>
      <c r="AD74" s="5">
        <f ca="1">$X$98</f>
        <v>0</v>
      </c>
      <c r="AE74" s="6" t="e">
        <f ca="1">MATCH($AA74,INDIRECT(CONCATENATE($X$95,"$A:$A")), 0)</f>
        <v>#REF!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2015:8:0:0:TAOYUAN_3</v>
      </c>
      <c r="AB75" s="6" t="e">
        <f ca="1">MATCH($AA75,INDIRECT(CONCATENATE($X$94,"$A:$A")),0)</f>
        <v>#REF!</v>
      </c>
      <c r="AC75" s="5" t="e">
        <f ca="1">INDEX(INDIRECT(CONCATENATE($X$94,"$A:$AG")),$AB75,MATCH(AC$55,INDIRECT(CONCATENATE($X$94,"$A$1:$AG$1")),0))</f>
        <v>#REF!</v>
      </c>
      <c r="AD75" s="5">
        <f ca="1">$X$98</f>
        <v>0</v>
      </c>
      <c r="AE75" s="6" t="e">
        <f ca="1">MATCH($AA75,INDIRECT(CONCATENATE($X$95,"$A:$A")), 0)</f>
        <v>#REF!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2015:9:0:0:TAOYUAN_3</v>
      </c>
      <c r="AB76" s="6" t="e">
        <f ca="1">MATCH($AA76,INDIRECT(CONCATENATE($X$94,"$A:$A")),0)</f>
        <v>#REF!</v>
      </c>
      <c r="AC76" s="5" t="e">
        <f ca="1">INDEX(INDIRECT(CONCATENATE($X$94,"$A:$AG")),$AB76,MATCH(AC$55,INDIRECT(CONCATENATE($X$94,"$A$1:$AG$1")),0))</f>
        <v>#REF!</v>
      </c>
      <c r="AD76" s="5">
        <f ca="1">$X$98</f>
        <v>0</v>
      </c>
      <c r="AE76" s="6" t="e">
        <f ca="1">MATCH($AA76,INDIRECT(CONCATENATE($X$95,"$A:$A")), 0)</f>
        <v>#REF!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2015:10:0:0:TAOYUAN_3</v>
      </c>
      <c r="AB77" s="6" t="e">
        <f ca="1">MATCH($AA77,INDIRECT(CONCATENATE($X$94,"$A:$A")),0)</f>
        <v>#REF!</v>
      </c>
      <c r="AC77" s="5" t="e">
        <f ca="1">INDEX(INDIRECT(CONCATENATE($X$94,"$A:$AG")),$AB77,MATCH(AC$55,INDIRECT(CONCATENATE($X$94,"$A$1:$AG$1")),0))</f>
        <v>#REF!</v>
      </c>
      <c r="AD77" s="5">
        <f ca="1">$X$98</f>
        <v>0</v>
      </c>
      <c r="AE77" s="6" t="e">
        <f ca="1">MATCH($AA77,INDIRECT(CONCATENATE($X$95,"$A:$A")), 0)</f>
        <v>#REF!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2015:11:0:0:TAOYUAN_3</v>
      </c>
      <c r="AB78" s="6" t="e">
        <f ca="1">MATCH($AA78,INDIRECT(CONCATENATE($X$94,"$A:$A")),0)</f>
        <v>#REF!</v>
      </c>
      <c r="AC78" s="5" t="e">
        <f ca="1">INDEX(INDIRECT(CONCATENATE($X$94,"$A:$AG")),$AB78,MATCH(AC$55,INDIRECT(CONCATENATE($X$94,"$A$1:$AG$1")),0))</f>
        <v>#REF!</v>
      </c>
      <c r="AD78" s="5">
        <f ca="1">$X$98</f>
        <v>0</v>
      </c>
      <c r="AE78" s="6" t="e">
        <f ca="1">MATCH($AA78,INDIRECT(CONCATENATE($X$95,"$A:$A")), 0)</f>
        <v>#REF!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2015:12:0:0:TAOYUAN_3</v>
      </c>
      <c r="AB79" s="6" t="e">
        <f ca="1">MATCH($AA79,INDIRECT(CONCATENATE($X$94,"$A:$A")),0)</f>
        <v>#REF!</v>
      </c>
      <c r="AC79" s="5" t="e">
        <f ca="1">INDEX(INDIRECT(CONCATENATE($X$94,"$A:$AG")),$AB79,MATCH(AC$55,INDIRECT(CONCATENATE($X$94,"$A$1:$AG$1")),0))</f>
        <v>#REF!</v>
      </c>
      <c r="AD79" s="5">
        <f ca="1">$X$98</f>
        <v>0</v>
      </c>
      <c r="AE79" s="6" t="e">
        <f ca="1">MATCH($AA79,INDIRECT(CONCATENATE($X$95,"$A:$A")), 0)</f>
        <v>#REF!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2016:1:0:0:TAOYUAN_3</v>
      </c>
      <c r="AB80" s="6" t="e">
        <f ca="1">MATCH($AA80,INDIRECT(CONCATENATE($X$94,"$A:$A")),0)</f>
        <v>#REF!</v>
      </c>
      <c r="AC80" s="5" t="e">
        <f ca="1">INDEX(INDIRECT(CONCATENATE($X$94,"$A:$AG")),$AB80,MATCH(AC$55,INDIRECT(CONCATENATE($X$94,"$A$1:$AG$1")),0))</f>
        <v>#REF!</v>
      </c>
      <c r="AD80" s="5">
        <f ca="1">$X$98</f>
        <v>0</v>
      </c>
      <c r="AE80" s="6" t="e">
        <f ca="1">MATCH($AA80,INDIRECT(CONCATENATE($X$95,"$A:$A")), 0)</f>
        <v>#REF!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2015:12:2:7:TAOYUAN_3</v>
      </c>
      <c r="AP80" s="6" t="e">
        <f ca="1">MATCH(AO80,INDIRECT(CONCATENATE($X$93,"$A:$A")),0)</f>
        <v>#REF!</v>
      </c>
      <c r="AQ80" s="5" t="e">
        <f ca="1">INDEX(INDIRECT(CONCATENATE($X$93,"$A:$AG")),$AP80,MATCH(AQ$55,INDIRECT(CONCATENATE($X$93,"$A1:$AG1")),0))</f>
        <v>#REF!</v>
      </c>
      <c r="AR80" s="5" t="e">
        <f ca="1">INDEX(INDIRECT(CONCATENATE($X$93,"$A:$AG")),$AP80,MATCH(AR$55,INDIRECT(CONCATENATE($X$93,"$A1:$AG1")),0))</f>
        <v>#REF!</v>
      </c>
      <c r="AS80" s="5" t="e">
        <f ca="1">INDEX(INDIRECT(CONCATENATE($X$93,"$A:$AG")),$AP80,MATCH(AS$55,INDIRECT(CONCATENATE($X$93,"$A1:$AG1")),0))</f>
        <v>#REF!</v>
      </c>
      <c r="AT80" s="5" t="e">
        <f ca="1">INDEX(INDIRECT(CONCATENATE($X$93,"$A:$AG")),$AP80,MATCH(AT$55,INDIRECT(CONCATENATE($X$93,"$A1:$AG1")),0))</f>
        <v>#REF!</v>
      </c>
      <c r="AU80" s="5" t="e">
        <f ca="1">INDEX(INDIRECT(CONCATENATE($X$93,"$A:$AG")),$AP80,MATCH(AU$55,INDIRECT(CONCATENATE($X$93,"$A1:$AG1")),0))</f>
        <v>#REF!</v>
      </c>
      <c r="AV80" s="5">
        <f ca="1">ROUND(1*$X$97/$X$99,0)</f>
        <v>1</v>
      </c>
      <c r="AW80" s="5">
        <f ca="1">6*$X$97</f>
        <v>12</v>
      </c>
      <c r="AX80" s="5">
        <f ca="1">3*$X$97</f>
        <v>6</v>
      </c>
      <c r="AY80" s="5">
        <f ca="1">5*$X$97</f>
        <v>10</v>
      </c>
      <c r="AZ80" s="5">
        <f ca="1">1*$X$97</f>
        <v>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2016:2:0:0:TAOYUAN_3</v>
      </c>
      <c r="AB81" s="6" t="e">
        <f ca="1">MATCH($AA81,INDIRECT(CONCATENATE($X$94,"$A:$A")),0)</f>
        <v>#REF!</v>
      </c>
      <c r="AC81" s="5" t="e">
        <f ca="1">INDEX(INDIRECT(CONCATENATE($X$94,"$A:$AG")),$AB81,MATCH(AC$55,INDIRECT(CONCATENATE($X$94,"$A$1:$AG$1")),0))</f>
        <v>#REF!</v>
      </c>
      <c r="AD81" s="5">
        <f ca="1">$X$98</f>
        <v>0</v>
      </c>
      <c r="AE81" s="6" t="e">
        <f ca="1">MATCH($AA81,INDIRECT(CONCATENATE($X$95,"$A:$A")), 0)</f>
        <v>#REF!</v>
      </c>
      <c r="AF81" s="4" t="str">
        <f ca="1">IFERROR(INDEX(INDIRECT(CONCATENATE($X$95,"$A:$Z")),$AE81,MATCH(AF$55,INDIRECT(CONCATENATE($X$95,"$A1:$Z1")),0)),"")</f>
        <v/>
      </c>
      <c r="AG81" s="4" t="str">
        <f ca="1">IFERROR(INDEX(INDIRECT(CONCATENATE($X$95,"$A:$Z")),$AE81,MATCH(AG$55,INDIRECT(CONCATENATE($X$95,"$A1:$Z1")),0)),"")</f>
        <v/>
      </c>
      <c r="AH81" s="4" t="str">
        <f ca="1">IFERROR(INDEX(INDIRECT(CONCATENATE($X$95,"$A:$Z")),$AE81,MATCH(AH$55,INDIRECT(CONCATENATE($X$95,"$A1:$Z1")),0)),"")</f>
        <v/>
      </c>
      <c r="AI81" s="4" t="str">
        <f ca="1">IFERROR(INDEX(INDIRECT(CONCATENATE($X$95,"$A:$Z")),$AE81,MATCH(AI$55,INDIRECT(CONCATENATE($X$95,"$A1:$Z1")),0)),"")</f>
        <v/>
      </c>
      <c r="AJ81" s="4" t="str">
        <f ca="1">IFERROR(INDEX(INDIRECT(CONCATENATE($X$95,"$A:$Z")),$AE81,MATCH(AJ$55,INDIRECT(CONCATENATE($X$95,"$A1:$Z1")),0)),"")</f>
        <v/>
      </c>
      <c r="AK81" s="4" t="str">
        <f ca="1">IFERROR(INDEX(INDIRECT(CONCATENATE($X$95,"$A:$Z")),$AE81,MATCH(AK$55,INDIRECT(CONCATENATE($X$95,"$A1:$Z1")),0)),"")</f>
        <v/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2015:12:3:7:TAOYUAN_3</v>
      </c>
      <c r="AP81" s="6" t="e">
        <f ca="1">MATCH(AO81,INDIRECT(CONCATENATE($X$93,"$A:$A")),0)</f>
        <v>#REF!</v>
      </c>
      <c r="AQ81" s="5" t="e">
        <f ca="1">INDEX(INDIRECT(CONCATENATE($X$93,"$A:$AG")),$AP81,MATCH(AQ$55,INDIRECT(CONCATENATE($X$93,"$A1:$AG1")),0))</f>
        <v>#REF!</v>
      </c>
      <c r="AR81" s="5" t="e">
        <f ca="1">INDEX(INDIRECT(CONCATENATE($X$93,"$A:$AG")),$AP81,MATCH(AR$55,INDIRECT(CONCATENATE($X$93,"$A1:$AG1")),0))</f>
        <v>#REF!</v>
      </c>
      <c r="AS81" s="5" t="e">
        <f ca="1">INDEX(INDIRECT(CONCATENATE($X$93,"$A:$AG")),$AP81,MATCH(AS$55,INDIRECT(CONCATENATE($X$93,"$A1:$AG1")),0))</f>
        <v>#REF!</v>
      </c>
      <c r="AT81" s="5" t="e">
        <f ca="1">INDEX(INDIRECT(CONCATENATE($X$93,"$A:$AG")),$AP81,MATCH(AT$55,INDIRECT(CONCATENATE($X$93,"$A1:$AG1")),0))</f>
        <v>#REF!</v>
      </c>
      <c r="AU81" s="5" t="e">
        <f ca="1">INDEX(INDIRECT(CONCATENATE($X$93,"$A:$AG")),$AP81,MATCH(AU$55,INDIRECT(CONCATENATE($X$93,"$A1:$AG1")),0))</f>
        <v>#REF!</v>
      </c>
      <c r="AV81" s="5">
        <f ca="1">ROUND(1*$X$97/$X$99,0)</f>
        <v>1</v>
      </c>
      <c r="AW81" s="5">
        <f ca="1">6*$X$97</f>
        <v>12</v>
      </c>
      <c r="AX81" s="5">
        <f ca="1">3*$X$97</f>
        <v>6</v>
      </c>
      <c r="AY81" s="5">
        <f ca="1">5*$X$97</f>
        <v>10</v>
      </c>
      <c r="AZ81" s="5">
        <f ca="1">1*$X$97</f>
        <v>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2016:3:0:0:TAOYUAN_3</v>
      </c>
      <c r="AB82" s="6" t="e">
        <f ca="1">MATCH($AA82,INDIRECT(CONCATENATE($X$94,"$A:$A")),0)</f>
        <v>#REF!</v>
      </c>
      <c r="AC82" s="5" t="e">
        <f ca="1">INDEX(INDIRECT(CONCATENATE($X$94,"$A:$AG")),$AB82,MATCH(AC$55,INDIRECT(CONCATENATE($X$94,"$A$1:$AG$1")),0))</f>
        <v>#REF!</v>
      </c>
      <c r="AD82" s="5">
        <f ca="1">$X$98</f>
        <v>0</v>
      </c>
      <c r="AE82" s="6" t="e">
        <f ca="1">MATCH($AA82,INDIRECT(CONCATENATE($X$95,"$A:$A")), 0)</f>
        <v>#REF!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2015:12:4:7:TAOYUAN_3</v>
      </c>
      <c r="AP82" s="6" t="e">
        <f ca="1">MATCH(AO82,INDIRECT(CONCATENATE($X$93,"$A:$A")),0)</f>
        <v>#REF!</v>
      </c>
      <c r="AQ82" s="5" t="e">
        <f ca="1">INDEX(INDIRECT(CONCATENATE($X$93,"$A:$AG")),$AP82,MATCH(AQ$55,INDIRECT(CONCATENATE($X$93,"$A1:$AG1")),0))</f>
        <v>#REF!</v>
      </c>
      <c r="AR82" s="5" t="e">
        <f ca="1">INDEX(INDIRECT(CONCATENATE($X$93,"$A:$AG")),$AP82,MATCH(AR$55,INDIRECT(CONCATENATE($X$93,"$A1:$AG1")),0))</f>
        <v>#REF!</v>
      </c>
      <c r="AS82" s="5" t="e">
        <f ca="1">INDEX(INDIRECT(CONCATENATE($X$93,"$A:$AG")),$AP82,MATCH(AS$55,INDIRECT(CONCATENATE($X$93,"$A1:$AG1")),0))</f>
        <v>#REF!</v>
      </c>
      <c r="AT82" s="5" t="e">
        <f ca="1">INDEX(INDIRECT(CONCATENATE($X$93,"$A:$AG")),$AP82,MATCH(AT$55,INDIRECT(CONCATENATE($X$93,"$A1:$AG1")),0))</f>
        <v>#REF!</v>
      </c>
      <c r="AU82" s="5" t="e">
        <f ca="1">INDEX(INDIRECT(CONCATENATE($X$93,"$A:$AG")),$AP82,MATCH(AU$55,INDIRECT(CONCATENATE($X$93,"$A1:$AG1")),0))</f>
        <v>#REF!</v>
      </c>
      <c r="AV82" s="5">
        <f ca="1">ROUND(1*$X$97/$X$99,0)</f>
        <v>1</v>
      </c>
      <c r="AW82" s="5">
        <f ca="1">6*$X$97</f>
        <v>12</v>
      </c>
      <c r="AX82" s="5">
        <f ca="1">3*$X$97</f>
        <v>6</v>
      </c>
      <c r="AY82" s="5">
        <f ca="1">5*$X$97</f>
        <v>10</v>
      </c>
      <c r="AZ82" s="5">
        <f ca="1">1*$X$97</f>
        <v>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2016:4:0:0:TAOYUAN_3</v>
      </c>
      <c r="AB83" s="6" t="e">
        <f ca="1">MATCH($AA83,INDIRECT(CONCATENATE($X$94,"$A:$A")),0)</f>
        <v>#REF!</v>
      </c>
      <c r="AC83" s="5" t="e">
        <f ca="1">INDEX(INDIRECT(CONCATENATE($X$94,"$A:$AG")),$AB83,MATCH(AC$55,INDIRECT(CONCATENATE($X$94,"$A$1:$AG$1")),0))</f>
        <v>#REF!</v>
      </c>
      <c r="AD83" s="5">
        <f ca="1">$X$98</f>
        <v>0</v>
      </c>
      <c r="AE83" s="6" t="e">
        <f ca="1">MATCH($AA83,INDIRECT(CONCATENATE($X$95,"$A:$A")), 0)</f>
        <v>#REF!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2016:1:1:7:TAOYUAN_3</v>
      </c>
      <c r="AP83" s="6" t="e">
        <f ca="1">MATCH(AO83,INDIRECT(CONCATENATE($X$93,"$A:$A")),0)</f>
        <v>#REF!</v>
      </c>
      <c r="AQ83" s="5" t="e">
        <f ca="1">INDEX(INDIRECT(CONCATENATE($X$93,"$A:$AG")),$AP83,MATCH(AQ$55,INDIRECT(CONCATENATE($X$93,"$A1:$AG1")),0))</f>
        <v>#REF!</v>
      </c>
      <c r="AR83" s="5" t="e">
        <f ca="1">INDEX(INDIRECT(CONCATENATE($X$93,"$A:$AG")),$AP83,MATCH(AR$55,INDIRECT(CONCATENATE($X$93,"$A1:$AG1")),0))</f>
        <v>#REF!</v>
      </c>
      <c r="AS83" s="5" t="e">
        <f ca="1">INDEX(INDIRECT(CONCATENATE($X$93,"$A:$AG")),$AP83,MATCH(AS$55,INDIRECT(CONCATENATE($X$93,"$A1:$AG1")),0))</f>
        <v>#REF!</v>
      </c>
      <c r="AT83" s="5" t="e">
        <f ca="1">INDEX(INDIRECT(CONCATENATE($X$93,"$A:$AG")),$AP83,MATCH(AT$55,INDIRECT(CONCATENATE($X$93,"$A1:$AG1")),0))</f>
        <v>#REF!</v>
      </c>
      <c r="AU83" s="5" t="e">
        <f ca="1">INDEX(INDIRECT(CONCATENATE($X$93,"$A:$AG")),$AP83,MATCH(AU$55,INDIRECT(CONCATENATE($X$93,"$A1:$AG1")),0))</f>
        <v>#REF!</v>
      </c>
      <c r="AV83" s="5">
        <f ca="1">ROUND(1*$X$97/$X$99,0)</f>
        <v>1</v>
      </c>
      <c r="AW83" s="5">
        <f ca="1">6*$X$97</f>
        <v>12</v>
      </c>
      <c r="AX83" s="5">
        <f ca="1">3*$X$97</f>
        <v>6</v>
      </c>
      <c r="AY83" s="5">
        <f ca="1">5*$X$97</f>
        <v>10</v>
      </c>
      <c r="AZ83" s="5">
        <f ca="1">1*$X$97</f>
        <v>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2016:5:0:0:TAOYUAN_3</v>
      </c>
      <c r="AB84" s="6" t="e">
        <f ca="1">MATCH($AA84,INDIRECT(CONCATENATE($X$94,"$A:$A")),0)</f>
        <v>#REF!</v>
      </c>
      <c r="AC84" s="5" t="e">
        <f ca="1">INDEX(INDIRECT(CONCATENATE($X$94,"$A:$AG")),$AB84,MATCH(AC$55,INDIRECT(CONCATENATE($X$94,"$A$1:$AG$1")),0))</f>
        <v>#REF!</v>
      </c>
      <c r="AD84" s="5">
        <f ca="1">$X$98</f>
        <v>0</v>
      </c>
      <c r="AE84" s="6" t="e">
        <f ca="1">MATCH($AA84,INDIRECT(CONCATENATE($X$95,"$A:$A")), 0)</f>
        <v>#REF!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2016:1:2:7:TAOYUAN_3</v>
      </c>
      <c r="AP84" s="6" t="e">
        <f ca="1">MATCH(AO84,INDIRECT(CONCATENATE($X$93,"$A:$A")),0)</f>
        <v>#REF!</v>
      </c>
      <c r="AQ84" s="5" t="e">
        <f ca="1">INDEX(INDIRECT(CONCATENATE($X$93,"$A:$AG")),$AP84,MATCH(AQ$55,INDIRECT(CONCATENATE($X$93,"$A1:$AG1")),0))</f>
        <v>#REF!</v>
      </c>
      <c r="AR84" s="5" t="e">
        <f ca="1">INDEX(INDIRECT(CONCATENATE($X$93,"$A:$AG")),$AP84,MATCH(AR$55,INDIRECT(CONCATENATE($X$93,"$A1:$AG1")),0))</f>
        <v>#REF!</v>
      </c>
      <c r="AS84" s="5" t="e">
        <f ca="1">INDEX(INDIRECT(CONCATENATE($X$93,"$A:$AG")),$AP84,MATCH(AS$55,INDIRECT(CONCATENATE($X$93,"$A1:$AG1")),0))</f>
        <v>#REF!</v>
      </c>
      <c r="AT84" s="5" t="e">
        <f ca="1">INDEX(INDIRECT(CONCATENATE($X$93,"$A:$AG")),$AP84,MATCH(AT$55,INDIRECT(CONCATENATE($X$93,"$A1:$AG1")),0))</f>
        <v>#REF!</v>
      </c>
      <c r="AU84" s="5" t="e">
        <f ca="1">INDEX(INDIRECT(CONCATENATE($X$93,"$A:$AG")),$AP84,MATCH(AU$55,INDIRECT(CONCATENATE($X$93,"$A1:$AG1")),0))</f>
        <v>#REF!</v>
      </c>
      <c r="AV84" s="5">
        <f ca="1">ROUND(1*$X$97/$X$99,0)</f>
        <v>1</v>
      </c>
      <c r="AW84" s="5">
        <f ca="1">6*$X$97</f>
        <v>12</v>
      </c>
      <c r="AX84" s="5">
        <f ca="1">3*$X$97</f>
        <v>6</v>
      </c>
      <c r="AY84" s="5">
        <f ca="1">5*$X$97</f>
        <v>10</v>
      </c>
      <c r="AZ84" s="5">
        <f ca="1">1*$X$97</f>
        <v>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2016:6:0:0:TAOYUAN_3</v>
      </c>
      <c r="AB85" s="6" t="e">
        <f ca="1">MATCH($AA85,INDIRECT(CONCATENATE($X$94,"$A:$A")),0)</f>
        <v>#REF!</v>
      </c>
      <c r="AC85" s="5" t="e">
        <f ca="1">INDEX(INDIRECT(CONCATENATE($X$94,"$A:$AG")),$AB85,MATCH(AC$55,INDIRECT(CONCATENATE($X$94,"$A$1:$AG$1")),0))</f>
        <v>#REF!</v>
      </c>
      <c r="AD85" s="5">
        <f ca="1">$X$98</f>
        <v>0</v>
      </c>
      <c r="AE85" s="6" t="e">
        <f ca="1">MATCH($AA85,INDIRECT(CONCATENATE($X$95,"$A:$A")), 0)</f>
        <v>#REF!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2016:1:3:7:TAOYUAN_3</v>
      </c>
      <c r="AP85" s="6" t="e">
        <f ca="1">MATCH(AO85,INDIRECT(CONCATENATE($X$93,"$A:$A")),0)</f>
        <v>#REF!</v>
      </c>
      <c r="AQ85" s="5" t="e">
        <f ca="1">INDEX(INDIRECT(CONCATENATE($X$93,"$A:$AG")),$AP85,MATCH(AQ$55,INDIRECT(CONCATENATE($X$93,"$A1:$AG1")),0))</f>
        <v>#REF!</v>
      </c>
      <c r="AR85" s="5" t="e">
        <f ca="1">INDEX(INDIRECT(CONCATENATE($X$93,"$A:$AG")),$AP85,MATCH(AR$55,INDIRECT(CONCATENATE($X$93,"$A1:$AG1")),0))</f>
        <v>#REF!</v>
      </c>
      <c r="AS85" s="5" t="e">
        <f ca="1">INDEX(INDIRECT(CONCATENATE($X$93,"$A:$AG")),$AP85,MATCH(AS$55,INDIRECT(CONCATENATE($X$93,"$A1:$AG1")),0))</f>
        <v>#REF!</v>
      </c>
      <c r="AT85" s="5" t="e">
        <f ca="1">INDEX(INDIRECT(CONCATENATE($X$93,"$A:$AG")),$AP85,MATCH(AT$55,INDIRECT(CONCATENATE($X$93,"$A1:$AG1")),0))</f>
        <v>#REF!</v>
      </c>
      <c r="AU85" s="5" t="e">
        <f ca="1">INDEX(INDIRECT(CONCATENATE($X$93,"$A:$AG")),$AP85,MATCH(AU$55,INDIRECT(CONCATENATE($X$93,"$A1:$AG1")),0))</f>
        <v>#REF!</v>
      </c>
      <c r="AV85" s="5">
        <f ca="1">ROUND(1*$X$97/$X$99,0)</f>
        <v>1</v>
      </c>
      <c r="AW85" s="5">
        <f ca="1">6*$X$97</f>
        <v>12</v>
      </c>
      <c r="AX85" s="5">
        <f ca="1">3*$X$97</f>
        <v>6</v>
      </c>
      <c r="AY85" s="5">
        <f ca="1">5*$X$97</f>
        <v>10</v>
      </c>
      <c r="AZ85" s="5">
        <f ca="1">1*$X$97</f>
        <v>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2016:7:0:0:TAOYUAN_3</v>
      </c>
      <c r="AB86" s="6" t="e">
        <f ca="1">MATCH($AA86,INDIRECT(CONCATENATE($X$94,"$A:$A")),0)</f>
        <v>#REF!</v>
      </c>
      <c r="AC86" s="5" t="e">
        <f ca="1">INDEX(INDIRECT(CONCATENATE($X$94,"$A:$AG")),$AB86,MATCH(AC$55,INDIRECT(CONCATENATE($X$94,"$A$1:$AG$1")),0))</f>
        <v>#REF!</v>
      </c>
      <c r="AD86" s="5">
        <f ca="1">$X$98</f>
        <v>0</v>
      </c>
      <c r="AE86" s="6" t="e">
        <f ca="1">MATCH($AA86,INDIRECT(CONCATENATE($X$95,"$A:$A")), 0)</f>
        <v>#REF!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2016:1:4:7:TAOYUAN_3</v>
      </c>
      <c r="AP86" s="6" t="e">
        <f ca="1">MATCH(AO86,INDIRECT(CONCATENATE($X$93,"$A:$A")),0)</f>
        <v>#REF!</v>
      </c>
      <c r="AQ86" s="5" t="e">
        <f ca="1">INDEX(INDIRECT(CONCATENATE($X$93,"$A:$AG")),$AP86,MATCH(AQ$55,INDIRECT(CONCATENATE($X$93,"$A1:$AG1")),0))</f>
        <v>#REF!</v>
      </c>
      <c r="AR86" s="5" t="e">
        <f ca="1">INDEX(INDIRECT(CONCATENATE($X$93,"$A:$AG")),$AP86,MATCH(AR$55,INDIRECT(CONCATENATE($X$93,"$A1:$AG1")),0))</f>
        <v>#REF!</v>
      </c>
      <c r="AS86" s="5" t="e">
        <f ca="1">INDEX(INDIRECT(CONCATENATE($X$93,"$A:$AG")),$AP86,MATCH(AS$55,INDIRECT(CONCATENATE($X$93,"$A1:$AG1")),0))</f>
        <v>#REF!</v>
      </c>
      <c r="AT86" s="5" t="e">
        <f ca="1">INDEX(INDIRECT(CONCATENATE($X$93,"$A:$AG")),$AP86,MATCH(AT$55,INDIRECT(CONCATENATE($X$93,"$A1:$AG1")),0))</f>
        <v>#REF!</v>
      </c>
      <c r="AU86" s="5" t="e">
        <f ca="1">INDEX(INDIRECT(CONCATENATE($X$93,"$A:$AG")),$AP86,MATCH(AU$55,INDIRECT(CONCATENATE($X$93,"$A1:$AG1")),0))</f>
        <v>#REF!</v>
      </c>
      <c r="AV86" s="5">
        <f ca="1">ROUND(1*$X$97/$X$99,0)</f>
        <v>1</v>
      </c>
      <c r="AW86" s="5">
        <f ca="1">6*$X$97</f>
        <v>12</v>
      </c>
      <c r="AX86" s="5">
        <f ca="1">3*$X$97</f>
        <v>6</v>
      </c>
      <c r="AY86" s="5">
        <f ca="1">5*$X$97</f>
        <v>10</v>
      </c>
      <c r="AZ86" s="5">
        <f ca="1">1*$X$97</f>
        <v>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2016:8:0:0:TAOYUAN_3</v>
      </c>
      <c r="AB87" s="6" t="e">
        <f ca="1">MATCH($AA87,INDIRECT(CONCATENATE($X$94,"$A:$A")),0)</f>
        <v>#REF!</v>
      </c>
      <c r="AC87" s="5" t="e">
        <f ca="1">INDEX(INDIRECT(CONCATENATE($X$94,"$A:$AG")),$AB87,MATCH(AC$55,INDIRECT(CONCATENATE($X$94,"$A$1:$AG$1")),0))</f>
        <v>#REF!</v>
      </c>
      <c r="AD87" s="5">
        <f ca="1">$X$98</f>
        <v>0</v>
      </c>
      <c r="AE87" s="6" t="e">
        <f ca="1">MATCH($AA87,INDIRECT(CONCATENATE($X$95,"$A:$A")), 0)</f>
        <v>#REF!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2016:1:5:7:TAOYUAN_3</v>
      </c>
      <c r="AP87" s="6" t="e">
        <f ca="1">MATCH(AO87,INDIRECT(CONCATENATE($X$93,"$A:$A")),0)</f>
        <v>#REF!</v>
      </c>
      <c r="AQ87" s="5" t="e">
        <f ca="1">INDEX(INDIRECT(CONCATENATE($X$93,"$A:$AG")),$AP87,MATCH(AQ$55,INDIRECT(CONCATENATE($X$93,"$A1:$AG1")),0))</f>
        <v>#REF!</v>
      </c>
      <c r="AR87" s="5" t="e">
        <f ca="1">INDEX(INDIRECT(CONCATENATE($X$93,"$A:$AG")),$AP87,MATCH(AR$55,INDIRECT(CONCATENATE($X$93,"$A1:$AG1")),0))</f>
        <v>#REF!</v>
      </c>
      <c r="AS87" s="5" t="e">
        <f ca="1">INDEX(INDIRECT(CONCATENATE($X$93,"$A:$AG")),$AP87,MATCH(AS$55,INDIRECT(CONCATENATE($X$93,"$A1:$AG1")),0))</f>
        <v>#REF!</v>
      </c>
      <c r="AT87" s="5" t="e">
        <f ca="1">INDEX(INDIRECT(CONCATENATE($X$93,"$A:$AG")),$AP87,MATCH(AT$55,INDIRECT(CONCATENATE($X$93,"$A1:$AG1")),0))</f>
        <v>#REF!</v>
      </c>
      <c r="AU87" s="5" t="e">
        <f ca="1">INDEX(INDIRECT(CONCATENATE($X$93,"$A:$AG")),$AP87,MATCH(AU$55,INDIRECT(CONCATENATE($X$93,"$A1:$AG1")),0))</f>
        <v>#REF!</v>
      </c>
      <c r="AV87" s="5">
        <f ca="1">ROUND(1*$X$97/$X$99,0)</f>
        <v>1</v>
      </c>
      <c r="AW87" s="5">
        <f ca="1">6*$X$97</f>
        <v>12</v>
      </c>
      <c r="AX87" s="5">
        <f ca="1">3*$X$97</f>
        <v>6</v>
      </c>
      <c r="AY87" s="5">
        <f ca="1">5*$X$97</f>
        <v>10</v>
      </c>
      <c r="AZ87" s="5">
        <f ca="1">1*$X$97</f>
        <v>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2016:9:0:0:TAOYUAN_3</v>
      </c>
      <c r="AB88" s="6" t="e">
        <f ca="1">MATCH($AA88,INDIRECT(CONCATENATE($X$94,"$A:$A")),0)</f>
        <v>#REF!</v>
      </c>
      <c r="AC88" s="5" t="e">
        <f ca="1">INDEX(INDIRECT(CONCATENATE($X$94,"$A:$AG")),$AB88,MATCH(AC$55,INDIRECT(CONCATENATE($X$94,"$A$1:$AG$1")),0))</f>
        <v>#REF!</v>
      </c>
      <c r="AD88" s="5">
        <f ca="1">$X$98</f>
        <v>0</v>
      </c>
      <c r="AE88" s="6" t="e">
        <f ca="1">MATCH($AA88,INDIRECT(CONCATENATE($X$95,"$A:$A")), 0)</f>
        <v>#REF!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2016:2:1:7:TAOYUAN_3</v>
      </c>
      <c r="AP88" s="6" t="e">
        <f ca="1">MATCH(AO88,INDIRECT(CONCATENATE($X$93,"$A:$A")),0)</f>
        <v>#REF!</v>
      </c>
      <c r="AQ88" s="5" t="e">
        <f ca="1">INDEX(INDIRECT(CONCATENATE($X$93,"$A:$AG")),$AP88,MATCH(AQ$55,INDIRECT(CONCATENATE($X$93,"$A1:$AG1")),0))</f>
        <v>#REF!</v>
      </c>
      <c r="AR88" s="5" t="e">
        <f ca="1">INDEX(INDIRECT(CONCATENATE($X$93,"$A:$AG")),$AP88,MATCH(AR$55,INDIRECT(CONCATENATE($X$93,"$A1:$AG1")),0))</f>
        <v>#REF!</v>
      </c>
      <c r="AS88" s="5" t="e">
        <f ca="1">INDEX(INDIRECT(CONCATENATE($X$93,"$A:$AG")),$AP88,MATCH(AS$55,INDIRECT(CONCATENATE($X$93,"$A1:$AG1")),0))</f>
        <v>#REF!</v>
      </c>
      <c r="AT88" s="5" t="e">
        <f ca="1">INDEX(INDIRECT(CONCATENATE($X$93,"$A:$AG")),$AP88,MATCH(AT$55,INDIRECT(CONCATENATE($X$93,"$A1:$AG1")),0))</f>
        <v>#REF!</v>
      </c>
      <c r="AU88" s="5" t="e">
        <f ca="1">INDEX(INDIRECT(CONCATENATE($X$93,"$A:$AG")),$AP88,MATCH(AU$55,INDIRECT(CONCATENATE($X$93,"$A1:$AG1")),0))</f>
        <v>#REF!</v>
      </c>
      <c r="AV88" s="5">
        <f ca="1">ROUND(1*$X$97/$X$99,0)</f>
        <v>1</v>
      </c>
      <c r="AW88" s="5">
        <f ca="1">6*$X$97</f>
        <v>12</v>
      </c>
      <c r="AX88" s="5">
        <f ca="1">3*$X$97</f>
        <v>6</v>
      </c>
      <c r="AY88" s="5">
        <f ca="1">5*$X$97</f>
        <v>10</v>
      </c>
      <c r="AZ88" s="5">
        <f ca="1">1*$X$97</f>
        <v>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2016:10:0:0:TAOYUAN_3</v>
      </c>
      <c r="AB89" s="6" t="e">
        <f ca="1">MATCH($AA89,INDIRECT(CONCATENATE($X$94,"$A:$A")),0)</f>
        <v>#REF!</v>
      </c>
      <c r="AC89" s="5" t="e">
        <f ca="1">INDEX(INDIRECT(CONCATENATE($X$94,"$A:$AG")),$AB89,MATCH(AC$55,INDIRECT(CONCATENATE($X$94,"$A$1:$AG$1")),0))</f>
        <v>#REF!</v>
      </c>
      <c r="AD89" s="5">
        <f ca="1">$X$98</f>
        <v>0</v>
      </c>
      <c r="AE89" s="6" t="e">
        <f ca="1">MATCH($AA89,INDIRECT(CONCATENATE($X$95,"$A:$A")), 0)</f>
        <v>#REF!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2016:2:2:7:TAOYUAN_3</v>
      </c>
      <c r="AP89" s="6" t="e">
        <f ca="1">MATCH(AO89,INDIRECT(CONCATENATE($X$93,"$A:$A")),0)</f>
        <v>#REF!</v>
      </c>
      <c r="AQ89" s="5" t="e">
        <f ca="1">INDEX(INDIRECT(CONCATENATE($X$93,"$A:$AG")),$AP89,MATCH(AQ$55,INDIRECT(CONCATENATE($X$93,"$A1:$AG1")),0))</f>
        <v>#REF!</v>
      </c>
      <c r="AR89" s="5" t="e">
        <f ca="1">INDEX(INDIRECT(CONCATENATE($X$93,"$A:$AG")),$AP89,MATCH(AR$55,INDIRECT(CONCATENATE($X$93,"$A1:$AG1")),0))</f>
        <v>#REF!</v>
      </c>
      <c r="AS89" s="5" t="e">
        <f ca="1">INDEX(INDIRECT(CONCATENATE($X$93,"$A:$AG")),$AP89,MATCH(AS$55,INDIRECT(CONCATENATE($X$93,"$A1:$AG1")),0))</f>
        <v>#REF!</v>
      </c>
      <c r="AT89" s="5" t="e">
        <f ca="1">INDEX(INDIRECT(CONCATENATE($X$93,"$A:$AG")),$AP89,MATCH(AT$55,INDIRECT(CONCATENATE($X$93,"$A1:$AG1")),0))</f>
        <v>#REF!</v>
      </c>
      <c r="AU89" s="5" t="e">
        <f ca="1">INDEX(INDIRECT(CONCATENATE($X$93,"$A:$AG")),$AP89,MATCH(AU$55,INDIRECT(CONCATENATE($X$93,"$A1:$AG1")),0))</f>
        <v>#REF!</v>
      </c>
      <c r="AV89" s="5">
        <f ca="1">ROUND(1*$X$97/$X$99,0)</f>
        <v>1</v>
      </c>
      <c r="AW89" s="5">
        <f ca="1">6*$X$97</f>
        <v>12</v>
      </c>
      <c r="AX89" s="5">
        <f ca="1">3*$X$97</f>
        <v>6</v>
      </c>
      <c r="AY89" s="5">
        <f ca="1">5*$X$97</f>
        <v>10</v>
      </c>
      <c r="AZ89" s="5">
        <f ca="1">1*$X$97</f>
        <v>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2016:11:0:0:TAOYUAN_3</v>
      </c>
      <c r="AB90" s="6" t="e">
        <f ca="1">MATCH($AA90,INDIRECT(CONCATENATE($X$94,"$A:$A")),0)</f>
        <v>#REF!</v>
      </c>
      <c r="AC90" s="5" t="e">
        <f ca="1">INDEX(INDIRECT(CONCATENATE($X$94,"$A:$AG")),$AB90,MATCH(AC$55,INDIRECT(CONCATENATE($X$94,"$A$1:$AG$1")),0))</f>
        <v>#REF!</v>
      </c>
      <c r="AD90" s="5">
        <f ca="1">$X$98</f>
        <v>0</v>
      </c>
      <c r="AE90" s="6" t="e">
        <f ca="1">MATCH($AA90,INDIRECT(CONCATENATE($X$95,"$A:$A")), 0)</f>
        <v>#REF!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2016:2:3:7:TAOYUAN_3</v>
      </c>
      <c r="AP90" s="6" t="e">
        <f ca="1">MATCH(AO90,INDIRECT(CONCATENATE($X$93,"$A:$A")),0)</f>
        <v>#REF!</v>
      </c>
      <c r="AQ90" s="5" t="e">
        <f ca="1">INDEX(INDIRECT(CONCATENATE($X$93,"$A:$AG")),$AP90,MATCH(AQ$55,INDIRECT(CONCATENATE($X$93,"$A1:$AG1")),0))</f>
        <v>#REF!</v>
      </c>
      <c r="AR90" s="5" t="e">
        <f ca="1">INDEX(INDIRECT(CONCATENATE($X$93,"$A:$AG")),$AP90,MATCH(AR$55,INDIRECT(CONCATENATE($X$93,"$A1:$AG1")),0))</f>
        <v>#REF!</v>
      </c>
      <c r="AS90" s="5" t="e">
        <f ca="1">INDEX(INDIRECT(CONCATENATE($X$93,"$A:$AG")),$AP90,MATCH(AS$55,INDIRECT(CONCATENATE($X$93,"$A1:$AG1")),0))</f>
        <v>#REF!</v>
      </c>
      <c r="AT90" s="5" t="e">
        <f ca="1">INDEX(INDIRECT(CONCATENATE($X$93,"$A:$AG")),$AP90,MATCH(AT$55,INDIRECT(CONCATENATE($X$93,"$A1:$AG1")),0))</f>
        <v>#REF!</v>
      </c>
      <c r="AU90" s="5" t="e">
        <f ca="1">INDEX(INDIRECT(CONCATENATE($X$93,"$A:$AG")),$AP90,MATCH(AU$55,INDIRECT(CONCATENATE($X$93,"$A1:$AG1")),0))</f>
        <v>#REF!</v>
      </c>
      <c r="AV90" s="5">
        <f ca="1">ROUND(1*$X$97/$X$99,0)</f>
        <v>1</v>
      </c>
      <c r="AW90" s="5">
        <f ca="1">6*$X$97</f>
        <v>12</v>
      </c>
      <c r="AX90" s="5">
        <f ca="1">3*$X$97</f>
        <v>6</v>
      </c>
      <c r="AY90" s="5">
        <f ca="1">5*$X$97</f>
        <v>10</v>
      </c>
      <c r="AZ90" s="5">
        <f ca="1">1*$X$97</f>
        <v>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2016:12:0:0:TAOYUAN_3</v>
      </c>
      <c r="AB91" s="6" t="e">
        <f ca="1">MATCH($AA91,INDIRECT(CONCATENATE($X$94,"$A:$A")),0)</f>
        <v>#REF!</v>
      </c>
      <c r="AC91" s="5" t="e">
        <f ca="1">INDEX(INDIRECT(CONCATENATE($X$94,"$A:$AG")),$AB91,MATCH(AC$55,INDIRECT(CONCATENATE($X$94,"$A$1:$AG$1")),0))</f>
        <v>#REF!</v>
      </c>
      <c r="AD91" s="5">
        <f ca="1">$X$98</f>
        <v>0</v>
      </c>
      <c r="AE91" s="6" t="e">
        <f ca="1">MATCH($AA91,INDIRECT(CONCATENATE($X$95,"$A:$A")), 0)</f>
        <v>#REF!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2016:2:4:7:TAOYUAN_3</v>
      </c>
      <c r="AP91" s="6" t="e">
        <f ca="1">MATCH(AO91,INDIRECT(CONCATENATE($X$93,"$A:$A")),0)</f>
        <v>#REF!</v>
      </c>
      <c r="AQ91" s="5" t="e">
        <f ca="1">INDEX(INDIRECT(CONCATENATE($X$93,"$A:$AG")),$AP91,MATCH(AQ$55,INDIRECT(CONCATENATE($X$93,"$A1:$AG1")),0))</f>
        <v>#REF!</v>
      </c>
      <c r="AR91" s="5" t="e">
        <f ca="1">INDEX(INDIRECT(CONCATENATE($X$93,"$A:$AG")),$AP91,MATCH(AR$55,INDIRECT(CONCATENATE($X$93,"$A1:$AG1")),0))</f>
        <v>#REF!</v>
      </c>
      <c r="AS91" s="5" t="e">
        <f ca="1">INDEX(INDIRECT(CONCATENATE($X$93,"$A:$AG")),$AP91,MATCH(AS$55,INDIRECT(CONCATENATE($X$93,"$A1:$AG1")),0))</f>
        <v>#REF!</v>
      </c>
      <c r="AT91" s="5" t="e">
        <f ca="1">INDEX(INDIRECT(CONCATENATE($X$93,"$A:$AG")),$AP91,MATCH(AT$55,INDIRECT(CONCATENATE($X$93,"$A1:$AG1")),0))</f>
        <v>#REF!</v>
      </c>
      <c r="AU91" s="5" t="e">
        <f ca="1">INDEX(INDIRECT(CONCATENATE($X$93,"$A:$AG")),$AP91,MATCH(AU$55,INDIRECT(CONCATENATE($X$93,"$A1:$AG1")),0))</f>
        <v>#REF!</v>
      </c>
      <c r="AV91" s="5">
        <f ca="1">ROUND(1*$X$97/$X$99,0)</f>
        <v>1</v>
      </c>
      <c r="AW91" s="5">
        <f ca="1">6*$X$97</f>
        <v>12</v>
      </c>
      <c r="AX91" s="5">
        <f ca="1">3*$X$97</f>
        <v>6</v>
      </c>
      <c r="AY91" s="5">
        <f ca="1">5*$X$97</f>
        <v>10</v>
      </c>
      <c r="AZ91" s="5">
        <f ca="1">1*$X$97</f>
        <v>2</v>
      </c>
    </row>
    <row r="92" spans="23:52">
      <c r="W92" s="3" t="s">
        <v>357</v>
      </c>
      <c r="X92" s="2" t="s">
        <v>456</v>
      </c>
      <c r="AC92" s="3" t="e">
        <f ca="1">SUMIFS(AC56:AC91, $X56:$X91,YEAR,AC56:AC91,"&lt;&gt;#N/A")</f>
        <v>#REF!</v>
      </c>
      <c r="AD92" s="6"/>
      <c r="AF92" s="3">
        <f ca="1">SUM(AF56:AF91)</f>
        <v>0</v>
      </c>
      <c r="AG92" s="3">
        <f ca="1">SUM(AG56:AG91)</f>
        <v>0</v>
      </c>
      <c r="AH92" s="3">
        <f ca="1">SUM(AH56:AH91)</f>
        <v>0</v>
      </c>
      <c r="AI92" s="3">
        <f ca="1">SUM(AI56:AI91)</f>
        <v>0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368</v>
      </c>
      <c r="Y93" s="6"/>
      <c r="Z93" s="6"/>
      <c r="AD93" s="6"/>
      <c r="AN93" s="6"/>
    </row>
    <row r="94" spans="23:52">
      <c r="W94" s="3" t="s">
        <v>229</v>
      </c>
      <c r="X94" s="2" t="s">
        <v>369</v>
      </c>
      <c r="Y94" s="6"/>
      <c r="Z94" s="6"/>
      <c r="AD94" s="6"/>
      <c r="AN94" s="6"/>
    </row>
    <row r="95" spans="23:52">
      <c r="W95" s="11" t="s">
        <v>230</v>
      </c>
      <c r="X95" s="2" t="s">
        <v>370</v>
      </c>
      <c r="Y95" s="6"/>
      <c r="Z95" s="6"/>
      <c r="AD95" s="6"/>
      <c r="AN95" s="6"/>
    </row>
    <row r="96" spans="23:52">
      <c r="W96" s="11" t="s">
        <v>358</v>
      </c>
      <c r="X96" s="1"/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 ca="1">ROUND($X$96/12,0)</f>
        <v>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0</v>
      </c>
      <c r="AN100" s="6"/>
    </row>
    <row r="101" spans="23:50">
      <c r="W101" s="3" t="s">
        <v>91</v>
      </c>
      <c r="X101" s="3">
        <f ca="1">SUM($AF$92:$AH$92)</f>
        <v>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9" t="str">
        <f ca="1">IFERROR(X101/SUM(X100:X101),"0")</f>
        <v>0</v>
      </c>
      <c r="Z102" s="3" t="str">
        <f ca="1">TEXT(Y102,"00%")</f>
        <v>00%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",$X$96,"
Actual YTD 年度實際:    ",$X$98)</f>
        <v>Annual Goal 年度目標:  
Actual YTD 年度實際:    0</v>
      </c>
      <c r="AN103" s="6"/>
    </row>
    <row r="104" spans="23:50" ht="23.25">
      <c r="W104" s="3" t="s">
        <v>220</v>
      </c>
      <c r="X104" s="14" t="s">
        <v>457</v>
      </c>
      <c r="AN104" s="6"/>
    </row>
    <row r="105" spans="23:50">
      <c r="X105" s="12" t="s">
        <v>458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e">
        <f ca="1">CONCATENATE($X$56,"  ",SUMIF($AC$56:$AC$67,"&lt;&gt;#N/A"))</f>
        <v>#REF!</v>
      </c>
    </row>
    <row r="109" spans="23:50">
      <c r="W109" s="3" t="s">
        <v>360</v>
      </c>
      <c r="X109" s="3" t="e">
        <f ca="1">CONCATENATE($X$68,"  ", SUMIF($AC$68:$AC$79,"&lt;&gt;#N/A"))</f>
        <v>#REF!</v>
      </c>
    </row>
    <row r="110" spans="23:50">
      <c r="W110" s="3" t="s">
        <v>359</v>
      </c>
      <c r="X110" s="3" t="e">
        <f ca="1">CONCATENATE($X$80,"  ",SUMIF($AC$80:$AC$91,"&lt;&gt;#N/A"))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2014:1:0:0:NORTH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5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2014:2:0:0:NORTH</v>
      </c>
      <c r="AB57" s="6" t="e">
        <f ca="1">MATCH($AA57,INDIRECT(CONCATENATE($X$94,"$A:$A")),0)</f>
        <v>#N/A</v>
      </c>
      <c r="AC57" s="5" t="e">
        <f ca="1">INDEX(INDIRECT(CONCATENATE($X$94,"$A:$AG")),$AB57,MATCH(AC$55,INDIRECT(CONCATENATE($X$94,"$A$1:$AG$1")),0))</f>
        <v>#N/A</v>
      </c>
      <c r="AD57" s="5">
        <f>$X$98</f>
        <v>5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2014:3:0:0:NORTH</v>
      </c>
      <c r="AB58" s="6" t="e">
        <f ca="1">MATCH($AA58,INDIRECT(CONCATENATE($X$94,"$A:$A")),0)</f>
        <v>#N/A</v>
      </c>
      <c r="AC58" s="5" t="e">
        <f ca="1">INDEX(INDIRECT(CONCATENATE($X$94,"$A:$AG")),$AB58,MATCH(AC$55,INDIRECT(CONCATENATE($X$94,"$A$1:$AG$1")),0))</f>
        <v>#N/A</v>
      </c>
      <c r="AD58" s="5">
        <f>$X$98</f>
        <v>5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2014:4:0:0:NORTH</v>
      </c>
      <c r="AB59" s="6" t="e">
        <f ca="1">MATCH($AA59,INDIRECT(CONCATENATE($X$94,"$A:$A")),0)</f>
        <v>#N/A</v>
      </c>
      <c r="AC59" s="5" t="e">
        <f ca="1">INDEX(INDIRECT(CONCATENATE($X$94,"$A:$AG")),$AB59,MATCH(AC$55,INDIRECT(CONCATENATE($X$94,"$A$1:$AG$1")),0))</f>
        <v>#N/A</v>
      </c>
      <c r="AD59" s="5">
        <f>$X$98</f>
        <v>5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2014:5:0:0:NORTH</v>
      </c>
      <c r="AB60" s="6" t="e">
        <f ca="1">MATCH($AA60,INDIRECT(CONCATENATE($X$94,"$A:$A")),0)</f>
        <v>#N/A</v>
      </c>
      <c r="AC60" s="5" t="e">
        <f ca="1">INDEX(INDIRECT(CONCATENATE($X$94,"$A:$AG")),$AB60,MATCH(AC$55,INDIRECT(CONCATENATE($X$94,"$A$1:$AG$1")),0))</f>
        <v>#N/A</v>
      </c>
      <c r="AD60" s="5">
        <f>$X$98</f>
        <v>5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2014:6:0:0:NORTH</v>
      </c>
      <c r="AB61" s="6" t="e">
        <f ca="1">MATCH($AA61,INDIRECT(CONCATENATE($X$94,"$A:$A")),0)</f>
        <v>#N/A</v>
      </c>
      <c r="AC61" s="5" t="e">
        <f ca="1">INDEX(INDIRECT(CONCATENATE($X$94,"$A:$AG")),$AB61,MATCH(AC$55,INDIRECT(CONCATENATE($X$94,"$A$1:$AG$1")),0))</f>
        <v>#N/A</v>
      </c>
      <c r="AD61" s="5">
        <f>$X$98</f>
        <v>5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2014:7:0:0:NORTH</v>
      </c>
      <c r="AB62" s="6" t="e">
        <f ca="1">MATCH($AA62,INDIRECT(CONCATENATE($X$94,"$A:$A")),0)</f>
        <v>#N/A</v>
      </c>
      <c r="AC62" s="5" t="e">
        <f ca="1">INDEX(INDIRECT(CONCATENATE($X$94,"$A:$AG")),$AB62,MATCH(AC$55,INDIRECT(CONCATENATE($X$94,"$A$1:$AG$1")),0))</f>
        <v>#N/A</v>
      </c>
      <c r="AD62" s="5">
        <f>$X$98</f>
        <v>5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2014:8:0:0:NORTH</v>
      </c>
      <c r="AB63" s="6" t="e">
        <f ca="1">MATCH($AA63,INDIRECT(CONCATENATE($X$94,"$A:$A")),0)</f>
        <v>#N/A</v>
      </c>
      <c r="AC63" s="5" t="e">
        <f ca="1">INDEX(INDIRECT(CONCATENATE($X$94,"$A:$AG")),$AB63,MATCH(AC$55,INDIRECT(CONCATENATE($X$94,"$A$1:$AG$1")),0))</f>
        <v>#N/A</v>
      </c>
      <c r="AD63" s="5">
        <f>$X$98</f>
        <v>5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2014:9:0:0:NORTH</v>
      </c>
      <c r="AB64" s="6" t="e">
        <f ca="1">MATCH($AA64,INDIRECT(CONCATENATE($X$94,"$A:$A")),0)</f>
        <v>#N/A</v>
      </c>
      <c r="AC64" s="5" t="e">
        <f ca="1">INDEX(INDIRECT(CONCATENATE($X$94,"$A:$AG")),$AB64,MATCH(AC$55,INDIRECT(CONCATENATE($X$94,"$A$1:$AG$1")),0))</f>
        <v>#N/A</v>
      </c>
      <c r="AD64" s="5">
        <f>$X$98</f>
        <v>5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2014:10:0:0:NORTH</v>
      </c>
      <c r="AB65" s="6" t="e">
        <f ca="1">MATCH($AA65,INDIRECT(CONCATENATE($X$94,"$A:$A")),0)</f>
        <v>#N/A</v>
      </c>
      <c r="AC65" s="5" t="e">
        <f ca="1">INDEX(INDIRECT(CONCATENATE($X$94,"$A:$AG")),$AB65,MATCH(AC$55,INDIRECT(CONCATENATE($X$94,"$A$1:$AG$1")),0))</f>
        <v>#N/A</v>
      </c>
      <c r="AD65" s="5">
        <f>$X$98</f>
        <v>5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2014:11:0:0:NORTH</v>
      </c>
      <c r="AB66" s="6" t="e">
        <f ca="1">MATCH($AA66,INDIRECT(CONCATENATE($X$94,"$A:$A")),0)</f>
        <v>#N/A</v>
      </c>
      <c r="AC66" s="5" t="e">
        <f ca="1">INDEX(INDIRECT(CONCATENATE($X$94,"$A:$AG")),$AB66,MATCH(AC$55,INDIRECT(CONCATENATE($X$94,"$A$1:$AG$1")),0))</f>
        <v>#N/A</v>
      </c>
      <c r="AD66" s="5">
        <f>$X$98</f>
        <v>5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2014:12:0:0:NORTH</v>
      </c>
      <c r="AB67" s="6" t="e">
        <f ca="1">MATCH($AA67,INDIRECT(CONCATENATE($X$94,"$A:$A")),0)</f>
        <v>#N/A</v>
      </c>
      <c r="AC67" s="5" t="e">
        <f ca="1">INDEX(INDIRECT(CONCATENATE($X$94,"$A:$AG")),$AB67,MATCH(AC$55,INDIRECT(CONCATENATE($X$94,"$A$1:$AG$1")),0))</f>
        <v>#N/A</v>
      </c>
      <c r="AD67" s="5">
        <f>$X$98</f>
        <v>5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2015:1:0:0:NORTH</v>
      </c>
      <c r="AB68" s="6" t="e">
        <f ca="1">MATCH($AA68,INDIRECT(CONCATENATE($X$94,"$A:$A")),0)</f>
        <v>#N/A</v>
      </c>
      <c r="AC68" s="5" t="e">
        <f ca="1">INDEX(INDIRECT(CONCATENATE($X$94,"$A:$AG")),$AB68,MATCH(AC$55,INDIRECT(CONCATENATE($X$94,"$A$1:$AG$1")),0))</f>
        <v>#N/A</v>
      </c>
      <c r="AD68" s="5">
        <f>$X$98</f>
        <v>5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2015:2:0:0:NORTH</v>
      </c>
      <c r="AB69" s="6" t="e">
        <f ca="1">MATCH($AA69,INDIRECT(CONCATENATE($X$94,"$A:$A")),0)</f>
        <v>#N/A</v>
      </c>
      <c r="AC69" s="5" t="e">
        <f ca="1">INDEX(INDIRECT(CONCATENATE($X$94,"$A:$AG")),$AB69,MATCH(AC$55,INDIRECT(CONCATENATE($X$94,"$A$1:$AG$1")),0))</f>
        <v>#N/A</v>
      </c>
      <c r="AD69" s="5">
        <f>$X$98</f>
        <v>5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2015:3:0:0:NORTH</v>
      </c>
      <c r="AB70" s="6" t="e">
        <f ca="1">MATCH($AA70,INDIRECT(CONCATENATE($X$94,"$A:$A")),0)</f>
        <v>#N/A</v>
      </c>
      <c r="AC70" s="5" t="e">
        <f ca="1">INDEX(INDIRECT(CONCATENATE($X$94,"$A:$AG")),$AB70,MATCH(AC$55,INDIRECT(CONCATENATE($X$94,"$A$1:$AG$1")),0))</f>
        <v>#N/A</v>
      </c>
      <c r="AD70" s="5">
        <f>$X$98</f>
        <v>5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2015:4:0:0:NORTH</v>
      </c>
      <c r="AB71" s="6" t="e">
        <f ca="1">MATCH($AA71,INDIRECT(CONCATENATE($X$94,"$A:$A")),0)</f>
        <v>#N/A</v>
      </c>
      <c r="AC71" s="5" t="e">
        <f ca="1">INDEX(INDIRECT(CONCATENATE($X$94,"$A:$AG")),$AB71,MATCH(AC$55,INDIRECT(CONCATENATE($X$94,"$A$1:$AG$1")),0))</f>
        <v>#N/A</v>
      </c>
      <c r="AD71" s="5">
        <f>$X$98</f>
        <v>5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2015:5:0:0:NORTH</v>
      </c>
      <c r="AB72" s="6" t="e">
        <f ca="1">MATCH($AA72,INDIRECT(CONCATENATE($X$94,"$A:$A")),0)</f>
        <v>#N/A</v>
      </c>
      <c r="AC72" s="5" t="e">
        <f ca="1">INDEX(INDIRECT(CONCATENATE($X$94,"$A:$AG")),$AB72,MATCH(AC$55,INDIRECT(CONCATENATE($X$94,"$A$1:$AG$1")),0))</f>
        <v>#N/A</v>
      </c>
      <c r="AD72" s="5">
        <f>$X$98</f>
        <v>5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2015:6:0:0:NORTH</v>
      </c>
      <c r="AB73" s="6" t="e">
        <f ca="1">MATCH($AA73,INDIRECT(CONCATENATE($X$94,"$A:$A")),0)</f>
        <v>#N/A</v>
      </c>
      <c r="AC73" s="5" t="e">
        <f ca="1">INDEX(INDIRECT(CONCATENATE($X$94,"$A:$AG")),$AB73,MATCH(AC$55,INDIRECT(CONCATENATE($X$94,"$A$1:$AG$1")),0))</f>
        <v>#N/A</v>
      </c>
      <c r="AD73" s="5">
        <f>$X$98</f>
        <v>5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2015:7:0:0:NORTH</v>
      </c>
      <c r="AB74" s="6" t="e">
        <f ca="1">MATCH($AA74,INDIRECT(CONCATENATE($X$94,"$A:$A")),0)</f>
        <v>#N/A</v>
      </c>
      <c r="AC74" s="5" t="e">
        <f ca="1">INDEX(INDIRECT(CONCATENATE($X$94,"$A:$AG")),$AB74,MATCH(AC$55,INDIRECT(CONCATENATE($X$94,"$A$1:$AG$1")),0))</f>
        <v>#N/A</v>
      </c>
      <c r="AD74" s="5">
        <f>$X$98</f>
        <v>5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2015:8:0:0:NORTH</v>
      </c>
      <c r="AB75" s="6" t="e">
        <f ca="1">MATCH($AA75,INDIRECT(CONCATENATE($X$94,"$A:$A")),0)</f>
        <v>#N/A</v>
      </c>
      <c r="AC75" s="5" t="e">
        <f ca="1">INDEX(INDIRECT(CONCATENATE($X$94,"$A:$AG")),$AB75,MATCH(AC$55,INDIRECT(CONCATENATE($X$94,"$A$1:$AG$1")),0))</f>
        <v>#N/A</v>
      </c>
      <c r="AD75" s="5">
        <f>$X$98</f>
        <v>5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2015:9:0:0:NORTH</v>
      </c>
      <c r="AB76" s="6" t="e">
        <f ca="1">MATCH($AA76,INDIRECT(CONCATENATE($X$94,"$A:$A")),0)</f>
        <v>#N/A</v>
      </c>
      <c r="AC76" s="5" t="e">
        <f ca="1">INDEX(INDIRECT(CONCATENATE($X$94,"$A:$AG")),$AB76,MATCH(AC$55,INDIRECT(CONCATENATE($X$94,"$A$1:$AG$1")),0))</f>
        <v>#N/A</v>
      </c>
      <c r="AD76" s="5">
        <f>$X$98</f>
        <v>5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2015:10:0:0:NORTH</v>
      </c>
      <c r="AB77" s="6" t="e">
        <f ca="1">MATCH($AA77,INDIRECT(CONCATENATE($X$94,"$A:$A")),0)</f>
        <v>#N/A</v>
      </c>
      <c r="AC77" s="5" t="e">
        <f ca="1">INDEX(INDIRECT(CONCATENATE($X$94,"$A:$AG")),$AB77,MATCH(AC$55,INDIRECT(CONCATENATE($X$94,"$A$1:$AG$1")),0))</f>
        <v>#N/A</v>
      </c>
      <c r="AD77" s="5">
        <f>$X$98</f>
        <v>5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2015:11:0:0:NORTH</v>
      </c>
      <c r="AB78" s="6" t="e">
        <f ca="1">MATCH($AA78,INDIRECT(CONCATENATE($X$94,"$A:$A")),0)</f>
        <v>#N/A</v>
      </c>
      <c r="AC78" s="5" t="e">
        <f ca="1">INDEX(INDIRECT(CONCATENATE($X$94,"$A:$AG")),$AB78,MATCH(AC$55,INDIRECT(CONCATENATE($X$94,"$A$1:$AG$1")),0))</f>
        <v>#N/A</v>
      </c>
      <c r="AD78" s="5">
        <f>$X$98</f>
        <v>5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2015:12:0:0:NORTH</v>
      </c>
      <c r="AB79" s="6">
        <f ca="1">MATCH($AA79,INDIRECT(CONCATENATE($X$94,"$A:$A")),0)</f>
        <v>86</v>
      </c>
      <c r="AC79" s="5">
        <f ca="1">INDEX(INDIRECT(CONCATENATE($X$94,"$A:$AG")),$AB79,MATCH(AC$55,INDIRECT(CONCATENATE($X$94,"$A$1:$AG$1")),0))</f>
        <v>2</v>
      </c>
      <c r="AD79" s="5">
        <f>$X$98</f>
        <v>5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2016:1:0:0:NORTH</v>
      </c>
      <c r="AB80" s="6">
        <f ca="1">MATCH($AA80,INDIRECT(CONCATENATE($X$94,"$A:$A")),0)</f>
        <v>156</v>
      </c>
      <c r="AC80" s="5">
        <f ca="1">INDEX(INDIRECT(CONCATENATE($X$94,"$A:$AG")),$AB80,MATCH(AC$55,INDIRECT(CONCATENATE($X$94,"$A$1:$AG$1")),0))</f>
        <v>1</v>
      </c>
      <c r="AD80" s="5">
        <f>$X$98</f>
        <v>5</v>
      </c>
      <c r="AE80" s="6">
        <f ca="1">MATCH($AA80,INDIRECT(CONCATENATE($X$95,"$A:$A")), 0)</f>
        <v>5</v>
      </c>
      <c r="AF80" s="4">
        <f ca="1">IFERROR(INDEX(INDIRECT(CONCATENATE($X$95,"$A:$Z")),$AE80,MATCH(AF$55,INDIRECT(CONCATENATE($X$95,"$A1:$Z1")),0)),"")</f>
        <v>3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3</v>
      </c>
      <c r="AJ80" s="4">
        <f ca="1">IFERROR(INDEX(INDIRECT(CONCATENATE($X$95,"$A:$Z")),$AE80,MATCH(AJ$55,INDIRECT(CONCATENATE($X$95,"$A1:$Z1")),0)),"")</f>
        <v>0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2015:12:2:7:NORTH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72</v>
      </c>
      <c r="AX80" s="5">
        <f>3*$X$97</f>
        <v>36</v>
      </c>
      <c r="AY80" s="5">
        <f>5*$X$97</f>
        <v>60</v>
      </c>
      <c r="AZ80" s="5">
        <f>1*$X$97</f>
        <v>12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2016:2:0:0:NORTH</v>
      </c>
      <c r="AB81" s="6">
        <f ca="1">MATCH($AA81,INDIRECT(CONCATENATE($X$94,"$A:$A")),0)</f>
        <v>164</v>
      </c>
      <c r="AC81" s="5">
        <f ca="1">INDEX(INDIRECT(CONCATENATE($X$94,"$A:$AG")),$AB81,MATCH(AC$55,INDIRECT(CONCATENATE($X$94,"$A$1:$AG$1")),0))</f>
        <v>1</v>
      </c>
      <c r="AD81" s="5">
        <f>$X$98</f>
        <v>5</v>
      </c>
      <c r="AE81" s="6">
        <f ca="1">MATCH($AA81,INDIRECT(CONCATENATE($X$95,"$A:$A")), 0)</f>
        <v>14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1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2015:12:3:7:NORTH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72</v>
      </c>
      <c r="AX81" s="5">
        <f>3*$X$97</f>
        <v>36</v>
      </c>
      <c r="AY81" s="5">
        <f>5*$X$97</f>
        <v>60</v>
      </c>
      <c r="AZ81" s="5">
        <f>1*$X$97</f>
        <v>12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2016:3:0:0:NORTH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5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2015:12:4:7:NORTH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72</v>
      </c>
      <c r="AX82" s="5">
        <f>3*$X$97</f>
        <v>36</v>
      </c>
      <c r="AY82" s="5">
        <f>5*$X$97</f>
        <v>60</v>
      </c>
      <c r="AZ82" s="5">
        <f>1*$X$97</f>
        <v>12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2016:4:0:0:NORTH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5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2016:1:1:7:NORTH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72</v>
      </c>
      <c r="AX83" s="5">
        <f>3*$X$97</f>
        <v>36</v>
      </c>
      <c r="AY83" s="5">
        <f>5*$X$97</f>
        <v>60</v>
      </c>
      <c r="AZ83" s="5">
        <f>1*$X$97</f>
        <v>12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2016:5:0:0:NORTH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5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2016:1:2:7:NORTH</v>
      </c>
      <c r="AP84" s="6">
        <f ca="1">MATCH(AO84,INDIRECT(CONCATENATE($X$93,"$A:$A")),0)</f>
        <v>6</v>
      </c>
      <c r="AQ84" s="5">
        <f ca="1">INDEX(INDIRECT(CONCATENATE($X$93,"$A:$AG")),$AP84,MATCH(AQ$55,INDIRECT(CONCATENATE($X$93,"$A1:$AG1")),0))</f>
        <v>0</v>
      </c>
      <c r="AR84" s="5">
        <f ca="1">INDEX(INDIRECT(CONCATENATE($X$93,"$A:$AG")),$AP84,MATCH(AR$55,INDIRECT(CONCATENATE($X$93,"$A1:$AG1")),0))</f>
        <v>32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18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72</v>
      </c>
      <c r="AX84" s="5">
        <f>3*$X$97</f>
        <v>36</v>
      </c>
      <c r="AY84" s="5">
        <f>5*$X$97</f>
        <v>60</v>
      </c>
      <c r="AZ84" s="5">
        <f>1*$X$97</f>
        <v>12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2016:6:0:0:NORTH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5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2016:1:3:7:NORTH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72</v>
      </c>
      <c r="AX85" s="5">
        <f>3*$X$97</f>
        <v>36</v>
      </c>
      <c r="AY85" s="5">
        <f>5*$X$97</f>
        <v>60</v>
      </c>
      <c r="AZ85" s="5">
        <f>1*$X$97</f>
        <v>12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2016:7:0:0:NORTH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5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2016:1:4:7:NORTH</v>
      </c>
      <c r="AP86" s="6">
        <f ca="1">MATCH(AO86,INDIRECT(CONCATENATE($X$93,"$A:$A")),0)</f>
        <v>14</v>
      </c>
      <c r="AQ86" s="5">
        <f ca="1">INDEX(INDIRECT(CONCATENATE($X$93,"$A:$AG")),$AP86,MATCH(AQ$55,INDIRECT(CONCATENATE($X$93,"$A1:$AG1")),0))</f>
        <v>1</v>
      </c>
      <c r="AR86" s="5">
        <f ca="1">INDEX(INDIRECT(CONCATENATE($X$93,"$A:$AG")),$AP86,MATCH(AR$55,INDIRECT(CONCATENATE($X$93,"$A1:$AG1")),0))</f>
        <v>31</v>
      </c>
      <c r="AS86" s="5">
        <f ca="1">INDEX(INDIRECT(CONCATENATE($X$93,"$A:$AG")),$AP86,MATCH(AS$55,INDIRECT(CONCATENATE($X$93,"$A1:$AG1")),0))</f>
        <v>9</v>
      </c>
      <c r="AT86" s="5">
        <f ca="1">INDEX(INDIRECT(CONCATENATE($X$93,"$A:$AG")),$AP86,MATCH(AT$55,INDIRECT(CONCATENATE($X$93,"$A1:$AG1")),0))</f>
        <v>34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72</v>
      </c>
      <c r="AX86" s="5">
        <f>3*$X$97</f>
        <v>36</v>
      </c>
      <c r="AY86" s="5">
        <f>5*$X$97</f>
        <v>60</v>
      </c>
      <c r="AZ86" s="5">
        <f>1*$X$97</f>
        <v>12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2016:8:0:0:NORTH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5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2016:1:5:7:NORTH</v>
      </c>
      <c r="AP87" s="6">
        <f ca="1">MATCH(AO87,INDIRECT(CONCATENATE($X$93,"$A:$A")),0)</f>
        <v>22</v>
      </c>
      <c r="AQ87" s="5">
        <f ca="1">INDEX(INDIRECT(CONCATENATE($X$93,"$A:$AG")),$AP87,MATCH(AQ$55,INDIRECT(CONCATENATE($X$93,"$A1:$AG1")),0))</f>
        <v>0</v>
      </c>
      <c r="AR87" s="5">
        <f ca="1">INDEX(INDIRECT(CONCATENATE($X$93,"$A:$AG")),$AP87,MATCH(AR$55,INDIRECT(CONCATENATE($X$93,"$A1:$AG1")),0))</f>
        <v>25</v>
      </c>
      <c r="AS87" s="5">
        <f ca="1">INDEX(INDIRECT(CONCATENATE($X$93,"$A:$AG")),$AP87,MATCH(AS$55,INDIRECT(CONCATENATE($X$93,"$A1:$AG1")),0))</f>
        <v>5</v>
      </c>
      <c r="AT87" s="5">
        <f ca="1">INDEX(INDIRECT(CONCATENATE($X$93,"$A:$AG")),$AP87,MATCH(AT$55,INDIRECT(CONCATENATE($X$93,"$A1:$AG1")),0))</f>
        <v>27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72</v>
      </c>
      <c r="AX87" s="5">
        <f>3*$X$97</f>
        <v>36</v>
      </c>
      <c r="AY87" s="5">
        <f>5*$X$97</f>
        <v>60</v>
      </c>
      <c r="AZ87" s="5">
        <f>1*$X$97</f>
        <v>12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2016:9:0:0:NORTH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5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2016:2:1:7:NORTH</v>
      </c>
      <c r="AP88" s="6">
        <f ca="1">MATCH(AO88,INDIRECT(CONCATENATE($X$93,"$A:$A")),0)</f>
        <v>30</v>
      </c>
      <c r="AQ88" s="5">
        <f ca="1">INDEX(INDIRECT(CONCATENATE($X$93,"$A:$AG")),$AP88,MATCH(AQ$55,INDIRECT(CONCATENATE($X$93,"$A1:$AG1")),0))</f>
        <v>0</v>
      </c>
      <c r="AR88" s="5">
        <f ca="1">INDEX(INDIRECT(CONCATENATE($X$93,"$A:$AG")),$AP88,MATCH(AR$55,INDIRECT(CONCATENATE($X$93,"$A1:$AG1")),0))</f>
        <v>31</v>
      </c>
      <c r="AS88" s="5">
        <f ca="1">INDEX(INDIRECT(CONCATENATE($X$93,"$A:$AG")),$AP88,MATCH(AS$55,INDIRECT(CONCATENATE($X$93,"$A1:$AG1")),0))</f>
        <v>5</v>
      </c>
      <c r="AT88" s="5">
        <f ca="1">INDEX(INDIRECT(CONCATENATE($X$93,"$A:$AG")),$AP88,MATCH(AT$55,INDIRECT(CONCATENATE($X$93,"$A1:$AG1")),0))</f>
        <v>21</v>
      </c>
      <c r="AU88" s="5">
        <f ca="1">INDEX(INDIRECT(CONCATENATE($X$93,"$A:$AG")),$AP88,MATCH(AU$55,INDIRECT(CONCATENATE($X$93,"$A1:$AG1")),0))</f>
        <v>2</v>
      </c>
      <c r="AV88" s="5">
        <f>ROUND(1*$X$97/$X$99,0)</f>
        <v>3</v>
      </c>
      <c r="AW88" s="5">
        <f>6*$X$97</f>
        <v>72</v>
      </c>
      <c r="AX88" s="5">
        <f>3*$X$97</f>
        <v>36</v>
      </c>
      <c r="AY88" s="5">
        <f>5*$X$97</f>
        <v>60</v>
      </c>
      <c r="AZ88" s="5">
        <f>1*$X$97</f>
        <v>12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2016:10:0:0:NORTH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5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2016:2:2:7:NORTH</v>
      </c>
      <c r="AP89" s="6">
        <f ca="1">MATCH(AO89,INDIRECT(CONCATENATE($X$93,"$A:$A")),0)</f>
        <v>38</v>
      </c>
      <c r="AQ89" s="5">
        <f ca="1">INDEX(INDIRECT(CONCATENATE($X$93,"$A:$AG")),$AP89,MATCH(AQ$55,INDIRECT(CONCATENATE($X$93,"$A1:$AG1")),0))</f>
        <v>0</v>
      </c>
      <c r="AR89" s="5">
        <f ca="1">INDEX(INDIRECT(CONCATENATE($X$93,"$A:$AG")),$AP89,MATCH(AR$55,INDIRECT(CONCATENATE($X$93,"$A1:$AG1")),0))</f>
        <v>28</v>
      </c>
      <c r="AS89" s="5">
        <f ca="1">INDEX(INDIRECT(CONCATENATE($X$93,"$A:$AG")),$AP89,MATCH(AS$55,INDIRECT(CONCATENATE($X$93,"$A1:$AG1")),0))</f>
        <v>13</v>
      </c>
      <c r="AT89" s="5">
        <f ca="1">INDEX(INDIRECT(CONCATENATE($X$93,"$A:$AG")),$AP89,MATCH(AT$55,INDIRECT(CONCATENATE($X$93,"$A1:$AG1")),0))</f>
        <v>30</v>
      </c>
      <c r="AU89" s="5">
        <f ca="1">INDEX(INDIRECT(CONCATENATE($X$93,"$A:$AG")),$AP89,MATCH(AU$55,INDIRECT(CONCATENATE($X$93,"$A1:$AG1")),0))</f>
        <v>5</v>
      </c>
      <c r="AV89" s="5">
        <f>ROUND(1*$X$97/$X$99,0)</f>
        <v>3</v>
      </c>
      <c r="AW89" s="5">
        <f>6*$X$97</f>
        <v>72</v>
      </c>
      <c r="AX89" s="5">
        <f>3*$X$97</f>
        <v>36</v>
      </c>
      <c r="AY89" s="5">
        <f>5*$X$97</f>
        <v>60</v>
      </c>
      <c r="AZ89" s="5">
        <f>1*$X$97</f>
        <v>12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2016:11:0:0:NORTH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5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2016:2:3:7:NORTH</v>
      </c>
      <c r="AP90" s="6">
        <f ca="1">MATCH(AO90,INDIRECT(CONCATENATE($X$93,"$A:$A")),0)</f>
        <v>46</v>
      </c>
      <c r="AQ90" s="5">
        <f ca="1">INDEX(INDIRECT(CONCATENATE($X$93,"$A:$AG")),$AP90,MATCH(AQ$55,INDIRECT(CONCATENATE($X$93,"$A1:$AG1")),0))</f>
        <v>0</v>
      </c>
      <c r="AR90" s="5">
        <f ca="1">INDEX(INDIRECT(CONCATENATE($X$93,"$A:$AG")),$AP90,MATCH(AR$55,INDIRECT(CONCATENATE($X$93,"$A1:$AG1")),0))</f>
        <v>28</v>
      </c>
      <c r="AS90" s="5">
        <f ca="1">INDEX(INDIRECT(CONCATENATE($X$93,"$A:$AG")),$AP90,MATCH(AS$55,INDIRECT(CONCATENATE($X$93,"$A1:$AG1")),0))</f>
        <v>10</v>
      </c>
      <c r="AT90" s="5">
        <f ca="1">INDEX(INDIRECT(CONCATENATE($X$93,"$A:$AG")),$AP90,MATCH(AT$55,INDIRECT(CONCATENATE($X$93,"$A1:$AG1")),0))</f>
        <v>37</v>
      </c>
      <c r="AU90" s="5">
        <f ca="1">INDEX(INDIRECT(CONCATENATE($X$93,"$A:$AG")),$AP90,MATCH(AU$55,INDIRECT(CONCATENATE($X$93,"$A1:$AG1")),0))</f>
        <v>0</v>
      </c>
      <c r="AV90" s="5">
        <f>ROUND(1*$X$97/$X$99,0)</f>
        <v>3</v>
      </c>
      <c r="AW90" s="5">
        <f>6*$X$97</f>
        <v>72</v>
      </c>
      <c r="AX90" s="5">
        <f>3*$X$97</f>
        <v>36</v>
      </c>
      <c r="AY90" s="5">
        <f>5*$X$97</f>
        <v>60</v>
      </c>
      <c r="AZ90" s="5">
        <f>1*$X$97</f>
        <v>12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2016:12:0:0:NORTH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5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2016:2:4:7:NORTH</v>
      </c>
      <c r="AP91" s="6">
        <f ca="1">MATCH(AO91,INDIRECT(CONCATENATE($X$93,"$A:$A")),0)</f>
        <v>54</v>
      </c>
      <c r="AQ91" s="5">
        <f ca="1">INDEX(INDIRECT(CONCATENATE($X$93,"$A:$AG")),$AP91,MATCH(AQ$55,INDIRECT(CONCATENATE($X$93,"$A1:$AG1")),0))</f>
        <v>1</v>
      </c>
      <c r="AR91" s="5">
        <f ca="1">INDEX(INDIRECT(CONCATENATE($X$93,"$A:$AG")),$AP91,MATCH(AR$55,INDIRECT(CONCATENATE($X$93,"$A1:$AG1")),0))</f>
        <v>21</v>
      </c>
      <c r="AS91" s="5">
        <f ca="1">INDEX(INDIRECT(CONCATENATE($X$93,"$A:$AG")),$AP91,MATCH(AS$55,INDIRECT(CONCATENATE($X$93,"$A1:$AG1")),0))</f>
        <v>14</v>
      </c>
      <c r="AT91" s="5">
        <f ca="1">INDEX(INDIRECT(CONCATENATE($X$93,"$A:$AG")),$AP91,MATCH(AT$55,INDIRECT(CONCATENATE($X$93,"$A1:$AG1")),0))</f>
        <v>24</v>
      </c>
      <c r="AU91" s="5">
        <f ca="1">INDEX(INDIRECT(CONCATENATE($X$93,"$A:$AG")),$AP91,MATCH(AU$55,INDIRECT(CONCATENATE($X$93,"$A1:$AG1")),0))</f>
        <v>1</v>
      </c>
      <c r="AV91" s="5">
        <f>ROUND(1*$X$97/$X$99,0)</f>
        <v>3</v>
      </c>
      <c r="AW91" s="5">
        <f>6*$X$97</f>
        <v>72</v>
      </c>
      <c r="AX91" s="5">
        <f>3*$X$97</f>
        <v>36</v>
      </c>
      <c r="AY91" s="5">
        <f>5*$X$97</f>
        <v>60</v>
      </c>
      <c r="AZ91" s="5">
        <f>1*$X$97</f>
        <v>12</v>
      </c>
    </row>
    <row r="92" spans="23:52">
      <c r="W92" s="3" t="s">
        <v>357</v>
      </c>
      <c r="X92" s="2" t="s">
        <v>23</v>
      </c>
      <c r="AC92" s="3">
        <f ca="1">SUMIFS(AC56:AC91, $X56:$X91,YEAR,AC56:AC91,"&lt;&gt;#N/A")</f>
        <v>2</v>
      </c>
      <c r="AD92" s="6"/>
      <c r="AF92" s="3">
        <f ca="1">SUM(AF56:AF91)</f>
        <v>3</v>
      </c>
      <c r="AG92" s="3">
        <f ca="1">SUM(AG56:AG91)</f>
        <v>0</v>
      </c>
      <c r="AH92" s="3">
        <f ca="1">SUM(AH56:AH91)</f>
        <v>0</v>
      </c>
      <c r="AI92" s="3">
        <f ca="1">SUM(AI56:AI91)</f>
        <v>4</v>
      </c>
      <c r="AJ92" s="3">
        <f ca="1">SUM(AJ56:AJ91)</f>
        <v>0</v>
      </c>
      <c r="AK92" s="3">
        <f ca="1">SUM(AK56:AK91)</f>
        <v>0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60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12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5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4</v>
      </c>
      <c r="AN100" s="6"/>
    </row>
    <row r="101" spans="23:50">
      <c r="W101" s="3" t="s">
        <v>91</v>
      </c>
      <c r="X101" s="3">
        <f ca="1">SUM($AF$92:$AH$92)</f>
        <v>3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43%</v>
      </c>
      <c r="Y102" s="9">
        <f ca="1">IFERROR(X101/SUM(X100:X101),"0")</f>
        <v>0.42857142857142855</v>
      </c>
      <c r="Z102" s="3" t="str">
        <f ca="1">TEXT(Y102,"00%")</f>
        <v>43%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60
Actual YTD 年度實際:    5</v>
      </c>
      <c r="AN103" s="6"/>
    </row>
    <row r="104" spans="23:50" ht="23.25">
      <c r="W104" s="3" t="s">
        <v>220</v>
      </c>
      <c r="X104" s="14" t="s">
        <v>108</v>
      </c>
      <c r="AN104" s="6"/>
    </row>
    <row r="105" spans="23:50">
      <c r="X105" s="12" t="s">
        <v>109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2014  0</v>
      </c>
    </row>
    <row r="109" spans="23:50">
      <c r="W109" s="3" t="s">
        <v>360</v>
      </c>
      <c r="X109" s="3" t="str">
        <f ca="1">CONCATENATE($X$68,"  ", SUMIF($AC$68:$AC$79,"&lt;&gt;#N/A"))</f>
        <v>2015  2</v>
      </c>
    </row>
    <row r="110" spans="23:50">
      <c r="W110" s="3" t="s">
        <v>359</v>
      </c>
      <c r="X110" s="3" t="str">
        <f ca="1">CONCATENATE($X$80,"  ",SUMIF($AC$80:$AC$91,"&lt;&gt;#N/A"))</f>
        <v>2016  2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28" zoomScale="70" zoomScaleNormal="7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2014:1:0:0:SOUTH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10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2014:2:0:0:SOUTH</v>
      </c>
      <c r="AB57" s="6" t="e">
        <f ca="1">MATCH($AA57,INDIRECT(CONCATENATE($X$94,"$A:$A")),0)</f>
        <v>#N/A</v>
      </c>
      <c r="AC57" s="5" t="e">
        <f ca="1">INDEX(INDIRECT(CONCATENATE($X$94,"$A:$AG")),$AB57,MATCH(AC$55,INDIRECT(CONCATENATE($X$94,"$A$1:$AG$1")),0))</f>
        <v>#N/A</v>
      </c>
      <c r="AD57" s="5">
        <f>$X$98</f>
        <v>10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2014:3:0:0:SOUTH</v>
      </c>
      <c r="AB58" s="6" t="e">
        <f ca="1">MATCH($AA58,INDIRECT(CONCATENATE($X$94,"$A:$A")),0)</f>
        <v>#N/A</v>
      </c>
      <c r="AC58" s="5" t="e">
        <f ca="1">INDEX(INDIRECT(CONCATENATE($X$94,"$A:$AG")),$AB58,MATCH(AC$55,INDIRECT(CONCATENATE($X$94,"$A$1:$AG$1")),0))</f>
        <v>#N/A</v>
      </c>
      <c r="AD58" s="5">
        <f>$X$98</f>
        <v>10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2014:4:0:0:SOUTH</v>
      </c>
      <c r="AB59" s="6" t="e">
        <f ca="1">MATCH($AA59,INDIRECT(CONCATENATE($X$94,"$A:$A")),0)</f>
        <v>#N/A</v>
      </c>
      <c r="AC59" s="5" t="e">
        <f ca="1">INDEX(INDIRECT(CONCATENATE($X$94,"$A:$AG")),$AB59,MATCH(AC$55,INDIRECT(CONCATENATE($X$94,"$A$1:$AG$1")),0))</f>
        <v>#N/A</v>
      </c>
      <c r="AD59" s="5">
        <f>$X$98</f>
        <v>10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2014:5:0:0:SOUTH</v>
      </c>
      <c r="AB60" s="6" t="e">
        <f ca="1">MATCH($AA60,INDIRECT(CONCATENATE($X$94,"$A:$A")),0)</f>
        <v>#N/A</v>
      </c>
      <c r="AC60" s="5" t="e">
        <f ca="1">INDEX(INDIRECT(CONCATENATE($X$94,"$A:$AG")),$AB60,MATCH(AC$55,INDIRECT(CONCATENATE($X$94,"$A$1:$AG$1")),0))</f>
        <v>#N/A</v>
      </c>
      <c r="AD60" s="5">
        <f>$X$98</f>
        <v>10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2014:6:0:0:SOUTH</v>
      </c>
      <c r="AB61" s="6" t="e">
        <f ca="1">MATCH($AA61,INDIRECT(CONCATENATE($X$94,"$A:$A")),0)</f>
        <v>#N/A</v>
      </c>
      <c r="AC61" s="5" t="e">
        <f ca="1">INDEX(INDIRECT(CONCATENATE($X$94,"$A:$AG")),$AB61,MATCH(AC$55,INDIRECT(CONCATENATE($X$94,"$A$1:$AG$1")),0))</f>
        <v>#N/A</v>
      </c>
      <c r="AD61" s="5">
        <f>$X$98</f>
        <v>10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2014:7:0:0:SOUTH</v>
      </c>
      <c r="AB62" s="6" t="e">
        <f ca="1">MATCH($AA62,INDIRECT(CONCATENATE($X$94,"$A:$A")),0)</f>
        <v>#N/A</v>
      </c>
      <c r="AC62" s="5" t="e">
        <f ca="1">INDEX(INDIRECT(CONCATENATE($X$94,"$A:$AG")),$AB62,MATCH(AC$55,INDIRECT(CONCATENATE($X$94,"$A$1:$AG$1")),0))</f>
        <v>#N/A</v>
      </c>
      <c r="AD62" s="5">
        <f>$X$98</f>
        <v>10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2014:8:0:0:SOUTH</v>
      </c>
      <c r="AB63" s="6" t="e">
        <f ca="1">MATCH($AA63,INDIRECT(CONCATENATE($X$94,"$A:$A")),0)</f>
        <v>#N/A</v>
      </c>
      <c r="AC63" s="5" t="e">
        <f ca="1">INDEX(INDIRECT(CONCATENATE($X$94,"$A:$AG")),$AB63,MATCH(AC$55,INDIRECT(CONCATENATE($X$94,"$A$1:$AG$1")),0))</f>
        <v>#N/A</v>
      </c>
      <c r="AD63" s="5">
        <f>$X$98</f>
        <v>10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2014:9:0:0:SOUTH</v>
      </c>
      <c r="AB64" s="6" t="e">
        <f ca="1">MATCH($AA64,INDIRECT(CONCATENATE($X$94,"$A:$A")),0)</f>
        <v>#N/A</v>
      </c>
      <c r="AC64" s="5" t="e">
        <f ca="1">INDEX(INDIRECT(CONCATENATE($X$94,"$A:$AG")),$AB64,MATCH(AC$55,INDIRECT(CONCATENATE($X$94,"$A$1:$AG$1")),0))</f>
        <v>#N/A</v>
      </c>
      <c r="AD64" s="5">
        <f>$X$98</f>
        <v>10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2014:10:0:0:SOUTH</v>
      </c>
      <c r="AB65" s="6" t="e">
        <f ca="1">MATCH($AA65,INDIRECT(CONCATENATE($X$94,"$A:$A")),0)</f>
        <v>#N/A</v>
      </c>
      <c r="AC65" s="5" t="e">
        <f ca="1">INDEX(INDIRECT(CONCATENATE($X$94,"$A:$AG")),$AB65,MATCH(AC$55,INDIRECT(CONCATENATE($X$94,"$A$1:$AG$1")),0))</f>
        <v>#N/A</v>
      </c>
      <c r="AD65" s="5">
        <f>$X$98</f>
        <v>10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2014:11:0:0:SOUTH</v>
      </c>
      <c r="AB66" s="6" t="e">
        <f ca="1">MATCH($AA66,INDIRECT(CONCATENATE($X$94,"$A:$A")),0)</f>
        <v>#N/A</v>
      </c>
      <c r="AC66" s="5" t="e">
        <f ca="1">INDEX(INDIRECT(CONCATENATE($X$94,"$A:$AG")),$AB66,MATCH(AC$55,INDIRECT(CONCATENATE($X$94,"$A$1:$AG$1")),0))</f>
        <v>#N/A</v>
      </c>
      <c r="AD66" s="5">
        <f>$X$98</f>
        <v>10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2014:12:0:0:SOUTH</v>
      </c>
      <c r="AB67" s="6" t="e">
        <f ca="1">MATCH($AA67,INDIRECT(CONCATENATE($X$94,"$A:$A")),0)</f>
        <v>#N/A</v>
      </c>
      <c r="AC67" s="5" t="e">
        <f ca="1">INDEX(INDIRECT(CONCATENATE($X$94,"$A:$AG")),$AB67,MATCH(AC$55,INDIRECT(CONCATENATE($X$94,"$A$1:$AG$1")),0))</f>
        <v>#N/A</v>
      </c>
      <c r="AD67" s="5">
        <f>$X$98</f>
        <v>10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2015:1:0:0:SOUTH</v>
      </c>
      <c r="AB68" s="6" t="e">
        <f ca="1">MATCH($AA68,INDIRECT(CONCATENATE($X$94,"$A:$A")),0)</f>
        <v>#N/A</v>
      </c>
      <c r="AC68" s="5" t="e">
        <f ca="1">INDEX(INDIRECT(CONCATENATE($X$94,"$A:$AG")),$AB68,MATCH(AC$55,INDIRECT(CONCATENATE($X$94,"$A$1:$AG$1")),0))</f>
        <v>#N/A</v>
      </c>
      <c r="AD68" s="5">
        <f>$X$98</f>
        <v>10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2015:2:0:0:SOUTH</v>
      </c>
      <c r="AB69" s="6">
        <f ca="1">MATCH($AA69,INDIRECT(CONCATENATE($X$94,"$A:$A")),0)</f>
        <v>100</v>
      </c>
      <c r="AC69" s="5">
        <f ca="1">INDEX(INDIRECT(CONCATENATE($X$94,"$A:$AG")),$AB69,MATCH(AC$55,INDIRECT(CONCATENATE($X$94,"$A$1:$AG$1")),0))</f>
        <v>0</v>
      </c>
      <c r="AD69" s="5">
        <f>$X$98</f>
        <v>10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2015:3:0:0:SOUTH</v>
      </c>
      <c r="AB70" s="6">
        <f ca="1">MATCH($AA70,INDIRECT(CONCATENATE($X$94,"$A:$A")),0)</f>
        <v>107</v>
      </c>
      <c r="AC70" s="5">
        <f ca="1">INDEX(INDIRECT(CONCATENATE($X$94,"$A:$AG")),$AB70,MATCH(AC$55,INDIRECT(CONCATENATE($X$94,"$A$1:$AG$1")),0))</f>
        <v>3</v>
      </c>
      <c r="AD70" s="5">
        <f>$X$98</f>
        <v>10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2015:4:0:0:SOUTH</v>
      </c>
      <c r="AB71" s="6">
        <f ca="1">MATCH($AA71,INDIRECT(CONCATENATE($X$94,"$A:$A")),0)</f>
        <v>114</v>
      </c>
      <c r="AC71" s="5">
        <f ca="1">INDEX(INDIRECT(CONCATENATE($X$94,"$A:$AG")),$AB71,MATCH(AC$55,INDIRECT(CONCATENATE($X$94,"$A$1:$AG$1")),0))</f>
        <v>4</v>
      </c>
      <c r="AD71" s="5">
        <f>$X$98</f>
        <v>10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2015:5:0:0:SOUTH</v>
      </c>
      <c r="AB72" s="6">
        <f ca="1">MATCH($AA72,INDIRECT(CONCATENATE($X$94,"$A:$A")),0)</f>
        <v>121</v>
      </c>
      <c r="AC72" s="5">
        <f ca="1">INDEX(INDIRECT(CONCATENATE($X$94,"$A:$AG")),$AB72,MATCH(AC$55,INDIRECT(CONCATENATE($X$94,"$A$1:$AG$1")),0))</f>
        <v>2</v>
      </c>
      <c r="AD72" s="5">
        <f>$X$98</f>
        <v>10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2015:6:0:0:SOUTH</v>
      </c>
      <c r="AB73" s="6">
        <f ca="1">MATCH($AA73,INDIRECT(CONCATENATE($X$94,"$A:$A")),0)</f>
        <v>128</v>
      </c>
      <c r="AC73" s="5">
        <f ca="1">INDEX(INDIRECT(CONCATENATE($X$94,"$A:$AG")),$AB73,MATCH(AC$55,INDIRECT(CONCATENATE($X$94,"$A$1:$AG$1")),0))</f>
        <v>4</v>
      </c>
      <c r="AD73" s="5">
        <f>$X$98</f>
        <v>10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2015:7:0:0:SOUTH</v>
      </c>
      <c r="AB74" s="6">
        <f ca="1">MATCH($AA74,INDIRECT(CONCATENATE($X$94,"$A:$A")),0)</f>
        <v>135</v>
      </c>
      <c r="AC74" s="5">
        <f ca="1">INDEX(INDIRECT(CONCATENATE($X$94,"$A:$AG")),$AB74,MATCH(AC$55,INDIRECT(CONCATENATE($X$94,"$A$1:$AG$1")),0))</f>
        <v>5</v>
      </c>
      <c r="AD74" s="5">
        <f>$X$98</f>
        <v>10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2015:8:0:0:SOUTH</v>
      </c>
      <c r="AB75" s="6">
        <f ca="1">MATCH($AA75,INDIRECT(CONCATENATE($X$94,"$A:$A")),0)</f>
        <v>142</v>
      </c>
      <c r="AC75" s="5">
        <f ca="1">INDEX(INDIRECT(CONCATENATE($X$94,"$A:$AG")),$AB75,MATCH(AC$55,INDIRECT(CONCATENATE($X$94,"$A$1:$AG$1")),0))</f>
        <v>4</v>
      </c>
      <c r="AD75" s="5">
        <f>$X$98</f>
        <v>10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2015:9:0:0:SOUTH</v>
      </c>
      <c r="AB76" s="6">
        <f ca="1">MATCH($AA76,INDIRECT(CONCATENATE($X$94,"$A:$A")),0)</f>
        <v>149</v>
      </c>
      <c r="AC76" s="5">
        <f ca="1">INDEX(INDIRECT(CONCATENATE($X$94,"$A:$AG")),$AB76,MATCH(AC$55,INDIRECT(CONCATENATE($X$94,"$A$1:$AG$1")),0))</f>
        <v>5</v>
      </c>
      <c r="AD76" s="5">
        <f>$X$98</f>
        <v>10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2015:10:0:0:SOUTH</v>
      </c>
      <c r="AB77" s="6">
        <f ca="1">MATCH($AA77,INDIRECT(CONCATENATE($X$94,"$A:$A")),0)</f>
        <v>72</v>
      </c>
      <c r="AC77" s="5">
        <f ca="1">INDEX(INDIRECT(CONCATENATE($X$94,"$A:$AG")),$AB77,MATCH(AC$55,INDIRECT(CONCATENATE($X$94,"$A$1:$AG$1")),0))</f>
        <v>6</v>
      </c>
      <c r="AD77" s="5">
        <f>$X$98</f>
        <v>10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2015:11:0:0:SOUTH</v>
      </c>
      <c r="AB78" s="6">
        <f ca="1">MATCH($AA78,INDIRECT(CONCATENATE($X$94,"$A:$A")),0)</f>
        <v>79</v>
      </c>
      <c r="AC78" s="5">
        <f ca="1">INDEX(INDIRECT(CONCATENATE($X$94,"$A:$AG")),$AB78,MATCH(AC$55,INDIRECT(CONCATENATE($X$94,"$A$1:$AG$1")),0))</f>
        <v>2</v>
      </c>
      <c r="AD78" s="5">
        <f>$X$98</f>
        <v>10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2015:12:0:0:SOUTH</v>
      </c>
      <c r="AB79" s="6">
        <f ca="1">MATCH($AA79,INDIRECT(CONCATENATE($X$94,"$A:$A")),0)</f>
        <v>87</v>
      </c>
      <c r="AC79" s="5">
        <f ca="1">INDEX(INDIRECT(CONCATENATE($X$94,"$A:$AG")),$AB79,MATCH(AC$55,INDIRECT(CONCATENATE($X$94,"$A$1:$AG$1")),0))</f>
        <v>4</v>
      </c>
      <c r="AD79" s="5">
        <f>$X$98</f>
        <v>10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2016:1:0:0:SOUTH</v>
      </c>
      <c r="AB80" s="6">
        <f ca="1">MATCH($AA80,INDIRECT(CONCATENATE($X$94,"$A:$A")),0)</f>
        <v>157</v>
      </c>
      <c r="AC80" s="5">
        <f ca="1">INDEX(INDIRECT(CONCATENATE($X$94,"$A:$AG")),$AB80,MATCH(AC$55,INDIRECT(CONCATENATE($X$94,"$A$1:$AG$1")),0))</f>
        <v>10</v>
      </c>
      <c r="AD80" s="5">
        <f>$X$98</f>
        <v>10</v>
      </c>
      <c r="AE80" s="6">
        <f ca="1">MATCH($AA80,INDIRECT(CONCATENATE($X$95,"$A:$A")), 0)</f>
        <v>6</v>
      </c>
      <c r="AF80" s="4">
        <f ca="1">IFERROR(INDEX(INDIRECT(CONCATENATE($X$95,"$A:$Z")),$AE80,MATCH(AF$55,INDIRECT(CONCATENATE($X$95,"$A1:$Z1")),0)),"")</f>
        <v>5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5</v>
      </c>
      <c r="AJ80" s="4">
        <f ca="1">IFERROR(INDEX(INDIRECT(CONCATENATE($X$95,"$A:$Z")),$AE80,MATCH(AJ$55,INDIRECT(CONCATENATE($X$95,"$A1:$Z1")),0)),"")</f>
        <v>2</v>
      </c>
      <c r="AK80" s="4">
        <f ca="1">IFERROR(INDEX(INDIRECT(CONCATENATE($X$95,"$A:$Z")),$AE80,MATCH(AK$55,INDIRECT(CONCATENATE($X$95,"$A1:$Z1")),0)),"")</f>
        <v>0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2015:12:2:7:SOUTH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66</v>
      </c>
      <c r="AX80" s="5">
        <f>3*$X$97</f>
        <v>33</v>
      </c>
      <c r="AY80" s="5">
        <f>5*$X$97</f>
        <v>55</v>
      </c>
      <c r="AZ80" s="5">
        <f>1*$X$97</f>
        <v>11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2016:2:0:0:SOUTH</v>
      </c>
      <c r="AB81" s="6">
        <f ca="1">MATCH($AA81,INDIRECT(CONCATENATE($X$94,"$A:$A")),0)</f>
        <v>165</v>
      </c>
      <c r="AC81" s="5">
        <f ca="1">INDEX(INDIRECT(CONCATENATE($X$94,"$A:$AG")),$AB81,MATCH(AC$55,INDIRECT(CONCATENATE($X$94,"$A$1:$AG$1")),0))</f>
        <v>5</v>
      </c>
      <c r="AD81" s="5">
        <f>$X$98</f>
        <v>10</v>
      </c>
      <c r="AE81" s="6">
        <f ca="1">MATCH($AA81,INDIRECT(CONCATENATE($X$95,"$A:$A")), 0)</f>
        <v>15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2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2015:12:3:7:SOUTH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66</v>
      </c>
      <c r="AX81" s="5">
        <f>3*$X$97</f>
        <v>33</v>
      </c>
      <c r="AY81" s="5">
        <f>5*$X$97</f>
        <v>55</v>
      </c>
      <c r="AZ81" s="5">
        <f>1*$X$97</f>
        <v>11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2016:3:0:0:SOUTH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10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2015:12:4:7:SOUTH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66</v>
      </c>
      <c r="AX82" s="5">
        <f>3*$X$97</f>
        <v>33</v>
      </c>
      <c r="AY82" s="5">
        <f>5*$X$97</f>
        <v>55</v>
      </c>
      <c r="AZ82" s="5">
        <f>1*$X$97</f>
        <v>11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2016:4:0:0:SOUTH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10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2016:1:1:7:SOUTH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66</v>
      </c>
      <c r="AX83" s="5">
        <f>3*$X$97</f>
        <v>33</v>
      </c>
      <c r="AY83" s="5">
        <f>5*$X$97</f>
        <v>55</v>
      </c>
      <c r="AZ83" s="5">
        <f>1*$X$97</f>
        <v>11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2016:5:0:0:SOUTH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10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2016:1:2:7:SOUTH</v>
      </c>
      <c r="AP84" s="6">
        <f ca="1">MATCH(AO84,INDIRECT(CONCATENATE($X$93,"$A:$A")),0)</f>
        <v>7</v>
      </c>
      <c r="AQ84" s="5">
        <f ca="1">INDEX(INDIRECT(CONCATENATE($X$93,"$A:$AG")),$AP84,MATCH(AQ$55,INDIRECT(CONCATENATE($X$93,"$A1:$AG1")),0))</f>
        <v>8</v>
      </c>
      <c r="AR84" s="5">
        <f ca="1">INDEX(INDIRECT(CONCATENATE($X$93,"$A:$AG")),$AP84,MATCH(AR$55,INDIRECT(CONCATENATE($X$93,"$A1:$AG1")),0))</f>
        <v>55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28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66</v>
      </c>
      <c r="AX84" s="5">
        <f>3*$X$97</f>
        <v>33</v>
      </c>
      <c r="AY84" s="5">
        <f>5*$X$97</f>
        <v>55</v>
      </c>
      <c r="AZ84" s="5">
        <f>1*$X$97</f>
        <v>11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2016:6:0:0:SOUTH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10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2016:1:3:7:SOUTH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66</v>
      </c>
      <c r="AX85" s="5">
        <f>3*$X$97</f>
        <v>33</v>
      </c>
      <c r="AY85" s="5">
        <f>5*$X$97</f>
        <v>55</v>
      </c>
      <c r="AZ85" s="5">
        <f>1*$X$97</f>
        <v>11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2016:7:0:0:SOUTH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10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2016:1:4:7:SOUTH</v>
      </c>
      <c r="AP86" s="6">
        <f ca="1">MATCH(AO86,INDIRECT(CONCATENATE($X$93,"$A:$A")),0)</f>
        <v>15</v>
      </c>
      <c r="AQ86" s="5">
        <f ca="1">INDEX(INDIRECT(CONCATENATE($X$93,"$A:$AG")),$AP86,MATCH(AQ$55,INDIRECT(CONCATENATE($X$93,"$A1:$AG1")),0))</f>
        <v>1</v>
      </c>
      <c r="AR86" s="5">
        <f ca="1">INDEX(INDIRECT(CONCATENATE($X$93,"$A:$AG")),$AP86,MATCH(AR$55,INDIRECT(CONCATENATE($X$93,"$A1:$AG1")),0))</f>
        <v>77</v>
      </c>
      <c r="AS86" s="5">
        <f ca="1">INDEX(INDIRECT(CONCATENATE($X$93,"$A:$AG")),$AP86,MATCH(AS$55,INDIRECT(CONCATENATE($X$93,"$A1:$AG1")),0))</f>
        <v>22</v>
      </c>
      <c r="AT86" s="5">
        <f ca="1">INDEX(INDIRECT(CONCATENATE($X$93,"$A:$AG")),$AP86,MATCH(AT$55,INDIRECT(CONCATENATE($X$93,"$A1:$AG1")),0))</f>
        <v>65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66</v>
      </c>
      <c r="AX86" s="5">
        <f>3*$X$97</f>
        <v>33</v>
      </c>
      <c r="AY86" s="5">
        <f>5*$X$97</f>
        <v>55</v>
      </c>
      <c r="AZ86" s="5">
        <f>1*$X$97</f>
        <v>11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2016:8:0:0:SOUTH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10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2016:1:5:7:SOUTH</v>
      </c>
      <c r="AP87" s="6">
        <f ca="1">MATCH(AO87,INDIRECT(CONCATENATE($X$93,"$A:$A")),0)</f>
        <v>23</v>
      </c>
      <c r="AQ87" s="5">
        <f ca="1">INDEX(INDIRECT(CONCATENATE($X$93,"$A:$AG")),$AP87,MATCH(AQ$55,INDIRECT(CONCATENATE($X$93,"$A1:$AG1")),0))</f>
        <v>1</v>
      </c>
      <c r="AR87" s="5">
        <f ca="1">INDEX(INDIRECT(CONCATENATE($X$93,"$A:$AG")),$AP87,MATCH(AR$55,INDIRECT(CONCATENATE($X$93,"$A1:$AG1")),0))</f>
        <v>72</v>
      </c>
      <c r="AS87" s="5">
        <f ca="1">INDEX(INDIRECT(CONCATENATE($X$93,"$A:$AG")),$AP87,MATCH(AS$55,INDIRECT(CONCATENATE($X$93,"$A1:$AG1")),0))</f>
        <v>29</v>
      </c>
      <c r="AT87" s="5">
        <f ca="1">INDEX(INDIRECT(CONCATENATE($X$93,"$A:$AG")),$AP87,MATCH(AT$55,INDIRECT(CONCATENATE($X$93,"$A1:$AG1")),0))</f>
        <v>77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66</v>
      </c>
      <c r="AX87" s="5">
        <f>3*$X$97</f>
        <v>33</v>
      </c>
      <c r="AY87" s="5">
        <f>5*$X$97</f>
        <v>55</v>
      </c>
      <c r="AZ87" s="5">
        <f>1*$X$97</f>
        <v>11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2016:9:0:0:SOUTH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10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2016:2:1:7:SOUTH</v>
      </c>
      <c r="AP88" s="6">
        <f ca="1">MATCH(AO88,INDIRECT(CONCATENATE($X$93,"$A:$A")),0)</f>
        <v>31</v>
      </c>
      <c r="AQ88" s="5">
        <f ca="1">INDEX(INDIRECT(CONCATENATE($X$93,"$A:$AG")),$AP88,MATCH(AQ$55,INDIRECT(CONCATENATE($X$93,"$A1:$AG1")),0))</f>
        <v>0</v>
      </c>
      <c r="AR88" s="5">
        <f ca="1">INDEX(INDIRECT(CONCATENATE($X$93,"$A:$AG")),$AP88,MATCH(AR$55,INDIRECT(CONCATENATE($X$93,"$A1:$AG1")),0))</f>
        <v>81</v>
      </c>
      <c r="AS88" s="5">
        <f ca="1">INDEX(INDIRECT(CONCATENATE($X$93,"$A:$AG")),$AP88,MATCH(AS$55,INDIRECT(CONCATENATE($X$93,"$A1:$AG1")),0))</f>
        <v>17</v>
      </c>
      <c r="AT88" s="5">
        <f ca="1">INDEX(INDIRECT(CONCATENATE($X$93,"$A:$AG")),$AP88,MATCH(AT$55,INDIRECT(CONCATENATE($X$93,"$A1:$AG1")),0))</f>
        <v>71</v>
      </c>
      <c r="AU88" s="5">
        <f ca="1">INDEX(INDIRECT(CONCATENATE($X$93,"$A:$AG")),$AP88,MATCH(AU$55,INDIRECT(CONCATENATE($X$93,"$A1:$AG1")),0))</f>
        <v>0</v>
      </c>
      <c r="AV88" s="5">
        <f>ROUND(1*$X$97/$X$99,0)</f>
        <v>3</v>
      </c>
      <c r="AW88" s="5">
        <f>6*$X$97</f>
        <v>66</v>
      </c>
      <c r="AX88" s="5">
        <f>3*$X$97</f>
        <v>33</v>
      </c>
      <c r="AY88" s="5">
        <f>5*$X$97</f>
        <v>55</v>
      </c>
      <c r="AZ88" s="5">
        <f>1*$X$97</f>
        <v>11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2016:10:0:0:SOUTH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10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2016:2:2:7:SOUTH</v>
      </c>
      <c r="AP89" s="6">
        <f ca="1">MATCH(AO89,INDIRECT(CONCATENATE($X$93,"$A:$A")),0)</f>
        <v>39</v>
      </c>
      <c r="AQ89" s="5">
        <f ca="1">INDEX(INDIRECT(CONCATENATE($X$93,"$A:$AG")),$AP89,MATCH(AQ$55,INDIRECT(CONCATENATE($X$93,"$A1:$AG1")),0))</f>
        <v>0</v>
      </c>
      <c r="AR89" s="5">
        <f ca="1">INDEX(INDIRECT(CONCATENATE($X$93,"$A:$AG")),$AP89,MATCH(AR$55,INDIRECT(CONCATENATE($X$93,"$A1:$AG1")),0))</f>
        <v>80</v>
      </c>
      <c r="AS89" s="5">
        <f ca="1">INDEX(INDIRECT(CONCATENATE($X$93,"$A:$AG")),$AP89,MATCH(AS$55,INDIRECT(CONCATENATE($X$93,"$A1:$AG1")),0))</f>
        <v>34</v>
      </c>
      <c r="AT89" s="5">
        <f ca="1">INDEX(INDIRECT(CONCATENATE($X$93,"$A:$AG")),$AP89,MATCH(AT$55,INDIRECT(CONCATENATE($X$93,"$A1:$AG1")),0))</f>
        <v>75</v>
      </c>
      <c r="AU89" s="5">
        <f ca="1">INDEX(INDIRECT(CONCATENATE($X$93,"$A:$AG")),$AP89,MATCH(AU$55,INDIRECT(CONCATENATE($X$93,"$A1:$AG1")),0))</f>
        <v>2</v>
      </c>
      <c r="AV89" s="5">
        <f>ROUND(1*$X$97/$X$99,0)</f>
        <v>3</v>
      </c>
      <c r="AW89" s="5">
        <f>6*$X$97</f>
        <v>66</v>
      </c>
      <c r="AX89" s="5">
        <f>3*$X$97</f>
        <v>33</v>
      </c>
      <c r="AY89" s="5">
        <f>5*$X$97</f>
        <v>55</v>
      </c>
      <c r="AZ89" s="5">
        <f>1*$X$97</f>
        <v>11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2016:11:0:0:SOUTH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10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2016:2:3:7:SOUTH</v>
      </c>
      <c r="AP90" s="6">
        <f ca="1">MATCH(AO90,INDIRECT(CONCATENATE($X$93,"$A:$A")),0)</f>
        <v>47</v>
      </c>
      <c r="AQ90" s="5">
        <f ca="1">INDEX(INDIRECT(CONCATENATE($X$93,"$A:$AG")),$AP90,MATCH(AQ$55,INDIRECT(CONCATENATE($X$93,"$A1:$AG1")),0))</f>
        <v>2</v>
      </c>
      <c r="AR90" s="5">
        <f ca="1">INDEX(INDIRECT(CONCATENATE($X$93,"$A:$AG")),$AP90,MATCH(AR$55,INDIRECT(CONCATENATE($X$93,"$A1:$AG1")),0))</f>
        <v>74</v>
      </c>
      <c r="AS90" s="5">
        <f ca="1">INDEX(INDIRECT(CONCATENATE($X$93,"$A:$AG")),$AP90,MATCH(AS$55,INDIRECT(CONCATENATE($X$93,"$A1:$AG1")),0))</f>
        <v>34</v>
      </c>
      <c r="AT90" s="5">
        <f ca="1">INDEX(INDIRECT(CONCATENATE($X$93,"$A:$AG")),$AP90,MATCH(AT$55,INDIRECT(CONCATENATE($X$93,"$A1:$AG1")),0))</f>
        <v>62</v>
      </c>
      <c r="AU90" s="5">
        <f ca="1">INDEX(INDIRECT(CONCATENATE($X$93,"$A:$AG")),$AP90,MATCH(AU$55,INDIRECT(CONCATENATE($X$93,"$A1:$AG1")),0))</f>
        <v>5</v>
      </c>
      <c r="AV90" s="5">
        <f>ROUND(1*$X$97/$X$99,0)</f>
        <v>3</v>
      </c>
      <c r="AW90" s="5">
        <f>6*$X$97</f>
        <v>66</v>
      </c>
      <c r="AX90" s="5">
        <f>3*$X$97</f>
        <v>33</v>
      </c>
      <c r="AY90" s="5">
        <f>5*$X$97</f>
        <v>55</v>
      </c>
      <c r="AZ90" s="5">
        <f>1*$X$97</f>
        <v>11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2016:12:0:0:SOUTH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10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2016:2:4:7:SOUTH</v>
      </c>
      <c r="AP91" s="6">
        <f ca="1">MATCH(AO91,INDIRECT(CONCATENATE($X$93,"$A:$A")),0)</f>
        <v>55</v>
      </c>
      <c r="AQ91" s="5">
        <f ca="1">INDEX(INDIRECT(CONCATENATE($X$93,"$A:$AG")),$AP91,MATCH(AQ$55,INDIRECT(CONCATENATE($X$93,"$A1:$AG1")),0))</f>
        <v>3</v>
      </c>
      <c r="AR91" s="5">
        <f ca="1">INDEX(INDIRECT(CONCATENATE($X$93,"$A:$AG")),$AP91,MATCH(AR$55,INDIRECT(CONCATENATE($X$93,"$A1:$AG1")),0))</f>
        <v>74</v>
      </c>
      <c r="AS91" s="5">
        <f ca="1">INDEX(INDIRECT(CONCATENATE($X$93,"$A:$AG")),$AP91,MATCH(AS$55,INDIRECT(CONCATENATE($X$93,"$A1:$AG1")),0))</f>
        <v>36</v>
      </c>
      <c r="AT91" s="5">
        <f ca="1">INDEX(INDIRECT(CONCATENATE($X$93,"$A:$AG")),$AP91,MATCH(AT$55,INDIRECT(CONCATENATE($X$93,"$A1:$AG1")),0))</f>
        <v>67</v>
      </c>
      <c r="AU91" s="5">
        <f ca="1">INDEX(INDIRECT(CONCATENATE($X$93,"$A:$AG")),$AP91,MATCH(AU$55,INDIRECT(CONCATENATE($X$93,"$A1:$AG1")),0))</f>
        <v>9</v>
      </c>
      <c r="AV91" s="5">
        <f>ROUND(1*$X$97/$X$99,0)</f>
        <v>3</v>
      </c>
      <c r="AW91" s="5">
        <f>6*$X$97</f>
        <v>66</v>
      </c>
      <c r="AX91" s="5">
        <f>3*$X$97</f>
        <v>33</v>
      </c>
      <c r="AY91" s="5">
        <f>5*$X$97</f>
        <v>55</v>
      </c>
      <c r="AZ91" s="5">
        <f>1*$X$97</f>
        <v>11</v>
      </c>
    </row>
    <row r="92" spans="23:52">
      <c r="W92" s="3" t="s">
        <v>357</v>
      </c>
      <c r="X92" s="2" t="s">
        <v>26</v>
      </c>
      <c r="AC92" s="3">
        <f ca="1">SUMIFS(AC56:AC91, $X56:$X91,YEAR,AC56:AC91,"&lt;&gt;#N/A")</f>
        <v>15</v>
      </c>
      <c r="AD92" s="6"/>
      <c r="AF92" s="3">
        <f ca="1">SUM(AF56:AF91)</f>
        <v>5</v>
      </c>
      <c r="AG92" s="3">
        <f ca="1">SUM(AG56:AG91)</f>
        <v>0</v>
      </c>
      <c r="AH92" s="3">
        <f ca="1">SUM(AH56:AH91)</f>
        <v>0</v>
      </c>
      <c r="AI92" s="3">
        <f ca="1">SUM(AI56:AI91)</f>
        <v>7</v>
      </c>
      <c r="AJ92" s="3">
        <f ca="1">SUM(AJ56:AJ91)</f>
        <v>2</v>
      </c>
      <c r="AK92" s="3">
        <f ca="1">SUM(AK56:AK91)</f>
        <v>0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120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10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9</v>
      </c>
      <c r="AN100" s="6"/>
    </row>
    <row r="101" spans="23:50">
      <c r="W101" s="3" t="s">
        <v>91</v>
      </c>
      <c r="X101" s="3">
        <f ca="1">SUM($AF$92:$AH$92)</f>
        <v>5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36%</v>
      </c>
      <c r="Y102" s="9">
        <f ca="1">IFERROR(X101/SUM(X100:X101),"0")</f>
        <v>0.35714285714285715</v>
      </c>
      <c r="Z102" s="3" t="str">
        <f ca="1">TEXT(Y102,"00%")</f>
        <v>36%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120
Actual YTD 年度實際:    10</v>
      </c>
      <c r="AN103" s="6"/>
    </row>
    <row r="104" spans="23:50" ht="23.25">
      <c r="W104" s="3" t="s">
        <v>220</v>
      </c>
      <c r="X104" s="14" t="s">
        <v>104</v>
      </c>
      <c r="AN104" s="6"/>
    </row>
    <row r="105" spans="23:50">
      <c r="X105" s="12" t="s">
        <v>105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2014  0</v>
      </c>
    </row>
    <row r="109" spans="23:50">
      <c r="W109" s="3" t="s">
        <v>360</v>
      </c>
      <c r="X109" s="3" t="str">
        <f ca="1">CONCATENATE($X$68,"  ", SUMIF($AC$68:$AC$79,"&lt;&gt;#N/A"))</f>
        <v>2015  39</v>
      </c>
    </row>
    <row r="110" spans="23:50">
      <c r="W110" s="3" t="s">
        <v>359</v>
      </c>
      <c r="X110" s="3" t="str">
        <f ca="1">CONCATENATE($X$80,"  ",SUMIF($AC$80:$AC$91,"&lt;&gt;#N/A"))</f>
        <v>2016  15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zoomScale="70" zoomScaleNormal="70" workbookViewId="0">
      <selection activeCell="W39" sqref="W39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2014:1:0:0:WEST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7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2014:2:0:0:WEST</v>
      </c>
      <c r="AB57" s="6">
        <f ca="1">MATCH($AA57,INDIRECT(CONCATENATE($X$94,"$A:$A")),0)</f>
        <v>25</v>
      </c>
      <c r="AC57" s="5">
        <f ca="1">INDEX(INDIRECT(CONCATENATE($X$94,"$A:$AG")),$AB57,MATCH(AC$55,INDIRECT(CONCATENATE($X$94,"$A$1:$AG$1")),0))</f>
        <v>7</v>
      </c>
      <c r="AD57" s="5">
        <f>$X$98</f>
        <v>7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2014:3:0:0:WEST</v>
      </c>
      <c r="AB58" s="6">
        <f ca="1">MATCH($AA58,INDIRECT(CONCATENATE($X$94,"$A:$A")),0)</f>
        <v>31</v>
      </c>
      <c r="AC58" s="5">
        <f ca="1">INDEX(INDIRECT(CONCATENATE($X$94,"$A:$AG")),$AB58,MATCH(AC$55,INDIRECT(CONCATENATE($X$94,"$A$1:$AG$1")),0))</f>
        <v>5</v>
      </c>
      <c r="AD58" s="5">
        <f>$X$98</f>
        <v>7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2014:4:0:0:WEST</v>
      </c>
      <c r="AB59" s="6">
        <f ca="1">MATCH($AA59,INDIRECT(CONCATENATE($X$94,"$A:$A")),0)</f>
        <v>37</v>
      </c>
      <c r="AC59" s="5">
        <f ca="1">INDEX(INDIRECT(CONCATENATE($X$94,"$A:$AG")),$AB59,MATCH(AC$55,INDIRECT(CONCATENATE($X$94,"$A$1:$AG$1")),0))</f>
        <v>8</v>
      </c>
      <c r="AD59" s="5">
        <f>$X$98</f>
        <v>7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2014:5:0:0:WEST</v>
      </c>
      <c r="AB60" s="6">
        <f ca="1">MATCH($AA60,INDIRECT(CONCATENATE($X$94,"$A:$A")),0)</f>
        <v>43</v>
      </c>
      <c r="AC60" s="5">
        <f ca="1">INDEX(INDIRECT(CONCATENATE($X$94,"$A:$AG")),$AB60,MATCH(AC$55,INDIRECT(CONCATENATE($X$94,"$A$1:$AG$1")),0))</f>
        <v>9</v>
      </c>
      <c r="AD60" s="5">
        <f>$X$98</f>
        <v>7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2014:6:0:0:WEST</v>
      </c>
      <c r="AB61" s="6">
        <f ca="1">MATCH($AA61,INDIRECT(CONCATENATE($X$94,"$A:$A")),0)</f>
        <v>49</v>
      </c>
      <c r="AC61" s="5">
        <f ca="1">INDEX(INDIRECT(CONCATENATE($X$94,"$A:$AG")),$AB61,MATCH(AC$55,INDIRECT(CONCATENATE($X$94,"$A$1:$AG$1")),0))</f>
        <v>9</v>
      </c>
      <c r="AD61" s="5">
        <f>$X$98</f>
        <v>7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2014:7:0:0:WEST</v>
      </c>
      <c r="AB62" s="6">
        <f ca="1">MATCH($AA62,INDIRECT(CONCATENATE($X$94,"$A:$A")),0)</f>
        <v>55</v>
      </c>
      <c r="AC62" s="5">
        <f ca="1">INDEX(INDIRECT(CONCATENATE($X$94,"$A:$AG")),$AB62,MATCH(AC$55,INDIRECT(CONCATENATE($X$94,"$A$1:$AG$1")),0))</f>
        <v>7</v>
      </c>
      <c r="AD62" s="5">
        <f>$X$98</f>
        <v>7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2014:8:0:0:WEST</v>
      </c>
      <c r="AB63" s="6">
        <f ca="1">MATCH($AA63,INDIRECT(CONCATENATE($X$94,"$A:$A")),0)</f>
        <v>61</v>
      </c>
      <c r="AC63" s="5">
        <f ca="1">INDEX(INDIRECT(CONCATENATE($X$94,"$A:$AG")),$AB63,MATCH(AC$55,INDIRECT(CONCATENATE($X$94,"$A$1:$AG$1")),0))</f>
        <v>7</v>
      </c>
      <c r="AD63" s="5">
        <f>$X$98</f>
        <v>7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2014:9:0:0:WEST</v>
      </c>
      <c r="AB64" s="6">
        <f ca="1">MATCH($AA64,INDIRECT(CONCATENATE($X$94,"$A:$A")),0)</f>
        <v>67</v>
      </c>
      <c r="AC64" s="5">
        <f ca="1">INDEX(INDIRECT(CONCATENATE($X$94,"$A:$AG")),$AB64,MATCH(AC$55,INDIRECT(CONCATENATE($X$94,"$A$1:$AG$1")),0))</f>
        <v>7</v>
      </c>
      <c r="AD64" s="5">
        <f>$X$98</f>
        <v>7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2014:10:0:0:WEST</v>
      </c>
      <c r="AB65" s="6">
        <f ca="1">MATCH($AA65,INDIRECT(CONCATENATE($X$94,"$A:$A")),0)</f>
        <v>7</v>
      </c>
      <c r="AC65" s="5">
        <f ca="1">INDEX(INDIRECT(CONCATENATE($X$94,"$A:$AG")),$AB65,MATCH(AC$55,INDIRECT(CONCATENATE($X$94,"$A$1:$AG$1")),0))</f>
        <v>10</v>
      </c>
      <c r="AD65" s="5">
        <f>$X$98</f>
        <v>7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2014:11:0:0:WEST</v>
      </c>
      <c r="AB66" s="6">
        <f ca="1">MATCH($AA66,INDIRECT(CONCATENATE($X$94,"$A:$A")),0)</f>
        <v>13</v>
      </c>
      <c r="AC66" s="5">
        <f ca="1">INDEX(INDIRECT(CONCATENATE($X$94,"$A:$AG")),$AB66,MATCH(AC$55,INDIRECT(CONCATENATE($X$94,"$A$1:$AG$1")),0))</f>
        <v>10</v>
      </c>
      <c r="AD66" s="5">
        <f>$X$98</f>
        <v>7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2014:12:0:0:WEST</v>
      </c>
      <c r="AB67" s="6">
        <f ca="1">MATCH($AA67,INDIRECT(CONCATENATE($X$94,"$A:$A")),0)</f>
        <v>19</v>
      </c>
      <c r="AC67" s="5">
        <f ca="1">INDEX(INDIRECT(CONCATENATE($X$94,"$A:$AG")),$AB67,MATCH(AC$55,INDIRECT(CONCATENATE($X$94,"$A$1:$AG$1")),0))</f>
        <v>13</v>
      </c>
      <c r="AD67" s="5">
        <f>$X$98</f>
        <v>7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2015:1:0:0:WEST</v>
      </c>
      <c r="AB68" s="6">
        <f ca="1">MATCH($AA68,INDIRECT(CONCATENATE($X$94,"$A:$A")),0)</f>
        <v>95</v>
      </c>
      <c r="AC68" s="5">
        <f ca="1">INDEX(INDIRECT(CONCATENATE($X$94,"$A:$AG")),$AB68,MATCH(AC$55,INDIRECT(CONCATENATE($X$94,"$A$1:$AG$1")),0))</f>
        <v>5</v>
      </c>
      <c r="AD68" s="5">
        <f>$X$98</f>
        <v>7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2015:2:0:0:WEST</v>
      </c>
      <c r="AB69" s="6">
        <f ca="1">MATCH($AA69,INDIRECT(CONCATENATE($X$94,"$A:$A")),0)</f>
        <v>102</v>
      </c>
      <c r="AC69" s="5">
        <f ca="1">INDEX(INDIRECT(CONCATENATE($X$94,"$A:$AG")),$AB69,MATCH(AC$55,INDIRECT(CONCATENATE($X$94,"$A$1:$AG$1")),0))</f>
        <v>11</v>
      </c>
      <c r="AD69" s="5">
        <f>$X$98</f>
        <v>7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2015:3:0:0:WEST</v>
      </c>
      <c r="AB70" s="6">
        <f ca="1">MATCH($AA70,INDIRECT(CONCATENATE($X$94,"$A:$A")),0)</f>
        <v>109</v>
      </c>
      <c r="AC70" s="5">
        <f ca="1">INDEX(INDIRECT(CONCATENATE($X$94,"$A:$AG")),$AB70,MATCH(AC$55,INDIRECT(CONCATENATE($X$94,"$A$1:$AG$1")),0))</f>
        <v>8</v>
      </c>
      <c r="AD70" s="5">
        <f>$X$98</f>
        <v>7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2015:4:0:0:WEST</v>
      </c>
      <c r="AB71" s="6">
        <f ca="1">MATCH($AA71,INDIRECT(CONCATENATE($X$94,"$A:$A")),0)</f>
        <v>116</v>
      </c>
      <c r="AC71" s="5">
        <f ca="1">INDEX(INDIRECT(CONCATENATE($X$94,"$A:$AG")),$AB71,MATCH(AC$55,INDIRECT(CONCATENATE($X$94,"$A$1:$AG$1")),0))</f>
        <v>3</v>
      </c>
      <c r="AD71" s="5">
        <f>$X$98</f>
        <v>7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2015:5:0:0:WEST</v>
      </c>
      <c r="AB72" s="6">
        <f ca="1">MATCH($AA72,INDIRECT(CONCATENATE($X$94,"$A:$A")),0)</f>
        <v>123</v>
      </c>
      <c r="AC72" s="5">
        <f ca="1">INDEX(INDIRECT(CONCATENATE($X$94,"$A:$AG")),$AB72,MATCH(AC$55,INDIRECT(CONCATENATE($X$94,"$A$1:$AG$1")),0))</f>
        <v>1</v>
      </c>
      <c r="AD72" s="5">
        <f>$X$98</f>
        <v>7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2015:6:0:0:WEST</v>
      </c>
      <c r="AB73" s="6">
        <f ca="1">MATCH($AA73,INDIRECT(CONCATENATE($X$94,"$A:$A")),0)</f>
        <v>130</v>
      </c>
      <c r="AC73" s="5">
        <f ca="1">INDEX(INDIRECT(CONCATENATE($X$94,"$A:$AG")),$AB73,MATCH(AC$55,INDIRECT(CONCATENATE($X$94,"$A$1:$AG$1")),0))</f>
        <v>5</v>
      </c>
      <c r="AD73" s="5">
        <f>$X$98</f>
        <v>7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2015:7:0:0:WEST</v>
      </c>
      <c r="AB74" s="6">
        <f ca="1">MATCH($AA74,INDIRECT(CONCATENATE($X$94,"$A:$A")),0)</f>
        <v>137</v>
      </c>
      <c r="AC74" s="5">
        <f ca="1">INDEX(INDIRECT(CONCATENATE($X$94,"$A:$AG")),$AB74,MATCH(AC$55,INDIRECT(CONCATENATE($X$94,"$A$1:$AG$1")),0))</f>
        <v>7</v>
      </c>
      <c r="AD74" s="5">
        <f>$X$98</f>
        <v>7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2015:8:0:0:WEST</v>
      </c>
      <c r="AB75" s="6">
        <f ca="1">MATCH($AA75,INDIRECT(CONCATENATE($X$94,"$A:$A")),0)</f>
        <v>144</v>
      </c>
      <c r="AC75" s="5">
        <f ca="1">INDEX(INDIRECT(CONCATENATE($X$94,"$A:$AG")),$AB75,MATCH(AC$55,INDIRECT(CONCATENATE($X$94,"$A$1:$AG$1")),0))</f>
        <v>1</v>
      </c>
      <c r="AD75" s="5">
        <f>$X$98</f>
        <v>7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2015:9:0:0:WEST</v>
      </c>
      <c r="AB76" s="6">
        <f ca="1">MATCH($AA76,INDIRECT(CONCATENATE($X$94,"$A:$A")),0)</f>
        <v>151</v>
      </c>
      <c r="AC76" s="5">
        <f ca="1">INDEX(INDIRECT(CONCATENATE($X$94,"$A:$AG")),$AB76,MATCH(AC$55,INDIRECT(CONCATENATE($X$94,"$A$1:$AG$1")),0))</f>
        <v>1</v>
      </c>
      <c r="AD76" s="5">
        <f>$X$98</f>
        <v>7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2015:10:0:0:WEST</v>
      </c>
      <c r="AB77" s="6">
        <f ca="1">MATCH($AA77,INDIRECT(CONCATENATE($X$94,"$A:$A")),0)</f>
        <v>74</v>
      </c>
      <c r="AC77" s="5">
        <f ca="1">INDEX(INDIRECT(CONCATENATE($X$94,"$A:$AG")),$AB77,MATCH(AC$55,INDIRECT(CONCATENATE($X$94,"$A$1:$AG$1")),0))</f>
        <v>2</v>
      </c>
      <c r="AD77" s="5">
        <f>$X$98</f>
        <v>7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2015:11:0:0:WEST</v>
      </c>
      <c r="AB78" s="6">
        <f ca="1">MATCH($AA78,INDIRECT(CONCATENATE($X$94,"$A:$A")),0)</f>
        <v>81</v>
      </c>
      <c r="AC78" s="5">
        <f ca="1">INDEX(INDIRECT(CONCATENATE($X$94,"$A:$AG")),$AB78,MATCH(AC$55,INDIRECT(CONCATENATE($X$94,"$A$1:$AG$1")),0))</f>
        <v>2</v>
      </c>
      <c r="AD78" s="5">
        <f>$X$98</f>
        <v>7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2015:12:0:0:WEST</v>
      </c>
      <c r="AB79" s="6">
        <f ca="1">MATCH($AA79,INDIRECT(CONCATENATE($X$94,"$A:$A")),0)</f>
        <v>89</v>
      </c>
      <c r="AC79" s="5">
        <f ca="1">INDEX(INDIRECT(CONCATENATE($X$94,"$A:$AG")),$AB79,MATCH(AC$55,INDIRECT(CONCATENATE($X$94,"$A$1:$AG$1")),0))</f>
        <v>3</v>
      </c>
      <c r="AD79" s="5">
        <f>$X$98</f>
        <v>7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2016:1:0:0:WEST</v>
      </c>
      <c r="AB80" s="6">
        <f ca="1">MATCH($AA80,INDIRECT(CONCATENATE($X$94,"$A:$A")),0)</f>
        <v>159</v>
      </c>
      <c r="AC80" s="5">
        <f ca="1">INDEX(INDIRECT(CONCATENATE($X$94,"$A:$AG")),$AB80,MATCH(AC$55,INDIRECT(CONCATENATE($X$94,"$A$1:$AG$1")),0))</f>
        <v>5</v>
      </c>
      <c r="AD80" s="5">
        <f>$X$98</f>
        <v>7</v>
      </c>
      <c r="AE80" s="6">
        <f ca="1">MATCH($AA80,INDIRECT(CONCATENATE($X$95,"$A:$A")), 0)</f>
        <v>8</v>
      </c>
      <c r="AF80" s="4">
        <f ca="1">IFERROR(INDEX(INDIRECT(CONCATENATE($X$95,"$A:$Z")),$AE80,MATCH(AF$55,INDIRECT(CONCATENATE($X$95,"$A1:$Z1")),0)),"")</f>
        <v>3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7</v>
      </c>
      <c r="AJ80" s="4">
        <f ca="1">IFERROR(INDEX(INDIRECT(CONCATENATE($X$95,"$A:$Z")),$AE80,MATCH(AJ$55,INDIRECT(CONCATENATE($X$95,"$A1:$Z1")),0)),"")</f>
        <v>1</v>
      </c>
      <c r="AK80" s="4">
        <f ca="1">IFERROR(INDEX(INDIRECT(CONCATENATE($X$95,"$A:$Z")),$AE80,MATCH(AK$55,INDIRECT(CONCATENATE($X$95,"$A1:$Z1")),0)),"")</f>
        <v>1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2015:12:2:7:WEST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66</v>
      </c>
      <c r="AX80" s="5">
        <f>3*$X$97</f>
        <v>33</v>
      </c>
      <c r="AY80" s="5">
        <f>5*$X$97</f>
        <v>55</v>
      </c>
      <c r="AZ80" s="5">
        <f>1*$X$97</f>
        <v>11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2016:2:0:0:WEST</v>
      </c>
      <c r="AB81" s="6">
        <f ca="1">MATCH($AA81,INDIRECT(CONCATENATE($X$94,"$A:$A")),0)</f>
        <v>167</v>
      </c>
      <c r="AC81" s="5">
        <f ca="1">INDEX(INDIRECT(CONCATENATE($X$94,"$A:$AG")),$AB81,MATCH(AC$55,INDIRECT(CONCATENATE($X$94,"$A$1:$AG$1")),0))</f>
        <v>3</v>
      </c>
      <c r="AD81" s="5">
        <f>$X$98</f>
        <v>7</v>
      </c>
      <c r="AE81" s="6">
        <f ca="1">MATCH($AA81,INDIRECT(CONCATENATE($X$95,"$A:$A")), 0)</f>
        <v>17</v>
      </c>
      <c r="AF81" s="4">
        <f ca="1">IFERROR(INDEX(INDIRECT(CONCATENATE($X$95,"$A:$Z")),$AE81,MATCH(AF$55,INDIRECT(CONCATENATE($X$95,"$A1:$Z1")),0)),"")</f>
        <v>0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0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2015:12:3:7:WEST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66</v>
      </c>
      <c r="AX81" s="5">
        <f>3*$X$97</f>
        <v>33</v>
      </c>
      <c r="AY81" s="5">
        <f>5*$X$97</f>
        <v>55</v>
      </c>
      <c r="AZ81" s="5">
        <f>1*$X$97</f>
        <v>11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2016:3:0:0:WEST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7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2015:12:4:7:WEST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66</v>
      </c>
      <c r="AX82" s="5">
        <f>3*$X$97</f>
        <v>33</v>
      </c>
      <c r="AY82" s="5">
        <f>5*$X$97</f>
        <v>55</v>
      </c>
      <c r="AZ82" s="5">
        <f>1*$X$97</f>
        <v>11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2016:4:0:0:WEST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7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2016:1:1:7:WEST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66</v>
      </c>
      <c r="AX83" s="5">
        <f>3*$X$97</f>
        <v>33</v>
      </c>
      <c r="AY83" s="5">
        <f>5*$X$97</f>
        <v>55</v>
      </c>
      <c r="AZ83" s="5">
        <f>1*$X$97</f>
        <v>11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2016:5:0:0:WEST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7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2016:1:2:7:WEST</v>
      </c>
      <c r="AP84" s="6">
        <f ca="1">MATCH(AO84,INDIRECT(CONCATENATE($X$93,"$A:$A")),0)</f>
        <v>9</v>
      </c>
      <c r="AQ84" s="5">
        <f ca="1">INDEX(INDIRECT(CONCATENATE($X$93,"$A:$AG")),$AP84,MATCH(AQ$55,INDIRECT(CONCATENATE($X$93,"$A1:$AG1")),0))</f>
        <v>0</v>
      </c>
      <c r="AR84" s="5">
        <f ca="1">INDEX(INDIRECT(CONCATENATE($X$93,"$A:$AG")),$AP84,MATCH(AR$55,INDIRECT(CONCATENATE($X$93,"$A1:$AG1")),0))</f>
        <v>40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18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66</v>
      </c>
      <c r="AX84" s="5">
        <f>3*$X$97</f>
        <v>33</v>
      </c>
      <c r="AY84" s="5">
        <f>5*$X$97</f>
        <v>55</v>
      </c>
      <c r="AZ84" s="5">
        <f>1*$X$97</f>
        <v>11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2016:6:0:0:WEST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7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2016:1:3:7:WEST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66</v>
      </c>
      <c r="AX85" s="5">
        <f>3*$X$97</f>
        <v>33</v>
      </c>
      <c r="AY85" s="5">
        <f>5*$X$97</f>
        <v>55</v>
      </c>
      <c r="AZ85" s="5">
        <f>1*$X$97</f>
        <v>11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2016:7:0:0:WEST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7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2016:1:4:7:WEST</v>
      </c>
      <c r="AP86" s="6">
        <f ca="1">MATCH(AO86,INDIRECT(CONCATENATE($X$93,"$A:$A")),0)</f>
        <v>17</v>
      </c>
      <c r="AQ86" s="5">
        <f ca="1">INDEX(INDIRECT(CONCATENATE($X$93,"$A:$AG")),$AP86,MATCH(AQ$55,INDIRECT(CONCATENATE($X$93,"$A1:$AG1")),0))</f>
        <v>2</v>
      </c>
      <c r="AR86" s="5">
        <f ca="1">INDEX(INDIRECT(CONCATENATE($X$93,"$A:$AG")),$AP86,MATCH(AR$55,INDIRECT(CONCATENATE($X$93,"$A1:$AG1")),0))</f>
        <v>52</v>
      </c>
      <c r="AS86" s="5">
        <f ca="1">INDEX(INDIRECT(CONCATENATE($X$93,"$A:$AG")),$AP86,MATCH(AS$55,INDIRECT(CONCATENATE($X$93,"$A1:$AG1")),0))</f>
        <v>16</v>
      </c>
      <c r="AT86" s="5">
        <f ca="1">INDEX(INDIRECT(CONCATENATE($X$93,"$A:$AG")),$AP86,MATCH(AT$55,INDIRECT(CONCATENATE($X$93,"$A1:$AG1")),0))</f>
        <v>46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66</v>
      </c>
      <c r="AX86" s="5">
        <f>3*$X$97</f>
        <v>33</v>
      </c>
      <c r="AY86" s="5">
        <f>5*$X$97</f>
        <v>55</v>
      </c>
      <c r="AZ86" s="5">
        <f>1*$X$97</f>
        <v>11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2016:8:0:0:WEST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7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2016:1:5:7:WEST</v>
      </c>
      <c r="AP87" s="6">
        <f ca="1">MATCH(AO87,INDIRECT(CONCATENATE($X$93,"$A:$A")),0)</f>
        <v>25</v>
      </c>
      <c r="AQ87" s="5">
        <f ca="1">INDEX(INDIRECT(CONCATENATE($X$93,"$A:$AG")),$AP87,MATCH(AQ$55,INDIRECT(CONCATENATE($X$93,"$A1:$AG1")),0))</f>
        <v>3</v>
      </c>
      <c r="AR87" s="5">
        <f ca="1">INDEX(INDIRECT(CONCATENATE($X$93,"$A:$AG")),$AP87,MATCH(AR$55,INDIRECT(CONCATENATE($X$93,"$A1:$AG1")),0))</f>
        <v>58</v>
      </c>
      <c r="AS87" s="5">
        <f ca="1">INDEX(INDIRECT(CONCATENATE($X$93,"$A:$AG")),$AP87,MATCH(AS$55,INDIRECT(CONCATENATE($X$93,"$A1:$AG1")),0))</f>
        <v>17</v>
      </c>
      <c r="AT87" s="5">
        <f ca="1">INDEX(INDIRECT(CONCATENATE($X$93,"$A:$AG")),$AP87,MATCH(AT$55,INDIRECT(CONCATENATE($X$93,"$A1:$AG1")),0))</f>
        <v>50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66</v>
      </c>
      <c r="AX87" s="5">
        <f>3*$X$97</f>
        <v>33</v>
      </c>
      <c r="AY87" s="5">
        <f>5*$X$97</f>
        <v>55</v>
      </c>
      <c r="AZ87" s="5">
        <f>1*$X$97</f>
        <v>11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2016:9:0:0:WEST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7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2016:2:1:7:WEST</v>
      </c>
      <c r="AP88" s="6">
        <f ca="1">MATCH(AO88,INDIRECT(CONCATENATE($X$93,"$A:$A")),0)</f>
        <v>33</v>
      </c>
      <c r="AQ88" s="5">
        <f ca="1">INDEX(INDIRECT(CONCATENATE($X$93,"$A:$AG")),$AP88,MATCH(AQ$55,INDIRECT(CONCATENATE($X$93,"$A1:$AG1")),0))</f>
        <v>0</v>
      </c>
      <c r="AR88" s="5">
        <f ca="1">INDEX(INDIRECT(CONCATENATE($X$93,"$A:$AG")),$AP88,MATCH(AR$55,INDIRECT(CONCATENATE($X$93,"$A1:$AG1")),0))</f>
        <v>58</v>
      </c>
      <c r="AS88" s="5">
        <f ca="1">INDEX(INDIRECT(CONCATENATE($X$93,"$A:$AG")),$AP88,MATCH(AS$55,INDIRECT(CONCATENATE($X$93,"$A1:$AG1")),0))</f>
        <v>13</v>
      </c>
      <c r="AT88" s="5">
        <f ca="1">INDEX(INDIRECT(CONCATENATE($X$93,"$A:$AG")),$AP88,MATCH(AT$55,INDIRECT(CONCATENATE($X$93,"$A1:$AG1")),0))</f>
        <v>43</v>
      </c>
      <c r="AU88" s="5">
        <f ca="1">INDEX(INDIRECT(CONCATENATE($X$93,"$A:$AG")),$AP88,MATCH(AU$55,INDIRECT(CONCATENATE($X$93,"$A1:$AG1")),0))</f>
        <v>1</v>
      </c>
      <c r="AV88" s="5">
        <f>ROUND(1*$X$97/$X$99,0)</f>
        <v>3</v>
      </c>
      <c r="AW88" s="5">
        <f>6*$X$97</f>
        <v>66</v>
      </c>
      <c r="AX88" s="5">
        <f>3*$X$97</f>
        <v>33</v>
      </c>
      <c r="AY88" s="5">
        <f>5*$X$97</f>
        <v>55</v>
      </c>
      <c r="AZ88" s="5">
        <f>1*$X$97</f>
        <v>11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2016:10:0:0:WEST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7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2016:2:2:7:WEST</v>
      </c>
      <c r="AP89" s="6">
        <f ca="1">MATCH(AO89,INDIRECT(CONCATENATE($X$93,"$A:$A")),0)</f>
        <v>41</v>
      </c>
      <c r="AQ89" s="5">
        <f ca="1">INDEX(INDIRECT(CONCATENATE($X$93,"$A:$AG")),$AP89,MATCH(AQ$55,INDIRECT(CONCATENATE($X$93,"$A1:$AG1")),0))</f>
        <v>0</v>
      </c>
      <c r="AR89" s="5">
        <f ca="1">INDEX(INDIRECT(CONCATENATE($X$93,"$A:$AG")),$AP89,MATCH(AR$55,INDIRECT(CONCATENATE($X$93,"$A1:$AG1")),0))</f>
        <v>58</v>
      </c>
      <c r="AS89" s="5">
        <f ca="1">INDEX(INDIRECT(CONCATENATE($X$93,"$A:$AG")),$AP89,MATCH(AS$55,INDIRECT(CONCATENATE($X$93,"$A1:$AG1")),0))</f>
        <v>24</v>
      </c>
      <c r="AT89" s="5">
        <f ca="1">INDEX(INDIRECT(CONCATENATE($X$93,"$A:$AG")),$AP89,MATCH(AT$55,INDIRECT(CONCATENATE($X$93,"$A1:$AG1")),0))</f>
        <v>33</v>
      </c>
      <c r="AU89" s="5">
        <f ca="1">INDEX(INDIRECT(CONCATENATE($X$93,"$A:$AG")),$AP89,MATCH(AU$55,INDIRECT(CONCATENATE($X$93,"$A1:$AG1")),0))</f>
        <v>3</v>
      </c>
      <c r="AV89" s="5">
        <f>ROUND(1*$X$97/$X$99,0)</f>
        <v>3</v>
      </c>
      <c r="AW89" s="5">
        <f>6*$X$97</f>
        <v>66</v>
      </c>
      <c r="AX89" s="5">
        <f>3*$X$97</f>
        <v>33</v>
      </c>
      <c r="AY89" s="5">
        <f>5*$X$97</f>
        <v>55</v>
      </c>
      <c r="AZ89" s="5">
        <f>1*$X$97</f>
        <v>11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2016:11:0:0:WEST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7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2016:2:3:7:WEST</v>
      </c>
      <c r="AP90" s="6">
        <f ca="1">MATCH(AO90,INDIRECT(CONCATENATE($X$93,"$A:$A")),0)</f>
        <v>49</v>
      </c>
      <c r="AQ90" s="5">
        <f ca="1">INDEX(INDIRECT(CONCATENATE($X$93,"$A:$AG")),$AP90,MATCH(AQ$55,INDIRECT(CONCATENATE($X$93,"$A1:$AG1")),0))</f>
        <v>2</v>
      </c>
      <c r="AR90" s="5">
        <f ca="1">INDEX(INDIRECT(CONCATENATE($X$93,"$A:$AG")),$AP90,MATCH(AR$55,INDIRECT(CONCATENATE($X$93,"$A1:$AG1")),0))</f>
        <v>68</v>
      </c>
      <c r="AS90" s="5">
        <f ca="1">INDEX(INDIRECT(CONCATENATE($X$93,"$A:$AG")),$AP90,MATCH(AS$55,INDIRECT(CONCATENATE($X$93,"$A1:$AG1")),0))</f>
        <v>27</v>
      </c>
      <c r="AT90" s="5">
        <f ca="1">INDEX(INDIRECT(CONCATENATE($X$93,"$A:$AG")),$AP90,MATCH(AT$55,INDIRECT(CONCATENATE($X$93,"$A1:$AG1")),0))</f>
        <v>57</v>
      </c>
      <c r="AU90" s="5">
        <f ca="1">INDEX(INDIRECT(CONCATENATE($X$93,"$A:$AG")),$AP90,MATCH(AU$55,INDIRECT(CONCATENATE($X$93,"$A1:$AG1")),0))</f>
        <v>8</v>
      </c>
      <c r="AV90" s="5">
        <f>ROUND(1*$X$97/$X$99,0)</f>
        <v>3</v>
      </c>
      <c r="AW90" s="5">
        <f>6*$X$97</f>
        <v>66</v>
      </c>
      <c r="AX90" s="5">
        <f>3*$X$97</f>
        <v>33</v>
      </c>
      <c r="AY90" s="5">
        <f>5*$X$97</f>
        <v>55</v>
      </c>
      <c r="AZ90" s="5">
        <f>1*$X$97</f>
        <v>11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2016:12:0:0:WEST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7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2016:2:4:7:WEST</v>
      </c>
      <c r="AP91" s="6">
        <f ca="1">MATCH(AO91,INDIRECT(CONCATENATE($X$93,"$A:$A")),0)</f>
        <v>57</v>
      </c>
      <c r="AQ91" s="5">
        <f ca="1">INDEX(INDIRECT(CONCATENATE($X$93,"$A:$AG")),$AP91,MATCH(AQ$55,INDIRECT(CONCATENATE($X$93,"$A1:$AG1")),0))</f>
        <v>1</v>
      </c>
      <c r="AR91" s="5">
        <f ca="1">INDEX(INDIRECT(CONCATENATE($X$93,"$A:$AG")),$AP91,MATCH(AR$55,INDIRECT(CONCATENATE($X$93,"$A1:$AG1")),0))</f>
        <v>60</v>
      </c>
      <c r="AS91" s="5">
        <f ca="1">INDEX(INDIRECT(CONCATENATE($X$93,"$A:$AG")),$AP91,MATCH(AS$55,INDIRECT(CONCATENATE($X$93,"$A1:$AG1")),0))</f>
        <v>23</v>
      </c>
      <c r="AT91" s="5">
        <f ca="1">INDEX(INDIRECT(CONCATENATE($X$93,"$A:$AG")),$AP91,MATCH(AT$55,INDIRECT(CONCATENATE($X$93,"$A1:$AG1")),0))</f>
        <v>38</v>
      </c>
      <c r="AU91" s="5">
        <f ca="1">INDEX(INDIRECT(CONCATENATE($X$93,"$A:$AG")),$AP91,MATCH(AU$55,INDIRECT(CONCATENATE($X$93,"$A1:$AG1")),0))</f>
        <v>8</v>
      </c>
      <c r="AV91" s="5">
        <f>ROUND(1*$X$97/$X$99,0)</f>
        <v>3</v>
      </c>
      <c r="AW91" s="5">
        <f>6*$X$97</f>
        <v>66</v>
      </c>
      <c r="AX91" s="5">
        <f>3*$X$97</f>
        <v>33</v>
      </c>
      <c r="AY91" s="5">
        <f>5*$X$97</f>
        <v>55</v>
      </c>
      <c r="AZ91" s="5">
        <f>1*$X$97</f>
        <v>11</v>
      </c>
    </row>
    <row r="92" spans="23:52">
      <c r="W92" s="3" t="s">
        <v>357</v>
      </c>
      <c r="X92" s="2" t="s">
        <v>25</v>
      </c>
      <c r="AC92" s="3">
        <f ca="1">SUMIFS(AC56:AC91, $X56:$X91,YEAR,AC56:AC91,"&lt;&gt;#N/A")</f>
        <v>8</v>
      </c>
      <c r="AD92" s="6"/>
      <c r="AF92" s="3">
        <f ca="1">SUM(AF56:AF91)</f>
        <v>3</v>
      </c>
      <c r="AG92" s="3">
        <f ca="1">SUM(AG56:AG91)</f>
        <v>0</v>
      </c>
      <c r="AH92" s="3">
        <f ca="1">SUM(AH56:AH91)</f>
        <v>0</v>
      </c>
      <c r="AI92" s="3">
        <f ca="1">SUM(AI56:AI91)</f>
        <v>7</v>
      </c>
      <c r="AJ92" s="3">
        <f ca="1">SUM(AJ56:AJ91)</f>
        <v>1</v>
      </c>
      <c r="AK92" s="3">
        <f ca="1">SUM(AK56:AK91)</f>
        <v>1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85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11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7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9</v>
      </c>
      <c r="AN100" s="6"/>
    </row>
    <row r="101" spans="23:50">
      <c r="W101" s="3" t="s">
        <v>91</v>
      </c>
      <c r="X101" s="3">
        <f ca="1">SUM($AF$92:$AH$92)</f>
        <v>3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25%</v>
      </c>
      <c r="Y102" s="9">
        <f ca="1">IFERROR(X101/SUM(X100:X101),"0")</f>
        <v>0.25</v>
      </c>
      <c r="Z102" s="3" t="str">
        <f ca="1">TEXT(Y102,"00%")</f>
        <v>25%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85
Actual YTD 年度實際:    7</v>
      </c>
      <c r="AN103" s="6"/>
    </row>
    <row r="104" spans="23:50" ht="23.25">
      <c r="W104" s="3" t="s">
        <v>220</v>
      </c>
      <c r="X104" s="14" t="s">
        <v>106</v>
      </c>
      <c r="AN104" s="6"/>
    </row>
    <row r="105" spans="23:50">
      <c r="X105" s="12" t="s">
        <v>107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2014  92</v>
      </c>
    </row>
    <row r="109" spans="23:50">
      <c r="W109" s="3" t="s">
        <v>360</v>
      </c>
      <c r="X109" s="3" t="str">
        <f ca="1">CONCATENATE($X$68,"  ", SUMIF($AC$68:$AC$79,"&lt;&gt;#N/A"))</f>
        <v>2015  49</v>
      </c>
    </row>
    <row r="110" spans="23:50">
      <c r="W110" s="3" t="s">
        <v>359</v>
      </c>
      <c r="X110" s="3" t="str">
        <f ca="1">CONCATENATE($X$80,"  ",SUMIF($AC$80:$AC$91,"&lt;&gt;#N/A"))</f>
        <v>2016  8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7"/>
  <sheetViews>
    <sheetView workbookViewId="0">
      <selection activeCell="V54" sqref="V54"/>
    </sheetView>
  </sheetViews>
  <sheetFormatPr defaultRowHeight="15"/>
  <cols>
    <col min="1" max="1" width="20.28515625" bestFit="1" customWidth="1"/>
    <col min="2" max="4" width="3" bestFit="1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6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31</v>
      </c>
      <c r="N1" t="s">
        <v>30</v>
      </c>
      <c r="O1" t="s">
        <v>11</v>
      </c>
      <c r="P1" t="s">
        <v>12</v>
      </c>
      <c r="Q1" t="s">
        <v>13</v>
      </c>
    </row>
    <row r="2" spans="1:17">
      <c r="A2" t="s">
        <v>130</v>
      </c>
      <c r="B2" s="6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153</v>
      </c>
      <c r="B3" s="6">
        <v>0</v>
      </c>
      <c r="C3">
        <v>0</v>
      </c>
      <c r="D3">
        <v>0</v>
      </c>
      <c r="E3">
        <v>0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301</v>
      </c>
      <c r="B4" s="6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302</v>
      </c>
      <c r="B5" s="6">
        <v>0</v>
      </c>
      <c r="C5">
        <v>0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188</v>
      </c>
      <c r="B6" s="6">
        <v>0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211</v>
      </c>
      <c r="B7" s="6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129</v>
      </c>
      <c r="B8" s="6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152</v>
      </c>
      <c r="B9" s="6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303</v>
      </c>
      <c r="B10" s="6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304</v>
      </c>
      <c r="B11" s="6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187</v>
      </c>
      <c r="B12" s="6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210</v>
      </c>
      <c r="B13" s="6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128</v>
      </c>
      <c r="B14" s="6">
        <v>0</v>
      </c>
      <c r="C14">
        <v>0</v>
      </c>
      <c r="D14">
        <v>0</v>
      </c>
      <c r="E14">
        <v>0</v>
      </c>
      <c r="F14">
        <v>0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151</v>
      </c>
      <c r="B15" s="6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305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s="3" t="s">
        <v>306</v>
      </c>
      <c r="B17" s="6">
        <v>0</v>
      </c>
      <c r="C17" s="3">
        <v>0</v>
      </c>
      <c r="D17" s="3">
        <v>0</v>
      </c>
      <c r="E17" s="3">
        <v>0</v>
      </c>
      <c r="F17" s="3">
        <v>0</v>
      </c>
      <c r="G17" s="3">
        <v>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3" t="s">
        <v>186</v>
      </c>
      <c r="B18" s="6">
        <v>0</v>
      </c>
      <c r="C18" s="3">
        <v>0</v>
      </c>
      <c r="D18" s="3">
        <v>0</v>
      </c>
      <c r="E18" s="3">
        <v>0</v>
      </c>
      <c r="F18" s="3">
        <v>0</v>
      </c>
      <c r="G18" s="3">
        <v>7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3" t="s">
        <v>209</v>
      </c>
      <c r="B19" s="6">
        <v>0</v>
      </c>
      <c r="C19" s="3">
        <v>0</v>
      </c>
      <c r="D19" s="3">
        <v>0</v>
      </c>
      <c r="E19" s="3">
        <v>0</v>
      </c>
      <c r="F19" s="3">
        <v>0</v>
      </c>
      <c r="G19" s="3">
        <v>13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3" t="s">
        <v>138</v>
      </c>
      <c r="B20" s="6">
        <v>0</v>
      </c>
      <c r="C20" s="3">
        <v>0</v>
      </c>
      <c r="D20" s="3">
        <v>0</v>
      </c>
      <c r="E20" s="3">
        <v>0</v>
      </c>
      <c r="F20" s="3">
        <v>0</v>
      </c>
      <c r="G20" s="3">
        <v>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3" t="s">
        <v>161</v>
      </c>
      <c r="B21" s="6">
        <v>0</v>
      </c>
      <c r="C21" s="3">
        <v>0</v>
      </c>
      <c r="D21" s="3">
        <v>0</v>
      </c>
      <c r="E21" s="3">
        <v>0</v>
      </c>
      <c r="F21" s="3">
        <v>0</v>
      </c>
      <c r="G21" s="3">
        <v>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3" t="s">
        <v>307</v>
      </c>
      <c r="B22" s="6">
        <v>0</v>
      </c>
      <c r="C22" s="3">
        <v>0</v>
      </c>
      <c r="D22" s="3">
        <v>0</v>
      </c>
      <c r="E22" s="3">
        <v>0</v>
      </c>
      <c r="F22" s="3">
        <v>0</v>
      </c>
      <c r="G22" s="3">
        <v>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3" t="s">
        <v>308</v>
      </c>
      <c r="B23" s="6">
        <v>0</v>
      </c>
      <c r="C23" s="3">
        <v>0</v>
      </c>
      <c r="D23" s="3">
        <v>0</v>
      </c>
      <c r="E23" s="3">
        <v>0</v>
      </c>
      <c r="F23" s="3">
        <v>0</v>
      </c>
      <c r="G23" s="3">
        <v>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3" t="s">
        <v>196</v>
      </c>
      <c r="B24" s="6">
        <v>0</v>
      </c>
      <c r="C24" s="3">
        <v>0</v>
      </c>
      <c r="D24" s="3">
        <v>0</v>
      </c>
      <c r="E24" s="3">
        <v>0</v>
      </c>
      <c r="F24" s="3">
        <v>0</v>
      </c>
      <c r="G24" s="3">
        <v>6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3" t="s">
        <v>219</v>
      </c>
      <c r="B25" s="6">
        <v>0</v>
      </c>
      <c r="C25" s="3">
        <v>0</v>
      </c>
      <c r="D25" s="3">
        <v>0</v>
      </c>
      <c r="E25" s="3">
        <v>0</v>
      </c>
      <c r="F25" s="3">
        <v>0</v>
      </c>
      <c r="G25" s="3">
        <v>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3" t="s">
        <v>137</v>
      </c>
      <c r="B26" s="6">
        <v>0</v>
      </c>
      <c r="C26" s="3">
        <v>0</v>
      </c>
      <c r="D26" s="3">
        <v>0</v>
      </c>
      <c r="E26" s="3">
        <v>0</v>
      </c>
      <c r="F26" s="3">
        <v>0</v>
      </c>
      <c r="G26" s="3">
        <v>13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3" t="s">
        <v>160</v>
      </c>
      <c r="B27" s="6">
        <v>0</v>
      </c>
      <c r="C27" s="3">
        <v>0</v>
      </c>
      <c r="D27" s="3">
        <v>0</v>
      </c>
      <c r="E27" s="3">
        <v>0</v>
      </c>
      <c r="F27" s="3">
        <v>0</v>
      </c>
      <c r="G27" s="3">
        <v>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3" t="s">
        <v>309</v>
      </c>
      <c r="B28" s="6">
        <v>0</v>
      </c>
      <c r="C28" s="3">
        <v>0</v>
      </c>
      <c r="D28" s="3">
        <v>0</v>
      </c>
      <c r="E28" s="3">
        <v>0</v>
      </c>
      <c r="F28" s="3">
        <v>0</v>
      </c>
      <c r="G28" s="3">
        <v>14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3" t="s">
        <v>310</v>
      </c>
      <c r="B29" s="6">
        <v>0</v>
      </c>
      <c r="C29" s="3">
        <v>0</v>
      </c>
      <c r="D29" s="3">
        <v>0</v>
      </c>
      <c r="E29" s="3">
        <v>0</v>
      </c>
      <c r="F29" s="3">
        <v>0</v>
      </c>
      <c r="G29" s="3">
        <v>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3" t="s">
        <v>195</v>
      </c>
      <c r="B30" s="6">
        <v>0</v>
      </c>
      <c r="C30" s="3">
        <v>0</v>
      </c>
      <c r="D30" s="3">
        <v>0</v>
      </c>
      <c r="E30" s="3">
        <v>0</v>
      </c>
      <c r="F30" s="3">
        <v>0</v>
      </c>
      <c r="G30" s="3">
        <v>10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3" t="s">
        <v>218</v>
      </c>
      <c r="B31" s="6">
        <v>0</v>
      </c>
      <c r="C31" s="3">
        <v>0</v>
      </c>
      <c r="D31" s="3">
        <v>0</v>
      </c>
      <c r="E31" s="3">
        <v>0</v>
      </c>
      <c r="F31" s="3">
        <v>0</v>
      </c>
      <c r="G31" s="3">
        <v>5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3" t="s">
        <v>136</v>
      </c>
      <c r="B32" s="6">
        <v>0</v>
      </c>
      <c r="C32" s="3">
        <v>0</v>
      </c>
      <c r="D32" s="3">
        <v>0</v>
      </c>
      <c r="E32" s="3">
        <v>0</v>
      </c>
      <c r="F32" s="3">
        <v>0</v>
      </c>
      <c r="G32" s="3">
        <v>11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3" t="s">
        <v>159</v>
      </c>
      <c r="B33" s="6">
        <v>0</v>
      </c>
      <c r="C33" s="3">
        <v>0</v>
      </c>
      <c r="D33" s="3">
        <v>0</v>
      </c>
      <c r="E33" s="3">
        <v>0</v>
      </c>
      <c r="F33" s="3">
        <v>0</v>
      </c>
      <c r="G33" s="3">
        <v>7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3" t="s">
        <v>311</v>
      </c>
      <c r="B34" s="6">
        <v>0</v>
      </c>
      <c r="C34" s="3">
        <v>0</v>
      </c>
      <c r="D34" s="3">
        <v>0</v>
      </c>
      <c r="E34" s="3">
        <v>0</v>
      </c>
      <c r="F34" s="3">
        <v>0</v>
      </c>
      <c r="G34" s="3">
        <v>16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3" t="s">
        <v>312</v>
      </c>
      <c r="B35" s="6">
        <v>0</v>
      </c>
      <c r="C35" s="3">
        <v>0</v>
      </c>
      <c r="D35" s="3">
        <v>0</v>
      </c>
      <c r="E35" s="3">
        <v>0</v>
      </c>
      <c r="F35" s="3">
        <v>0</v>
      </c>
      <c r="G35" s="3">
        <v>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3" t="s">
        <v>194</v>
      </c>
      <c r="B36" s="6">
        <v>0</v>
      </c>
      <c r="C36" s="3">
        <v>0</v>
      </c>
      <c r="D36" s="3">
        <v>0</v>
      </c>
      <c r="E36" s="3">
        <v>0</v>
      </c>
      <c r="F36" s="3">
        <v>0</v>
      </c>
      <c r="G36" s="3">
        <v>6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3" t="s">
        <v>217</v>
      </c>
      <c r="B37" s="6">
        <v>0</v>
      </c>
      <c r="C37" s="3">
        <v>0</v>
      </c>
      <c r="D37" s="3">
        <v>0</v>
      </c>
      <c r="E37" s="3">
        <v>0</v>
      </c>
      <c r="F37" s="3">
        <v>0</v>
      </c>
      <c r="G37" s="3">
        <v>8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3" t="s">
        <v>135</v>
      </c>
      <c r="B38" s="6">
        <v>0</v>
      </c>
      <c r="C38" s="3">
        <v>0</v>
      </c>
      <c r="D38" s="3">
        <v>0</v>
      </c>
      <c r="E38" s="3">
        <v>0</v>
      </c>
      <c r="F38" s="3">
        <v>0</v>
      </c>
      <c r="G38" s="3">
        <v>12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3" t="s">
        <v>158</v>
      </c>
      <c r="B39" s="6">
        <v>0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3" t="s">
        <v>313</v>
      </c>
      <c r="B40" s="6">
        <v>0</v>
      </c>
      <c r="C40" s="3">
        <v>0</v>
      </c>
      <c r="D40" s="3">
        <v>0</v>
      </c>
      <c r="E40" s="3">
        <v>0</v>
      </c>
      <c r="F40" s="3">
        <v>0</v>
      </c>
      <c r="G40" s="3">
        <v>7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3" t="s">
        <v>314</v>
      </c>
      <c r="B41" s="6">
        <v>0</v>
      </c>
      <c r="C41" s="3">
        <v>0</v>
      </c>
      <c r="D41" s="3">
        <v>0</v>
      </c>
      <c r="E41" s="3">
        <v>0</v>
      </c>
      <c r="F41" s="3">
        <v>0</v>
      </c>
      <c r="G41" s="3">
        <v>5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3" t="s">
        <v>193</v>
      </c>
      <c r="B42" s="6">
        <v>0</v>
      </c>
      <c r="C42" s="3">
        <v>0</v>
      </c>
      <c r="D42" s="3">
        <v>0</v>
      </c>
      <c r="E42" s="3">
        <v>0</v>
      </c>
      <c r="F42" s="3">
        <v>0</v>
      </c>
      <c r="G42" s="3">
        <v>3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3" t="s">
        <v>216</v>
      </c>
      <c r="B43" s="6">
        <v>0</v>
      </c>
      <c r="C43" s="3">
        <v>0</v>
      </c>
      <c r="D43" s="3">
        <v>0</v>
      </c>
      <c r="E43" s="3">
        <v>0</v>
      </c>
      <c r="F43" s="3">
        <v>0</v>
      </c>
      <c r="G43" s="3">
        <v>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3" t="s">
        <v>134</v>
      </c>
      <c r="B44" s="6">
        <v>0</v>
      </c>
      <c r="C44" s="3">
        <v>0</v>
      </c>
      <c r="D44" s="3">
        <v>0</v>
      </c>
      <c r="E44" s="3">
        <v>0</v>
      </c>
      <c r="F44" s="3">
        <v>0</v>
      </c>
      <c r="G44" s="3">
        <v>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3" t="s">
        <v>157</v>
      </c>
      <c r="B45" s="6">
        <v>0</v>
      </c>
      <c r="C45" s="3">
        <v>0</v>
      </c>
      <c r="D45" s="3">
        <v>0</v>
      </c>
      <c r="E45" s="3">
        <v>0</v>
      </c>
      <c r="F45" s="3">
        <v>0</v>
      </c>
      <c r="G45" s="3">
        <v>8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3" t="s">
        <v>315</v>
      </c>
      <c r="B46" s="6">
        <v>0</v>
      </c>
      <c r="C46" s="3">
        <v>0</v>
      </c>
      <c r="D46" s="3">
        <v>0</v>
      </c>
      <c r="E46" s="3">
        <v>0</v>
      </c>
      <c r="F46" s="3">
        <v>0</v>
      </c>
      <c r="G46" s="3">
        <v>13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3" t="s">
        <v>316</v>
      </c>
      <c r="B47" s="6">
        <v>0</v>
      </c>
      <c r="C47" s="3">
        <v>0</v>
      </c>
      <c r="D47" s="3">
        <v>0</v>
      </c>
      <c r="E47" s="3">
        <v>0</v>
      </c>
      <c r="F47" s="3">
        <v>0</v>
      </c>
      <c r="G47" s="3">
        <v>9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3" t="s">
        <v>192</v>
      </c>
      <c r="B48" s="6">
        <v>0</v>
      </c>
      <c r="C48" s="3">
        <v>0</v>
      </c>
      <c r="D48" s="3">
        <v>0</v>
      </c>
      <c r="E48" s="3">
        <v>0</v>
      </c>
      <c r="F48" s="3">
        <v>0</v>
      </c>
      <c r="G48" s="3">
        <v>9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3" t="s">
        <v>215</v>
      </c>
      <c r="B49" s="6">
        <v>0</v>
      </c>
      <c r="C49" s="3">
        <v>0</v>
      </c>
      <c r="D49" s="3">
        <v>0</v>
      </c>
      <c r="E49" s="3">
        <v>0</v>
      </c>
      <c r="F49" s="3">
        <v>0</v>
      </c>
      <c r="G49" s="3">
        <v>9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3" t="s">
        <v>133</v>
      </c>
      <c r="B50" s="6">
        <v>0</v>
      </c>
      <c r="C50" s="3">
        <v>0</v>
      </c>
      <c r="D50" s="3">
        <v>0</v>
      </c>
      <c r="E50" s="3">
        <v>0</v>
      </c>
      <c r="F50" s="3">
        <v>0</v>
      </c>
      <c r="G50" s="3">
        <v>7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3" t="s">
        <v>156</v>
      </c>
      <c r="B51" s="6">
        <v>0</v>
      </c>
      <c r="C51" s="3">
        <v>0</v>
      </c>
      <c r="D51" s="3">
        <v>0</v>
      </c>
      <c r="E51" s="3">
        <v>0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3" t="s">
        <v>317</v>
      </c>
      <c r="B52" s="6">
        <v>0</v>
      </c>
      <c r="C52" s="3">
        <v>0</v>
      </c>
      <c r="D52" s="3">
        <v>0</v>
      </c>
      <c r="E52" s="3">
        <v>0</v>
      </c>
      <c r="F52" s="3">
        <v>0</v>
      </c>
      <c r="G52" s="3">
        <v>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3" t="s">
        <v>318</v>
      </c>
      <c r="B53" s="6">
        <v>0</v>
      </c>
      <c r="C53" s="3">
        <v>0</v>
      </c>
      <c r="D53" s="3">
        <v>0</v>
      </c>
      <c r="E53" s="3">
        <v>0</v>
      </c>
      <c r="F53" s="3">
        <v>0</v>
      </c>
      <c r="G53" s="3">
        <v>7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3" t="s">
        <v>191</v>
      </c>
      <c r="B54" s="6">
        <v>0</v>
      </c>
      <c r="C54" s="3">
        <v>0</v>
      </c>
      <c r="D54" s="3">
        <v>0</v>
      </c>
      <c r="E54" s="3">
        <v>0</v>
      </c>
      <c r="F54" s="3">
        <v>0</v>
      </c>
      <c r="G54" s="3">
        <v>11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3" t="s">
        <v>214</v>
      </c>
      <c r="B55" s="6">
        <v>0</v>
      </c>
      <c r="C55" s="3">
        <v>0</v>
      </c>
      <c r="D55" s="3">
        <v>0</v>
      </c>
      <c r="E55" s="3">
        <v>0</v>
      </c>
      <c r="F55" s="3">
        <v>0</v>
      </c>
      <c r="G55" s="3">
        <v>7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3" t="s">
        <v>132</v>
      </c>
      <c r="B56" s="6">
        <v>0</v>
      </c>
      <c r="C56" s="3">
        <v>0</v>
      </c>
      <c r="D56" s="3">
        <v>0</v>
      </c>
      <c r="E56" s="3">
        <v>0</v>
      </c>
      <c r="F56" s="3">
        <v>0</v>
      </c>
      <c r="G56" s="3">
        <v>6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3" t="s">
        <v>155</v>
      </c>
      <c r="B57" s="6">
        <v>0</v>
      </c>
      <c r="C57" s="3">
        <v>0</v>
      </c>
      <c r="D57" s="3">
        <v>0</v>
      </c>
      <c r="E57" s="3">
        <v>0</v>
      </c>
      <c r="F57" s="3">
        <v>0</v>
      </c>
      <c r="G57" s="3">
        <v>2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3" t="s">
        <v>319</v>
      </c>
      <c r="B58" s="6">
        <v>0</v>
      </c>
      <c r="C58" s="3">
        <v>0</v>
      </c>
      <c r="D58" s="3">
        <v>0</v>
      </c>
      <c r="E58" s="3">
        <v>0</v>
      </c>
      <c r="F58" s="3">
        <v>0</v>
      </c>
      <c r="G58" s="3">
        <v>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3" t="s">
        <v>320</v>
      </c>
      <c r="B59" s="6">
        <v>0</v>
      </c>
      <c r="C59" s="3">
        <v>0</v>
      </c>
      <c r="D59" s="3">
        <v>0</v>
      </c>
      <c r="E59" s="3">
        <v>0</v>
      </c>
      <c r="F59" s="3">
        <v>0</v>
      </c>
      <c r="G59" s="3">
        <v>10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3" t="s">
        <v>190</v>
      </c>
      <c r="B60" s="6">
        <v>0</v>
      </c>
      <c r="C60" s="3">
        <v>0</v>
      </c>
      <c r="D60" s="3">
        <v>0</v>
      </c>
      <c r="E60" s="3">
        <v>0</v>
      </c>
      <c r="F60" s="3">
        <v>0</v>
      </c>
      <c r="G60" s="3">
        <v>6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3" t="s">
        <v>213</v>
      </c>
      <c r="B61" s="6">
        <v>0</v>
      </c>
      <c r="C61" s="3">
        <v>0</v>
      </c>
      <c r="D61" s="3">
        <v>0</v>
      </c>
      <c r="E61" s="3">
        <v>0</v>
      </c>
      <c r="F61" s="3">
        <v>0</v>
      </c>
      <c r="G61" s="3">
        <v>7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3" t="s">
        <v>131</v>
      </c>
      <c r="B62" s="6">
        <v>0</v>
      </c>
      <c r="C62" s="3">
        <v>0</v>
      </c>
      <c r="D62" s="3">
        <v>0</v>
      </c>
      <c r="E62" s="3">
        <v>0</v>
      </c>
      <c r="F62" s="3">
        <v>0</v>
      </c>
      <c r="G62" s="3">
        <v>3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3" t="s">
        <v>154</v>
      </c>
      <c r="B63" s="6">
        <v>0</v>
      </c>
      <c r="C63" s="3">
        <v>0</v>
      </c>
      <c r="D63" s="3">
        <v>0</v>
      </c>
      <c r="E63" s="3">
        <v>0</v>
      </c>
      <c r="F63" s="3">
        <v>0</v>
      </c>
      <c r="G63" s="3">
        <v>5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3" t="s">
        <v>321</v>
      </c>
      <c r="B64" s="6">
        <v>0</v>
      </c>
      <c r="C64" s="3">
        <v>0</v>
      </c>
      <c r="D64" s="3">
        <v>0</v>
      </c>
      <c r="E64" s="3">
        <v>0</v>
      </c>
      <c r="F64" s="3">
        <v>0</v>
      </c>
      <c r="G64" s="3">
        <v>5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3" t="s">
        <v>322</v>
      </c>
      <c r="B65" s="6">
        <v>0</v>
      </c>
      <c r="C65" s="3">
        <v>0</v>
      </c>
      <c r="D65" s="3">
        <v>0</v>
      </c>
      <c r="E65" s="3">
        <v>0</v>
      </c>
      <c r="F65" s="3">
        <v>0</v>
      </c>
      <c r="G65" s="3">
        <v>7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3" t="s">
        <v>189</v>
      </c>
      <c r="B66" s="6">
        <v>0</v>
      </c>
      <c r="C66" s="3">
        <v>0</v>
      </c>
      <c r="D66" s="3">
        <v>0</v>
      </c>
      <c r="E66" s="3">
        <v>0</v>
      </c>
      <c r="F66" s="3">
        <v>0</v>
      </c>
      <c r="G66" s="3">
        <v>7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3" t="s">
        <v>212</v>
      </c>
      <c r="B67" s="6">
        <v>0</v>
      </c>
      <c r="C67" s="3">
        <v>0</v>
      </c>
      <c r="D67" s="3">
        <v>0</v>
      </c>
      <c r="E67" s="3">
        <v>0</v>
      </c>
      <c r="F67" s="3">
        <v>0</v>
      </c>
      <c r="G67" s="3">
        <v>7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3" t="s">
        <v>118</v>
      </c>
      <c r="B68" s="6">
        <v>0</v>
      </c>
      <c r="C68" s="3">
        <v>0</v>
      </c>
      <c r="D68" s="3">
        <v>0</v>
      </c>
      <c r="E68" s="3">
        <v>0</v>
      </c>
      <c r="F68" s="3">
        <v>0</v>
      </c>
      <c r="G68" s="3">
        <v>8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3" t="s">
        <v>141</v>
      </c>
      <c r="B69" s="6">
        <v>0</v>
      </c>
      <c r="C69" s="3">
        <v>0</v>
      </c>
      <c r="D69" s="3">
        <v>0</v>
      </c>
      <c r="E69" s="3">
        <v>0</v>
      </c>
      <c r="F69" s="3">
        <v>0</v>
      </c>
      <c r="G69" s="3">
        <v>6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3" t="s">
        <v>323</v>
      </c>
      <c r="B70" s="6">
        <v>0</v>
      </c>
      <c r="C70" s="3">
        <v>0</v>
      </c>
      <c r="D70" s="3">
        <v>0</v>
      </c>
      <c r="E70" s="3">
        <v>0</v>
      </c>
      <c r="F70" s="3">
        <v>0</v>
      </c>
      <c r="G70" s="3">
        <v>3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3" t="s">
        <v>324</v>
      </c>
      <c r="B71" s="6">
        <v>0</v>
      </c>
      <c r="C71" s="3">
        <v>0</v>
      </c>
      <c r="D71" s="3">
        <v>0</v>
      </c>
      <c r="E71" s="3">
        <v>0</v>
      </c>
      <c r="F71" s="3">
        <v>0</v>
      </c>
      <c r="G71" s="3">
        <v>5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3" t="s">
        <v>164</v>
      </c>
      <c r="B72" s="6">
        <v>0</v>
      </c>
      <c r="C72" s="3">
        <v>0</v>
      </c>
      <c r="D72" s="3">
        <v>0</v>
      </c>
      <c r="E72" s="3">
        <v>0</v>
      </c>
      <c r="F72" s="3">
        <v>0</v>
      </c>
      <c r="G72" s="3">
        <v>6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3" t="s">
        <v>176</v>
      </c>
      <c r="B73" s="6">
        <v>0</v>
      </c>
      <c r="C73" s="3">
        <v>0</v>
      </c>
      <c r="D73" s="3">
        <v>0</v>
      </c>
      <c r="E73" s="3">
        <v>0</v>
      </c>
      <c r="F73" s="3">
        <v>0</v>
      </c>
      <c r="G73" s="3">
        <v>5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3" t="s">
        <v>199</v>
      </c>
      <c r="B74" s="6">
        <v>0</v>
      </c>
      <c r="C74" s="3">
        <v>0</v>
      </c>
      <c r="D74" s="3">
        <v>0</v>
      </c>
      <c r="E74" s="3">
        <v>0</v>
      </c>
      <c r="F74" s="3">
        <v>0</v>
      </c>
      <c r="G74" s="3">
        <v>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3" t="s">
        <v>117</v>
      </c>
      <c r="B75" s="6">
        <v>0</v>
      </c>
      <c r="C75" s="3">
        <v>0</v>
      </c>
      <c r="D75" s="3">
        <v>0</v>
      </c>
      <c r="E75" s="3">
        <v>0</v>
      </c>
      <c r="F75" s="3">
        <v>0</v>
      </c>
      <c r="G75" s="3">
        <v>6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3" t="s">
        <v>140</v>
      </c>
      <c r="B76" s="6">
        <v>0</v>
      </c>
      <c r="C76" s="3">
        <v>0</v>
      </c>
      <c r="D76" s="3">
        <v>0</v>
      </c>
      <c r="E76" s="3">
        <v>0</v>
      </c>
      <c r="F76" s="3">
        <v>0</v>
      </c>
      <c r="G76" s="3">
        <v>5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3" t="s">
        <v>325</v>
      </c>
      <c r="B77" s="6">
        <v>0</v>
      </c>
      <c r="C77" s="3">
        <v>0</v>
      </c>
      <c r="D77" s="3">
        <v>0</v>
      </c>
      <c r="E77" s="3">
        <v>0</v>
      </c>
      <c r="F77" s="3">
        <v>0</v>
      </c>
      <c r="G77" s="3">
        <v>5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3" t="s">
        <v>326</v>
      </c>
      <c r="B78" s="6">
        <v>0</v>
      </c>
      <c r="C78" s="3">
        <v>0</v>
      </c>
      <c r="D78" s="3">
        <v>0</v>
      </c>
      <c r="E78" s="3">
        <v>0</v>
      </c>
      <c r="F78" s="3">
        <v>0</v>
      </c>
      <c r="G78" s="3">
        <v>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3" t="s">
        <v>163</v>
      </c>
      <c r="B79" s="6">
        <v>0</v>
      </c>
      <c r="C79" s="3">
        <v>0</v>
      </c>
      <c r="D79" s="3">
        <v>0</v>
      </c>
      <c r="E79" s="3">
        <v>0</v>
      </c>
      <c r="F79" s="3">
        <v>0</v>
      </c>
      <c r="G79" s="3">
        <v>2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3" t="s">
        <v>175</v>
      </c>
      <c r="B80" s="6">
        <v>0</v>
      </c>
      <c r="C80" s="3">
        <v>0</v>
      </c>
      <c r="D80" s="3">
        <v>0</v>
      </c>
      <c r="E80" s="3">
        <v>0</v>
      </c>
      <c r="F80" s="3">
        <v>0</v>
      </c>
      <c r="G80" s="3">
        <v>9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3" t="s">
        <v>198</v>
      </c>
      <c r="B81" s="6">
        <v>0</v>
      </c>
      <c r="C81" s="3">
        <v>0</v>
      </c>
      <c r="D81" s="3">
        <v>0</v>
      </c>
      <c r="E81" s="3">
        <v>0</v>
      </c>
      <c r="F81" s="3">
        <v>0</v>
      </c>
      <c r="G81" s="3">
        <v>2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3" t="s">
        <v>116</v>
      </c>
      <c r="B82" s="6">
        <v>0</v>
      </c>
      <c r="C82" s="3">
        <v>0</v>
      </c>
      <c r="D82" s="3">
        <v>0</v>
      </c>
      <c r="E82" s="3">
        <v>0</v>
      </c>
      <c r="F82" s="3">
        <v>0</v>
      </c>
      <c r="G82" s="3">
        <v>10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3" t="s">
        <v>139</v>
      </c>
      <c r="B83" s="6">
        <v>0</v>
      </c>
      <c r="C83" s="3">
        <v>0</v>
      </c>
      <c r="D83" s="3">
        <v>0</v>
      </c>
      <c r="E83" s="3">
        <v>0</v>
      </c>
      <c r="F83" s="3">
        <v>0</v>
      </c>
      <c r="G83" s="3">
        <v>4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3" t="s">
        <v>327</v>
      </c>
      <c r="B84" s="6">
        <v>0</v>
      </c>
      <c r="C84" s="3">
        <v>0</v>
      </c>
      <c r="D84" s="3">
        <v>0</v>
      </c>
      <c r="E84" s="3">
        <v>0</v>
      </c>
      <c r="F84" s="3">
        <v>0</v>
      </c>
      <c r="G84" s="3">
        <v>5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3" t="s">
        <v>328</v>
      </c>
      <c r="B85" s="6">
        <v>0</v>
      </c>
      <c r="C85" s="3">
        <v>0</v>
      </c>
      <c r="D85" s="3">
        <v>0</v>
      </c>
      <c r="E85" s="3">
        <v>0</v>
      </c>
      <c r="F85" s="3">
        <v>0</v>
      </c>
      <c r="G85" s="3">
        <v>7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3" t="s">
        <v>173</v>
      </c>
      <c r="B86" s="6">
        <v>0</v>
      </c>
      <c r="C86" s="3">
        <v>0</v>
      </c>
      <c r="D86" s="3">
        <v>0</v>
      </c>
      <c r="E86" s="3">
        <v>0</v>
      </c>
      <c r="F86" s="3">
        <v>0</v>
      </c>
      <c r="G86" s="3">
        <v>2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3" t="s">
        <v>162</v>
      </c>
      <c r="B87" s="6">
        <v>0</v>
      </c>
      <c r="C87" s="3">
        <v>0</v>
      </c>
      <c r="D87" s="3">
        <v>0</v>
      </c>
      <c r="E87" s="3">
        <v>0</v>
      </c>
      <c r="F87" s="3">
        <v>0</v>
      </c>
      <c r="G87" s="3">
        <v>4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3" t="s">
        <v>174</v>
      </c>
      <c r="B88" s="6">
        <v>0</v>
      </c>
      <c r="C88" s="3">
        <v>0</v>
      </c>
      <c r="D88" s="3">
        <v>0</v>
      </c>
      <c r="E88" s="3">
        <v>0</v>
      </c>
      <c r="F88" s="3">
        <v>0</v>
      </c>
      <c r="G88" s="3">
        <v>11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3" t="s">
        <v>197</v>
      </c>
      <c r="B89" s="6">
        <v>0</v>
      </c>
      <c r="C89" s="3">
        <v>0</v>
      </c>
      <c r="D89" s="3">
        <v>0</v>
      </c>
      <c r="E89" s="3">
        <v>0</v>
      </c>
      <c r="F89" s="3">
        <v>0</v>
      </c>
      <c r="G89" s="3">
        <v>3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3" t="s">
        <v>127</v>
      </c>
      <c r="B90" s="6">
        <v>0</v>
      </c>
      <c r="C90" s="3">
        <v>0</v>
      </c>
      <c r="D90" s="3">
        <v>0</v>
      </c>
      <c r="E90" s="3">
        <v>0</v>
      </c>
      <c r="F90" s="3">
        <v>0</v>
      </c>
      <c r="G90" s="3">
        <v>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3" t="s">
        <v>150</v>
      </c>
      <c r="B91" s="6">
        <v>0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3" t="s">
        <v>329</v>
      </c>
      <c r="B92" s="6">
        <v>0</v>
      </c>
      <c r="C92" s="3">
        <v>0</v>
      </c>
      <c r="D92" s="3">
        <v>0</v>
      </c>
      <c r="E92" s="3">
        <v>0</v>
      </c>
      <c r="F92" s="3">
        <v>0</v>
      </c>
      <c r="G92" s="3">
        <v>5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3" t="s">
        <v>330</v>
      </c>
      <c r="B93" s="6">
        <v>0</v>
      </c>
      <c r="C93" s="3">
        <v>0</v>
      </c>
      <c r="D93" s="3">
        <v>0</v>
      </c>
      <c r="E93" s="3">
        <v>0</v>
      </c>
      <c r="F93" s="3">
        <v>0</v>
      </c>
      <c r="G93" s="3">
        <v>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3" t="s">
        <v>185</v>
      </c>
      <c r="B94" s="6">
        <v>0</v>
      </c>
      <c r="C94" s="3">
        <v>0</v>
      </c>
      <c r="D94" s="3">
        <v>0</v>
      </c>
      <c r="E94" s="3">
        <v>0</v>
      </c>
      <c r="F94" s="3">
        <v>0</v>
      </c>
      <c r="G94" s="3">
        <v>6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3" t="s">
        <v>208</v>
      </c>
      <c r="B95" s="6">
        <v>0</v>
      </c>
      <c r="C95" s="3">
        <v>0</v>
      </c>
      <c r="D95" s="3">
        <v>0</v>
      </c>
      <c r="E95" s="3">
        <v>0</v>
      </c>
      <c r="F95" s="3">
        <v>0</v>
      </c>
      <c r="G95" s="3">
        <v>5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3" t="s">
        <v>126</v>
      </c>
      <c r="B96" s="6">
        <v>0</v>
      </c>
      <c r="C96" s="3">
        <v>0</v>
      </c>
      <c r="D96" s="3">
        <v>0</v>
      </c>
      <c r="E96" s="3">
        <v>0</v>
      </c>
      <c r="F96" s="3">
        <v>0</v>
      </c>
      <c r="G96" s="3">
        <v>11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3" t="s">
        <v>149</v>
      </c>
      <c r="B97" s="6">
        <v>0</v>
      </c>
      <c r="C97" s="3">
        <v>0</v>
      </c>
      <c r="D97" s="3">
        <v>0</v>
      </c>
      <c r="E97" s="3">
        <v>0</v>
      </c>
      <c r="F97" s="3">
        <v>0</v>
      </c>
      <c r="G97" s="3">
        <v>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3" t="s">
        <v>331</v>
      </c>
      <c r="B98" s="6">
        <v>0</v>
      </c>
      <c r="C98" s="3">
        <v>0</v>
      </c>
      <c r="D98" s="3">
        <v>0</v>
      </c>
      <c r="E98" s="3">
        <v>0</v>
      </c>
      <c r="F98" s="3">
        <v>0</v>
      </c>
      <c r="G98" s="3">
        <v>5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3" t="s">
        <v>332</v>
      </c>
      <c r="B99" s="6">
        <v>0</v>
      </c>
      <c r="C99" s="3">
        <v>0</v>
      </c>
      <c r="D99" s="3">
        <v>0</v>
      </c>
      <c r="E99" s="3">
        <v>0</v>
      </c>
      <c r="F99" s="3">
        <v>0</v>
      </c>
      <c r="G99" s="3">
        <v>4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3" t="s">
        <v>172</v>
      </c>
      <c r="B100" s="6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3" t="s">
        <v>184</v>
      </c>
      <c r="B101" s="6">
        <v>0</v>
      </c>
      <c r="C101" s="3">
        <v>0</v>
      </c>
      <c r="D101" s="3">
        <v>0</v>
      </c>
      <c r="E101" s="3">
        <v>0</v>
      </c>
      <c r="F101" s="3">
        <v>0</v>
      </c>
      <c r="G101" s="3">
        <v>7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3" t="s">
        <v>207</v>
      </c>
      <c r="B102" s="6">
        <v>0</v>
      </c>
      <c r="C102" s="3">
        <v>0</v>
      </c>
      <c r="D102" s="3">
        <v>0</v>
      </c>
      <c r="E102" s="3">
        <v>0</v>
      </c>
      <c r="F102" s="3">
        <v>0</v>
      </c>
      <c r="G102" s="3">
        <v>11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3" t="s">
        <v>125</v>
      </c>
      <c r="B103" s="6">
        <v>0</v>
      </c>
      <c r="C103" s="3">
        <v>0</v>
      </c>
      <c r="D103" s="3">
        <v>0</v>
      </c>
      <c r="E103" s="3">
        <v>0</v>
      </c>
      <c r="F103" s="3">
        <v>0</v>
      </c>
      <c r="G103" s="3">
        <v>7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3" t="s">
        <v>148</v>
      </c>
      <c r="B104" s="6">
        <v>0</v>
      </c>
      <c r="C104" s="3">
        <v>0</v>
      </c>
      <c r="D104" s="3">
        <v>0</v>
      </c>
      <c r="E104" s="3">
        <v>0</v>
      </c>
      <c r="F104" s="3">
        <v>0</v>
      </c>
      <c r="G104" s="3">
        <v>3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3" t="s">
        <v>333</v>
      </c>
      <c r="B105" s="6">
        <v>0</v>
      </c>
      <c r="C105" s="3">
        <v>0</v>
      </c>
      <c r="D105" s="3">
        <v>0</v>
      </c>
      <c r="E105" s="3">
        <v>0</v>
      </c>
      <c r="F105" s="3">
        <v>0</v>
      </c>
      <c r="G105" s="3">
        <v>5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3" t="s">
        <v>334</v>
      </c>
      <c r="B106" s="6">
        <v>0</v>
      </c>
      <c r="C106" s="3">
        <v>0</v>
      </c>
      <c r="D106" s="3">
        <v>0</v>
      </c>
      <c r="E106" s="3">
        <v>0</v>
      </c>
      <c r="F106" s="3">
        <v>0</v>
      </c>
      <c r="G106" s="3">
        <v>6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>
      <c r="A107" s="3" t="s">
        <v>171</v>
      </c>
      <c r="B107" s="6">
        <v>0</v>
      </c>
      <c r="C107" s="3">
        <v>0</v>
      </c>
      <c r="D107" s="3">
        <v>0</v>
      </c>
      <c r="E107" s="3">
        <v>0</v>
      </c>
      <c r="F107" s="3">
        <v>0</v>
      </c>
      <c r="G107" s="3">
        <v>3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>
      <c r="A108" s="3" t="s">
        <v>183</v>
      </c>
      <c r="B108" s="6">
        <v>0</v>
      </c>
      <c r="C108" s="3">
        <v>0</v>
      </c>
      <c r="D108" s="3">
        <v>0</v>
      </c>
      <c r="E108" s="3">
        <v>0</v>
      </c>
      <c r="F108" s="3">
        <v>0</v>
      </c>
      <c r="G108" s="3">
        <v>4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>
      <c r="A109" s="3" t="s">
        <v>206</v>
      </c>
      <c r="B109" s="6">
        <v>0</v>
      </c>
      <c r="C109" s="3">
        <v>0</v>
      </c>
      <c r="D109" s="3">
        <v>0</v>
      </c>
      <c r="E109" s="3">
        <v>0</v>
      </c>
      <c r="F109" s="3">
        <v>0</v>
      </c>
      <c r="G109" s="3">
        <v>8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>
      <c r="A110" s="3" t="s">
        <v>124</v>
      </c>
      <c r="B110" s="6">
        <v>0</v>
      </c>
      <c r="C110" s="3">
        <v>0</v>
      </c>
      <c r="D110" s="3">
        <v>0</v>
      </c>
      <c r="E110" s="3">
        <v>0</v>
      </c>
      <c r="F110" s="3">
        <v>0</v>
      </c>
      <c r="G110" s="3">
        <v>10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>
      <c r="A111" s="3" t="s">
        <v>147</v>
      </c>
      <c r="B111" s="6">
        <v>0</v>
      </c>
      <c r="C111" s="3">
        <v>0</v>
      </c>
      <c r="D111" s="3">
        <v>0</v>
      </c>
      <c r="E111" s="3">
        <v>0</v>
      </c>
      <c r="F111" s="3">
        <v>0</v>
      </c>
      <c r="G111" s="3">
        <v>5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</row>
    <row r="112" spans="1:17">
      <c r="A112" s="3" t="s">
        <v>335</v>
      </c>
      <c r="B112" s="6">
        <v>0</v>
      </c>
      <c r="C112" s="3">
        <v>0</v>
      </c>
      <c r="D112" s="3">
        <v>0</v>
      </c>
      <c r="E112" s="3">
        <v>0</v>
      </c>
      <c r="F112" s="3">
        <v>0</v>
      </c>
      <c r="G112" s="3">
        <v>4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</row>
    <row r="113" spans="1:17">
      <c r="A113" s="3" t="s">
        <v>336</v>
      </c>
      <c r="B113" s="6">
        <v>0</v>
      </c>
      <c r="C113" s="3">
        <v>0</v>
      </c>
      <c r="D113" s="3">
        <v>0</v>
      </c>
      <c r="E113" s="3">
        <v>0</v>
      </c>
      <c r="F113" s="3">
        <v>0</v>
      </c>
      <c r="G113" s="3">
        <v>4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</row>
    <row r="114" spans="1:17">
      <c r="A114" s="3" t="s">
        <v>170</v>
      </c>
      <c r="B114" s="6">
        <v>0</v>
      </c>
      <c r="C114" s="3">
        <v>0</v>
      </c>
      <c r="D114" s="3">
        <v>0</v>
      </c>
      <c r="E114" s="3">
        <v>0</v>
      </c>
      <c r="F114" s="3">
        <v>0</v>
      </c>
      <c r="G114" s="3">
        <v>4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>
      <c r="A115" s="3" t="s">
        <v>182</v>
      </c>
      <c r="B115" s="6">
        <v>0</v>
      </c>
      <c r="C115" s="3">
        <v>0</v>
      </c>
      <c r="D115" s="3">
        <v>0</v>
      </c>
      <c r="E115" s="3">
        <v>0</v>
      </c>
      <c r="F115" s="3">
        <v>0</v>
      </c>
      <c r="G115" s="3">
        <v>6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>
      <c r="A116" s="3" t="s">
        <v>205</v>
      </c>
      <c r="B116" s="6">
        <v>0</v>
      </c>
      <c r="C116" s="3">
        <v>0</v>
      </c>
      <c r="D116" s="3">
        <v>0</v>
      </c>
      <c r="E116" s="3">
        <v>0</v>
      </c>
      <c r="F116" s="3">
        <v>0</v>
      </c>
      <c r="G116" s="3">
        <v>3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>
      <c r="A117" s="3" t="s">
        <v>123</v>
      </c>
      <c r="B117" s="6">
        <v>0</v>
      </c>
      <c r="C117" s="3">
        <v>0</v>
      </c>
      <c r="D117" s="3">
        <v>0</v>
      </c>
      <c r="E117" s="3">
        <v>0</v>
      </c>
      <c r="F117" s="3">
        <v>0</v>
      </c>
      <c r="G117" s="3">
        <v>11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>
      <c r="A118" s="3" t="s">
        <v>146</v>
      </c>
      <c r="B118" s="6">
        <v>0</v>
      </c>
      <c r="C118" s="3">
        <v>0</v>
      </c>
      <c r="D118" s="3">
        <v>0</v>
      </c>
      <c r="E118" s="3">
        <v>0</v>
      </c>
      <c r="F118" s="3">
        <v>0</v>
      </c>
      <c r="G118" s="3">
        <v>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>
      <c r="A119" s="3" t="s">
        <v>337</v>
      </c>
      <c r="B119" s="6">
        <v>0</v>
      </c>
      <c r="C119" s="3">
        <v>0</v>
      </c>
      <c r="D119" s="3">
        <v>0</v>
      </c>
      <c r="E119" s="3">
        <v>0</v>
      </c>
      <c r="F119" s="3">
        <v>0</v>
      </c>
      <c r="G119" s="3">
        <v>4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</row>
    <row r="120" spans="1:17">
      <c r="A120" s="3" t="s">
        <v>338</v>
      </c>
      <c r="B120" s="6">
        <v>0</v>
      </c>
      <c r="C120" s="3">
        <v>0</v>
      </c>
      <c r="D120" s="3">
        <v>0</v>
      </c>
      <c r="E120" s="3">
        <v>0</v>
      </c>
      <c r="F120" s="3">
        <v>0</v>
      </c>
      <c r="G120" s="3">
        <v>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>
      <c r="A121" s="3" t="s">
        <v>169</v>
      </c>
      <c r="B121" s="6">
        <v>0</v>
      </c>
      <c r="C121" s="3">
        <v>0</v>
      </c>
      <c r="D121" s="3">
        <v>0</v>
      </c>
      <c r="E121" s="3">
        <v>0</v>
      </c>
      <c r="F121" s="3">
        <v>0</v>
      </c>
      <c r="G121" s="3">
        <v>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>
      <c r="A122" s="3" t="s">
        <v>181</v>
      </c>
      <c r="B122" s="6">
        <v>0</v>
      </c>
      <c r="C122" s="3">
        <v>0</v>
      </c>
      <c r="D122" s="3">
        <v>0</v>
      </c>
      <c r="E122" s="3">
        <v>0</v>
      </c>
      <c r="F122" s="3">
        <v>0</v>
      </c>
      <c r="G122" s="3">
        <v>6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>
      <c r="A123" s="3" t="s">
        <v>204</v>
      </c>
      <c r="B123" s="6">
        <v>0</v>
      </c>
      <c r="C123" s="3">
        <v>0</v>
      </c>
      <c r="D123" s="3">
        <v>0</v>
      </c>
      <c r="E123" s="3">
        <v>0</v>
      </c>
      <c r="F123" s="3">
        <v>0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>
      <c r="A124" s="3" t="s">
        <v>122</v>
      </c>
      <c r="B124" s="6">
        <v>0</v>
      </c>
      <c r="C124" s="3">
        <v>0</v>
      </c>
      <c r="D124" s="3">
        <v>0</v>
      </c>
      <c r="E124" s="3">
        <v>0</v>
      </c>
      <c r="F124" s="3">
        <v>0</v>
      </c>
      <c r="G124" s="3">
        <v>7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>
      <c r="A125" s="3" t="s">
        <v>145</v>
      </c>
      <c r="B125" s="6">
        <v>0</v>
      </c>
      <c r="C125" s="3">
        <v>0</v>
      </c>
      <c r="D125" s="3">
        <v>0</v>
      </c>
      <c r="E125" s="3">
        <v>0</v>
      </c>
      <c r="F125" s="3">
        <v>0</v>
      </c>
      <c r="G125" s="3">
        <v>4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>
      <c r="A126" s="3" t="s">
        <v>339</v>
      </c>
      <c r="B126" s="6">
        <v>0</v>
      </c>
      <c r="C126" s="3">
        <v>0</v>
      </c>
      <c r="D126" s="3">
        <v>0</v>
      </c>
      <c r="E126" s="3">
        <v>0</v>
      </c>
      <c r="F126" s="3">
        <v>0</v>
      </c>
      <c r="G126" s="3">
        <v>5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>
      <c r="A127" s="3" t="s">
        <v>340</v>
      </c>
      <c r="B127" s="6">
        <v>0</v>
      </c>
      <c r="C127" s="3">
        <v>0</v>
      </c>
      <c r="D127" s="3">
        <v>0</v>
      </c>
      <c r="E127" s="3">
        <v>0</v>
      </c>
      <c r="F127" s="3">
        <v>0</v>
      </c>
      <c r="G127" s="3">
        <v>7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>
      <c r="A128" s="3" t="s">
        <v>168</v>
      </c>
      <c r="B128" s="6">
        <v>0</v>
      </c>
      <c r="C128" s="3">
        <v>0</v>
      </c>
      <c r="D128" s="3">
        <v>0</v>
      </c>
      <c r="E128" s="3">
        <v>0</v>
      </c>
      <c r="F128" s="3">
        <v>0</v>
      </c>
      <c r="G128" s="3">
        <v>4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>
      <c r="A129" s="3" t="s">
        <v>180</v>
      </c>
      <c r="B129" s="6">
        <v>0</v>
      </c>
      <c r="C129" s="3">
        <v>0</v>
      </c>
      <c r="D129" s="3">
        <v>0</v>
      </c>
      <c r="E129" s="3">
        <v>0</v>
      </c>
      <c r="F129" s="3">
        <v>0</v>
      </c>
      <c r="G129" s="3">
        <v>11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>
      <c r="A130" s="3" t="s">
        <v>203</v>
      </c>
      <c r="B130" s="6">
        <v>0</v>
      </c>
      <c r="C130" s="3">
        <v>0</v>
      </c>
      <c r="D130" s="3">
        <v>0</v>
      </c>
      <c r="E130" s="3">
        <v>0</v>
      </c>
      <c r="F130" s="3">
        <v>0</v>
      </c>
      <c r="G130" s="3">
        <v>5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>
      <c r="A131" s="3" t="s">
        <v>121</v>
      </c>
      <c r="B131" s="6">
        <v>0</v>
      </c>
      <c r="C131" s="3">
        <v>0</v>
      </c>
      <c r="D131" s="3">
        <v>0</v>
      </c>
      <c r="E131" s="3">
        <v>0</v>
      </c>
      <c r="F131" s="3">
        <v>0</v>
      </c>
      <c r="G131" s="3">
        <v>6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</row>
    <row r="132" spans="1:17">
      <c r="A132" s="3" t="s">
        <v>144</v>
      </c>
      <c r="B132" s="6">
        <v>0</v>
      </c>
      <c r="C132" s="3">
        <v>0</v>
      </c>
      <c r="D132" s="3">
        <v>0</v>
      </c>
      <c r="E132" s="3">
        <v>0</v>
      </c>
      <c r="F132" s="3">
        <v>0</v>
      </c>
      <c r="G132" s="3">
        <v>6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</row>
    <row r="133" spans="1:17">
      <c r="A133" s="3" t="s">
        <v>341</v>
      </c>
      <c r="B133" s="6">
        <v>0</v>
      </c>
      <c r="C133" s="3">
        <v>0</v>
      </c>
      <c r="D133" s="3">
        <v>0</v>
      </c>
      <c r="E133" s="3">
        <v>0</v>
      </c>
      <c r="F133" s="3">
        <v>0</v>
      </c>
      <c r="G133" s="3">
        <v>7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>
      <c r="A134" s="3" t="s">
        <v>342</v>
      </c>
      <c r="B134" s="6">
        <v>0</v>
      </c>
      <c r="C134" s="3">
        <v>0</v>
      </c>
      <c r="D134" s="3">
        <v>0</v>
      </c>
      <c r="E134" s="3">
        <v>0</v>
      </c>
      <c r="F134" s="3">
        <v>0</v>
      </c>
      <c r="G134" s="3">
        <v>6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>
      <c r="A135" s="3" t="s">
        <v>167</v>
      </c>
      <c r="B135" s="6">
        <v>0</v>
      </c>
      <c r="C135" s="3">
        <v>0</v>
      </c>
      <c r="D135" s="3">
        <v>0</v>
      </c>
      <c r="E135" s="3">
        <v>0</v>
      </c>
      <c r="F135" s="3">
        <v>0</v>
      </c>
      <c r="G135" s="3">
        <v>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>
      <c r="A136" s="3" t="s">
        <v>179</v>
      </c>
      <c r="B136" s="6">
        <v>0</v>
      </c>
      <c r="C136" s="3">
        <v>0</v>
      </c>
      <c r="D136" s="3">
        <v>0</v>
      </c>
      <c r="E136" s="3">
        <v>0</v>
      </c>
      <c r="F136" s="3">
        <v>0</v>
      </c>
      <c r="G136" s="3">
        <v>8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>
      <c r="A137" s="3" t="s">
        <v>202</v>
      </c>
      <c r="B137" s="6">
        <v>0</v>
      </c>
      <c r="C137" s="3">
        <v>0</v>
      </c>
      <c r="D137" s="3">
        <v>0</v>
      </c>
      <c r="E137" s="3">
        <v>0</v>
      </c>
      <c r="F137" s="3">
        <v>0</v>
      </c>
      <c r="G137" s="3">
        <v>7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</row>
    <row r="138" spans="1:17">
      <c r="A138" s="3" t="s">
        <v>120</v>
      </c>
      <c r="B138" s="6">
        <v>0</v>
      </c>
      <c r="C138" s="3">
        <v>0</v>
      </c>
      <c r="D138" s="3">
        <v>0</v>
      </c>
      <c r="E138" s="3">
        <v>0</v>
      </c>
      <c r="F138" s="3">
        <v>0</v>
      </c>
      <c r="G138" s="3">
        <v>7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>
      <c r="A139" s="3" t="s">
        <v>143</v>
      </c>
      <c r="B139" s="6">
        <v>0</v>
      </c>
      <c r="C139" s="3">
        <v>0</v>
      </c>
      <c r="D139" s="3">
        <v>0</v>
      </c>
      <c r="E139" s="3">
        <v>0</v>
      </c>
      <c r="F139" s="3">
        <v>0</v>
      </c>
      <c r="G139" s="3">
        <v>7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>
      <c r="A140" s="3" t="s">
        <v>343</v>
      </c>
      <c r="B140" s="6">
        <v>0</v>
      </c>
      <c r="C140" s="3">
        <v>0</v>
      </c>
      <c r="D140" s="3">
        <v>0</v>
      </c>
      <c r="E140" s="3">
        <v>0</v>
      </c>
      <c r="F140" s="3">
        <v>0</v>
      </c>
      <c r="G140" s="3">
        <v>4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>
      <c r="A141" s="3" t="s">
        <v>344</v>
      </c>
      <c r="B141" s="6">
        <v>0</v>
      </c>
      <c r="C141" s="3">
        <v>0</v>
      </c>
      <c r="D141" s="3">
        <v>0</v>
      </c>
      <c r="E141" s="3">
        <v>0</v>
      </c>
      <c r="F141" s="3">
        <v>0</v>
      </c>
      <c r="G141" s="3">
        <v>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</row>
    <row r="142" spans="1:17">
      <c r="A142" s="3" t="s">
        <v>166</v>
      </c>
      <c r="B142" s="6">
        <v>0</v>
      </c>
      <c r="C142" s="3">
        <v>0</v>
      </c>
      <c r="D142" s="3">
        <v>0</v>
      </c>
      <c r="E142" s="3">
        <v>0</v>
      </c>
      <c r="F142" s="3">
        <v>0</v>
      </c>
      <c r="G142" s="3">
        <v>4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</row>
    <row r="143" spans="1:17">
      <c r="A143" s="3" t="s">
        <v>178</v>
      </c>
      <c r="B143" s="6">
        <v>0</v>
      </c>
      <c r="C143" s="3">
        <v>0</v>
      </c>
      <c r="D143" s="3">
        <v>0</v>
      </c>
      <c r="E143" s="3">
        <v>0</v>
      </c>
      <c r="F143" s="3">
        <v>0</v>
      </c>
      <c r="G143" s="3">
        <v>10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>
      <c r="A144" s="3" t="s">
        <v>201</v>
      </c>
      <c r="B144" s="6">
        <v>0</v>
      </c>
      <c r="C144" s="3">
        <v>0</v>
      </c>
      <c r="D144" s="3">
        <v>0</v>
      </c>
      <c r="E144" s="3">
        <v>0</v>
      </c>
      <c r="F144" s="3">
        <v>0</v>
      </c>
      <c r="G144" s="3">
        <v>1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</row>
    <row r="145" spans="1:17">
      <c r="A145" s="3" t="s">
        <v>119</v>
      </c>
      <c r="B145" s="6">
        <v>0</v>
      </c>
      <c r="C145" s="3">
        <v>0</v>
      </c>
      <c r="D145" s="3">
        <v>0</v>
      </c>
      <c r="E145" s="3">
        <v>0</v>
      </c>
      <c r="F145" s="3">
        <v>0</v>
      </c>
      <c r="G145" s="3">
        <v>9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>
      <c r="A146" s="3" t="s">
        <v>142</v>
      </c>
      <c r="B146" s="6">
        <v>0</v>
      </c>
      <c r="C146" s="3">
        <v>0</v>
      </c>
      <c r="D146" s="3">
        <v>0</v>
      </c>
      <c r="E146" s="3">
        <v>0</v>
      </c>
      <c r="F146" s="3">
        <v>0</v>
      </c>
      <c r="G146" s="3">
        <v>7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1:17">
      <c r="A147" s="3" t="s">
        <v>345</v>
      </c>
      <c r="B147" s="6">
        <v>0</v>
      </c>
      <c r="C147" s="3">
        <v>0</v>
      </c>
      <c r="D147" s="3">
        <v>0</v>
      </c>
      <c r="E147" s="3">
        <v>0</v>
      </c>
      <c r="F147" s="3">
        <v>0</v>
      </c>
      <c r="G147" s="3">
        <v>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>
      <c r="A148" s="3" t="s">
        <v>346</v>
      </c>
      <c r="B148" s="6">
        <v>0</v>
      </c>
      <c r="C148" s="3">
        <v>0</v>
      </c>
      <c r="D148" s="3">
        <v>0</v>
      </c>
      <c r="E148" s="3">
        <v>0</v>
      </c>
      <c r="F148" s="3">
        <v>0</v>
      </c>
      <c r="G148" s="3">
        <v>4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>
      <c r="A149" s="3" t="s">
        <v>165</v>
      </c>
      <c r="B149" s="6">
        <v>0</v>
      </c>
      <c r="C149" s="3">
        <v>0</v>
      </c>
      <c r="D149" s="3">
        <v>0</v>
      </c>
      <c r="E149" s="3">
        <v>0</v>
      </c>
      <c r="F149" s="3">
        <v>0</v>
      </c>
      <c r="G149" s="3">
        <v>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>
      <c r="A150" s="3" t="s">
        <v>177</v>
      </c>
      <c r="B150" s="6">
        <v>0</v>
      </c>
      <c r="C150" s="3">
        <v>0</v>
      </c>
      <c r="D150" s="3">
        <v>0</v>
      </c>
      <c r="E150" s="3">
        <v>0</v>
      </c>
      <c r="F150" s="3">
        <v>0</v>
      </c>
      <c r="G150" s="3">
        <v>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</row>
    <row r="151" spans="1:17">
      <c r="A151" s="3" t="s">
        <v>200</v>
      </c>
      <c r="B151" s="6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>
      <c r="A152" s="3" t="s">
        <v>77</v>
      </c>
      <c r="B152" s="6">
        <v>7</v>
      </c>
      <c r="C152" s="3">
        <v>6</v>
      </c>
      <c r="D152" s="3">
        <v>49</v>
      </c>
      <c r="E152" s="3">
        <v>64</v>
      </c>
      <c r="F152" s="3">
        <v>7</v>
      </c>
      <c r="G152" s="3">
        <v>6</v>
      </c>
      <c r="H152" s="3">
        <v>6</v>
      </c>
      <c r="I152" s="3">
        <v>173</v>
      </c>
      <c r="J152" s="3">
        <v>25</v>
      </c>
      <c r="K152" s="3">
        <v>184</v>
      </c>
      <c r="L152" s="3">
        <v>428</v>
      </c>
      <c r="M152" s="3">
        <v>115</v>
      </c>
      <c r="N152" s="3">
        <v>0</v>
      </c>
      <c r="O152" s="3">
        <v>86</v>
      </c>
      <c r="P152" s="3">
        <v>13</v>
      </c>
      <c r="Q152" s="3">
        <v>3</v>
      </c>
    </row>
    <row r="153" spans="1:17">
      <c r="A153" s="3" t="s">
        <v>78</v>
      </c>
      <c r="B153" s="6">
        <v>0</v>
      </c>
      <c r="C153" s="3">
        <v>7</v>
      </c>
      <c r="D153" s="3">
        <v>43</v>
      </c>
      <c r="E153" s="3">
        <v>93</v>
      </c>
      <c r="F153" s="3">
        <v>27</v>
      </c>
      <c r="G153" s="3">
        <v>5</v>
      </c>
      <c r="H153" s="3">
        <v>4</v>
      </c>
      <c r="I153" s="3">
        <v>185</v>
      </c>
      <c r="J153" s="3">
        <v>48</v>
      </c>
      <c r="K153" s="3">
        <v>260</v>
      </c>
      <c r="L153" s="3">
        <v>281</v>
      </c>
      <c r="M153" s="3">
        <v>134</v>
      </c>
      <c r="N153" s="3">
        <v>0</v>
      </c>
      <c r="O153" s="3">
        <v>137</v>
      </c>
      <c r="P153" s="3">
        <v>31</v>
      </c>
      <c r="Q153" s="3">
        <v>1</v>
      </c>
    </row>
    <row r="154" spans="1:17">
      <c r="A154" s="3" t="s">
        <v>241</v>
      </c>
      <c r="B154" s="6">
        <v>17</v>
      </c>
      <c r="C154" s="3">
        <v>8</v>
      </c>
      <c r="D154" s="3">
        <v>63</v>
      </c>
      <c r="E154" s="3">
        <v>106</v>
      </c>
      <c r="F154" s="3">
        <v>20</v>
      </c>
      <c r="G154" s="3">
        <v>10</v>
      </c>
      <c r="H154" s="3">
        <v>7</v>
      </c>
      <c r="I154" s="3">
        <v>242</v>
      </c>
      <c r="J154" s="3">
        <v>57</v>
      </c>
      <c r="K154" s="3">
        <v>290</v>
      </c>
      <c r="L154" s="3">
        <v>405</v>
      </c>
      <c r="M154" s="3">
        <v>173</v>
      </c>
      <c r="N154" s="3">
        <v>0</v>
      </c>
      <c r="O154" s="3">
        <v>162</v>
      </c>
      <c r="P154" s="3">
        <v>41</v>
      </c>
      <c r="Q154" s="3">
        <v>1</v>
      </c>
    </row>
    <row r="155" spans="1:17">
      <c r="A155" s="3" t="s">
        <v>242</v>
      </c>
      <c r="B155" s="6">
        <v>2</v>
      </c>
      <c r="C155" s="3">
        <v>6</v>
      </c>
      <c r="D155" s="3">
        <v>76</v>
      </c>
      <c r="E155" s="3">
        <v>109</v>
      </c>
      <c r="F155" s="3">
        <v>15</v>
      </c>
      <c r="G155" s="3">
        <v>1</v>
      </c>
      <c r="H155" s="3">
        <v>1</v>
      </c>
      <c r="I155" s="3">
        <v>242</v>
      </c>
      <c r="J155" s="3">
        <v>51</v>
      </c>
      <c r="K155" s="3">
        <v>221</v>
      </c>
      <c r="L155" s="3">
        <v>357</v>
      </c>
      <c r="M155" s="3">
        <v>144</v>
      </c>
      <c r="N155" s="3">
        <v>0</v>
      </c>
      <c r="O155" s="3">
        <v>119</v>
      </c>
      <c r="P155" s="3">
        <v>29</v>
      </c>
      <c r="Q155" s="3">
        <v>8</v>
      </c>
    </row>
    <row r="156" spans="1:17">
      <c r="A156" s="3" t="s">
        <v>79</v>
      </c>
      <c r="B156" s="6">
        <v>5</v>
      </c>
      <c r="C156" s="3">
        <v>6</v>
      </c>
      <c r="D156" s="3">
        <v>14</v>
      </c>
      <c r="E156" s="3">
        <v>49</v>
      </c>
      <c r="F156" s="3">
        <v>5</v>
      </c>
      <c r="G156" s="3">
        <v>1</v>
      </c>
      <c r="H156" s="3">
        <v>1</v>
      </c>
      <c r="I156" s="3">
        <v>88</v>
      </c>
      <c r="J156" s="3">
        <v>14</v>
      </c>
      <c r="K156" s="3">
        <v>97</v>
      </c>
      <c r="L156" s="3">
        <v>199</v>
      </c>
      <c r="M156" s="3">
        <v>79</v>
      </c>
      <c r="N156" s="3">
        <v>0</v>
      </c>
      <c r="O156" s="3">
        <v>68</v>
      </c>
      <c r="P156" s="3">
        <v>17</v>
      </c>
      <c r="Q156" s="3">
        <v>0</v>
      </c>
    </row>
    <row r="157" spans="1:17">
      <c r="A157" s="3" t="s">
        <v>80</v>
      </c>
      <c r="B157" s="6">
        <v>1</v>
      </c>
      <c r="C157" s="3">
        <v>3</v>
      </c>
      <c r="D157" s="3">
        <v>48</v>
      </c>
      <c r="E157" s="3">
        <v>101</v>
      </c>
      <c r="F157" s="3">
        <v>21</v>
      </c>
      <c r="G157" s="3">
        <v>10</v>
      </c>
      <c r="H157" s="3">
        <v>2</v>
      </c>
      <c r="I157" s="3">
        <v>204</v>
      </c>
      <c r="J157" s="3">
        <v>51</v>
      </c>
      <c r="K157" s="3">
        <v>221</v>
      </c>
      <c r="L157" s="3">
        <v>337</v>
      </c>
      <c r="M157" s="3">
        <v>170</v>
      </c>
      <c r="N157" s="3">
        <v>0</v>
      </c>
      <c r="O157" s="3">
        <v>92</v>
      </c>
      <c r="P157" s="3">
        <v>26</v>
      </c>
      <c r="Q157" s="3">
        <v>0</v>
      </c>
    </row>
    <row r="158" spans="1:17">
      <c r="A158" s="3" t="s">
        <v>81</v>
      </c>
      <c r="B158" s="6">
        <v>7</v>
      </c>
      <c r="C158" s="3">
        <v>6</v>
      </c>
      <c r="D158" s="3">
        <v>53</v>
      </c>
      <c r="E158" s="3">
        <v>99</v>
      </c>
      <c r="F158" s="3">
        <v>12</v>
      </c>
      <c r="G158" s="3">
        <v>4</v>
      </c>
      <c r="H158" s="3">
        <v>3</v>
      </c>
      <c r="I158" s="3">
        <v>249</v>
      </c>
      <c r="J158" s="3">
        <v>36</v>
      </c>
      <c r="K158" s="3">
        <v>225</v>
      </c>
      <c r="L158" s="3">
        <v>369</v>
      </c>
      <c r="M158" s="3">
        <v>155</v>
      </c>
      <c r="N158" s="3">
        <v>0</v>
      </c>
      <c r="O158" s="3">
        <v>142</v>
      </c>
      <c r="P158" s="3">
        <v>21</v>
      </c>
      <c r="Q158" s="3">
        <v>1</v>
      </c>
    </row>
    <row r="159" spans="1:17">
      <c r="A159" s="3" t="s">
        <v>82</v>
      </c>
      <c r="B159" s="6">
        <v>1</v>
      </c>
      <c r="C159" s="3">
        <v>13</v>
      </c>
      <c r="D159" s="3">
        <v>34</v>
      </c>
      <c r="E159" s="3">
        <v>74</v>
      </c>
      <c r="F159" s="3">
        <v>8</v>
      </c>
      <c r="G159" s="3">
        <v>5</v>
      </c>
      <c r="H159" s="3">
        <v>5</v>
      </c>
      <c r="I159" s="3">
        <v>150</v>
      </c>
      <c r="J159" s="3">
        <v>33</v>
      </c>
      <c r="K159" s="3">
        <v>184</v>
      </c>
      <c r="L159" s="3">
        <v>326</v>
      </c>
      <c r="M159" s="3">
        <v>114</v>
      </c>
      <c r="N159" s="3">
        <v>0</v>
      </c>
      <c r="O159" s="3">
        <v>102</v>
      </c>
      <c r="P159" s="3">
        <v>30</v>
      </c>
      <c r="Q159" s="3">
        <v>0</v>
      </c>
    </row>
    <row r="160" spans="1:17">
      <c r="A160" s="3" t="s">
        <v>83</v>
      </c>
      <c r="B160" s="6">
        <v>3</v>
      </c>
      <c r="C160" s="3">
        <v>8</v>
      </c>
      <c r="D160" s="3">
        <v>96</v>
      </c>
      <c r="E160" s="3">
        <v>126</v>
      </c>
      <c r="F160" s="3">
        <v>6</v>
      </c>
      <c r="G160" s="3">
        <v>2</v>
      </c>
      <c r="H160" s="3">
        <v>1</v>
      </c>
      <c r="I160" s="3">
        <v>338</v>
      </c>
      <c r="J160" s="3">
        <v>97</v>
      </c>
      <c r="K160" s="3">
        <v>355</v>
      </c>
      <c r="L160" s="3">
        <v>534</v>
      </c>
      <c r="M160" s="3">
        <v>244</v>
      </c>
      <c r="N160" s="3">
        <v>29</v>
      </c>
      <c r="O160" s="3">
        <v>163</v>
      </c>
      <c r="P160" s="3">
        <v>39</v>
      </c>
      <c r="Q160" s="3">
        <v>8</v>
      </c>
    </row>
    <row r="161" spans="1:17">
      <c r="A161" s="3" t="s">
        <v>84</v>
      </c>
      <c r="B161" s="6">
        <v>0</v>
      </c>
      <c r="C161" s="3">
        <v>5</v>
      </c>
      <c r="D161" s="3">
        <v>65</v>
      </c>
      <c r="E161" s="3">
        <v>133</v>
      </c>
      <c r="F161" s="3">
        <v>2</v>
      </c>
      <c r="G161" s="3">
        <v>4</v>
      </c>
      <c r="H161" s="3">
        <v>4</v>
      </c>
      <c r="I161" s="3">
        <v>262</v>
      </c>
      <c r="J161" s="3">
        <v>105</v>
      </c>
      <c r="K161" s="3">
        <v>349</v>
      </c>
      <c r="L161" s="3">
        <v>550</v>
      </c>
      <c r="M161" s="3">
        <v>235</v>
      </c>
      <c r="N161" s="3">
        <v>7</v>
      </c>
      <c r="O161" s="3">
        <v>212</v>
      </c>
      <c r="P161" s="3">
        <v>62</v>
      </c>
      <c r="Q161" s="3">
        <v>3</v>
      </c>
    </row>
    <row r="162" spans="1:17">
      <c r="A162" s="3" t="s">
        <v>243</v>
      </c>
      <c r="B162" s="6">
        <v>7</v>
      </c>
      <c r="C162" s="3">
        <v>22</v>
      </c>
      <c r="D162" s="3">
        <v>77</v>
      </c>
      <c r="E162" s="3">
        <v>115</v>
      </c>
      <c r="F162" s="3">
        <v>13</v>
      </c>
      <c r="G162" s="3">
        <v>8</v>
      </c>
      <c r="H162" s="3">
        <v>8</v>
      </c>
      <c r="I162" s="3">
        <v>255</v>
      </c>
      <c r="J162" s="3">
        <v>104</v>
      </c>
      <c r="K162" s="3">
        <v>411</v>
      </c>
      <c r="L162" s="3">
        <v>690</v>
      </c>
      <c r="M162" s="3">
        <v>289</v>
      </c>
      <c r="N162" s="3">
        <v>17</v>
      </c>
      <c r="O162" s="3">
        <v>261</v>
      </c>
      <c r="P162" s="3">
        <v>99</v>
      </c>
      <c r="Q162" s="3">
        <v>3</v>
      </c>
    </row>
    <row r="163" spans="1:17">
      <c r="A163" s="3" t="s">
        <v>244</v>
      </c>
      <c r="B163" s="6">
        <v>4</v>
      </c>
      <c r="C163" s="3">
        <v>15</v>
      </c>
      <c r="D163" s="3">
        <v>98</v>
      </c>
      <c r="E163" s="3">
        <v>124</v>
      </c>
      <c r="F163" s="3">
        <v>10</v>
      </c>
      <c r="G163" s="3">
        <v>8</v>
      </c>
      <c r="H163" s="3">
        <v>7</v>
      </c>
      <c r="I163" s="3">
        <v>295</v>
      </c>
      <c r="J163" s="3">
        <v>92</v>
      </c>
      <c r="K163" s="3">
        <v>297</v>
      </c>
      <c r="L163" s="3">
        <v>536</v>
      </c>
      <c r="M163" s="3">
        <v>228</v>
      </c>
      <c r="N163" s="3">
        <v>19</v>
      </c>
      <c r="O163" s="3">
        <v>168</v>
      </c>
      <c r="P163" s="3">
        <v>67</v>
      </c>
      <c r="Q163" s="3">
        <v>1</v>
      </c>
    </row>
    <row r="164" spans="1:17">
      <c r="A164" s="3" t="s">
        <v>85</v>
      </c>
      <c r="B164" s="6">
        <v>8</v>
      </c>
      <c r="C164" s="3">
        <v>11</v>
      </c>
      <c r="D164" s="3">
        <v>15</v>
      </c>
      <c r="E164" s="3">
        <v>32</v>
      </c>
      <c r="F164" s="3">
        <v>0</v>
      </c>
      <c r="G164" s="3">
        <v>1</v>
      </c>
      <c r="H164" s="3">
        <v>0</v>
      </c>
      <c r="I164" s="3">
        <v>108</v>
      </c>
      <c r="J164" s="3">
        <v>42</v>
      </c>
      <c r="K164" s="3">
        <v>160</v>
      </c>
      <c r="L164" s="3">
        <v>240</v>
      </c>
      <c r="M164" s="3">
        <v>112</v>
      </c>
      <c r="N164" s="3">
        <v>8</v>
      </c>
      <c r="O164" s="3">
        <v>87</v>
      </c>
      <c r="P164" s="3">
        <v>28</v>
      </c>
      <c r="Q164" s="3">
        <v>1</v>
      </c>
    </row>
    <row r="165" spans="1:17">
      <c r="A165" s="3" t="s">
        <v>86</v>
      </c>
      <c r="B165" s="6">
        <v>2</v>
      </c>
      <c r="C165" s="3">
        <v>8</v>
      </c>
      <c r="D165" s="3">
        <v>99</v>
      </c>
      <c r="E165" s="3">
        <v>109</v>
      </c>
      <c r="F165" s="3">
        <v>9</v>
      </c>
      <c r="G165" s="3">
        <v>5</v>
      </c>
      <c r="H165" s="3">
        <v>4</v>
      </c>
      <c r="I165" s="3">
        <v>309</v>
      </c>
      <c r="J165" s="3">
        <v>121</v>
      </c>
      <c r="K165" s="3">
        <v>407</v>
      </c>
      <c r="L165" s="3">
        <v>446</v>
      </c>
      <c r="M165" s="3">
        <v>275</v>
      </c>
      <c r="N165" s="3">
        <v>16</v>
      </c>
      <c r="O165" s="3">
        <v>184</v>
      </c>
      <c r="P165" s="3">
        <v>75</v>
      </c>
      <c r="Q165" s="3">
        <v>2</v>
      </c>
    </row>
    <row r="166" spans="1:17">
      <c r="A166" s="3" t="s">
        <v>87</v>
      </c>
      <c r="B166" s="6">
        <v>7</v>
      </c>
      <c r="C166" s="3">
        <v>6</v>
      </c>
      <c r="D166" s="3">
        <v>52</v>
      </c>
      <c r="E166" s="3">
        <v>124</v>
      </c>
      <c r="F166" s="3">
        <v>4</v>
      </c>
      <c r="G166" s="3">
        <v>4</v>
      </c>
      <c r="H166" s="3">
        <v>4</v>
      </c>
      <c r="I166" s="3">
        <v>319</v>
      </c>
      <c r="J166" s="3">
        <v>107</v>
      </c>
      <c r="K166" s="3">
        <v>332</v>
      </c>
      <c r="L166" s="3">
        <v>555</v>
      </c>
      <c r="M166" s="3">
        <v>267</v>
      </c>
      <c r="N166" s="3">
        <v>15</v>
      </c>
      <c r="O166" s="3">
        <v>197</v>
      </c>
      <c r="P166" s="3">
        <v>81</v>
      </c>
      <c r="Q166" s="3">
        <v>0</v>
      </c>
    </row>
    <row r="167" spans="1:17">
      <c r="A167" s="3" t="s">
        <v>88</v>
      </c>
      <c r="B167" s="6">
        <v>4</v>
      </c>
      <c r="C167" s="3">
        <v>14</v>
      </c>
      <c r="D167" s="3">
        <v>60</v>
      </c>
      <c r="E167" s="3">
        <v>108</v>
      </c>
      <c r="F167" s="3">
        <v>4</v>
      </c>
      <c r="G167" s="3">
        <v>3</v>
      </c>
      <c r="H167" s="3">
        <v>3</v>
      </c>
      <c r="I167" s="3">
        <v>244</v>
      </c>
      <c r="J167" s="3">
        <v>87</v>
      </c>
      <c r="K167" s="3">
        <v>255</v>
      </c>
      <c r="L167" s="3">
        <v>367</v>
      </c>
      <c r="M167" s="3">
        <v>171</v>
      </c>
      <c r="N167" s="3">
        <v>20</v>
      </c>
      <c r="O167" s="3">
        <v>189</v>
      </c>
      <c r="P167" s="3">
        <v>61</v>
      </c>
      <c r="Q167" s="3">
        <v>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V54" sqref="V54"/>
    </sheetView>
  </sheetViews>
  <sheetFormatPr defaultRowHeight="15"/>
  <cols>
    <col min="1" max="1" width="19.285156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3" customWidth="1"/>
    <col min="9" max="9" width="10.42578125" bestFit="1" customWidth="1"/>
  </cols>
  <sheetData>
    <row r="1" spans="1:8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/>
    </row>
    <row r="2" spans="1:8">
      <c r="A2" s="3" t="s">
        <v>77</v>
      </c>
      <c r="B2" s="3">
        <v>12</v>
      </c>
      <c r="C2" s="3">
        <v>0</v>
      </c>
      <c r="D2" s="3">
        <v>0</v>
      </c>
      <c r="E2" s="3">
        <v>10</v>
      </c>
      <c r="F2" s="3">
        <v>0</v>
      </c>
      <c r="G2" s="3">
        <v>0</v>
      </c>
      <c r="H2"/>
    </row>
    <row r="3" spans="1:8">
      <c r="A3" s="3" t="s">
        <v>78</v>
      </c>
      <c r="B3" s="3">
        <v>7</v>
      </c>
      <c r="C3" s="3">
        <v>0</v>
      </c>
      <c r="D3" s="3">
        <v>0</v>
      </c>
      <c r="E3" s="3">
        <v>5</v>
      </c>
      <c r="F3" s="3">
        <v>0</v>
      </c>
      <c r="G3" s="3">
        <v>0</v>
      </c>
      <c r="H3"/>
    </row>
    <row r="4" spans="1:8">
      <c r="A4" s="3" t="s">
        <v>242</v>
      </c>
      <c r="B4" s="3">
        <v>14</v>
      </c>
      <c r="C4" s="3">
        <v>0</v>
      </c>
      <c r="D4" s="3">
        <v>0</v>
      </c>
      <c r="E4" s="3">
        <v>1</v>
      </c>
      <c r="F4" s="3">
        <v>2</v>
      </c>
      <c r="G4" s="3">
        <v>0</v>
      </c>
      <c r="H4"/>
    </row>
    <row r="5" spans="1:8">
      <c r="A5" s="3" t="s">
        <v>79</v>
      </c>
      <c r="B5" s="3">
        <v>3</v>
      </c>
      <c r="C5" s="3">
        <v>0</v>
      </c>
      <c r="D5" s="3">
        <v>0</v>
      </c>
      <c r="E5" s="3">
        <v>3</v>
      </c>
      <c r="F5" s="3">
        <v>0</v>
      </c>
      <c r="G5" s="3">
        <v>0</v>
      </c>
      <c r="H5"/>
    </row>
    <row r="6" spans="1:8">
      <c r="A6" s="3" t="s">
        <v>80</v>
      </c>
      <c r="B6" s="3">
        <v>5</v>
      </c>
      <c r="C6" s="3">
        <v>0</v>
      </c>
      <c r="D6" s="3">
        <v>0</v>
      </c>
      <c r="E6" s="3">
        <v>5</v>
      </c>
      <c r="F6" s="3">
        <v>2</v>
      </c>
      <c r="G6" s="3">
        <v>0</v>
      </c>
      <c r="H6"/>
    </row>
    <row r="7" spans="1:8">
      <c r="A7" s="3" t="s">
        <v>81</v>
      </c>
      <c r="B7" s="3">
        <v>10</v>
      </c>
      <c r="C7" s="3">
        <v>0</v>
      </c>
      <c r="D7" s="3">
        <v>0</v>
      </c>
      <c r="E7" s="3">
        <v>10</v>
      </c>
      <c r="F7" s="3">
        <v>2</v>
      </c>
      <c r="G7" s="3">
        <v>1</v>
      </c>
      <c r="H7"/>
    </row>
    <row r="8" spans="1:8">
      <c r="A8" s="3" t="s">
        <v>82</v>
      </c>
      <c r="B8" s="3">
        <v>7</v>
      </c>
      <c r="C8" s="3">
        <v>0</v>
      </c>
      <c r="D8" s="3">
        <v>0</v>
      </c>
      <c r="E8" s="3">
        <v>3</v>
      </c>
      <c r="F8" s="3">
        <v>1</v>
      </c>
      <c r="G8" s="3">
        <v>1</v>
      </c>
    </row>
    <row r="9" spans="1:8">
      <c r="A9" s="3" t="s">
        <v>241</v>
      </c>
      <c r="B9" s="3">
        <v>5</v>
      </c>
      <c r="C9" s="3">
        <v>0</v>
      </c>
      <c r="D9" s="3">
        <v>0</v>
      </c>
      <c r="E9" s="3">
        <v>6</v>
      </c>
      <c r="F9" s="3">
        <v>2</v>
      </c>
      <c r="G9" s="3">
        <v>0</v>
      </c>
    </row>
    <row r="10" spans="1:8">
      <c r="A10" t="s">
        <v>83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8">
      <c r="A11" t="s">
        <v>84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</row>
    <row r="12" spans="1:8">
      <c r="A12" t="s">
        <v>243</v>
      </c>
      <c r="B12">
        <v>2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8">
      <c r="A13" t="s">
        <v>244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>
      <c r="A14" t="s">
        <v>85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>
      <c r="A15" t="s">
        <v>86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>
      <c r="A16" t="s">
        <v>87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3" sqref="D33"/>
    </sheetView>
  </sheetViews>
  <sheetFormatPr defaultRowHeight="15"/>
  <cols>
    <col min="8" max="8" width="9.140625" style="3"/>
  </cols>
  <sheetData>
    <row r="1" spans="1:8">
      <c r="B1" s="6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/>
    </row>
    <row r="2" spans="1:8">
      <c r="A2" s="3" t="s">
        <v>277</v>
      </c>
      <c r="B2" s="6">
        <v>69</v>
      </c>
      <c r="C2" s="3">
        <v>2</v>
      </c>
      <c r="D2" s="3">
        <v>0</v>
      </c>
      <c r="E2" s="3">
        <v>45</v>
      </c>
      <c r="F2" s="3">
        <v>9</v>
      </c>
      <c r="G2" s="3">
        <v>4</v>
      </c>
      <c r="H2"/>
    </row>
    <row r="3" spans="1:8">
      <c r="A3" s="3" t="s">
        <v>275</v>
      </c>
      <c r="B3" s="6">
        <v>9</v>
      </c>
      <c r="C3" s="3">
        <v>1</v>
      </c>
      <c r="D3" s="3">
        <v>0</v>
      </c>
      <c r="E3" s="3">
        <v>2</v>
      </c>
      <c r="F3" s="3">
        <v>1</v>
      </c>
      <c r="G3" s="3">
        <v>1</v>
      </c>
      <c r="H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topLeftCell="A36" zoomScaleNormal="100" workbookViewId="0">
      <selection activeCell="V53" sqref="A1:V5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2014:1:0:0:MISSION</v>
      </c>
      <c r="AB56" s="6">
        <f ca="1">MATCH($AA56,INDIRECT(CONCATENATE($X$94,"$A:$A")),0)</f>
        <v>5</v>
      </c>
      <c r="AC56" s="5">
        <f ca="1">INDEX(INDIRECT(CONCATENATE($X$94,"$A:$AG")),$AB56,MATCH(AC$55,INDIRECT(CONCATENATE($X$94,"$A$1:$AG$1")),0))</f>
        <v>28</v>
      </c>
      <c r="AD56" s="5">
        <f ca="1">$X$97</f>
        <v>67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2014:2:0:0:MISSION</v>
      </c>
      <c r="AB57" s="6">
        <f ca="1">MATCH($AA57,INDIRECT(CONCATENATE($X$94,"$A:$A")),0)</f>
        <v>6</v>
      </c>
      <c r="AC57" s="5">
        <f ca="1">INDEX(INDIRECT(CONCATENATE($X$94,"$A:$AG")),$AB57,MATCH(AC$55,INDIRECT(CONCATENATE($X$94,"$A$1:$AG$1")),0))</f>
        <v>28</v>
      </c>
      <c r="AD57" s="5">
        <f ca="1">$X$97</f>
        <v>67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2014:3:0:0:MISSION</v>
      </c>
      <c r="AB58" s="6">
        <f ca="1">MATCH($AA58,INDIRECT(CONCATENATE($X$94,"$A:$A")),0)</f>
        <v>7</v>
      </c>
      <c r="AC58" s="5">
        <f ca="1">INDEX(INDIRECT(CONCATENATE($X$94,"$A:$AG")),$AB58,MATCH(AC$55,INDIRECT(CONCATENATE($X$94,"$A$1:$AG$1")),0))</f>
        <v>44</v>
      </c>
      <c r="AD58" s="5">
        <f ca="1">$X$97</f>
        <v>67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2014:4:0:0:MISSION</v>
      </c>
      <c r="AB59" s="6">
        <f ca="1">MATCH($AA59,INDIRECT(CONCATENATE($X$94,"$A:$A")),0)</f>
        <v>8</v>
      </c>
      <c r="AC59" s="5">
        <f ca="1">INDEX(INDIRECT(CONCATENATE($X$94,"$A:$AG")),$AB59,MATCH(AC$55,INDIRECT(CONCATENATE($X$94,"$A$1:$AG$1")),0))</f>
        <v>56</v>
      </c>
      <c r="AD59" s="5">
        <f ca="1">$X$97</f>
        <v>67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2014:5:0:0:MISSION</v>
      </c>
      <c r="AB60" s="6">
        <f ca="1">MATCH($AA60,INDIRECT(CONCATENATE($X$94,"$A:$A")),0)</f>
        <v>9</v>
      </c>
      <c r="AC60" s="5">
        <f ca="1">INDEX(INDIRECT(CONCATENATE($X$94,"$A:$AG")),$AB60,MATCH(AC$55,INDIRECT(CONCATENATE($X$94,"$A$1:$AG$1")),0))</f>
        <v>35</v>
      </c>
      <c r="AD60" s="5">
        <f ca="1">$X$97</f>
        <v>67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2014:6:0:0:MISSION</v>
      </c>
      <c r="AB61" s="6">
        <f ca="1">MATCH($AA61,INDIRECT(CONCATENATE($X$94,"$A:$A")),0)</f>
        <v>10</v>
      </c>
      <c r="AC61" s="5">
        <f ca="1">INDEX(INDIRECT(CONCATENATE($X$94,"$A:$AG")),$AB61,MATCH(AC$55,INDIRECT(CONCATENATE($X$94,"$A$1:$AG$1")),0))</f>
        <v>43</v>
      </c>
      <c r="AD61" s="5">
        <f ca="1">$X$97</f>
        <v>67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2014:7:0:0:MISSION</v>
      </c>
      <c r="AB62" s="6">
        <f ca="1">MATCH($AA62,INDIRECT(CONCATENATE($X$94,"$A:$A")),0)</f>
        <v>11</v>
      </c>
      <c r="AC62" s="5">
        <f ca="1">INDEX(INDIRECT(CONCATENATE($X$94,"$A:$AG")),$AB62,MATCH(AC$55,INDIRECT(CONCATENATE($X$94,"$A$1:$AG$1")),0))</f>
        <v>31</v>
      </c>
      <c r="AD62" s="5">
        <f ca="1">$X$97</f>
        <v>67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2014:8:0:0:MISSION</v>
      </c>
      <c r="AB63" s="6">
        <f ca="1">MATCH($AA63,INDIRECT(CONCATENATE($X$94,"$A:$A")),0)</f>
        <v>12</v>
      </c>
      <c r="AC63" s="5">
        <f ca="1">INDEX(INDIRECT(CONCATENATE($X$94,"$A:$AG")),$AB63,MATCH(AC$55,INDIRECT(CONCATENATE($X$94,"$A$1:$AG$1")),0))</f>
        <v>31</v>
      </c>
      <c r="AD63" s="5">
        <f ca="1">$X$97</f>
        <v>67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2014:9:0:0:MISSION</v>
      </c>
      <c r="AB64" s="6">
        <f ca="1">MATCH($AA64,INDIRECT(CONCATENATE($X$94,"$A:$A")),0)</f>
        <v>13</v>
      </c>
      <c r="AC64" s="5">
        <f ca="1">INDEX(INDIRECT(CONCATENATE($X$94,"$A:$AG")),$AB64,MATCH(AC$55,INDIRECT(CONCATENATE($X$94,"$A$1:$AG$1")),0))</f>
        <v>55</v>
      </c>
      <c r="AD64" s="5">
        <f ca="1">$X$97</f>
        <v>67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2014:10:0:0:MISSION</v>
      </c>
      <c r="AB65" s="6">
        <f ca="1">MATCH($AA65,INDIRECT(CONCATENATE($X$94,"$A:$A")),0)</f>
        <v>2</v>
      </c>
      <c r="AC65" s="5">
        <f ca="1">INDEX(INDIRECT(CONCATENATE($X$94,"$A:$AG")),$AB65,MATCH(AC$55,INDIRECT(CONCATENATE($X$94,"$A$1:$AG$1")),0))</f>
        <v>26</v>
      </c>
      <c r="AD65" s="5">
        <f ca="1">$X$97</f>
        <v>67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2014:11:0:0:MISSION</v>
      </c>
      <c r="AB66" s="6">
        <f ca="1">MATCH($AA66,INDIRECT(CONCATENATE($X$94,"$A:$A")),0)</f>
        <v>3</v>
      </c>
      <c r="AC66" s="5">
        <f ca="1">INDEX(INDIRECT(CONCATENATE($X$94,"$A:$AG")),$AB66,MATCH(AC$55,INDIRECT(CONCATENATE($X$94,"$A$1:$AG$1")),0))</f>
        <v>29</v>
      </c>
      <c r="AD66" s="5">
        <f ca="1">$X$97</f>
        <v>67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2014:12:0:0:MISSION</v>
      </c>
      <c r="AB67" s="6">
        <f ca="1">MATCH($AA67,INDIRECT(CONCATENATE($X$94,"$A:$A")),0)</f>
        <v>4</v>
      </c>
      <c r="AC67" s="5">
        <f ca="1">INDEX(INDIRECT(CONCATENATE($X$94,"$A:$AG")),$AB67,MATCH(AC$55,INDIRECT(CONCATENATE($X$94,"$A$1:$AG$1")),0))</f>
        <v>55</v>
      </c>
      <c r="AD67" s="5">
        <f ca="1">$X$97</f>
        <v>67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2015:1:0:0:MISSION</v>
      </c>
      <c r="AB68" s="6">
        <f ca="1">MATCH($AA68,INDIRECT(CONCATENATE($X$94,"$A:$A")),0)</f>
        <v>17</v>
      </c>
      <c r="AC68" s="5">
        <f ca="1">INDEX(INDIRECT(CONCATENATE($X$94,"$A:$AG")),$AB68,MATCH(AC$55,INDIRECT(CONCATENATE($X$94,"$A$1:$AG$1")),0))</f>
        <v>26</v>
      </c>
      <c r="AD68" s="5">
        <f ca="1">$X$97</f>
        <v>67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2015:2:0:0:MISSION</v>
      </c>
      <c r="AB69" s="6">
        <f ca="1">MATCH($AA69,INDIRECT(CONCATENATE($X$94,"$A:$A")),0)</f>
        <v>18</v>
      </c>
      <c r="AC69" s="5">
        <f ca="1">INDEX(INDIRECT(CONCATENATE($X$94,"$A:$AG")),$AB69,MATCH(AC$55,INDIRECT(CONCATENATE($X$94,"$A$1:$AG$1")),0))</f>
        <v>31</v>
      </c>
      <c r="AD69" s="5">
        <f ca="1">$X$97</f>
        <v>67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2015:3:0:0:MISSION</v>
      </c>
      <c r="AB70" s="6">
        <f ca="1">MATCH($AA70,INDIRECT(CONCATENATE($X$94,"$A:$A")),0)</f>
        <v>19</v>
      </c>
      <c r="AC70" s="5">
        <f ca="1">INDEX(INDIRECT(CONCATENATE($X$94,"$A:$AG")),$AB70,MATCH(AC$55,INDIRECT(CONCATENATE($X$94,"$A$1:$AG$1")),0))</f>
        <v>42</v>
      </c>
      <c r="AD70" s="5">
        <f ca="1">$X$97</f>
        <v>67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2015:4:0:0:MISSION</v>
      </c>
      <c r="AB71" s="6">
        <f ca="1">MATCH($AA71,INDIRECT(CONCATENATE($X$94,"$A:$A")),0)</f>
        <v>20</v>
      </c>
      <c r="AC71" s="5">
        <f ca="1">INDEX(INDIRECT(CONCATENATE($X$94,"$A:$AG")),$AB71,MATCH(AC$55,INDIRECT(CONCATENATE($X$94,"$A$1:$AG$1")),0))</f>
        <v>43</v>
      </c>
      <c r="AD71" s="5">
        <f ca="1">$X$97</f>
        <v>67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2015:5:0:0:MISSION</v>
      </c>
      <c r="AB72" s="6">
        <f ca="1">MATCH($AA72,INDIRECT(CONCATENATE($X$94,"$A:$A")),0)</f>
        <v>21</v>
      </c>
      <c r="AC72" s="5">
        <f ca="1">INDEX(INDIRECT(CONCATENATE($X$94,"$A:$AG")),$AB72,MATCH(AC$55,INDIRECT(CONCATENATE($X$94,"$A$1:$AG$1")),0))</f>
        <v>24</v>
      </c>
      <c r="AD72" s="5">
        <f ca="1">$X$97</f>
        <v>67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2015:6:0:0:MISSION</v>
      </c>
      <c r="AB73" s="6">
        <f ca="1">MATCH($AA73,INDIRECT(CONCATENATE($X$94,"$A:$A")),0)</f>
        <v>22</v>
      </c>
      <c r="AC73" s="5">
        <f ca="1">INDEX(INDIRECT(CONCATENATE($X$94,"$A:$AG")),$AB73,MATCH(AC$55,INDIRECT(CONCATENATE($X$94,"$A$1:$AG$1")),0))</f>
        <v>44</v>
      </c>
      <c r="AD73" s="5">
        <f ca="1">$X$97</f>
        <v>67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2015:7:0:0:MISSION</v>
      </c>
      <c r="AB74" s="6">
        <f ca="1">MATCH($AA74,INDIRECT(CONCATENATE($X$94,"$A:$A")),0)</f>
        <v>23</v>
      </c>
      <c r="AC74" s="5">
        <f ca="1">INDEX(INDIRECT(CONCATENATE($X$94,"$A:$AG")),$AB74,MATCH(AC$55,INDIRECT(CONCATENATE($X$94,"$A$1:$AG$1")),0))</f>
        <v>22</v>
      </c>
      <c r="AD74" s="5">
        <f ca="1">$X$97</f>
        <v>67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2015:8:0:0:MISSION</v>
      </c>
      <c r="AB75" s="6">
        <f ca="1">MATCH($AA75,INDIRECT(CONCATENATE($X$94,"$A:$A")),0)</f>
        <v>24</v>
      </c>
      <c r="AC75" s="5">
        <f ca="1">INDEX(INDIRECT(CONCATENATE($X$94,"$A:$AG")),$AB75,MATCH(AC$55,INDIRECT(CONCATENATE($X$94,"$A$1:$AG$1")),0))</f>
        <v>45</v>
      </c>
      <c r="AD75" s="5">
        <f ca="1">$X$97</f>
        <v>67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2015:9:0:0:MISSION</v>
      </c>
      <c r="AB76" s="6">
        <f ca="1">MATCH($AA76,INDIRECT(CONCATENATE($X$94,"$A:$A")),0)</f>
        <v>25</v>
      </c>
      <c r="AC76" s="5">
        <f ca="1">INDEX(INDIRECT(CONCATENATE($X$94,"$A:$AG")),$AB76,MATCH(AC$55,INDIRECT(CONCATENATE($X$94,"$A$1:$AG$1")),0))</f>
        <v>40</v>
      </c>
      <c r="AD76" s="5">
        <f ca="1">$X$97</f>
        <v>67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2015:10:0:0:MISSION</v>
      </c>
      <c r="AB77" s="6">
        <f ca="1">MATCH($AA77,INDIRECT(CONCATENATE($X$94,"$A:$A")),0)</f>
        <v>14</v>
      </c>
      <c r="AC77" s="5">
        <f ca="1">INDEX(INDIRECT(CONCATENATE($X$94,"$A:$AG")),$AB77,MATCH(AC$55,INDIRECT(CONCATENATE($X$94,"$A$1:$AG$1")),0))</f>
        <v>35</v>
      </c>
      <c r="AD77" s="5">
        <f ca="1">$X$97</f>
        <v>67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2015:11:0:0:MISSION</v>
      </c>
      <c r="AB78" s="6">
        <f ca="1">MATCH($AA78,INDIRECT(CONCATENATE($X$94,"$A:$A")),0)</f>
        <v>15</v>
      </c>
      <c r="AC78" s="5">
        <f ca="1">INDEX(INDIRECT(CONCATENATE($X$94,"$A:$AG")),$AB78,MATCH(AC$55,INDIRECT(CONCATENATE($X$94,"$A$1:$AG$1")),0))</f>
        <v>42</v>
      </c>
      <c r="AD78" s="5">
        <f ca="1">$X$97</f>
        <v>67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2015:12:0:0:MISSION</v>
      </c>
      <c r="AB79" s="6">
        <f ca="1">MATCH($AA79,INDIRECT(CONCATENATE($X$94,"$A:$A")),0)</f>
        <v>16</v>
      </c>
      <c r="AC79" s="5">
        <f ca="1">INDEX(INDIRECT(CONCATENATE($X$94,"$A:$AG")),$AB79,MATCH(AC$55,INDIRECT(CONCATENATE($X$94,"$A$1:$AG$1")),0))</f>
        <v>47</v>
      </c>
      <c r="AD79" s="5">
        <f ca="1">$X$97</f>
        <v>67</v>
      </c>
      <c r="AE79" s="6">
        <f ca="1">MATCH($AA79,INDIRECT(CONCATENATE($X$95,"$A:$A")), 0)</f>
        <v>2</v>
      </c>
      <c r="AF79" s="4">
        <f ca="1">IFERROR(INDEX(INDIRECT(CONCATENATE($X$95,"$A:$Z")),$AE79,MATCH(AF$55,INDIRECT(CONCATENATE($X$95,"$A1:$Z1")),0)),"")</f>
        <v>45</v>
      </c>
      <c r="AG79" s="4">
        <f ca="1">IFERROR(INDEX(INDIRECT(CONCATENATE($X$95,"$A:$Z")),$AE79,MATCH(AG$55,INDIRECT(CONCATENATE($X$95,"$A1:$Z1")),0)),"")</f>
        <v>0</v>
      </c>
      <c r="AH79" s="4">
        <f ca="1">IFERROR(INDEX(INDIRECT(CONCATENATE($X$95,"$A:$Z")),$AE79,MATCH(AH$55,INDIRECT(CONCATENATE($X$95,"$A1:$Z1")),0)),"")</f>
        <v>2</v>
      </c>
      <c r="AI79" s="4">
        <f ca="1">IFERROR(INDEX(INDIRECT(CONCATENATE($X$95,"$A:$Z")),$AE79,MATCH(AI$55,INDIRECT(CONCATENATE($X$95,"$A1:$Z1")),0)),"")</f>
        <v>69</v>
      </c>
      <c r="AJ79" s="4">
        <f ca="1">IFERROR(INDEX(INDIRECT(CONCATENATE($X$95,"$A:$Z")),$AE79,MATCH(AJ$55,INDIRECT(CONCATENATE($X$95,"$A1:$Z1")),0)),"")</f>
        <v>9</v>
      </c>
      <c r="AK79" s="4">
        <f ca="1">IFERROR(INDEX(INDIRECT(CONCATENATE($X$95,"$A:$Z")),$AE79,MATCH(AK$55,INDIRECT(CONCATENATE($X$95,"$A1:$Z1")),0)),"")</f>
        <v>4</v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2016:1:0:0:MISSION</v>
      </c>
      <c r="AB80" s="6">
        <f ca="1">MATCH($AA80,INDIRECT(CONCATENATE($X$94,"$A:$A")),0)</f>
        <v>26</v>
      </c>
      <c r="AC80" s="5">
        <f ca="1">INDEX(INDIRECT(CONCATENATE($X$94,"$A:$AG")),$AB80,MATCH(AC$55,INDIRECT(CONCATENATE($X$94,"$A$1:$AG$1")),0))</f>
        <v>49</v>
      </c>
      <c r="AD80" s="5">
        <f ca="1">$X$97</f>
        <v>67</v>
      </c>
      <c r="AE80" s="6" t="e">
        <f ca="1">MATCH($AA80,INDIRECT(CONCATENATE($X$95,"$A:$A")), 0)</f>
        <v>#N/A</v>
      </c>
      <c r="AF80" s="4" t="str">
        <f ca="1">IFERROR(INDEX(INDIRECT(CONCATENATE($X$95,"$A:$Z")),$AE80,MATCH(AF$55,INDIRECT(CONCATENATE($X$95,"$A1:$Z1")),0)),"")</f>
        <v/>
      </c>
      <c r="AG80" s="4" t="str">
        <f ca="1">IFERROR(INDEX(INDIRECT(CONCATENATE($X$95,"$A:$Z")),$AE80,MATCH(AG$55,INDIRECT(CONCATENATE($X$95,"$A1:$Z1")),0)),"")</f>
        <v/>
      </c>
      <c r="AH80" s="4" t="str">
        <f ca="1">IFERROR(INDEX(INDIRECT(CONCATENATE($X$95,"$A:$Z")),$AE80,MATCH(AH$55,INDIRECT(CONCATENATE($X$95,"$A1:$Z1")),0)),"")</f>
        <v/>
      </c>
      <c r="AI80" s="4" t="str">
        <f ca="1">IFERROR(INDEX(INDIRECT(CONCATENATE($X$95,"$A:$Z")),$AE80,MATCH(AI$55,INDIRECT(CONCATENATE($X$95,"$A1:$Z1")),0)),"")</f>
        <v/>
      </c>
      <c r="AJ80" s="4" t="str">
        <f ca="1">IFERROR(INDEX(INDIRECT(CONCATENATE($X$95,"$A:$Z")),$AE80,MATCH(AJ$55,INDIRECT(CONCATENATE($X$95,"$A1:$Z1")),0)),"")</f>
        <v/>
      </c>
      <c r="AK80" s="4" t="str">
        <f ca="1">IFERROR(INDEX(INDIRECT(CONCATENATE($X$95,"$A:$Z")),$AE80,MATCH(AK$55,INDIRECT(CONCATENATE($X$95,"$A1:$Z1")),0)),"")</f>
        <v/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2015:12:2:7:MISSION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 ca="1">ROUND(1*$X$99/$X$98,0)</f>
        <v>25</v>
      </c>
      <c r="AW80" s="5">
        <f ca="1">6*$X$99</f>
        <v>600</v>
      </c>
      <c r="AX80" s="5">
        <f ca="1">3*$X$99</f>
        <v>300</v>
      </c>
      <c r="AY80" s="5">
        <f ca="1">5*$X$99</f>
        <v>500</v>
      </c>
      <c r="AZ80" s="5">
        <f ca="1">1*$X$99</f>
        <v>100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2016:2:0:0:MISSION</v>
      </c>
      <c r="AB81" s="6">
        <f ca="1">MATCH($AA81,INDIRECT(CONCATENATE($X$94,"$A:$A")),0)</f>
        <v>27</v>
      </c>
      <c r="AC81" s="5">
        <f ca="1">INDEX(INDIRECT(CONCATENATE($X$94,"$A:$AG")),$AB81,MATCH(AC$55,INDIRECT(CONCATENATE($X$94,"$A$1:$AG$1")),0))</f>
        <v>35</v>
      </c>
      <c r="AD81" s="5">
        <f ca="1">$X$97</f>
        <v>67</v>
      </c>
      <c r="AE81" s="6">
        <f ca="1">MATCH($AA81,INDIRECT(CONCATENATE($X$95,"$A:$A")), 0)</f>
        <v>3</v>
      </c>
      <c r="AF81" s="4">
        <f ca="1">IFERROR(INDEX(INDIRECT(CONCATENATE($X$95,"$A:$Z")),$AE81,MATCH(AF$55,INDIRECT(CONCATENATE($X$95,"$A1:$Z1")),0)),"")</f>
        <v>2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1</v>
      </c>
      <c r="AI81" s="4">
        <f ca="1">IFERROR(INDEX(INDIRECT(CONCATENATE($X$95,"$A:$Z")),$AE81,MATCH(AI$55,INDIRECT(CONCATENATE($X$95,"$A1:$Z1")),0)),"")</f>
        <v>9</v>
      </c>
      <c r="AJ81" s="4">
        <f ca="1">IFERROR(INDEX(INDIRECT(CONCATENATE($X$95,"$A:$Z")),$AE81,MATCH(AJ$55,INDIRECT(CONCATENATE($X$95,"$A1:$Z1")),0)),"")</f>
        <v>1</v>
      </c>
      <c r="AK81" s="4">
        <f ca="1">IFERROR(INDEX(INDIRECT(CONCATENATE($X$95,"$A:$Z")),$AE81,MATCH(AK$55,INDIRECT(CONCATENATE($X$95,"$A1:$Z1")),0)),"")</f>
        <v>1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2015:12:3:7:MISSION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 ca="1">ROUND(1*$X$99/$X$98,0)</f>
        <v>25</v>
      </c>
      <c r="AW81" s="5">
        <f ca="1">6*$X$99</f>
        <v>600</v>
      </c>
      <c r="AX81" s="5">
        <f ca="1">3*$X$99</f>
        <v>300</v>
      </c>
      <c r="AY81" s="5">
        <f ca="1">5*$X$99</f>
        <v>500</v>
      </c>
      <c r="AZ81" s="5">
        <f ca="1">1*$X$99</f>
        <v>100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2016:3:0:0:MISSION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 ca="1">$X$97</f>
        <v>67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2015:12:4:7:MISSION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 ca="1">ROUND(1*$X$99/$X$98,0)</f>
        <v>25</v>
      </c>
      <c r="AW82" s="5">
        <f ca="1">6*$X$99</f>
        <v>600</v>
      </c>
      <c r="AX82" s="5">
        <f ca="1">3*$X$99</f>
        <v>300</v>
      </c>
      <c r="AY82" s="5">
        <f ca="1">5*$X$99</f>
        <v>500</v>
      </c>
      <c r="AZ82" s="5">
        <f ca="1">1*$X$99</f>
        <v>100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2016:4:0:0:MISSION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 ca="1">$X$97</f>
        <v>67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2016:1:1:7:MISSION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 ca="1">ROUND(1*$X$99/$X$98,0)</f>
        <v>25</v>
      </c>
      <c r="AW83" s="5">
        <f ca="1">6*$X$99</f>
        <v>600</v>
      </c>
      <c r="AX83" s="5">
        <f ca="1">3*$X$99</f>
        <v>300</v>
      </c>
      <c r="AY83" s="5">
        <f ca="1">5*$X$99</f>
        <v>500</v>
      </c>
      <c r="AZ83" s="5">
        <f ca="1">1*$X$99</f>
        <v>100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2016:5:0:0:MISSION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 ca="1">$X$97</f>
        <v>67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2016:1:2:7:MISSION</v>
      </c>
      <c r="AP84" s="6">
        <f ca="1">MATCH(AO84,INDIRECT(CONCATENATE($X$93,"$A:$A")),0)</f>
        <v>2</v>
      </c>
      <c r="AQ84" s="5">
        <f ca="1">INDEX(INDIRECT(CONCATENATE($X$93,"$A:$AG")),$AP84,MATCH(AQ$55,INDIRECT(CONCATENATE($X$93,"$A1:$AG1")),0))</f>
        <v>11</v>
      </c>
      <c r="AR84" s="5">
        <f ca="1">INDEX(INDIRECT(CONCATENATE($X$93,"$A:$AG")),$AP84,MATCH(AR$55,INDIRECT(CONCATENATE($X$93,"$A1:$AG1")),0))</f>
        <v>479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214</v>
      </c>
      <c r="AU84" s="5">
        <f ca="1">INDEX(INDIRECT(CONCATENATE($X$93,"$A:$AG")),$AP84,MATCH(AU$55,INDIRECT(CONCATENATE($X$93,"$A1:$AG1")),0))</f>
        <v>0</v>
      </c>
      <c r="AV84" s="5">
        <f ca="1">ROUND(1*$X$99/$X$98,0)</f>
        <v>25</v>
      </c>
      <c r="AW84" s="5">
        <f ca="1">6*$X$99</f>
        <v>600</v>
      </c>
      <c r="AX84" s="5">
        <f ca="1">3*$X$99</f>
        <v>300</v>
      </c>
      <c r="AY84" s="5">
        <f ca="1">5*$X$99</f>
        <v>500</v>
      </c>
      <c r="AZ84" s="5">
        <f ca="1">1*$X$99</f>
        <v>100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2016:6:0:0:MISSION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 ca="1">$X$97</f>
        <v>67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2016:1:3:7:MISSION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 ca="1">ROUND(1*$X$99/$X$98,0)</f>
        <v>25</v>
      </c>
      <c r="AW85" s="5">
        <f ca="1">6*$X$99</f>
        <v>600</v>
      </c>
      <c r="AX85" s="5">
        <f ca="1">3*$X$99</f>
        <v>300</v>
      </c>
      <c r="AY85" s="5">
        <f ca="1">5*$X$99</f>
        <v>500</v>
      </c>
      <c r="AZ85" s="5">
        <f ca="1">1*$X$99</f>
        <v>100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2016:7:0:0:MISSION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 ca="1">$X$97</f>
        <v>67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2016:1:4:7:MISSION</v>
      </c>
      <c r="AP86" s="6">
        <f ca="1">MATCH(AO86,INDIRECT(CONCATENATE($X$93,"$A:$A")),0)</f>
        <v>3</v>
      </c>
      <c r="AQ86" s="5">
        <f ca="1">INDEX(INDIRECT(CONCATENATE($X$93,"$A:$AG")),$AP86,MATCH(AQ$55,INDIRECT(CONCATENATE($X$93,"$A1:$AG1")),0))</f>
        <v>13</v>
      </c>
      <c r="AR86" s="5">
        <f ca="1">INDEX(INDIRECT(CONCATENATE($X$93,"$A:$AG")),$AP86,MATCH(AR$55,INDIRECT(CONCATENATE($X$93,"$A1:$AG1")),0))</f>
        <v>538</v>
      </c>
      <c r="AS86" s="5">
        <f ca="1">INDEX(INDIRECT(CONCATENATE($X$93,"$A:$AG")),$AP86,MATCH(AS$55,INDIRECT(CONCATENATE($X$93,"$A1:$AG1")),0))</f>
        <v>150</v>
      </c>
      <c r="AT86" s="5">
        <f ca="1">INDEX(INDIRECT(CONCATENATE($X$93,"$A:$AG")),$AP86,MATCH(AT$55,INDIRECT(CONCATENATE($X$93,"$A1:$AG1")),0))</f>
        <v>447</v>
      </c>
      <c r="AU86" s="5">
        <f ca="1">INDEX(INDIRECT(CONCATENATE($X$93,"$A:$AG")),$AP86,MATCH(AU$55,INDIRECT(CONCATENATE($X$93,"$A1:$AG1")),0))</f>
        <v>0</v>
      </c>
      <c r="AV86" s="5">
        <f ca="1">ROUND(1*$X$99/$X$98,0)</f>
        <v>25</v>
      </c>
      <c r="AW86" s="5">
        <f ca="1">6*$X$99</f>
        <v>600</v>
      </c>
      <c r="AX86" s="5">
        <f ca="1">3*$X$99</f>
        <v>300</v>
      </c>
      <c r="AY86" s="5">
        <f ca="1">5*$X$99</f>
        <v>500</v>
      </c>
      <c r="AZ86" s="5">
        <f ca="1">1*$X$99</f>
        <v>100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2016:8:0:0:MISSION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 ca="1">$X$97</f>
        <v>67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2016:1:5:7:MISSION</v>
      </c>
      <c r="AP87" s="6">
        <f ca="1">MATCH(AO87,INDIRECT(CONCATENATE($X$93,"$A:$A")),0)</f>
        <v>4</v>
      </c>
      <c r="AQ87" s="5">
        <f ca="1">INDEX(INDIRECT(CONCATENATE($X$93,"$A:$AG")),$AP87,MATCH(AQ$55,INDIRECT(CONCATENATE($X$93,"$A1:$AG1")),0))</f>
        <v>17</v>
      </c>
      <c r="AR87" s="5">
        <f ca="1">INDEX(INDIRECT(CONCATENATE($X$93,"$A:$AG")),$AP87,MATCH(AR$55,INDIRECT(CONCATENATE($X$93,"$A1:$AG1")),0))</f>
        <v>516</v>
      </c>
      <c r="AS87" s="5">
        <f ca="1">INDEX(INDIRECT(CONCATENATE($X$93,"$A:$AG")),$AP87,MATCH(AS$55,INDIRECT(CONCATENATE($X$93,"$A1:$AG1")),0))</f>
        <v>165</v>
      </c>
      <c r="AT87" s="5">
        <f ca="1">INDEX(INDIRECT(CONCATENATE($X$93,"$A:$AG")),$AP87,MATCH(AT$55,INDIRECT(CONCATENATE($X$93,"$A1:$AG1")),0))</f>
        <v>423</v>
      </c>
      <c r="AU87" s="5">
        <f ca="1">INDEX(INDIRECT(CONCATENATE($X$93,"$A:$AG")),$AP87,MATCH(AU$55,INDIRECT(CONCATENATE($X$93,"$A1:$AG1")),0))</f>
        <v>0</v>
      </c>
      <c r="AV87" s="5">
        <f ca="1">ROUND(1*$X$99/$X$98,0)</f>
        <v>25</v>
      </c>
      <c r="AW87" s="5">
        <f ca="1">6*$X$99</f>
        <v>600</v>
      </c>
      <c r="AX87" s="5">
        <f ca="1">3*$X$99</f>
        <v>300</v>
      </c>
      <c r="AY87" s="5">
        <f ca="1">5*$X$99</f>
        <v>500</v>
      </c>
      <c r="AZ87" s="5">
        <f ca="1">1*$X$99</f>
        <v>100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2016:9:0:0:MISSION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 ca="1">$X$97</f>
        <v>67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2016:2:1:7:MISSION</v>
      </c>
      <c r="AP88" s="6">
        <f ca="1">MATCH(AO88,INDIRECT(CONCATENATE($X$93,"$A:$A")),0)</f>
        <v>5</v>
      </c>
      <c r="AQ88" s="5">
        <f ca="1">INDEX(INDIRECT(CONCATENATE($X$93,"$A:$AG")),$AP88,MATCH(AQ$55,INDIRECT(CONCATENATE($X$93,"$A1:$AG1")),0))</f>
        <v>3</v>
      </c>
      <c r="AR88" s="5">
        <f ca="1">INDEX(INDIRECT(CONCATENATE($X$93,"$A:$AG")),$AP88,MATCH(AR$55,INDIRECT(CONCATENATE($X$93,"$A1:$AG1")),0))</f>
        <v>545</v>
      </c>
      <c r="AS88" s="5">
        <f ca="1">INDEX(INDIRECT(CONCATENATE($X$93,"$A:$AG")),$AP88,MATCH(AS$55,INDIRECT(CONCATENATE($X$93,"$A1:$AG1")),0))</f>
        <v>123</v>
      </c>
      <c r="AT88" s="5">
        <f ca="1">INDEX(INDIRECT(CONCATENATE($X$93,"$A:$AG")),$AP88,MATCH(AT$55,INDIRECT(CONCATENATE($X$93,"$A1:$AG1")),0))</f>
        <v>452</v>
      </c>
      <c r="AU88" s="5">
        <f ca="1">INDEX(INDIRECT(CONCATENATE($X$93,"$A:$AG")),$AP88,MATCH(AU$55,INDIRECT(CONCATENATE($X$93,"$A1:$AG1")),0))</f>
        <v>8</v>
      </c>
      <c r="AV88" s="5">
        <f ca="1">ROUND(1*$X$99/$X$98,0)</f>
        <v>25</v>
      </c>
      <c r="AW88" s="5">
        <f ca="1">6*$X$99</f>
        <v>600</v>
      </c>
      <c r="AX88" s="5">
        <f ca="1">3*$X$99</f>
        <v>300</v>
      </c>
      <c r="AY88" s="5">
        <f ca="1">5*$X$99</f>
        <v>500</v>
      </c>
      <c r="AZ88" s="5">
        <f ca="1">1*$X$99</f>
        <v>100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2016:10:0:0:MISSION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 ca="1">$X$97</f>
        <v>67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2016:2:2:7:MISSION</v>
      </c>
      <c r="AP89" s="6">
        <f ca="1">MATCH(AO89,INDIRECT(CONCATENATE($X$93,"$A:$A")),0)</f>
        <v>6</v>
      </c>
      <c r="AQ89" s="5">
        <f ca="1">INDEX(INDIRECT(CONCATENATE($X$93,"$A:$AG")),$AP89,MATCH(AQ$55,INDIRECT(CONCATENATE($X$93,"$A1:$AG1")),0))</f>
        <v>4</v>
      </c>
      <c r="AR89" s="5">
        <f ca="1">INDEX(INDIRECT(CONCATENATE($X$93,"$A:$AG")),$AP89,MATCH(AR$55,INDIRECT(CONCATENATE($X$93,"$A1:$AG1")),0))</f>
        <v>524</v>
      </c>
      <c r="AS89" s="5">
        <f ca="1">INDEX(INDIRECT(CONCATENATE($X$93,"$A:$AG")),$AP89,MATCH(AS$55,INDIRECT(CONCATENATE($X$93,"$A1:$AG1")),0))</f>
        <v>190</v>
      </c>
      <c r="AT89" s="5">
        <f ca="1">INDEX(INDIRECT(CONCATENATE($X$93,"$A:$AG")),$AP89,MATCH(AT$55,INDIRECT(CONCATENATE($X$93,"$A1:$AG1")),0))</f>
        <v>429</v>
      </c>
      <c r="AU89" s="5">
        <f ca="1">INDEX(INDIRECT(CONCATENATE($X$93,"$A:$AG")),$AP89,MATCH(AU$55,INDIRECT(CONCATENATE($X$93,"$A1:$AG1")),0))</f>
        <v>41</v>
      </c>
      <c r="AV89" s="5">
        <f ca="1">ROUND(1*$X$99/$X$98,0)</f>
        <v>25</v>
      </c>
      <c r="AW89" s="5">
        <f ca="1">6*$X$99</f>
        <v>600</v>
      </c>
      <c r="AX89" s="5">
        <f ca="1">3*$X$99</f>
        <v>300</v>
      </c>
      <c r="AY89" s="5">
        <f ca="1">5*$X$99</f>
        <v>500</v>
      </c>
      <c r="AZ89" s="5">
        <f ca="1">1*$X$99</f>
        <v>100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2016:11:0:0:MISSION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 ca="1">$X$97</f>
        <v>67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2016:2:3:7:MISSION</v>
      </c>
      <c r="AP90" s="6">
        <f ca="1">MATCH(AO90,INDIRECT(CONCATENATE($X$93,"$A:$A")),0)</f>
        <v>8</v>
      </c>
      <c r="AQ90" s="5">
        <f ca="1">INDEX(INDIRECT(CONCATENATE($X$93,"$A:$AG")),$AP90,MATCH(AQ$55,INDIRECT(CONCATENATE($X$93,"$A1:$AG1")),0))</f>
        <v>13</v>
      </c>
      <c r="AR90" s="5">
        <f ca="1">INDEX(INDIRECT(CONCATENATE($X$93,"$A:$AG")),$AP90,MATCH(AR$55,INDIRECT(CONCATENATE($X$93,"$A1:$AG1")),0))</f>
        <v>539</v>
      </c>
      <c r="AS90" s="5">
        <f ca="1">INDEX(INDIRECT(CONCATENATE($X$93,"$A:$AG")),$AP90,MATCH(AS$55,INDIRECT(CONCATENATE($X$93,"$A1:$AG1")),0))</f>
        <v>213</v>
      </c>
      <c r="AT90" s="5">
        <f ca="1">INDEX(INDIRECT(CONCATENATE($X$93,"$A:$AG")),$AP90,MATCH(AT$55,INDIRECT(CONCATENATE($X$93,"$A1:$AG1")),0))</f>
        <v>503</v>
      </c>
      <c r="AU90" s="5">
        <f ca="1">INDEX(INDIRECT(CONCATENATE($X$93,"$A:$AG")),$AP90,MATCH(AU$55,INDIRECT(CONCATENATE($X$93,"$A1:$AG1")),0))</f>
        <v>28</v>
      </c>
      <c r="AV90" s="5">
        <f ca="1">ROUND(1*$X$99/$X$98,0)</f>
        <v>25</v>
      </c>
      <c r="AW90" s="5">
        <f ca="1">6*$X$99</f>
        <v>600</v>
      </c>
      <c r="AX90" s="5">
        <f ca="1">3*$X$99</f>
        <v>300</v>
      </c>
      <c r="AY90" s="5">
        <f ca="1">5*$X$99</f>
        <v>500</v>
      </c>
      <c r="AZ90" s="5">
        <f ca="1">1*$X$99</f>
        <v>100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2016:12:0:0:MISSION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 ca="1">$X$97</f>
        <v>67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2016:2:4:7:MISSION</v>
      </c>
      <c r="AP91" s="6">
        <f ca="1">MATCH(AO91,INDIRECT(CONCATENATE($X$93,"$A:$A")),0)</f>
        <v>9</v>
      </c>
      <c r="AQ91" s="5">
        <f ca="1">INDEX(INDIRECT(CONCATENATE($X$93,"$A:$AG")),$AP91,MATCH(AQ$55,INDIRECT(CONCATENATE($X$93,"$A1:$AG1")),0))</f>
        <v>15</v>
      </c>
      <c r="AR91" s="5">
        <f ca="1">INDEX(INDIRECT(CONCATENATE($X$93,"$A:$AG")),$AP91,MATCH(AR$55,INDIRECT(CONCATENATE($X$93,"$A1:$AG1")),0))</f>
        <v>522</v>
      </c>
      <c r="AS91" s="5">
        <f ca="1">INDEX(INDIRECT(CONCATENATE($X$93,"$A:$AG")),$AP91,MATCH(AS$55,INDIRECT(CONCATENATE($X$93,"$A1:$AG1")),0))</f>
        <v>229</v>
      </c>
      <c r="AT91" s="5">
        <f ca="1">INDEX(INDIRECT(CONCATENATE($X$93,"$A:$AG")),$AP91,MATCH(AT$55,INDIRECT(CONCATENATE($X$93,"$A1:$AG1")),0))</f>
        <v>437</v>
      </c>
      <c r="AU91" s="5">
        <f ca="1">INDEX(INDIRECT(CONCATENATE($X$93,"$A:$AG")),$AP91,MATCH(AU$55,INDIRECT(CONCATENATE($X$93,"$A1:$AG1")),0))</f>
        <v>54</v>
      </c>
      <c r="AV91" s="5">
        <f ca="1">ROUND(1*$X$99/$X$98,0)</f>
        <v>25</v>
      </c>
      <c r="AW91" s="5">
        <f ca="1">6*$X$99</f>
        <v>600</v>
      </c>
      <c r="AX91" s="5">
        <f ca="1">3*$X$99</f>
        <v>300</v>
      </c>
      <c r="AY91" s="5">
        <f ca="1">5*$X$99</f>
        <v>500</v>
      </c>
      <c r="AZ91" s="5">
        <f ca="1">1*$X$99</f>
        <v>100</v>
      </c>
    </row>
    <row r="92" spans="23:52">
      <c r="W92" s="3" t="s">
        <v>357</v>
      </c>
      <c r="X92" s="2" t="s">
        <v>276</v>
      </c>
      <c r="AC92" s="3">
        <f ca="1">SUMIFS(AC56:AC91, $X56:$X91,YEAR,AC56:AC91,"&lt;&gt;#N/A")</f>
        <v>84</v>
      </c>
      <c r="AD92" s="6"/>
      <c r="AF92" s="3">
        <f ca="1">SUM(AF56:AF91)</f>
        <v>47</v>
      </c>
      <c r="AG92" s="3">
        <f ca="1">SUM(AG56:AG91)</f>
        <v>0</v>
      </c>
      <c r="AH92" s="3">
        <f ca="1">SUM(AH56:AH91)</f>
        <v>3</v>
      </c>
      <c r="AI92" s="3">
        <f ca="1">SUM(AI56:AI91)</f>
        <v>78</v>
      </c>
      <c r="AJ92" s="3">
        <f ca="1">SUM(AJ56:AJ91)</f>
        <v>10</v>
      </c>
      <c r="AK92" s="3">
        <f ca="1">SUM(AK56:AK91)</f>
        <v>5</v>
      </c>
      <c r="AN92" s="6"/>
    </row>
    <row r="93" spans="23:52">
      <c r="W93" s="3" t="s">
        <v>228</v>
      </c>
      <c r="X93" s="2" t="s">
        <v>265</v>
      </c>
      <c r="Y93" s="6"/>
      <c r="Z93" s="6"/>
      <c r="AD93" s="6"/>
      <c r="AN93" s="6"/>
    </row>
    <row r="94" spans="23:52">
      <c r="W94" s="3" t="s">
        <v>229</v>
      </c>
      <c r="X94" s="2" t="s">
        <v>266</v>
      </c>
      <c r="Y94" s="6"/>
      <c r="Z94" s="6"/>
      <c r="AD94" s="6"/>
      <c r="AN94" s="6"/>
    </row>
    <row r="95" spans="23:52">
      <c r="W95" s="11" t="s">
        <v>230</v>
      </c>
      <c r="X95" s="2" t="s">
        <v>267</v>
      </c>
      <c r="Y95" s="6"/>
      <c r="Z95" s="6"/>
      <c r="AD95" s="6"/>
      <c r="AN95" s="6"/>
    </row>
    <row r="96" spans="23:52">
      <c r="W96" s="11" t="s">
        <v>358</v>
      </c>
      <c r="X96" s="1">
        <v>705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222</v>
      </c>
      <c r="X97" s="1">
        <v>67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221</v>
      </c>
      <c r="X98" s="3">
        <v>4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224</v>
      </c>
      <c r="X99" s="6">
        <v>100</v>
      </c>
      <c r="AN99" s="6"/>
    </row>
    <row r="100" spans="23:50">
      <c r="W100" s="3" t="s">
        <v>90</v>
      </c>
      <c r="X100" s="3">
        <f ca="1">SUM($AI$92:$AK$92)</f>
        <v>93</v>
      </c>
      <c r="AN100" s="6"/>
    </row>
    <row r="101" spans="23:50">
      <c r="W101" s="3" t="s">
        <v>91</v>
      </c>
      <c r="X101" s="3">
        <f ca="1">SUM($AF$92:$AH$92)</f>
        <v>50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35%</v>
      </c>
      <c r="Y102" s="9">
        <f ca="1">IFERROR(X101/SUM(X100:X101),"0")</f>
        <v>0.34965034965034963</v>
      </c>
      <c r="Z102" s="3" t="str">
        <f ca="1">TEXT(Y102,"00%")</f>
        <v>35%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 ca="1">CONCATENATE("Annual Goal 年度目標:  ",X96,"
Actual YTD 年度實際:    ",Y103)</f>
        <v>Annual Goal 年度目標:  705
Actual YTD 年度實際:    84</v>
      </c>
      <c r="Y103" s="3">
        <f ca="1">$AC$92</f>
        <v>84</v>
      </c>
      <c r="AN103" s="6"/>
    </row>
    <row r="104" spans="23:50" ht="23.25">
      <c r="W104" s="3" t="s">
        <v>220</v>
      </c>
      <c r="X104" s="14" t="s">
        <v>263</v>
      </c>
      <c r="AN104" s="6"/>
    </row>
    <row r="105" spans="23:50">
      <c r="X105" s="12" t="s">
        <v>264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2014  461</v>
      </c>
    </row>
    <row r="109" spans="23:50">
      <c r="W109" s="3" t="s">
        <v>360</v>
      </c>
      <c r="X109" s="3" t="str">
        <f ca="1">CONCATENATE($X$68,"  ", SUMIF($AC$68:$AC$79,"&lt;&gt;#N/A"))</f>
        <v>2015  441</v>
      </c>
    </row>
    <row r="110" spans="23:50">
      <c r="W110" s="3" t="s">
        <v>359</v>
      </c>
      <c r="X110" s="3" t="str">
        <f ca="1">CONCATENATE($X$80,"  ",SUMIF($AC$80:$AC$91,"&lt;&gt;#N/A"))</f>
        <v>2016  84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zoomScale="85" zoomScaleNormal="85" workbookViewId="0">
      <selection activeCell="W23" sqref="W23"/>
    </sheetView>
  </sheetViews>
  <sheetFormatPr defaultRowHeight="15"/>
  <cols>
    <col min="1" max="1" width="9.140625" style="3" customWidth="1"/>
    <col min="2" max="22" width="9.140625" style="3"/>
    <col min="23" max="24" width="31.7109375" style="3" bestFit="1" customWidth="1"/>
    <col min="25" max="25" width="28.140625" style="3" customWidth="1"/>
    <col min="26" max="26" width="9.140625" style="3"/>
    <col min="27" max="27" width="9.7109375" style="3" bestFit="1" customWidth="1"/>
    <col min="28" max="39" width="9.140625" style="3"/>
    <col min="40" max="40" width="10.7109375" style="3" bestFit="1" customWidth="1"/>
    <col min="41" max="16384" width="9.140625" style="3"/>
  </cols>
  <sheetData>
    <row r="1" spans="1:1" ht="15" customHeight="1">
      <c r="A1" s="7"/>
    </row>
    <row r="2" spans="1:1" ht="15" customHeight="1"/>
    <row r="3" spans="1:1" ht="15" customHeight="1"/>
    <row r="4" spans="1:1" ht="15" customHeight="1"/>
    <row r="5" spans="1:1" ht="15" customHeight="1"/>
    <row r="6" spans="1:1" ht="15" customHeight="1"/>
    <row r="7" spans="1:1" ht="15" customHeight="1"/>
    <row r="8" spans="1:1" ht="15" customHeight="1"/>
    <row r="9" spans="1:1" ht="15" customHeight="1"/>
    <row r="10" spans="1:1" ht="15" customHeight="1"/>
    <row r="11" spans="1:1" ht="15" customHeight="1"/>
    <row r="12" spans="1:1" ht="15" customHeight="1"/>
    <row r="13" spans="1:1" ht="15" customHeight="1"/>
    <row r="14" spans="1:1" ht="15" customHeight="1"/>
    <row r="49" spans="23:52" ht="15" customHeight="1"/>
    <row r="54" spans="23:52" ht="135">
      <c r="AC54" s="8" t="s">
        <v>89</v>
      </c>
      <c r="AF54" s="8" t="s">
        <v>45</v>
      </c>
      <c r="AG54" s="8" t="s">
        <v>47</v>
      </c>
      <c r="AH54" s="8" t="s">
        <v>46</v>
      </c>
      <c r="AI54" s="8" t="s">
        <v>36</v>
      </c>
      <c r="AJ54" s="8" t="s">
        <v>34</v>
      </c>
      <c r="AK54" s="8" t="s">
        <v>35</v>
      </c>
      <c r="AN54" s="6"/>
      <c r="AQ54" s="8" t="s">
        <v>19</v>
      </c>
      <c r="AR54" s="8" t="s">
        <v>20</v>
      </c>
      <c r="AS54" s="8" t="s">
        <v>92</v>
      </c>
      <c r="AT54" s="8" t="s">
        <v>32</v>
      </c>
      <c r="AU54" s="8" t="s">
        <v>33</v>
      </c>
    </row>
    <row r="55" spans="23:52">
      <c r="W55" s="3" t="s">
        <v>225</v>
      </c>
      <c r="X55" s="6" t="s">
        <v>0</v>
      </c>
      <c r="Y55" s="6" t="s">
        <v>1</v>
      </c>
      <c r="Z55" s="3" t="s">
        <v>16</v>
      </c>
      <c r="AA55" s="6" t="s">
        <v>14</v>
      </c>
      <c r="AB55" s="6" t="s">
        <v>37</v>
      </c>
      <c r="AC55" s="6" t="s">
        <v>6</v>
      </c>
      <c r="AD55" s="3" t="s">
        <v>48</v>
      </c>
      <c r="AE55" s="6" t="s">
        <v>223</v>
      </c>
      <c r="AF55" s="3" t="s">
        <v>42</v>
      </c>
      <c r="AG55" s="3" t="s">
        <v>41</v>
      </c>
      <c r="AH55" s="3" t="s">
        <v>40</v>
      </c>
      <c r="AI55" s="3" t="s">
        <v>39</v>
      </c>
      <c r="AJ55" s="3" t="s">
        <v>43</v>
      </c>
      <c r="AK55" s="3" t="s">
        <v>44</v>
      </c>
      <c r="AL55" s="3" t="s">
        <v>226</v>
      </c>
      <c r="AM55" s="3" t="s">
        <v>16</v>
      </c>
      <c r="AN55" s="6" t="s">
        <v>227</v>
      </c>
      <c r="AP55" s="3" t="s">
        <v>37</v>
      </c>
      <c r="AQ55" s="6" t="s">
        <v>6</v>
      </c>
      <c r="AR55" s="6" t="s">
        <v>7</v>
      </c>
      <c r="AS55" s="6" t="s">
        <v>8</v>
      </c>
      <c r="AT55" s="6" t="s">
        <v>31</v>
      </c>
      <c r="AU55" s="6" t="s">
        <v>30</v>
      </c>
      <c r="AV55" s="6" t="s">
        <v>48</v>
      </c>
      <c r="AW55" s="6" t="s">
        <v>49</v>
      </c>
      <c r="AX55" s="6" t="s">
        <v>50</v>
      </c>
      <c r="AY55" s="6" t="s">
        <v>51</v>
      </c>
      <c r="AZ55" s="6" t="s">
        <v>52</v>
      </c>
    </row>
    <row r="56" spans="23:52">
      <c r="W56" s="3">
        <v>-2</v>
      </c>
      <c r="X56" s="6">
        <f ca="1">YEAR+W56</f>
        <v>2014</v>
      </c>
      <c r="Y56" s="6">
        <v>1</v>
      </c>
      <c r="Z56" s="7">
        <f ca="1">DATE(X56, Y56, 1)</f>
        <v>41640</v>
      </c>
      <c r="AA56" s="7" t="str">
        <f ca="1">CONCATENATE($X56,":",$Y56,":0:0:",$X$92)</f>
        <v>2014:1:0:0:TAOYUAN</v>
      </c>
      <c r="AB56" s="6" t="e">
        <f ca="1">MATCH($AA56,INDIRECT(CONCATENATE($X$94,"$A:$A")),0)</f>
        <v>#N/A</v>
      </c>
      <c r="AC56" s="5" t="e">
        <f ca="1">INDEX(INDIRECT(CONCATENATE($X$94,"$A:$AG")),$AB56,MATCH(AC$55,INDIRECT(CONCATENATE($X$94,"$A$1:$AG$1")),0))</f>
        <v>#N/A</v>
      </c>
      <c r="AD56" s="5">
        <f>$X$98</f>
        <v>8</v>
      </c>
      <c r="AE56" s="6" t="e">
        <f ca="1">MATCH($AA56,INDIRECT(CONCATENATE($X$95,"$A:$A")), 0)</f>
        <v>#N/A</v>
      </c>
      <c r="AF56" s="4" t="str">
        <f ca="1">IFERROR(INDEX(INDIRECT(CONCATENATE($X$95,"$A:$Z")),$AE56,MATCH(AF$55,INDIRECT(CONCATENATE($X$95,"$A1:$Z1")),0)),"")</f>
        <v/>
      </c>
      <c r="AG56" s="4" t="str">
        <f ca="1">IFERROR(INDEX(INDIRECT(CONCATENATE($X$95,"$A:$Z")),$AE56,MATCH(AG$55,INDIRECT(CONCATENATE($X$95,"$A1:$Z1")),0)),"")</f>
        <v/>
      </c>
      <c r="AH56" s="4" t="str">
        <f ca="1">IFERROR(INDEX(INDIRECT(CONCATENATE($X$95,"$A:$Z")),$AE56,MATCH(AH$55,INDIRECT(CONCATENATE($X$95,"$A1:$Z1")),0)),"")</f>
        <v/>
      </c>
      <c r="AI56" s="4" t="str">
        <f ca="1">IFERROR(INDEX(INDIRECT(CONCATENATE($X$95,"$A:$Z")),$AE56,MATCH(AI$55,INDIRECT(CONCATENATE($X$95,"$A1:$Z1")),0)),"")</f>
        <v/>
      </c>
      <c r="AJ56" s="4" t="str">
        <f ca="1">IFERROR(INDEX(INDIRECT(CONCATENATE($X$95,"$A:$Z")),$AE56,MATCH(AJ$55,INDIRECT(CONCATENATE($X$95,"$A1:$Z1")),0)),"")</f>
        <v/>
      </c>
      <c r="AK56" s="4" t="str">
        <f ca="1">IFERROR(INDEX(INDIRECT(CONCATENATE($X$95,"$A:$Z")),$AE56,MATCH(AK$55,INDIRECT(CONCATENATE($X$95,"$A1:$Z1")),0)),"")</f>
        <v/>
      </c>
      <c r="AM56" s="7"/>
      <c r="AN56" s="6"/>
      <c r="AO56" s="7"/>
      <c r="AP56" s="6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3:52">
      <c r="W57" s="3">
        <v>-2</v>
      </c>
      <c r="X57" s="6">
        <f ca="1">YEAR+W57</f>
        <v>2014</v>
      </c>
      <c r="Y57" s="6">
        <v>2</v>
      </c>
      <c r="Z57" s="7">
        <f ca="1">DATE(X57, Y57, 1)</f>
        <v>41671</v>
      </c>
      <c r="AA57" s="7" t="str">
        <f ca="1">CONCATENATE($X57,":",$Y57,":0:0:",$X$92)</f>
        <v>2014:2:0:0:TAOYUAN</v>
      </c>
      <c r="AB57" s="6">
        <f ca="1">MATCH($AA57,INDIRECT(CONCATENATE($X$94,"$A:$A")),0)</f>
        <v>24</v>
      </c>
      <c r="AC57" s="5">
        <f ca="1">INDEX(INDIRECT(CONCATENATE($X$94,"$A:$AG")),$AB57,MATCH(AC$55,INDIRECT(CONCATENATE($X$94,"$A$1:$AG$1")),0))</f>
        <v>6</v>
      </c>
      <c r="AD57" s="5">
        <f>$X$98</f>
        <v>8</v>
      </c>
      <c r="AE57" s="6" t="e">
        <f ca="1">MATCH($AA57,INDIRECT(CONCATENATE($X$95,"$A:$A")), 0)</f>
        <v>#N/A</v>
      </c>
      <c r="AF57" s="4" t="str">
        <f ca="1">IFERROR(INDEX(INDIRECT(CONCATENATE($X$95,"$A:$Z")),$AE57,MATCH(AF$55,INDIRECT(CONCATENATE($X$95,"$A1:$Z1")),0)),"")</f>
        <v/>
      </c>
      <c r="AG57" s="4" t="str">
        <f ca="1">IFERROR(INDEX(INDIRECT(CONCATENATE($X$95,"$A:$Z")),$AE57,MATCH(AG$55,INDIRECT(CONCATENATE($X$95,"$A1:$Z1")),0)),"")</f>
        <v/>
      </c>
      <c r="AH57" s="4" t="str">
        <f ca="1">IFERROR(INDEX(INDIRECT(CONCATENATE($X$95,"$A:$Z")),$AE57,MATCH(AH$55,INDIRECT(CONCATENATE($X$95,"$A1:$Z1")),0)),"")</f>
        <v/>
      </c>
      <c r="AI57" s="4" t="str">
        <f ca="1">IFERROR(INDEX(INDIRECT(CONCATENATE($X$95,"$A:$Z")),$AE57,MATCH(AI$55,INDIRECT(CONCATENATE($X$95,"$A1:$Z1")),0)),"")</f>
        <v/>
      </c>
      <c r="AJ57" s="4" t="str">
        <f ca="1">IFERROR(INDEX(INDIRECT(CONCATENATE($X$95,"$A:$Z")),$AE57,MATCH(AJ$55,INDIRECT(CONCATENATE($X$95,"$A1:$Z1")),0)),"")</f>
        <v/>
      </c>
      <c r="AK57" s="4" t="str">
        <f ca="1">IFERROR(INDEX(INDIRECT(CONCATENATE($X$95,"$A:$Z")),$AE57,MATCH(AK$55,INDIRECT(CONCATENATE($X$95,"$A1:$Z1")),0)),"")</f>
        <v/>
      </c>
      <c r="AM57" s="7"/>
      <c r="AN57" s="6"/>
      <c r="AO57" s="7"/>
      <c r="AP57" s="6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3:52">
      <c r="W58" s="3">
        <v>-2</v>
      </c>
      <c r="X58" s="6">
        <f ca="1">YEAR+W58</f>
        <v>2014</v>
      </c>
      <c r="Y58" s="6">
        <v>3</v>
      </c>
      <c r="Z58" s="7">
        <f ca="1">DATE(X58, Y58, 1)</f>
        <v>41699</v>
      </c>
      <c r="AA58" s="7" t="str">
        <f ca="1">CONCATENATE($X58,":",$Y58,":0:0:",$X$92)</f>
        <v>2014:3:0:0:TAOYUAN</v>
      </c>
      <c r="AB58" s="6">
        <f ca="1">MATCH($AA58,INDIRECT(CONCATENATE($X$94,"$A:$A")),0)</f>
        <v>30</v>
      </c>
      <c r="AC58" s="5">
        <f ca="1">INDEX(INDIRECT(CONCATENATE($X$94,"$A:$AG")),$AB58,MATCH(AC$55,INDIRECT(CONCATENATE($X$94,"$A$1:$AG$1")),0))</f>
        <v>10</v>
      </c>
      <c r="AD58" s="5">
        <f>$X$98</f>
        <v>8</v>
      </c>
      <c r="AE58" s="6" t="e">
        <f ca="1">MATCH($AA58,INDIRECT(CONCATENATE($X$95,"$A:$A")), 0)</f>
        <v>#N/A</v>
      </c>
      <c r="AF58" s="4" t="str">
        <f ca="1">IFERROR(INDEX(INDIRECT(CONCATENATE($X$95,"$A:$Z")),$AE58,MATCH(AF$55,INDIRECT(CONCATENATE($X$95,"$A1:$Z1")),0)),"")</f>
        <v/>
      </c>
      <c r="AG58" s="4" t="str">
        <f ca="1">IFERROR(INDEX(INDIRECT(CONCATENATE($X$95,"$A:$Z")),$AE58,MATCH(AG$55,INDIRECT(CONCATENATE($X$95,"$A1:$Z1")),0)),"")</f>
        <v/>
      </c>
      <c r="AH58" s="4" t="str">
        <f ca="1">IFERROR(INDEX(INDIRECT(CONCATENATE($X$95,"$A:$Z")),$AE58,MATCH(AH$55,INDIRECT(CONCATENATE($X$95,"$A1:$Z1")),0)),"")</f>
        <v/>
      </c>
      <c r="AI58" s="4" t="str">
        <f ca="1">IFERROR(INDEX(INDIRECT(CONCATENATE($X$95,"$A:$Z")),$AE58,MATCH(AI$55,INDIRECT(CONCATENATE($X$95,"$A1:$Z1")),0)),"")</f>
        <v/>
      </c>
      <c r="AJ58" s="4" t="str">
        <f ca="1">IFERROR(INDEX(INDIRECT(CONCATENATE($X$95,"$A:$Z")),$AE58,MATCH(AJ$55,INDIRECT(CONCATENATE($X$95,"$A1:$Z1")),0)),"")</f>
        <v/>
      </c>
      <c r="AK58" s="4" t="str">
        <f ca="1">IFERROR(INDEX(INDIRECT(CONCATENATE($X$95,"$A:$Z")),$AE58,MATCH(AK$55,INDIRECT(CONCATENATE($X$95,"$A1:$Z1")),0)),"")</f>
        <v/>
      </c>
      <c r="AM58" s="7"/>
      <c r="AN58" s="6"/>
      <c r="AO58" s="7"/>
      <c r="AP58" s="6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3:52">
      <c r="W59" s="3">
        <v>-2</v>
      </c>
      <c r="X59" s="6">
        <f ca="1">YEAR+W59</f>
        <v>2014</v>
      </c>
      <c r="Y59" s="6">
        <v>4</v>
      </c>
      <c r="Z59" s="7">
        <f ca="1">DATE(X59, Y59, 1)</f>
        <v>41730</v>
      </c>
      <c r="AA59" s="7" t="str">
        <f ca="1">CONCATENATE($X59,":",$Y59,":0:0:",$X$92)</f>
        <v>2014:4:0:0:TAOYUAN</v>
      </c>
      <c r="AB59" s="6">
        <f ca="1">MATCH($AA59,INDIRECT(CONCATENATE($X$94,"$A:$A")),0)</f>
        <v>36</v>
      </c>
      <c r="AC59" s="5">
        <f ca="1">INDEX(INDIRECT(CONCATENATE($X$94,"$A:$AG")),$AB59,MATCH(AC$55,INDIRECT(CONCATENATE($X$94,"$A$1:$AG$1")),0))</f>
        <v>6</v>
      </c>
      <c r="AD59" s="5">
        <f>$X$98</f>
        <v>8</v>
      </c>
      <c r="AE59" s="6" t="e">
        <f ca="1">MATCH($AA59,INDIRECT(CONCATENATE($X$95,"$A:$A")), 0)</f>
        <v>#N/A</v>
      </c>
      <c r="AF59" s="4" t="str">
        <f ca="1">IFERROR(INDEX(INDIRECT(CONCATENATE($X$95,"$A:$Z")),$AE59,MATCH(AF$55,INDIRECT(CONCATENATE($X$95,"$A1:$Z1")),0)),"")</f>
        <v/>
      </c>
      <c r="AG59" s="4" t="str">
        <f ca="1">IFERROR(INDEX(INDIRECT(CONCATENATE($X$95,"$A:$Z")),$AE59,MATCH(AG$55,INDIRECT(CONCATENATE($X$95,"$A1:$Z1")),0)),"")</f>
        <v/>
      </c>
      <c r="AH59" s="4" t="str">
        <f ca="1">IFERROR(INDEX(INDIRECT(CONCATENATE($X$95,"$A:$Z")),$AE59,MATCH(AH$55,INDIRECT(CONCATENATE($X$95,"$A1:$Z1")),0)),"")</f>
        <v/>
      </c>
      <c r="AI59" s="4" t="str">
        <f ca="1">IFERROR(INDEX(INDIRECT(CONCATENATE($X$95,"$A:$Z")),$AE59,MATCH(AI$55,INDIRECT(CONCATENATE($X$95,"$A1:$Z1")),0)),"")</f>
        <v/>
      </c>
      <c r="AJ59" s="4" t="str">
        <f ca="1">IFERROR(INDEX(INDIRECT(CONCATENATE($X$95,"$A:$Z")),$AE59,MATCH(AJ$55,INDIRECT(CONCATENATE($X$95,"$A1:$Z1")),0)),"")</f>
        <v/>
      </c>
      <c r="AK59" s="4" t="str">
        <f ca="1">IFERROR(INDEX(INDIRECT(CONCATENATE($X$95,"$A:$Z")),$AE59,MATCH(AK$55,INDIRECT(CONCATENATE($X$95,"$A1:$Z1")),0)),"")</f>
        <v/>
      </c>
      <c r="AM59" s="7"/>
      <c r="AN59" s="6"/>
      <c r="AO59" s="7"/>
      <c r="AP59" s="6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3:52">
      <c r="W60" s="3">
        <v>-2</v>
      </c>
      <c r="X60" s="6">
        <f ca="1">YEAR+W60</f>
        <v>2014</v>
      </c>
      <c r="Y60" s="6">
        <v>5</v>
      </c>
      <c r="Z60" s="7">
        <f ca="1">DATE(X60, Y60, 1)</f>
        <v>41760</v>
      </c>
      <c r="AA60" s="7" t="str">
        <f ca="1">CONCATENATE($X60,":",$Y60,":0:0:",$X$92)</f>
        <v>2014:5:0:0:TAOYUAN</v>
      </c>
      <c r="AB60" s="6">
        <f ca="1">MATCH($AA60,INDIRECT(CONCATENATE($X$94,"$A:$A")),0)</f>
        <v>42</v>
      </c>
      <c r="AC60" s="5">
        <f ca="1">INDEX(INDIRECT(CONCATENATE($X$94,"$A:$AG")),$AB60,MATCH(AC$55,INDIRECT(CONCATENATE($X$94,"$A$1:$AG$1")),0))</f>
        <v>3</v>
      </c>
      <c r="AD60" s="5">
        <f>$X$98</f>
        <v>8</v>
      </c>
      <c r="AE60" s="6" t="e">
        <f ca="1">MATCH($AA60,INDIRECT(CONCATENATE($X$95,"$A:$A")), 0)</f>
        <v>#N/A</v>
      </c>
      <c r="AF60" s="4" t="str">
        <f ca="1">IFERROR(INDEX(INDIRECT(CONCATENATE($X$95,"$A:$Z")),$AE60,MATCH(AF$55,INDIRECT(CONCATENATE($X$95,"$A1:$Z1")),0)),"")</f>
        <v/>
      </c>
      <c r="AG60" s="4" t="str">
        <f ca="1">IFERROR(INDEX(INDIRECT(CONCATENATE($X$95,"$A:$Z")),$AE60,MATCH(AG$55,INDIRECT(CONCATENATE($X$95,"$A1:$Z1")),0)),"")</f>
        <v/>
      </c>
      <c r="AH60" s="4" t="str">
        <f ca="1">IFERROR(INDEX(INDIRECT(CONCATENATE($X$95,"$A:$Z")),$AE60,MATCH(AH$55,INDIRECT(CONCATENATE($X$95,"$A1:$Z1")),0)),"")</f>
        <v/>
      </c>
      <c r="AI60" s="4" t="str">
        <f ca="1">IFERROR(INDEX(INDIRECT(CONCATENATE($X$95,"$A:$Z")),$AE60,MATCH(AI$55,INDIRECT(CONCATENATE($X$95,"$A1:$Z1")),0)),"")</f>
        <v/>
      </c>
      <c r="AJ60" s="4" t="str">
        <f ca="1">IFERROR(INDEX(INDIRECT(CONCATENATE($X$95,"$A:$Z")),$AE60,MATCH(AJ$55,INDIRECT(CONCATENATE($X$95,"$A1:$Z1")),0)),"")</f>
        <v/>
      </c>
      <c r="AK60" s="4" t="str">
        <f ca="1">IFERROR(INDEX(INDIRECT(CONCATENATE($X$95,"$A:$Z")),$AE60,MATCH(AK$55,INDIRECT(CONCATENATE($X$95,"$A1:$Z1")),0)),"")</f>
        <v/>
      </c>
      <c r="AM60" s="7"/>
      <c r="AN60" s="6"/>
      <c r="AO60" s="7"/>
      <c r="AP60" s="6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3:52">
      <c r="W61" s="3">
        <v>-2</v>
      </c>
      <c r="X61" s="6">
        <f ca="1">YEAR+W61</f>
        <v>2014</v>
      </c>
      <c r="Y61" s="6">
        <v>6</v>
      </c>
      <c r="Z61" s="7">
        <f ca="1">DATE(X61, Y61, 1)</f>
        <v>41791</v>
      </c>
      <c r="AA61" s="7" t="str">
        <f ca="1">CONCATENATE($X61,":",$Y61,":0:0:",$X$92)</f>
        <v>2014:6:0:0:TAOYUAN</v>
      </c>
      <c r="AB61" s="6">
        <f ca="1">MATCH($AA61,INDIRECT(CONCATENATE($X$94,"$A:$A")),0)</f>
        <v>48</v>
      </c>
      <c r="AC61" s="5">
        <f ca="1">INDEX(INDIRECT(CONCATENATE($X$94,"$A:$AG")),$AB61,MATCH(AC$55,INDIRECT(CONCATENATE($X$94,"$A$1:$AG$1")),0))</f>
        <v>9</v>
      </c>
      <c r="AD61" s="5">
        <f>$X$98</f>
        <v>8</v>
      </c>
      <c r="AE61" s="6" t="e">
        <f ca="1">MATCH($AA61,INDIRECT(CONCATENATE($X$95,"$A:$A")), 0)</f>
        <v>#N/A</v>
      </c>
      <c r="AF61" s="4" t="str">
        <f ca="1">IFERROR(INDEX(INDIRECT(CONCATENATE($X$95,"$A:$Z")),$AE61,MATCH(AF$55,INDIRECT(CONCATENATE($X$95,"$A1:$Z1")),0)),"")</f>
        <v/>
      </c>
      <c r="AG61" s="4" t="str">
        <f ca="1">IFERROR(INDEX(INDIRECT(CONCATENATE($X$95,"$A:$Z")),$AE61,MATCH(AG$55,INDIRECT(CONCATENATE($X$95,"$A1:$Z1")),0)),"")</f>
        <v/>
      </c>
      <c r="AH61" s="4" t="str">
        <f ca="1">IFERROR(INDEX(INDIRECT(CONCATENATE($X$95,"$A:$Z")),$AE61,MATCH(AH$55,INDIRECT(CONCATENATE($X$95,"$A1:$Z1")),0)),"")</f>
        <v/>
      </c>
      <c r="AI61" s="4" t="str">
        <f ca="1">IFERROR(INDEX(INDIRECT(CONCATENATE($X$95,"$A:$Z")),$AE61,MATCH(AI$55,INDIRECT(CONCATENATE($X$95,"$A1:$Z1")),0)),"")</f>
        <v/>
      </c>
      <c r="AJ61" s="4" t="str">
        <f ca="1">IFERROR(INDEX(INDIRECT(CONCATENATE($X$95,"$A:$Z")),$AE61,MATCH(AJ$55,INDIRECT(CONCATENATE($X$95,"$A1:$Z1")),0)),"")</f>
        <v/>
      </c>
      <c r="AK61" s="4" t="str">
        <f ca="1">IFERROR(INDEX(INDIRECT(CONCATENATE($X$95,"$A:$Z")),$AE61,MATCH(AK$55,INDIRECT(CONCATENATE($X$95,"$A1:$Z1")),0)),"")</f>
        <v/>
      </c>
      <c r="AM61" s="7"/>
      <c r="AN61" s="6"/>
      <c r="AO61" s="7"/>
      <c r="AP61" s="6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3:52">
      <c r="W62" s="3">
        <v>-2</v>
      </c>
      <c r="X62" s="6">
        <f ca="1">YEAR+W62</f>
        <v>2014</v>
      </c>
      <c r="Y62" s="6">
        <v>7</v>
      </c>
      <c r="Z62" s="7">
        <f ca="1">DATE(X62, Y62, 1)</f>
        <v>41821</v>
      </c>
      <c r="AA62" s="7" t="str">
        <f ca="1">CONCATENATE($X62,":",$Y62,":0:0:",$X$92)</f>
        <v>2014:7:0:0:TAOYUAN</v>
      </c>
      <c r="AB62" s="6">
        <f ca="1">MATCH($AA62,INDIRECT(CONCATENATE($X$94,"$A:$A")),0)</f>
        <v>54</v>
      </c>
      <c r="AC62" s="5">
        <f ca="1">INDEX(INDIRECT(CONCATENATE($X$94,"$A:$AG")),$AB62,MATCH(AC$55,INDIRECT(CONCATENATE($X$94,"$A$1:$AG$1")),0))</f>
        <v>11</v>
      </c>
      <c r="AD62" s="5">
        <f>$X$98</f>
        <v>8</v>
      </c>
      <c r="AE62" s="6" t="e">
        <f ca="1">MATCH($AA62,INDIRECT(CONCATENATE($X$95,"$A:$A")), 0)</f>
        <v>#N/A</v>
      </c>
      <c r="AF62" s="4" t="str">
        <f ca="1">IFERROR(INDEX(INDIRECT(CONCATENATE($X$95,"$A:$Z")),$AE62,MATCH(AF$55,INDIRECT(CONCATENATE($X$95,"$A1:$Z1")),0)),"")</f>
        <v/>
      </c>
      <c r="AG62" s="4" t="str">
        <f ca="1">IFERROR(INDEX(INDIRECT(CONCATENATE($X$95,"$A:$Z")),$AE62,MATCH(AG$55,INDIRECT(CONCATENATE($X$95,"$A1:$Z1")),0)),"")</f>
        <v/>
      </c>
      <c r="AH62" s="4" t="str">
        <f ca="1">IFERROR(INDEX(INDIRECT(CONCATENATE($X$95,"$A:$Z")),$AE62,MATCH(AH$55,INDIRECT(CONCATENATE($X$95,"$A1:$Z1")),0)),"")</f>
        <v/>
      </c>
      <c r="AI62" s="4" t="str">
        <f ca="1">IFERROR(INDEX(INDIRECT(CONCATENATE($X$95,"$A:$Z")),$AE62,MATCH(AI$55,INDIRECT(CONCATENATE($X$95,"$A1:$Z1")),0)),"")</f>
        <v/>
      </c>
      <c r="AJ62" s="4" t="str">
        <f ca="1">IFERROR(INDEX(INDIRECT(CONCATENATE($X$95,"$A:$Z")),$AE62,MATCH(AJ$55,INDIRECT(CONCATENATE($X$95,"$A1:$Z1")),0)),"")</f>
        <v/>
      </c>
      <c r="AK62" s="4" t="str">
        <f ca="1">IFERROR(INDEX(INDIRECT(CONCATENATE($X$95,"$A:$Z")),$AE62,MATCH(AK$55,INDIRECT(CONCATENATE($X$95,"$A1:$Z1")),0)),"")</f>
        <v/>
      </c>
      <c r="AM62" s="7"/>
      <c r="AN62" s="6"/>
      <c r="AO62" s="7"/>
      <c r="AP62" s="6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3:52">
      <c r="W63" s="3">
        <v>-2</v>
      </c>
      <c r="X63" s="6">
        <f ca="1">YEAR+W63</f>
        <v>2014</v>
      </c>
      <c r="Y63" s="6">
        <v>8</v>
      </c>
      <c r="Z63" s="7">
        <f ca="1">DATE(X63, Y63, 1)</f>
        <v>41852</v>
      </c>
      <c r="AA63" s="7" t="str">
        <f ca="1">CONCATENATE($X63,":",$Y63,":0:0:",$X$92)</f>
        <v>2014:8:0:0:TAOYUAN</v>
      </c>
      <c r="AB63" s="6">
        <f ca="1">MATCH($AA63,INDIRECT(CONCATENATE($X$94,"$A:$A")),0)</f>
        <v>60</v>
      </c>
      <c r="AC63" s="5">
        <f ca="1">INDEX(INDIRECT(CONCATENATE($X$94,"$A:$AG")),$AB63,MATCH(AC$55,INDIRECT(CONCATENATE($X$94,"$A$1:$AG$1")),0))</f>
        <v>6</v>
      </c>
      <c r="AD63" s="5">
        <f>$X$98</f>
        <v>8</v>
      </c>
      <c r="AE63" s="6" t="e">
        <f ca="1">MATCH($AA63,INDIRECT(CONCATENATE($X$95,"$A:$A")), 0)</f>
        <v>#N/A</v>
      </c>
      <c r="AF63" s="4" t="str">
        <f ca="1">IFERROR(INDEX(INDIRECT(CONCATENATE($X$95,"$A:$Z")),$AE63,MATCH(AF$55,INDIRECT(CONCATENATE($X$95,"$A1:$Z1")),0)),"")</f>
        <v/>
      </c>
      <c r="AG63" s="4" t="str">
        <f ca="1">IFERROR(INDEX(INDIRECT(CONCATENATE($X$95,"$A:$Z")),$AE63,MATCH(AG$55,INDIRECT(CONCATENATE($X$95,"$A1:$Z1")),0)),"")</f>
        <v/>
      </c>
      <c r="AH63" s="4" t="str">
        <f ca="1">IFERROR(INDEX(INDIRECT(CONCATENATE($X$95,"$A:$Z")),$AE63,MATCH(AH$55,INDIRECT(CONCATENATE($X$95,"$A1:$Z1")),0)),"")</f>
        <v/>
      </c>
      <c r="AI63" s="4" t="str">
        <f ca="1">IFERROR(INDEX(INDIRECT(CONCATENATE($X$95,"$A:$Z")),$AE63,MATCH(AI$55,INDIRECT(CONCATENATE($X$95,"$A1:$Z1")),0)),"")</f>
        <v/>
      </c>
      <c r="AJ63" s="4" t="str">
        <f ca="1">IFERROR(INDEX(INDIRECT(CONCATENATE($X$95,"$A:$Z")),$AE63,MATCH(AJ$55,INDIRECT(CONCATENATE($X$95,"$A1:$Z1")),0)),"")</f>
        <v/>
      </c>
      <c r="AK63" s="4" t="str">
        <f ca="1">IFERROR(INDEX(INDIRECT(CONCATENATE($X$95,"$A:$Z")),$AE63,MATCH(AK$55,INDIRECT(CONCATENATE($X$95,"$A1:$Z1")),0)),"")</f>
        <v/>
      </c>
      <c r="AM63" s="7"/>
      <c r="AN63" s="6"/>
      <c r="AO63" s="7"/>
      <c r="AP63" s="6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3:52">
      <c r="W64" s="3">
        <v>-2</v>
      </c>
      <c r="X64" s="6">
        <f ca="1">YEAR+W64</f>
        <v>2014</v>
      </c>
      <c r="Y64" s="6">
        <v>9</v>
      </c>
      <c r="Z64" s="7">
        <f ca="1">DATE(X64, Y64, 1)</f>
        <v>41883</v>
      </c>
      <c r="AA64" s="7" t="str">
        <f ca="1">CONCATENATE($X64,":",$Y64,":0:0:",$X$92)</f>
        <v>2014:9:0:0:TAOYUAN</v>
      </c>
      <c r="AB64" s="6">
        <f ca="1">MATCH($AA64,INDIRECT(CONCATENATE($X$94,"$A:$A")),0)</f>
        <v>66</v>
      </c>
      <c r="AC64" s="5">
        <f ca="1">INDEX(INDIRECT(CONCATENATE($X$94,"$A:$AG")),$AB64,MATCH(AC$55,INDIRECT(CONCATENATE($X$94,"$A$1:$AG$1")),0))</f>
        <v>7</v>
      </c>
      <c r="AD64" s="5">
        <f>$X$98</f>
        <v>8</v>
      </c>
      <c r="AE64" s="6" t="e">
        <f ca="1">MATCH($AA64,INDIRECT(CONCATENATE($X$95,"$A:$A")), 0)</f>
        <v>#N/A</v>
      </c>
      <c r="AF64" s="4" t="str">
        <f ca="1">IFERROR(INDEX(INDIRECT(CONCATENATE($X$95,"$A:$Z")),$AE64,MATCH(AF$55,INDIRECT(CONCATENATE($X$95,"$A1:$Z1")),0)),"")</f>
        <v/>
      </c>
      <c r="AG64" s="4" t="str">
        <f ca="1">IFERROR(INDEX(INDIRECT(CONCATENATE($X$95,"$A:$Z")),$AE64,MATCH(AG$55,INDIRECT(CONCATENATE($X$95,"$A1:$Z1")),0)),"")</f>
        <v/>
      </c>
      <c r="AH64" s="4" t="str">
        <f ca="1">IFERROR(INDEX(INDIRECT(CONCATENATE($X$95,"$A:$Z")),$AE64,MATCH(AH$55,INDIRECT(CONCATENATE($X$95,"$A1:$Z1")),0)),"")</f>
        <v/>
      </c>
      <c r="AI64" s="4" t="str">
        <f ca="1">IFERROR(INDEX(INDIRECT(CONCATENATE($X$95,"$A:$Z")),$AE64,MATCH(AI$55,INDIRECT(CONCATENATE($X$95,"$A1:$Z1")),0)),"")</f>
        <v/>
      </c>
      <c r="AJ64" s="4" t="str">
        <f ca="1">IFERROR(INDEX(INDIRECT(CONCATENATE($X$95,"$A:$Z")),$AE64,MATCH(AJ$55,INDIRECT(CONCATENATE($X$95,"$A1:$Z1")),0)),"")</f>
        <v/>
      </c>
      <c r="AK64" s="4" t="str">
        <f ca="1">IFERROR(INDEX(INDIRECT(CONCATENATE($X$95,"$A:$Z")),$AE64,MATCH(AK$55,INDIRECT(CONCATENATE($X$95,"$A1:$Z1")),0)),"")</f>
        <v/>
      </c>
      <c r="AM64" s="7"/>
      <c r="AN64" s="6"/>
      <c r="AO64" s="7"/>
      <c r="AP64" s="6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23:52">
      <c r="W65" s="3">
        <v>-2</v>
      </c>
      <c r="X65" s="6">
        <f ca="1">YEAR+W65</f>
        <v>2014</v>
      </c>
      <c r="Y65" s="6">
        <v>10</v>
      </c>
      <c r="Z65" s="7">
        <f ca="1">DATE(X65, Y65, 1)</f>
        <v>41913</v>
      </c>
      <c r="AA65" s="7" t="str">
        <f ca="1">CONCATENATE($X65,":",$Y65,":0:0:",$X$92)</f>
        <v>2014:10:0:0:TAOYUAN</v>
      </c>
      <c r="AB65" s="6">
        <f ca="1">MATCH($AA65,INDIRECT(CONCATENATE($X$94,"$A:$A")),0)</f>
        <v>6</v>
      </c>
      <c r="AC65" s="5">
        <f ca="1">INDEX(INDIRECT(CONCATENATE($X$94,"$A:$AG")),$AB65,MATCH(AC$55,INDIRECT(CONCATENATE($X$94,"$A$1:$AG$1")),0))</f>
        <v>9</v>
      </c>
      <c r="AD65" s="5">
        <f>$X$98</f>
        <v>8</v>
      </c>
      <c r="AE65" s="6" t="e">
        <f ca="1">MATCH($AA65,INDIRECT(CONCATENATE($X$95,"$A:$A")), 0)</f>
        <v>#N/A</v>
      </c>
      <c r="AF65" s="4" t="str">
        <f ca="1">IFERROR(INDEX(INDIRECT(CONCATENATE($X$95,"$A:$Z")),$AE65,MATCH(AF$55,INDIRECT(CONCATENATE($X$95,"$A1:$Z1")),0)),"")</f>
        <v/>
      </c>
      <c r="AG65" s="4" t="str">
        <f ca="1">IFERROR(INDEX(INDIRECT(CONCATENATE($X$95,"$A:$Z")),$AE65,MATCH(AG$55,INDIRECT(CONCATENATE($X$95,"$A1:$Z1")),0)),"")</f>
        <v/>
      </c>
      <c r="AH65" s="4" t="str">
        <f ca="1">IFERROR(INDEX(INDIRECT(CONCATENATE($X$95,"$A:$Z")),$AE65,MATCH(AH$55,INDIRECT(CONCATENATE($X$95,"$A1:$Z1")),0)),"")</f>
        <v/>
      </c>
      <c r="AI65" s="4" t="str">
        <f ca="1">IFERROR(INDEX(INDIRECT(CONCATENATE($X$95,"$A:$Z")),$AE65,MATCH(AI$55,INDIRECT(CONCATENATE($X$95,"$A1:$Z1")),0)),"")</f>
        <v/>
      </c>
      <c r="AJ65" s="4" t="str">
        <f ca="1">IFERROR(INDEX(INDIRECT(CONCATENATE($X$95,"$A:$Z")),$AE65,MATCH(AJ$55,INDIRECT(CONCATENATE($X$95,"$A1:$Z1")),0)),"")</f>
        <v/>
      </c>
      <c r="AK65" s="4" t="str">
        <f ca="1">IFERROR(INDEX(INDIRECT(CONCATENATE($X$95,"$A:$Z")),$AE65,MATCH(AK$55,INDIRECT(CONCATENATE($X$95,"$A1:$Z1")),0)),"")</f>
        <v/>
      </c>
      <c r="AM65" s="7"/>
      <c r="AN65" s="6"/>
      <c r="AO65" s="7"/>
      <c r="AP65" s="6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23:52">
      <c r="W66" s="3">
        <v>-2</v>
      </c>
      <c r="X66" s="6">
        <f ca="1">YEAR+W66</f>
        <v>2014</v>
      </c>
      <c r="Y66" s="6">
        <v>11</v>
      </c>
      <c r="Z66" s="7">
        <f ca="1">DATE(X66, Y66, 1)</f>
        <v>41944</v>
      </c>
      <c r="AA66" s="7" t="str">
        <f ca="1">CONCATENATE($X66,":",$Y66,":0:0:",$X$92)</f>
        <v>2014:11:0:0:TAOYUAN</v>
      </c>
      <c r="AB66" s="6">
        <f ca="1">MATCH($AA66,INDIRECT(CONCATENATE($X$94,"$A:$A")),0)</f>
        <v>12</v>
      </c>
      <c r="AC66" s="5">
        <f ca="1">INDEX(INDIRECT(CONCATENATE($X$94,"$A:$AG")),$AB66,MATCH(AC$55,INDIRECT(CONCATENATE($X$94,"$A$1:$AG$1")),0))</f>
        <v>6</v>
      </c>
      <c r="AD66" s="5">
        <f>$X$98</f>
        <v>8</v>
      </c>
      <c r="AE66" s="6" t="e">
        <f ca="1">MATCH($AA66,INDIRECT(CONCATENATE($X$95,"$A:$A")), 0)</f>
        <v>#N/A</v>
      </c>
      <c r="AF66" s="4" t="str">
        <f ca="1">IFERROR(INDEX(INDIRECT(CONCATENATE($X$95,"$A:$Z")),$AE66,MATCH(AF$55,INDIRECT(CONCATENATE($X$95,"$A1:$Z1")),0)),"")</f>
        <v/>
      </c>
      <c r="AG66" s="4" t="str">
        <f ca="1">IFERROR(INDEX(INDIRECT(CONCATENATE($X$95,"$A:$Z")),$AE66,MATCH(AG$55,INDIRECT(CONCATENATE($X$95,"$A1:$Z1")),0)),"")</f>
        <v/>
      </c>
      <c r="AH66" s="4" t="str">
        <f ca="1">IFERROR(INDEX(INDIRECT(CONCATENATE($X$95,"$A:$Z")),$AE66,MATCH(AH$55,INDIRECT(CONCATENATE($X$95,"$A1:$Z1")),0)),"")</f>
        <v/>
      </c>
      <c r="AI66" s="4" t="str">
        <f ca="1">IFERROR(INDEX(INDIRECT(CONCATENATE($X$95,"$A:$Z")),$AE66,MATCH(AI$55,INDIRECT(CONCATENATE($X$95,"$A1:$Z1")),0)),"")</f>
        <v/>
      </c>
      <c r="AJ66" s="4" t="str">
        <f ca="1">IFERROR(INDEX(INDIRECT(CONCATENATE($X$95,"$A:$Z")),$AE66,MATCH(AJ$55,INDIRECT(CONCATENATE($X$95,"$A1:$Z1")),0)),"")</f>
        <v/>
      </c>
      <c r="AK66" s="4" t="str">
        <f ca="1">IFERROR(INDEX(INDIRECT(CONCATENATE($X$95,"$A:$Z")),$AE66,MATCH(AK$55,INDIRECT(CONCATENATE($X$95,"$A1:$Z1")),0)),"")</f>
        <v/>
      </c>
      <c r="AM66" s="7"/>
      <c r="AN66" s="6"/>
      <c r="AO66" s="7"/>
      <c r="AP66" s="6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23:52">
      <c r="W67" s="3">
        <v>-2</v>
      </c>
      <c r="X67" s="6">
        <f ca="1">YEAR+W67</f>
        <v>2014</v>
      </c>
      <c r="Y67" s="6">
        <v>12</v>
      </c>
      <c r="Z67" s="7">
        <f ca="1">DATE(X67, Y67, 1)</f>
        <v>41974</v>
      </c>
      <c r="AA67" s="7" t="str">
        <f ca="1">CONCATENATE($X67,":",$Y67,":0:0:",$X$92)</f>
        <v>2014:12:0:0:TAOYUAN</v>
      </c>
      <c r="AB67" s="6">
        <f ca="1">MATCH($AA67,INDIRECT(CONCATENATE($X$94,"$A:$A")),0)</f>
        <v>18</v>
      </c>
      <c r="AC67" s="5">
        <f ca="1">INDEX(INDIRECT(CONCATENATE($X$94,"$A:$AG")),$AB67,MATCH(AC$55,INDIRECT(CONCATENATE($X$94,"$A$1:$AG$1")),0))</f>
        <v>7</v>
      </c>
      <c r="AD67" s="5">
        <f>$X$98</f>
        <v>8</v>
      </c>
      <c r="AE67" s="6" t="e">
        <f ca="1">MATCH($AA67,INDIRECT(CONCATENATE($X$95,"$A:$A")), 0)</f>
        <v>#N/A</v>
      </c>
      <c r="AF67" s="4" t="str">
        <f ca="1">IFERROR(INDEX(INDIRECT(CONCATENATE($X$95,"$A:$Z")),$AE67,MATCH(AF$55,INDIRECT(CONCATENATE($X$95,"$A1:$Z1")),0)),"")</f>
        <v/>
      </c>
      <c r="AG67" s="4" t="str">
        <f ca="1">IFERROR(INDEX(INDIRECT(CONCATENATE($X$95,"$A:$Z")),$AE67,MATCH(AG$55,INDIRECT(CONCATENATE($X$95,"$A1:$Z1")),0)),"")</f>
        <v/>
      </c>
      <c r="AH67" s="4" t="str">
        <f ca="1">IFERROR(INDEX(INDIRECT(CONCATENATE($X$95,"$A:$Z")),$AE67,MATCH(AH$55,INDIRECT(CONCATENATE($X$95,"$A1:$Z1")),0)),"")</f>
        <v/>
      </c>
      <c r="AI67" s="4" t="str">
        <f ca="1">IFERROR(INDEX(INDIRECT(CONCATENATE($X$95,"$A:$Z")),$AE67,MATCH(AI$55,INDIRECT(CONCATENATE($X$95,"$A1:$Z1")),0)),"")</f>
        <v/>
      </c>
      <c r="AJ67" s="4" t="str">
        <f ca="1">IFERROR(INDEX(INDIRECT(CONCATENATE($X$95,"$A:$Z")),$AE67,MATCH(AJ$55,INDIRECT(CONCATENATE($X$95,"$A1:$Z1")),0)),"")</f>
        <v/>
      </c>
      <c r="AK67" s="4" t="str">
        <f ca="1">IFERROR(INDEX(INDIRECT(CONCATENATE($X$95,"$A:$Z")),$AE67,MATCH(AK$55,INDIRECT(CONCATENATE($X$95,"$A1:$Z1")),0)),"")</f>
        <v/>
      </c>
      <c r="AM67" s="7"/>
      <c r="AN67" s="6"/>
      <c r="AO67" s="7"/>
      <c r="AP67" s="6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23:52">
      <c r="W68" s="3">
        <v>-1</v>
      </c>
      <c r="X68" s="6">
        <f ca="1">YEAR+W68</f>
        <v>2015</v>
      </c>
      <c r="Y68" s="6">
        <v>1</v>
      </c>
      <c r="Z68" s="7">
        <f ca="1">DATE(X68, Y68, 1)</f>
        <v>42005</v>
      </c>
      <c r="AA68" s="7" t="str">
        <f ca="1">CONCATENATE($X68,":",$Y68,":0:0:",$X$92)</f>
        <v>2015:1:0:0:TAOYUAN</v>
      </c>
      <c r="AB68" s="6">
        <f ca="1">MATCH($AA68,INDIRECT(CONCATENATE($X$94,"$A:$A")),0)</f>
        <v>94</v>
      </c>
      <c r="AC68" s="5">
        <f ca="1">INDEX(INDIRECT(CONCATENATE($X$94,"$A:$AG")),$AB68,MATCH(AC$55,INDIRECT(CONCATENATE($X$94,"$A$1:$AG$1")),0))</f>
        <v>6</v>
      </c>
      <c r="AD68" s="5">
        <f>$X$98</f>
        <v>8</v>
      </c>
      <c r="AE68" s="6" t="e">
        <f ca="1">MATCH($AA68,INDIRECT(CONCATENATE($X$95,"$A:$A")), 0)</f>
        <v>#N/A</v>
      </c>
      <c r="AF68" s="4" t="str">
        <f ca="1">IFERROR(INDEX(INDIRECT(CONCATENATE($X$95,"$A:$Z")),$AE68,MATCH(AF$55,INDIRECT(CONCATENATE($X$95,"$A1:$Z1")),0)),"")</f>
        <v/>
      </c>
      <c r="AG68" s="4" t="str">
        <f ca="1">IFERROR(INDEX(INDIRECT(CONCATENATE($X$95,"$A:$Z")),$AE68,MATCH(AG$55,INDIRECT(CONCATENATE($X$95,"$A1:$Z1")),0)),"")</f>
        <v/>
      </c>
      <c r="AH68" s="4" t="str">
        <f ca="1">IFERROR(INDEX(INDIRECT(CONCATENATE($X$95,"$A:$Z")),$AE68,MATCH(AH$55,INDIRECT(CONCATENATE($X$95,"$A1:$Z1")),0)),"")</f>
        <v/>
      </c>
      <c r="AI68" s="4" t="str">
        <f ca="1">IFERROR(INDEX(INDIRECT(CONCATENATE($X$95,"$A:$Z")),$AE68,MATCH(AI$55,INDIRECT(CONCATENATE($X$95,"$A1:$Z1")),0)),"")</f>
        <v/>
      </c>
      <c r="AJ68" s="4" t="str">
        <f ca="1">IFERROR(INDEX(INDIRECT(CONCATENATE($X$95,"$A:$Z")),$AE68,MATCH(AJ$55,INDIRECT(CONCATENATE($X$95,"$A1:$Z1")),0)),"")</f>
        <v/>
      </c>
      <c r="AK68" s="4" t="str">
        <f ca="1">IFERROR(INDEX(INDIRECT(CONCATENATE($X$95,"$A:$Z")),$AE68,MATCH(AK$55,INDIRECT(CONCATENATE($X$95,"$A1:$Z1")),0)),"")</f>
        <v/>
      </c>
      <c r="AM68" s="7"/>
      <c r="AN68" s="6"/>
      <c r="AO68" s="7"/>
      <c r="AP68" s="6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23:52">
      <c r="W69" s="3">
        <v>-1</v>
      </c>
      <c r="X69" s="6">
        <f ca="1">YEAR+W69</f>
        <v>2015</v>
      </c>
      <c r="Y69" s="6">
        <v>2</v>
      </c>
      <c r="Z69" s="7">
        <f ca="1">DATE(X69, Y69, 1)</f>
        <v>42036</v>
      </c>
      <c r="AA69" s="7" t="str">
        <f ca="1">CONCATENATE($X69,":",$Y69,":0:0:",$X$92)</f>
        <v>2015:2:0:0:TAOYUAN</v>
      </c>
      <c r="AB69" s="6">
        <f ca="1">MATCH($AA69,INDIRECT(CONCATENATE($X$94,"$A:$A")),0)</f>
        <v>101</v>
      </c>
      <c r="AC69" s="5">
        <f ca="1">INDEX(INDIRECT(CONCATENATE($X$94,"$A:$AG")),$AB69,MATCH(AC$55,INDIRECT(CONCATENATE($X$94,"$A$1:$AG$1")),0))</f>
        <v>7</v>
      </c>
      <c r="AD69" s="5">
        <f>$X$98</f>
        <v>8</v>
      </c>
      <c r="AE69" s="6" t="e">
        <f ca="1">MATCH($AA69,INDIRECT(CONCATENATE($X$95,"$A:$A")), 0)</f>
        <v>#N/A</v>
      </c>
      <c r="AF69" s="4" t="str">
        <f ca="1">IFERROR(INDEX(INDIRECT(CONCATENATE($X$95,"$A:$Z")),$AE69,MATCH(AF$55,INDIRECT(CONCATENATE($X$95,"$A1:$Z1")),0)),"")</f>
        <v/>
      </c>
      <c r="AG69" s="4" t="str">
        <f ca="1">IFERROR(INDEX(INDIRECT(CONCATENATE($X$95,"$A:$Z")),$AE69,MATCH(AG$55,INDIRECT(CONCATENATE($X$95,"$A1:$Z1")),0)),"")</f>
        <v/>
      </c>
      <c r="AH69" s="4" t="str">
        <f ca="1">IFERROR(INDEX(INDIRECT(CONCATENATE($X$95,"$A:$Z")),$AE69,MATCH(AH$55,INDIRECT(CONCATENATE($X$95,"$A1:$Z1")),0)),"")</f>
        <v/>
      </c>
      <c r="AI69" s="4" t="str">
        <f ca="1">IFERROR(INDEX(INDIRECT(CONCATENATE($X$95,"$A:$Z")),$AE69,MATCH(AI$55,INDIRECT(CONCATENATE($X$95,"$A1:$Z1")),0)),"")</f>
        <v/>
      </c>
      <c r="AJ69" s="4" t="str">
        <f ca="1">IFERROR(INDEX(INDIRECT(CONCATENATE($X$95,"$A:$Z")),$AE69,MATCH(AJ$55,INDIRECT(CONCATENATE($X$95,"$A1:$Z1")),0)),"")</f>
        <v/>
      </c>
      <c r="AK69" s="4" t="str">
        <f ca="1">IFERROR(INDEX(INDIRECT(CONCATENATE($X$95,"$A:$Z")),$AE69,MATCH(AK$55,INDIRECT(CONCATENATE($X$95,"$A1:$Z1")),0)),"")</f>
        <v/>
      </c>
      <c r="AM69" s="7"/>
      <c r="AN69" s="6"/>
      <c r="AO69" s="7"/>
      <c r="AP69" s="6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23:52">
      <c r="W70" s="3">
        <v>-1</v>
      </c>
      <c r="X70" s="6">
        <f ca="1">YEAR+W70</f>
        <v>2015</v>
      </c>
      <c r="Y70" s="6">
        <v>3</v>
      </c>
      <c r="Z70" s="7">
        <f ca="1">DATE(X70, Y70, 1)</f>
        <v>42064</v>
      </c>
      <c r="AA70" s="7" t="str">
        <f ca="1">CONCATENATE($X70,":",$Y70,":0:0:",$X$92)</f>
        <v>2015:3:0:0:TAOYUAN</v>
      </c>
      <c r="AB70" s="6">
        <f ca="1">MATCH($AA70,INDIRECT(CONCATENATE($X$94,"$A:$A")),0)</f>
        <v>108</v>
      </c>
      <c r="AC70" s="5">
        <f ca="1">INDEX(INDIRECT(CONCATENATE($X$94,"$A:$AG")),$AB70,MATCH(AC$55,INDIRECT(CONCATENATE($X$94,"$A$1:$AG$1")),0))</f>
        <v>4</v>
      </c>
      <c r="AD70" s="5">
        <f>$X$98</f>
        <v>8</v>
      </c>
      <c r="AE70" s="6" t="e">
        <f ca="1">MATCH($AA70,INDIRECT(CONCATENATE($X$95,"$A:$A")), 0)</f>
        <v>#N/A</v>
      </c>
      <c r="AF70" s="4" t="str">
        <f ca="1">IFERROR(INDEX(INDIRECT(CONCATENATE($X$95,"$A:$Z")),$AE70,MATCH(AF$55,INDIRECT(CONCATENATE($X$95,"$A1:$Z1")),0)),"")</f>
        <v/>
      </c>
      <c r="AG70" s="4" t="str">
        <f ca="1">IFERROR(INDEX(INDIRECT(CONCATENATE($X$95,"$A:$Z")),$AE70,MATCH(AG$55,INDIRECT(CONCATENATE($X$95,"$A1:$Z1")),0)),"")</f>
        <v/>
      </c>
      <c r="AH70" s="4" t="str">
        <f ca="1">IFERROR(INDEX(INDIRECT(CONCATENATE($X$95,"$A:$Z")),$AE70,MATCH(AH$55,INDIRECT(CONCATENATE($X$95,"$A1:$Z1")),0)),"")</f>
        <v/>
      </c>
      <c r="AI70" s="4" t="str">
        <f ca="1">IFERROR(INDEX(INDIRECT(CONCATENATE($X$95,"$A:$Z")),$AE70,MATCH(AI$55,INDIRECT(CONCATENATE($X$95,"$A1:$Z1")),0)),"")</f>
        <v/>
      </c>
      <c r="AJ70" s="4" t="str">
        <f ca="1">IFERROR(INDEX(INDIRECT(CONCATENATE($X$95,"$A:$Z")),$AE70,MATCH(AJ$55,INDIRECT(CONCATENATE($X$95,"$A1:$Z1")),0)),"")</f>
        <v/>
      </c>
      <c r="AK70" s="4" t="str">
        <f ca="1">IFERROR(INDEX(INDIRECT(CONCATENATE($X$95,"$A:$Z")),$AE70,MATCH(AK$55,INDIRECT(CONCATENATE($X$95,"$A1:$Z1")),0)),"")</f>
        <v/>
      </c>
      <c r="AM70" s="7"/>
      <c r="AN70" s="6"/>
      <c r="AO70" s="7"/>
      <c r="AP70" s="6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3:52">
      <c r="W71" s="3">
        <v>-1</v>
      </c>
      <c r="X71" s="6">
        <f ca="1">YEAR+W71</f>
        <v>2015</v>
      </c>
      <c r="Y71" s="6">
        <v>4</v>
      </c>
      <c r="Z71" s="7">
        <f ca="1">DATE(X71, Y71, 1)</f>
        <v>42095</v>
      </c>
      <c r="AA71" s="7" t="str">
        <f ca="1">CONCATENATE($X71,":",$Y71,":0:0:",$X$92)</f>
        <v>2015:4:0:0:TAOYUAN</v>
      </c>
      <c r="AB71" s="6">
        <f ca="1">MATCH($AA71,INDIRECT(CONCATENATE($X$94,"$A:$A")),0)</f>
        <v>115</v>
      </c>
      <c r="AC71" s="5">
        <f ca="1">INDEX(INDIRECT(CONCATENATE($X$94,"$A:$AG")),$AB71,MATCH(AC$55,INDIRECT(CONCATENATE($X$94,"$A$1:$AG$1")),0))</f>
        <v>6</v>
      </c>
      <c r="AD71" s="5">
        <f>$X$98</f>
        <v>8</v>
      </c>
      <c r="AE71" s="6" t="e">
        <f ca="1">MATCH($AA71,INDIRECT(CONCATENATE($X$95,"$A:$A")), 0)</f>
        <v>#N/A</v>
      </c>
      <c r="AF71" s="4" t="str">
        <f ca="1">IFERROR(INDEX(INDIRECT(CONCATENATE($X$95,"$A:$Z")),$AE71,MATCH(AF$55,INDIRECT(CONCATENATE($X$95,"$A1:$Z1")),0)),"")</f>
        <v/>
      </c>
      <c r="AG71" s="4" t="str">
        <f ca="1">IFERROR(INDEX(INDIRECT(CONCATENATE($X$95,"$A:$Z")),$AE71,MATCH(AG$55,INDIRECT(CONCATENATE($X$95,"$A1:$Z1")),0)),"")</f>
        <v/>
      </c>
      <c r="AH71" s="4" t="str">
        <f ca="1">IFERROR(INDEX(INDIRECT(CONCATENATE($X$95,"$A:$Z")),$AE71,MATCH(AH$55,INDIRECT(CONCATENATE($X$95,"$A1:$Z1")),0)),"")</f>
        <v/>
      </c>
      <c r="AI71" s="4" t="str">
        <f ca="1">IFERROR(INDEX(INDIRECT(CONCATENATE($X$95,"$A:$Z")),$AE71,MATCH(AI$55,INDIRECT(CONCATENATE($X$95,"$A1:$Z1")),0)),"")</f>
        <v/>
      </c>
      <c r="AJ71" s="4" t="str">
        <f ca="1">IFERROR(INDEX(INDIRECT(CONCATENATE($X$95,"$A:$Z")),$AE71,MATCH(AJ$55,INDIRECT(CONCATENATE($X$95,"$A1:$Z1")),0)),"")</f>
        <v/>
      </c>
      <c r="AK71" s="4" t="str">
        <f ca="1">IFERROR(INDEX(INDIRECT(CONCATENATE($X$95,"$A:$Z")),$AE71,MATCH(AK$55,INDIRECT(CONCATENATE($X$95,"$A1:$Z1")),0)),"")</f>
        <v/>
      </c>
      <c r="AM71" s="7"/>
      <c r="AN71" s="6"/>
      <c r="AO71" s="7"/>
      <c r="AP71" s="6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23:52">
      <c r="W72" s="3">
        <v>-1</v>
      </c>
      <c r="X72" s="6">
        <f ca="1">YEAR+W72</f>
        <v>2015</v>
      </c>
      <c r="Y72" s="6">
        <v>5</v>
      </c>
      <c r="Z72" s="7">
        <f ca="1">DATE(X72, Y72, 1)</f>
        <v>42125</v>
      </c>
      <c r="AA72" s="7" t="str">
        <f ca="1">CONCATENATE($X72,":",$Y72,":0:0:",$X$92)</f>
        <v>2015:5:0:0:TAOYUAN</v>
      </c>
      <c r="AB72" s="6">
        <f ca="1">MATCH($AA72,INDIRECT(CONCATENATE($X$94,"$A:$A")),0)</f>
        <v>122</v>
      </c>
      <c r="AC72" s="5">
        <f ca="1">INDEX(INDIRECT(CONCATENATE($X$94,"$A:$AG")),$AB72,MATCH(AC$55,INDIRECT(CONCATENATE($X$94,"$A$1:$AG$1")),0))</f>
        <v>6</v>
      </c>
      <c r="AD72" s="5">
        <f>$X$98</f>
        <v>8</v>
      </c>
      <c r="AE72" s="6" t="e">
        <f ca="1">MATCH($AA72,INDIRECT(CONCATENATE($X$95,"$A:$A")), 0)</f>
        <v>#N/A</v>
      </c>
      <c r="AF72" s="4" t="str">
        <f ca="1">IFERROR(INDEX(INDIRECT(CONCATENATE($X$95,"$A:$Z")),$AE72,MATCH(AF$55,INDIRECT(CONCATENATE($X$95,"$A1:$Z1")),0)),"")</f>
        <v/>
      </c>
      <c r="AG72" s="4" t="str">
        <f ca="1">IFERROR(INDEX(INDIRECT(CONCATENATE($X$95,"$A:$Z")),$AE72,MATCH(AG$55,INDIRECT(CONCATENATE($X$95,"$A1:$Z1")),0)),"")</f>
        <v/>
      </c>
      <c r="AH72" s="4" t="str">
        <f ca="1">IFERROR(INDEX(INDIRECT(CONCATENATE($X$95,"$A:$Z")),$AE72,MATCH(AH$55,INDIRECT(CONCATENATE($X$95,"$A1:$Z1")),0)),"")</f>
        <v/>
      </c>
      <c r="AI72" s="4" t="str">
        <f ca="1">IFERROR(INDEX(INDIRECT(CONCATENATE($X$95,"$A:$Z")),$AE72,MATCH(AI$55,INDIRECT(CONCATENATE($X$95,"$A1:$Z1")),0)),"")</f>
        <v/>
      </c>
      <c r="AJ72" s="4" t="str">
        <f ca="1">IFERROR(INDEX(INDIRECT(CONCATENATE($X$95,"$A:$Z")),$AE72,MATCH(AJ$55,INDIRECT(CONCATENATE($X$95,"$A1:$Z1")),0)),"")</f>
        <v/>
      </c>
      <c r="AK72" s="4" t="str">
        <f ca="1">IFERROR(INDEX(INDIRECT(CONCATENATE($X$95,"$A:$Z")),$AE72,MATCH(AK$55,INDIRECT(CONCATENATE($X$95,"$A1:$Z1")),0)),"")</f>
        <v/>
      </c>
      <c r="AM72" s="7"/>
      <c r="AN72" s="6"/>
      <c r="AO72" s="7"/>
      <c r="AP72" s="6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23:52">
      <c r="W73" s="3">
        <v>-1</v>
      </c>
      <c r="X73" s="6">
        <f ca="1">YEAR+W73</f>
        <v>2015</v>
      </c>
      <c r="Y73" s="6">
        <v>6</v>
      </c>
      <c r="Z73" s="7">
        <f ca="1">DATE(X73, Y73, 1)</f>
        <v>42156</v>
      </c>
      <c r="AA73" s="7" t="str">
        <f ca="1">CONCATENATE($X73,":",$Y73,":0:0:",$X$92)</f>
        <v>2015:6:0:0:TAOYUAN</v>
      </c>
      <c r="AB73" s="6">
        <f ca="1">MATCH($AA73,INDIRECT(CONCATENATE($X$94,"$A:$A")),0)</f>
        <v>129</v>
      </c>
      <c r="AC73" s="5">
        <f ca="1">INDEX(INDIRECT(CONCATENATE($X$94,"$A:$AG")),$AB73,MATCH(AC$55,INDIRECT(CONCATENATE($X$94,"$A$1:$AG$1")),0))</f>
        <v>11</v>
      </c>
      <c r="AD73" s="5">
        <f>$X$98</f>
        <v>8</v>
      </c>
      <c r="AE73" s="6" t="e">
        <f ca="1">MATCH($AA73,INDIRECT(CONCATENATE($X$95,"$A:$A")), 0)</f>
        <v>#N/A</v>
      </c>
      <c r="AF73" s="4" t="str">
        <f ca="1">IFERROR(INDEX(INDIRECT(CONCATENATE($X$95,"$A:$Z")),$AE73,MATCH(AF$55,INDIRECT(CONCATENATE($X$95,"$A1:$Z1")),0)),"")</f>
        <v/>
      </c>
      <c r="AG73" s="4" t="str">
        <f ca="1">IFERROR(INDEX(INDIRECT(CONCATENATE($X$95,"$A:$Z")),$AE73,MATCH(AG$55,INDIRECT(CONCATENATE($X$95,"$A1:$Z1")),0)),"")</f>
        <v/>
      </c>
      <c r="AH73" s="4" t="str">
        <f ca="1">IFERROR(INDEX(INDIRECT(CONCATENATE($X$95,"$A:$Z")),$AE73,MATCH(AH$55,INDIRECT(CONCATENATE($X$95,"$A1:$Z1")),0)),"")</f>
        <v/>
      </c>
      <c r="AI73" s="4" t="str">
        <f ca="1">IFERROR(INDEX(INDIRECT(CONCATENATE($X$95,"$A:$Z")),$AE73,MATCH(AI$55,INDIRECT(CONCATENATE($X$95,"$A1:$Z1")),0)),"")</f>
        <v/>
      </c>
      <c r="AJ73" s="4" t="str">
        <f ca="1">IFERROR(INDEX(INDIRECT(CONCATENATE($X$95,"$A:$Z")),$AE73,MATCH(AJ$55,INDIRECT(CONCATENATE($X$95,"$A1:$Z1")),0)),"")</f>
        <v/>
      </c>
      <c r="AK73" s="4" t="str">
        <f ca="1">IFERROR(INDEX(INDIRECT(CONCATENATE($X$95,"$A:$Z")),$AE73,MATCH(AK$55,INDIRECT(CONCATENATE($X$95,"$A1:$Z1")),0)),"")</f>
        <v/>
      </c>
      <c r="AM73" s="7"/>
      <c r="AN73" s="6"/>
      <c r="AO73" s="7"/>
      <c r="AP73" s="6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23:52">
      <c r="W74" s="3">
        <v>-1</v>
      </c>
      <c r="X74" s="6">
        <f ca="1">YEAR+W74</f>
        <v>2015</v>
      </c>
      <c r="Y74" s="6">
        <v>7</v>
      </c>
      <c r="Z74" s="7">
        <f ca="1">DATE(X74, Y74, 1)</f>
        <v>42186</v>
      </c>
      <c r="AA74" s="7" t="str">
        <f ca="1">CONCATENATE($X74,":",$Y74,":0:0:",$X$92)</f>
        <v>2015:7:0:0:TAOYUAN</v>
      </c>
      <c r="AB74" s="6">
        <f ca="1">MATCH($AA74,INDIRECT(CONCATENATE($X$94,"$A:$A")),0)</f>
        <v>136</v>
      </c>
      <c r="AC74" s="5">
        <f ca="1">INDEX(INDIRECT(CONCATENATE($X$94,"$A:$AG")),$AB74,MATCH(AC$55,INDIRECT(CONCATENATE($X$94,"$A$1:$AG$1")),0))</f>
        <v>8</v>
      </c>
      <c r="AD74" s="5">
        <f>$X$98</f>
        <v>8</v>
      </c>
      <c r="AE74" s="6" t="e">
        <f ca="1">MATCH($AA74,INDIRECT(CONCATENATE($X$95,"$A:$A")), 0)</f>
        <v>#N/A</v>
      </c>
      <c r="AF74" s="4" t="str">
        <f ca="1">IFERROR(INDEX(INDIRECT(CONCATENATE($X$95,"$A:$Z")),$AE74,MATCH(AF$55,INDIRECT(CONCATENATE($X$95,"$A1:$Z1")),0)),"")</f>
        <v/>
      </c>
      <c r="AG74" s="4" t="str">
        <f ca="1">IFERROR(INDEX(INDIRECT(CONCATENATE($X$95,"$A:$Z")),$AE74,MATCH(AG$55,INDIRECT(CONCATENATE($X$95,"$A1:$Z1")),0)),"")</f>
        <v/>
      </c>
      <c r="AH74" s="4" t="str">
        <f ca="1">IFERROR(INDEX(INDIRECT(CONCATENATE($X$95,"$A:$Z")),$AE74,MATCH(AH$55,INDIRECT(CONCATENATE($X$95,"$A1:$Z1")),0)),"")</f>
        <v/>
      </c>
      <c r="AI74" s="4" t="str">
        <f ca="1">IFERROR(INDEX(INDIRECT(CONCATENATE($X$95,"$A:$Z")),$AE74,MATCH(AI$55,INDIRECT(CONCATENATE($X$95,"$A1:$Z1")),0)),"")</f>
        <v/>
      </c>
      <c r="AJ74" s="4" t="str">
        <f ca="1">IFERROR(INDEX(INDIRECT(CONCATENATE($X$95,"$A:$Z")),$AE74,MATCH(AJ$55,INDIRECT(CONCATENATE($X$95,"$A1:$Z1")),0)),"")</f>
        <v/>
      </c>
      <c r="AK74" s="4" t="str">
        <f ca="1">IFERROR(INDEX(INDIRECT(CONCATENATE($X$95,"$A:$Z")),$AE74,MATCH(AK$55,INDIRECT(CONCATENATE($X$95,"$A1:$Z1")),0)),"")</f>
        <v/>
      </c>
      <c r="AM74" s="7"/>
      <c r="AN74" s="6"/>
      <c r="AO74" s="7"/>
      <c r="AP74" s="6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23:52">
      <c r="W75" s="3">
        <v>-1</v>
      </c>
      <c r="X75" s="6">
        <f ca="1">YEAR+W75</f>
        <v>2015</v>
      </c>
      <c r="Y75" s="6">
        <v>8</v>
      </c>
      <c r="Z75" s="7">
        <f ca="1">DATE(X75, Y75, 1)</f>
        <v>42217</v>
      </c>
      <c r="AA75" s="7" t="str">
        <f ca="1">CONCATENATE($X75,":",$Y75,":0:0:",$X$92)</f>
        <v>2015:8:0:0:TAOYUAN</v>
      </c>
      <c r="AB75" s="6">
        <f ca="1">MATCH($AA75,INDIRECT(CONCATENATE($X$94,"$A:$A")),0)</f>
        <v>143</v>
      </c>
      <c r="AC75" s="5">
        <f ca="1">INDEX(INDIRECT(CONCATENATE($X$94,"$A:$AG")),$AB75,MATCH(AC$55,INDIRECT(CONCATENATE($X$94,"$A$1:$AG$1")),0))</f>
        <v>10</v>
      </c>
      <c r="AD75" s="5">
        <f>$X$98</f>
        <v>8</v>
      </c>
      <c r="AE75" s="6" t="e">
        <f ca="1">MATCH($AA75,INDIRECT(CONCATENATE($X$95,"$A:$A")), 0)</f>
        <v>#N/A</v>
      </c>
      <c r="AF75" s="4" t="str">
        <f ca="1">IFERROR(INDEX(INDIRECT(CONCATENATE($X$95,"$A:$Z")),$AE75,MATCH(AF$55,INDIRECT(CONCATENATE($X$95,"$A1:$Z1")),0)),"")</f>
        <v/>
      </c>
      <c r="AG75" s="4" t="str">
        <f ca="1">IFERROR(INDEX(INDIRECT(CONCATENATE($X$95,"$A:$Z")),$AE75,MATCH(AG$55,INDIRECT(CONCATENATE($X$95,"$A1:$Z1")),0)),"")</f>
        <v/>
      </c>
      <c r="AH75" s="4" t="str">
        <f ca="1">IFERROR(INDEX(INDIRECT(CONCATENATE($X$95,"$A:$Z")),$AE75,MATCH(AH$55,INDIRECT(CONCATENATE($X$95,"$A1:$Z1")),0)),"")</f>
        <v/>
      </c>
      <c r="AI75" s="4" t="str">
        <f ca="1">IFERROR(INDEX(INDIRECT(CONCATENATE($X$95,"$A:$Z")),$AE75,MATCH(AI$55,INDIRECT(CONCATENATE($X$95,"$A1:$Z1")),0)),"")</f>
        <v/>
      </c>
      <c r="AJ75" s="4" t="str">
        <f ca="1">IFERROR(INDEX(INDIRECT(CONCATENATE($X$95,"$A:$Z")),$AE75,MATCH(AJ$55,INDIRECT(CONCATENATE($X$95,"$A1:$Z1")),0)),"")</f>
        <v/>
      </c>
      <c r="AK75" s="4" t="str">
        <f ca="1">IFERROR(INDEX(INDIRECT(CONCATENATE($X$95,"$A:$Z")),$AE75,MATCH(AK$55,INDIRECT(CONCATENATE($X$95,"$A1:$Z1")),0)),"")</f>
        <v/>
      </c>
      <c r="AM75" s="7"/>
      <c r="AN75" s="6"/>
      <c r="AO75" s="7"/>
      <c r="AP75" s="6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3:52">
      <c r="W76" s="3">
        <v>-1</v>
      </c>
      <c r="X76" s="6">
        <f ca="1">YEAR+W76</f>
        <v>2015</v>
      </c>
      <c r="Y76" s="6">
        <v>9</v>
      </c>
      <c r="Z76" s="7">
        <f ca="1">DATE(X76, Y76, 1)</f>
        <v>42248</v>
      </c>
      <c r="AA76" s="7" t="str">
        <f ca="1">CONCATENATE($X76,":",$Y76,":0:0:",$X$92)</f>
        <v>2015:9:0:0:TAOYUAN</v>
      </c>
      <c r="AB76" s="6">
        <f ca="1">MATCH($AA76,INDIRECT(CONCATENATE($X$94,"$A:$A")),0)</f>
        <v>150</v>
      </c>
      <c r="AC76" s="5">
        <f ca="1">INDEX(INDIRECT(CONCATENATE($X$94,"$A:$AG")),$AB76,MATCH(AC$55,INDIRECT(CONCATENATE($X$94,"$A$1:$AG$1")),0))</f>
        <v>5</v>
      </c>
      <c r="AD76" s="5">
        <f>$X$98</f>
        <v>8</v>
      </c>
      <c r="AE76" s="6" t="e">
        <f ca="1">MATCH($AA76,INDIRECT(CONCATENATE($X$95,"$A:$A")), 0)</f>
        <v>#N/A</v>
      </c>
      <c r="AF76" s="4" t="str">
        <f ca="1">IFERROR(INDEX(INDIRECT(CONCATENATE($X$95,"$A:$Z")),$AE76,MATCH(AF$55,INDIRECT(CONCATENATE($X$95,"$A1:$Z1")),0)),"")</f>
        <v/>
      </c>
      <c r="AG76" s="4" t="str">
        <f ca="1">IFERROR(INDEX(INDIRECT(CONCATENATE($X$95,"$A:$Z")),$AE76,MATCH(AG$55,INDIRECT(CONCATENATE($X$95,"$A1:$Z1")),0)),"")</f>
        <v/>
      </c>
      <c r="AH76" s="4" t="str">
        <f ca="1">IFERROR(INDEX(INDIRECT(CONCATENATE($X$95,"$A:$Z")),$AE76,MATCH(AH$55,INDIRECT(CONCATENATE($X$95,"$A1:$Z1")),0)),"")</f>
        <v/>
      </c>
      <c r="AI76" s="4" t="str">
        <f ca="1">IFERROR(INDEX(INDIRECT(CONCATENATE($X$95,"$A:$Z")),$AE76,MATCH(AI$55,INDIRECT(CONCATENATE($X$95,"$A1:$Z1")),0)),"")</f>
        <v/>
      </c>
      <c r="AJ76" s="4" t="str">
        <f ca="1">IFERROR(INDEX(INDIRECT(CONCATENATE($X$95,"$A:$Z")),$AE76,MATCH(AJ$55,INDIRECT(CONCATENATE($X$95,"$A1:$Z1")),0)),"")</f>
        <v/>
      </c>
      <c r="AK76" s="4" t="str">
        <f ca="1">IFERROR(INDEX(INDIRECT(CONCATENATE($X$95,"$A:$Z")),$AE76,MATCH(AK$55,INDIRECT(CONCATENATE($X$95,"$A1:$Z1")),0)),"")</f>
        <v/>
      </c>
      <c r="AM76" s="7"/>
      <c r="AN76" s="6"/>
      <c r="AO76" s="7"/>
      <c r="AP76" s="6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3:52">
      <c r="W77" s="3">
        <v>-1</v>
      </c>
      <c r="X77" s="6">
        <f ca="1">YEAR+W77</f>
        <v>2015</v>
      </c>
      <c r="Y77" s="6">
        <v>10</v>
      </c>
      <c r="Z77" s="7">
        <f ca="1">DATE(X77, Y77, 1)</f>
        <v>42278</v>
      </c>
      <c r="AA77" s="7" t="str">
        <f ca="1">CONCATENATE($X77,":",$Y77,":0:0:",$X$92)</f>
        <v>2015:10:0:0:TAOYUAN</v>
      </c>
      <c r="AB77" s="6">
        <f ca="1">MATCH($AA77,INDIRECT(CONCATENATE($X$94,"$A:$A")),0)</f>
        <v>73</v>
      </c>
      <c r="AC77" s="5">
        <f ca="1">INDEX(INDIRECT(CONCATENATE($X$94,"$A:$AG")),$AB77,MATCH(AC$55,INDIRECT(CONCATENATE($X$94,"$A$1:$AG$1")),0))</f>
        <v>5</v>
      </c>
      <c r="AD77" s="5">
        <f>$X$98</f>
        <v>8</v>
      </c>
      <c r="AE77" s="6" t="e">
        <f ca="1">MATCH($AA77,INDIRECT(CONCATENATE($X$95,"$A:$A")), 0)</f>
        <v>#N/A</v>
      </c>
      <c r="AF77" s="4" t="str">
        <f ca="1">IFERROR(INDEX(INDIRECT(CONCATENATE($X$95,"$A:$Z")),$AE77,MATCH(AF$55,INDIRECT(CONCATENATE($X$95,"$A1:$Z1")),0)),"")</f>
        <v/>
      </c>
      <c r="AG77" s="4" t="str">
        <f ca="1">IFERROR(INDEX(INDIRECT(CONCATENATE($X$95,"$A:$Z")),$AE77,MATCH(AG$55,INDIRECT(CONCATENATE($X$95,"$A1:$Z1")),0)),"")</f>
        <v/>
      </c>
      <c r="AH77" s="4" t="str">
        <f ca="1">IFERROR(INDEX(INDIRECT(CONCATENATE($X$95,"$A:$Z")),$AE77,MATCH(AH$55,INDIRECT(CONCATENATE($X$95,"$A1:$Z1")),0)),"")</f>
        <v/>
      </c>
      <c r="AI77" s="4" t="str">
        <f ca="1">IFERROR(INDEX(INDIRECT(CONCATENATE($X$95,"$A:$Z")),$AE77,MATCH(AI$55,INDIRECT(CONCATENATE($X$95,"$A1:$Z1")),0)),"")</f>
        <v/>
      </c>
      <c r="AJ77" s="4" t="str">
        <f ca="1">IFERROR(INDEX(INDIRECT(CONCATENATE($X$95,"$A:$Z")),$AE77,MATCH(AJ$55,INDIRECT(CONCATENATE($X$95,"$A1:$Z1")),0)),"")</f>
        <v/>
      </c>
      <c r="AK77" s="4" t="str">
        <f ca="1">IFERROR(INDEX(INDIRECT(CONCATENATE($X$95,"$A:$Z")),$AE77,MATCH(AK$55,INDIRECT(CONCATENATE($X$95,"$A1:$Z1")),0)),"")</f>
        <v/>
      </c>
      <c r="AM77" s="7"/>
      <c r="AN77" s="6"/>
      <c r="AO77" s="7"/>
      <c r="AP77" s="6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3:52">
      <c r="W78" s="3">
        <v>-1</v>
      </c>
      <c r="X78" s="6">
        <f ca="1">YEAR+W78</f>
        <v>2015</v>
      </c>
      <c r="Y78" s="6">
        <v>11</v>
      </c>
      <c r="Z78" s="7">
        <f ca="1">DATE(X78, Y78, 1)</f>
        <v>42309</v>
      </c>
      <c r="AA78" s="7" t="str">
        <f ca="1">CONCATENATE($X78,":",$Y78,":0:0:",$X$92)</f>
        <v>2015:11:0:0:TAOYUAN</v>
      </c>
      <c r="AB78" s="6">
        <f ca="1">MATCH($AA78,INDIRECT(CONCATENATE($X$94,"$A:$A")),0)</f>
        <v>80</v>
      </c>
      <c r="AC78" s="5">
        <f ca="1">INDEX(INDIRECT(CONCATENATE($X$94,"$A:$AG")),$AB78,MATCH(AC$55,INDIRECT(CONCATENATE($X$94,"$A$1:$AG$1")),0))</f>
        <v>9</v>
      </c>
      <c r="AD78" s="5">
        <f>$X$98</f>
        <v>8</v>
      </c>
      <c r="AE78" s="6" t="e">
        <f ca="1">MATCH($AA78,INDIRECT(CONCATENATE($X$95,"$A:$A")), 0)</f>
        <v>#N/A</v>
      </c>
      <c r="AF78" s="4" t="str">
        <f ca="1">IFERROR(INDEX(INDIRECT(CONCATENATE($X$95,"$A:$Z")),$AE78,MATCH(AF$55,INDIRECT(CONCATENATE($X$95,"$A1:$Z1")),0)),"")</f>
        <v/>
      </c>
      <c r="AG78" s="4" t="str">
        <f ca="1">IFERROR(INDEX(INDIRECT(CONCATENATE($X$95,"$A:$Z")),$AE78,MATCH(AG$55,INDIRECT(CONCATENATE($X$95,"$A1:$Z1")),0)),"")</f>
        <v/>
      </c>
      <c r="AH78" s="4" t="str">
        <f ca="1">IFERROR(INDEX(INDIRECT(CONCATENATE($X$95,"$A:$Z")),$AE78,MATCH(AH$55,INDIRECT(CONCATENATE($X$95,"$A1:$Z1")),0)),"")</f>
        <v/>
      </c>
      <c r="AI78" s="4" t="str">
        <f ca="1">IFERROR(INDEX(INDIRECT(CONCATENATE($X$95,"$A:$Z")),$AE78,MATCH(AI$55,INDIRECT(CONCATENATE($X$95,"$A1:$Z1")),0)),"")</f>
        <v/>
      </c>
      <c r="AJ78" s="4" t="str">
        <f ca="1">IFERROR(INDEX(INDIRECT(CONCATENATE($X$95,"$A:$Z")),$AE78,MATCH(AJ$55,INDIRECT(CONCATENATE($X$95,"$A1:$Z1")),0)),"")</f>
        <v/>
      </c>
      <c r="AK78" s="4" t="str">
        <f ca="1">IFERROR(INDEX(INDIRECT(CONCATENATE($X$95,"$A:$Z")),$AE78,MATCH(AK$55,INDIRECT(CONCATENATE($X$95,"$A1:$Z1")),0)),"")</f>
        <v/>
      </c>
      <c r="AM78" s="7"/>
      <c r="AN78" s="6"/>
      <c r="AO78" s="7"/>
      <c r="AP78" s="6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23:52">
      <c r="W79" s="3">
        <v>-1</v>
      </c>
      <c r="X79" s="6">
        <f ca="1">YEAR+W79</f>
        <v>2015</v>
      </c>
      <c r="Y79" s="6">
        <v>12</v>
      </c>
      <c r="Z79" s="7">
        <f ca="1">DATE(X79, Y79, 1)</f>
        <v>42339</v>
      </c>
      <c r="AA79" s="7" t="str">
        <f ca="1">CONCATENATE($X79,":",$Y79,":0:0:",$X$92)</f>
        <v>2015:12:0:0:TAOYUAN</v>
      </c>
      <c r="AB79" s="6">
        <f ca="1">MATCH($AA79,INDIRECT(CONCATENATE($X$94,"$A:$A")),0)</f>
        <v>88</v>
      </c>
      <c r="AC79" s="5">
        <f ca="1">INDEX(INDIRECT(CONCATENATE($X$94,"$A:$AG")),$AB79,MATCH(AC$55,INDIRECT(CONCATENATE($X$94,"$A$1:$AG$1")),0))</f>
        <v>11</v>
      </c>
      <c r="AD79" s="5">
        <f>$X$98</f>
        <v>8</v>
      </c>
      <c r="AE79" s="6" t="e">
        <f ca="1">MATCH($AA79,INDIRECT(CONCATENATE($X$95,"$A:$A")), 0)</f>
        <v>#N/A</v>
      </c>
      <c r="AF79" s="4" t="str">
        <f ca="1">IFERROR(INDEX(INDIRECT(CONCATENATE($X$95,"$A:$Z")),$AE79,MATCH(AF$55,INDIRECT(CONCATENATE($X$95,"$A1:$Z1")),0)),"")</f>
        <v/>
      </c>
      <c r="AG79" s="4" t="str">
        <f ca="1">IFERROR(INDEX(INDIRECT(CONCATENATE($X$95,"$A:$Z")),$AE79,MATCH(AG$55,INDIRECT(CONCATENATE($X$95,"$A1:$Z1")),0)),"")</f>
        <v/>
      </c>
      <c r="AH79" s="4" t="str">
        <f ca="1">IFERROR(INDEX(INDIRECT(CONCATENATE($X$95,"$A:$Z")),$AE79,MATCH(AH$55,INDIRECT(CONCATENATE($X$95,"$A1:$Z1")),0)),"")</f>
        <v/>
      </c>
      <c r="AI79" s="4" t="str">
        <f ca="1">IFERROR(INDEX(INDIRECT(CONCATENATE($X$95,"$A:$Z")),$AE79,MATCH(AI$55,INDIRECT(CONCATENATE($X$95,"$A1:$Z1")),0)),"")</f>
        <v/>
      </c>
      <c r="AJ79" s="4" t="str">
        <f ca="1">IFERROR(INDEX(INDIRECT(CONCATENATE($X$95,"$A:$Z")),$AE79,MATCH(AJ$55,INDIRECT(CONCATENATE($X$95,"$A1:$Z1")),0)),"")</f>
        <v/>
      </c>
      <c r="AK79" s="4" t="str">
        <f ca="1">IFERROR(INDEX(INDIRECT(CONCATENATE($X$95,"$A:$Z")),$AE79,MATCH(AK$55,INDIRECT(CONCATENATE($X$95,"$A1:$Z1")),0)),"")</f>
        <v/>
      </c>
      <c r="AM79" s="7"/>
      <c r="AN79" s="6"/>
      <c r="AO79" s="7"/>
      <c r="AP79" s="6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23:52">
      <c r="W80" s="3">
        <v>0</v>
      </c>
      <c r="X80" s="6">
        <f ca="1">YEAR+W80</f>
        <v>2016</v>
      </c>
      <c r="Y80" s="6">
        <v>1</v>
      </c>
      <c r="Z80" s="7">
        <f ca="1">DATE(X80, Y80, 1)</f>
        <v>42370</v>
      </c>
      <c r="AA80" s="7" t="str">
        <f ca="1">CONCATENATE($X80,":",$Y80,":0:0:",$X$92)</f>
        <v>2016:1:0:0:TAOYUAN</v>
      </c>
      <c r="AB80" s="6">
        <f ca="1">MATCH($AA80,INDIRECT(CONCATENATE($X$94,"$A:$A")),0)</f>
        <v>158</v>
      </c>
      <c r="AC80" s="5">
        <f ca="1">INDEX(INDIRECT(CONCATENATE($X$94,"$A:$AG")),$AB80,MATCH(AC$55,INDIRECT(CONCATENATE($X$94,"$A$1:$AG$1")),0))</f>
        <v>4</v>
      </c>
      <c r="AD80" s="5">
        <f>$X$98</f>
        <v>8</v>
      </c>
      <c r="AE80" s="6">
        <f ca="1">MATCH($AA80,INDIRECT(CONCATENATE($X$95,"$A:$A")), 0)</f>
        <v>7</v>
      </c>
      <c r="AF80" s="4">
        <f ca="1">IFERROR(INDEX(INDIRECT(CONCATENATE($X$95,"$A:$Z")),$AE80,MATCH(AF$55,INDIRECT(CONCATENATE($X$95,"$A1:$Z1")),0)),"")</f>
        <v>10</v>
      </c>
      <c r="AG80" s="4">
        <f ca="1">IFERROR(INDEX(INDIRECT(CONCATENATE($X$95,"$A:$Z")),$AE80,MATCH(AG$55,INDIRECT(CONCATENATE($X$95,"$A1:$Z1")),0)),"")</f>
        <v>0</v>
      </c>
      <c r="AH80" s="4">
        <f ca="1">IFERROR(INDEX(INDIRECT(CONCATENATE($X$95,"$A:$Z")),$AE80,MATCH(AH$55,INDIRECT(CONCATENATE($X$95,"$A1:$Z1")),0)),"")</f>
        <v>0</v>
      </c>
      <c r="AI80" s="4">
        <f ca="1">IFERROR(INDEX(INDIRECT(CONCATENATE($X$95,"$A:$Z")),$AE80,MATCH(AI$55,INDIRECT(CONCATENATE($X$95,"$A1:$Z1")),0)),"")</f>
        <v>10</v>
      </c>
      <c r="AJ80" s="4">
        <f ca="1">IFERROR(INDEX(INDIRECT(CONCATENATE($X$95,"$A:$Z")),$AE80,MATCH(AJ$55,INDIRECT(CONCATENATE($X$95,"$A1:$Z1")),0)),"")</f>
        <v>2</v>
      </c>
      <c r="AK80" s="4">
        <f ca="1">IFERROR(INDEX(INDIRECT(CONCATENATE($X$95,"$A:$Z")),$AE80,MATCH(AK$55,INDIRECT(CONCATENATE($X$95,"$A1:$Z1")),0)),"")</f>
        <v>1</v>
      </c>
      <c r="AL80" s="3">
        <v>-11</v>
      </c>
      <c r="AM80" s="7">
        <f ca="1">DATE(YEAR, MONTH,DAY + 7*AL80 )</f>
        <v>42351</v>
      </c>
      <c r="AN80" s="6">
        <f ca="1">WEEKNUM(AM80,2)-WEEKNUM(DATE(YEAR(AM80),MONTH(AM80),1),2)+1</f>
        <v>2</v>
      </c>
      <c r="AO80" s="7" t="str">
        <f ca="1">CONCATENATE(YEAR(AM80),":",MONTH(AM80),":",AN80,":",WEEKLY_REPORT_DAY,":", $X$92)</f>
        <v>2015:12:2:7:TAOYUAN</v>
      </c>
      <c r="AP80" s="6" t="e">
        <f ca="1">MATCH(AO80,INDIRECT(CONCATENATE($X$93,"$A:$A")),0)</f>
        <v>#N/A</v>
      </c>
      <c r="AQ80" s="5" t="e">
        <f ca="1">INDEX(INDIRECT(CONCATENATE($X$93,"$A:$AG")),$AP80,MATCH(AQ$55,INDIRECT(CONCATENATE($X$93,"$A1:$AG1")),0))</f>
        <v>#N/A</v>
      </c>
      <c r="AR80" s="5" t="e">
        <f ca="1">INDEX(INDIRECT(CONCATENATE($X$93,"$A:$AG")),$AP80,MATCH(AR$55,INDIRECT(CONCATENATE($X$93,"$A1:$AG1")),0))</f>
        <v>#N/A</v>
      </c>
      <c r="AS80" s="5" t="e">
        <f ca="1">INDEX(INDIRECT(CONCATENATE($X$93,"$A:$AG")),$AP80,MATCH(AS$55,INDIRECT(CONCATENATE($X$93,"$A1:$AG1")),0))</f>
        <v>#N/A</v>
      </c>
      <c r="AT80" s="5" t="e">
        <f ca="1">INDEX(INDIRECT(CONCATENATE($X$93,"$A:$AG")),$AP80,MATCH(AT$55,INDIRECT(CONCATENATE($X$93,"$A1:$AG1")),0))</f>
        <v>#N/A</v>
      </c>
      <c r="AU80" s="5" t="e">
        <f ca="1">INDEX(INDIRECT(CONCATENATE($X$93,"$A:$AG")),$AP80,MATCH(AU$55,INDIRECT(CONCATENATE($X$93,"$A1:$AG1")),0))</f>
        <v>#N/A</v>
      </c>
      <c r="AV80" s="5">
        <f>ROUND(1*$X$97/$X$99,0)</f>
        <v>3</v>
      </c>
      <c r="AW80" s="5">
        <f>6*$X$97</f>
        <v>60</v>
      </c>
      <c r="AX80" s="5">
        <f>3*$X$97</f>
        <v>30</v>
      </c>
      <c r="AY80" s="5">
        <f>5*$X$97</f>
        <v>50</v>
      </c>
      <c r="AZ80" s="5">
        <f>1*$X$97</f>
        <v>10</v>
      </c>
    </row>
    <row r="81" spans="23:52">
      <c r="W81" s="3">
        <v>0</v>
      </c>
      <c r="X81" s="6">
        <f ca="1">YEAR+W81</f>
        <v>2016</v>
      </c>
      <c r="Y81" s="6">
        <v>2</v>
      </c>
      <c r="Z81" s="7">
        <f ca="1">DATE(X81, Y81, 1)</f>
        <v>42401</v>
      </c>
      <c r="AA81" s="7" t="str">
        <f ca="1">CONCATENATE($X81,":",$Y81,":0:0:",$X$92)</f>
        <v>2016:2:0:0:TAOYUAN</v>
      </c>
      <c r="AB81" s="6">
        <f ca="1">MATCH($AA81,INDIRECT(CONCATENATE($X$94,"$A:$A")),0)</f>
        <v>166</v>
      </c>
      <c r="AC81" s="5">
        <f ca="1">INDEX(INDIRECT(CONCATENATE($X$94,"$A:$AG")),$AB81,MATCH(AC$55,INDIRECT(CONCATENATE($X$94,"$A$1:$AG$1")),0))</f>
        <v>4</v>
      </c>
      <c r="AD81" s="5">
        <f>$X$98</f>
        <v>8</v>
      </c>
      <c r="AE81" s="6">
        <f ca="1">MATCH($AA81,INDIRECT(CONCATENATE($X$95,"$A:$A")), 0)</f>
        <v>16</v>
      </c>
      <c r="AF81" s="4">
        <f ca="1">IFERROR(INDEX(INDIRECT(CONCATENATE($X$95,"$A:$Z")),$AE81,MATCH(AF$55,INDIRECT(CONCATENATE($X$95,"$A1:$Z1")),0)),"")</f>
        <v>1</v>
      </c>
      <c r="AG81" s="4">
        <f ca="1">IFERROR(INDEX(INDIRECT(CONCATENATE($X$95,"$A:$Z")),$AE81,MATCH(AG$55,INDIRECT(CONCATENATE($X$95,"$A1:$Z1")),0)),"")</f>
        <v>0</v>
      </c>
      <c r="AH81" s="4">
        <f ca="1">IFERROR(INDEX(INDIRECT(CONCATENATE($X$95,"$A:$Z")),$AE81,MATCH(AH$55,INDIRECT(CONCATENATE($X$95,"$A1:$Z1")),0)),"")</f>
        <v>0</v>
      </c>
      <c r="AI81" s="4">
        <f ca="1">IFERROR(INDEX(INDIRECT(CONCATENATE($X$95,"$A:$Z")),$AE81,MATCH(AI$55,INDIRECT(CONCATENATE($X$95,"$A1:$Z1")),0)),"")</f>
        <v>0</v>
      </c>
      <c r="AJ81" s="4">
        <f ca="1">IFERROR(INDEX(INDIRECT(CONCATENATE($X$95,"$A:$Z")),$AE81,MATCH(AJ$55,INDIRECT(CONCATENATE($X$95,"$A1:$Z1")),0)),"")</f>
        <v>0</v>
      </c>
      <c r="AK81" s="4">
        <f ca="1">IFERROR(INDEX(INDIRECT(CONCATENATE($X$95,"$A:$Z")),$AE81,MATCH(AK$55,INDIRECT(CONCATENATE($X$95,"$A1:$Z1")),0)),"")</f>
        <v>0</v>
      </c>
      <c r="AL81" s="3">
        <v>-10</v>
      </c>
      <c r="AM81" s="7">
        <f ca="1">DATE(YEAR, MONTH,DAY + 7*AL81 )</f>
        <v>42358</v>
      </c>
      <c r="AN81" s="6">
        <f ca="1">WEEKNUM(AM81,2)-WEEKNUM(DATE(YEAR(AM81),MONTH(AM81),1),2)+1</f>
        <v>3</v>
      </c>
      <c r="AO81" s="7" t="str">
        <f ca="1">CONCATENATE(YEAR(AM81),":",MONTH(AM81),":",AN81,":",WEEKLY_REPORT_DAY,":", $X$92)</f>
        <v>2015:12:3:7:TAOYUAN</v>
      </c>
      <c r="AP81" s="6" t="e">
        <f ca="1">MATCH(AO81,INDIRECT(CONCATENATE($X$93,"$A:$A")),0)</f>
        <v>#N/A</v>
      </c>
      <c r="AQ81" s="5" t="e">
        <f ca="1">INDEX(INDIRECT(CONCATENATE($X$93,"$A:$AG")),$AP81,MATCH(AQ$55,INDIRECT(CONCATENATE($X$93,"$A1:$AG1")),0))</f>
        <v>#N/A</v>
      </c>
      <c r="AR81" s="5" t="e">
        <f ca="1">INDEX(INDIRECT(CONCATENATE($X$93,"$A:$AG")),$AP81,MATCH(AR$55,INDIRECT(CONCATENATE($X$93,"$A1:$AG1")),0))</f>
        <v>#N/A</v>
      </c>
      <c r="AS81" s="5" t="e">
        <f ca="1">INDEX(INDIRECT(CONCATENATE($X$93,"$A:$AG")),$AP81,MATCH(AS$55,INDIRECT(CONCATENATE($X$93,"$A1:$AG1")),0))</f>
        <v>#N/A</v>
      </c>
      <c r="AT81" s="5" t="e">
        <f ca="1">INDEX(INDIRECT(CONCATENATE($X$93,"$A:$AG")),$AP81,MATCH(AT$55,INDIRECT(CONCATENATE($X$93,"$A1:$AG1")),0))</f>
        <v>#N/A</v>
      </c>
      <c r="AU81" s="5" t="e">
        <f ca="1">INDEX(INDIRECT(CONCATENATE($X$93,"$A:$AG")),$AP81,MATCH(AU$55,INDIRECT(CONCATENATE($X$93,"$A1:$AG1")),0))</f>
        <v>#N/A</v>
      </c>
      <c r="AV81" s="5">
        <f>ROUND(1*$X$97/$X$99,0)</f>
        <v>3</v>
      </c>
      <c r="AW81" s="5">
        <f>6*$X$97</f>
        <v>60</v>
      </c>
      <c r="AX81" s="5">
        <f>3*$X$97</f>
        <v>30</v>
      </c>
      <c r="AY81" s="5">
        <f>5*$X$97</f>
        <v>50</v>
      </c>
      <c r="AZ81" s="5">
        <f>1*$X$97</f>
        <v>10</v>
      </c>
    </row>
    <row r="82" spans="23:52">
      <c r="W82" s="3">
        <v>0</v>
      </c>
      <c r="X82" s="6">
        <f ca="1">YEAR+W82</f>
        <v>2016</v>
      </c>
      <c r="Y82" s="6">
        <v>3</v>
      </c>
      <c r="Z82" s="7">
        <f ca="1">DATE(X82, Y82, 1)</f>
        <v>42430</v>
      </c>
      <c r="AA82" s="7" t="str">
        <f ca="1">CONCATENATE($X82,":",$Y82,":0:0:",$X$92)</f>
        <v>2016:3:0:0:TAOYUAN</v>
      </c>
      <c r="AB82" s="6" t="e">
        <f ca="1">MATCH($AA82,INDIRECT(CONCATENATE($X$94,"$A:$A")),0)</f>
        <v>#N/A</v>
      </c>
      <c r="AC82" s="5" t="e">
        <f ca="1">INDEX(INDIRECT(CONCATENATE($X$94,"$A:$AG")),$AB82,MATCH(AC$55,INDIRECT(CONCATENATE($X$94,"$A$1:$AG$1")),0))</f>
        <v>#N/A</v>
      </c>
      <c r="AD82" s="5">
        <f>$X$98</f>
        <v>8</v>
      </c>
      <c r="AE82" s="6" t="e">
        <f ca="1">MATCH($AA82,INDIRECT(CONCATENATE($X$95,"$A:$A")), 0)</f>
        <v>#N/A</v>
      </c>
      <c r="AF82" s="4" t="str">
        <f ca="1">IFERROR(INDEX(INDIRECT(CONCATENATE($X$95,"$A:$Z")),$AE82,MATCH(AF$55,INDIRECT(CONCATENATE($X$95,"$A1:$Z1")),0)),"")</f>
        <v/>
      </c>
      <c r="AG82" s="4" t="str">
        <f ca="1">IFERROR(INDEX(INDIRECT(CONCATENATE($X$95,"$A:$Z")),$AE82,MATCH(AG$55,INDIRECT(CONCATENATE($X$95,"$A1:$Z1")),0)),"")</f>
        <v/>
      </c>
      <c r="AH82" s="4" t="str">
        <f ca="1">IFERROR(INDEX(INDIRECT(CONCATENATE($X$95,"$A:$Z")),$AE82,MATCH(AH$55,INDIRECT(CONCATENATE($X$95,"$A1:$Z1")),0)),"")</f>
        <v/>
      </c>
      <c r="AI82" s="4" t="str">
        <f ca="1">IFERROR(INDEX(INDIRECT(CONCATENATE($X$95,"$A:$Z")),$AE82,MATCH(AI$55,INDIRECT(CONCATENATE($X$95,"$A1:$Z1")),0)),"")</f>
        <v/>
      </c>
      <c r="AJ82" s="4" t="str">
        <f ca="1">IFERROR(INDEX(INDIRECT(CONCATENATE($X$95,"$A:$Z")),$AE82,MATCH(AJ$55,INDIRECT(CONCATENATE($X$95,"$A1:$Z1")),0)),"")</f>
        <v/>
      </c>
      <c r="AK82" s="4" t="str">
        <f ca="1">IFERROR(INDEX(INDIRECT(CONCATENATE($X$95,"$A:$Z")),$AE82,MATCH(AK$55,INDIRECT(CONCATENATE($X$95,"$A1:$Z1")),0)),"")</f>
        <v/>
      </c>
      <c r="AL82" s="3">
        <v>-9</v>
      </c>
      <c r="AM82" s="7">
        <f ca="1">DATE(YEAR, MONTH,DAY + 7*AL82 )</f>
        <v>42365</v>
      </c>
      <c r="AN82" s="6">
        <f ca="1">WEEKNUM(AM82,2)-WEEKNUM(DATE(YEAR(AM82),MONTH(AM82),1),2)+1</f>
        <v>4</v>
      </c>
      <c r="AO82" s="7" t="str">
        <f ca="1">CONCATENATE(YEAR(AM82),":",MONTH(AM82),":",AN82,":",WEEKLY_REPORT_DAY,":", $X$92)</f>
        <v>2015:12:4:7:TAOYUAN</v>
      </c>
      <c r="AP82" s="6" t="e">
        <f ca="1">MATCH(AO82,INDIRECT(CONCATENATE($X$93,"$A:$A")),0)</f>
        <v>#N/A</v>
      </c>
      <c r="AQ82" s="5" t="e">
        <f ca="1">INDEX(INDIRECT(CONCATENATE($X$93,"$A:$AG")),$AP82,MATCH(AQ$55,INDIRECT(CONCATENATE($X$93,"$A1:$AG1")),0))</f>
        <v>#N/A</v>
      </c>
      <c r="AR82" s="5" t="e">
        <f ca="1">INDEX(INDIRECT(CONCATENATE($X$93,"$A:$AG")),$AP82,MATCH(AR$55,INDIRECT(CONCATENATE($X$93,"$A1:$AG1")),0))</f>
        <v>#N/A</v>
      </c>
      <c r="AS82" s="5" t="e">
        <f ca="1">INDEX(INDIRECT(CONCATENATE($X$93,"$A:$AG")),$AP82,MATCH(AS$55,INDIRECT(CONCATENATE($X$93,"$A1:$AG1")),0))</f>
        <v>#N/A</v>
      </c>
      <c r="AT82" s="5" t="e">
        <f ca="1">INDEX(INDIRECT(CONCATENATE($X$93,"$A:$AG")),$AP82,MATCH(AT$55,INDIRECT(CONCATENATE($X$93,"$A1:$AG1")),0))</f>
        <v>#N/A</v>
      </c>
      <c r="AU82" s="5" t="e">
        <f ca="1">INDEX(INDIRECT(CONCATENATE($X$93,"$A:$AG")),$AP82,MATCH(AU$55,INDIRECT(CONCATENATE($X$93,"$A1:$AG1")),0))</f>
        <v>#N/A</v>
      </c>
      <c r="AV82" s="5">
        <f>ROUND(1*$X$97/$X$99,0)</f>
        <v>3</v>
      </c>
      <c r="AW82" s="5">
        <f>6*$X$97</f>
        <v>60</v>
      </c>
      <c r="AX82" s="5">
        <f>3*$X$97</f>
        <v>30</v>
      </c>
      <c r="AY82" s="5">
        <f>5*$X$97</f>
        <v>50</v>
      </c>
      <c r="AZ82" s="5">
        <f>1*$X$97</f>
        <v>10</v>
      </c>
    </row>
    <row r="83" spans="23:52">
      <c r="W83" s="3">
        <v>0</v>
      </c>
      <c r="X83" s="6">
        <f ca="1">YEAR+W83</f>
        <v>2016</v>
      </c>
      <c r="Y83" s="6">
        <v>4</v>
      </c>
      <c r="Z83" s="7">
        <f ca="1">DATE(X83, Y83, 1)</f>
        <v>42461</v>
      </c>
      <c r="AA83" s="7" t="str">
        <f ca="1">CONCATENATE($X83,":",$Y83,":0:0:",$X$92)</f>
        <v>2016:4:0:0:TAOYUAN</v>
      </c>
      <c r="AB83" s="6" t="e">
        <f ca="1">MATCH($AA83,INDIRECT(CONCATENATE($X$94,"$A:$A")),0)</f>
        <v>#N/A</v>
      </c>
      <c r="AC83" s="5" t="e">
        <f ca="1">INDEX(INDIRECT(CONCATENATE($X$94,"$A:$AG")),$AB83,MATCH(AC$55,INDIRECT(CONCATENATE($X$94,"$A$1:$AG$1")),0))</f>
        <v>#N/A</v>
      </c>
      <c r="AD83" s="5">
        <f>$X$98</f>
        <v>8</v>
      </c>
      <c r="AE83" s="6" t="e">
        <f ca="1">MATCH($AA83,INDIRECT(CONCATENATE($X$95,"$A:$A")), 0)</f>
        <v>#N/A</v>
      </c>
      <c r="AF83" s="4" t="str">
        <f ca="1">IFERROR(INDEX(INDIRECT(CONCATENATE($X$95,"$A:$Z")),$AE83,MATCH(AF$55,INDIRECT(CONCATENATE($X$95,"$A1:$Z1")),0)),"")</f>
        <v/>
      </c>
      <c r="AG83" s="4" t="str">
        <f ca="1">IFERROR(INDEX(INDIRECT(CONCATENATE($X$95,"$A:$Z")),$AE83,MATCH(AG$55,INDIRECT(CONCATENATE($X$95,"$A1:$Z1")),0)),"")</f>
        <v/>
      </c>
      <c r="AH83" s="4" t="str">
        <f ca="1">IFERROR(INDEX(INDIRECT(CONCATENATE($X$95,"$A:$Z")),$AE83,MATCH(AH$55,INDIRECT(CONCATENATE($X$95,"$A1:$Z1")),0)),"")</f>
        <v/>
      </c>
      <c r="AI83" s="4" t="str">
        <f ca="1">IFERROR(INDEX(INDIRECT(CONCATENATE($X$95,"$A:$Z")),$AE83,MATCH(AI$55,INDIRECT(CONCATENATE($X$95,"$A1:$Z1")),0)),"")</f>
        <v/>
      </c>
      <c r="AJ83" s="4" t="str">
        <f ca="1">IFERROR(INDEX(INDIRECT(CONCATENATE($X$95,"$A:$Z")),$AE83,MATCH(AJ$55,INDIRECT(CONCATENATE($X$95,"$A1:$Z1")),0)),"")</f>
        <v/>
      </c>
      <c r="AK83" s="4" t="str">
        <f ca="1">IFERROR(INDEX(INDIRECT(CONCATENATE($X$95,"$A:$Z")),$AE83,MATCH(AK$55,INDIRECT(CONCATENATE($X$95,"$A1:$Z1")),0)),"")</f>
        <v/>
      </c>
      <c r="AL83" s="3">
        <v>-8</v>
      </c>
      <c r="AM83" s="7">
        <f ca="1">DATE(YEAR, MONTH,DAY + 7*AL83 )</f>
        <v>42372</v>
      </c>
      <c r="AN83" s="6">
        <f ca="1">WEEKNUM(AM83,2)-WEEKNUM(DATE(YEAR(AM83),MONTH(AM83),1),2)+1</f>
        <v>1</v>
      </c>
      <c r="AO83" s="7" t="str">
        <f ca="1">CONCATENATE(YEAR(AM83),":",MONTH(AM83),":",AN83,":",WEEKLY_REPORT_DAY,":", $X$92)</f>
        <v>2016:1:1:7:TAOYUAN</v>
      </c>
      <c r="AP83" s="6" t="e">
        <f ca="1">MATCH(AO83,INDIRECT(CONCATENATE($X$93,"$A:$A")),0)</f>
        <v>#N/A</v>
      </c>
      <c r="AQ83" s="5" t="e">
        <f ca="1">INDEX(INDIRECT(CONCATENATE($X$93,"$A:$AG")),$AP83,MATCH(AQ$55,INDIRECT(CONCATENATE($X$93,"$A1:$AG1")),0))</f>
        <v>#N/A</v>
      </c>
      <c r="AR83" s="5" t="e">
        <f ca="1">INDEX(INDIRECT(CONCATENATE($X$93,"$A:$AG")),$AP83,MATCH(AR$55,INDIRECT(CONCATENATE($X$93,"$A1:$AG1")),0))</f>
        <v>#N/A</v>
      </c>
      <c r="AS83" s="5" t="e">
        <f ca="1">INDEX(INDIRECT(CONCATENATE($X$93,"$A:$AG")),$AP83,MATCH(AS$55,INDIRECT(CONCATENATE($X$93,"$A1:$AG1")),0))</f>
        <v>#N/A</v>
      </c>
      <c r="AT83" s="5" t="e">
        <f ca="1">INDEX(INDIRECT(CONCATENATE($X$93,"$A:$AG")),$AP83,MATCH(AT$55,INDIRECT(CONCATENATE($X$93,"$A1:$AG1")),0))</f>
        <v>#N/A</v>
      </c>
      <c r="AU83" s="5" t="e">
        <f ca="1">INDEX(INDIRECT(CONCATENATE($X$93,"$A:$AG")),$AP83,MATCH(AU$55,INDIRECT(CONCATENATE($X$93,"$A1:$AG1")),0))</f>
        <v>#N/A</v>
      </c>
      <c r="AV83" s="5">
        <f>ROUND(1*$X$97/$X$99,0)</f>
        <v>3</v>
      </c>
      <c r="AW83" s="5">
        <f>6*$X$97</f>
        <v>60</v>
      </c>
      <c r="AX83" s="5">
        <f>3*$X$97</f>
        <v>30</v>
      </c>
      <c r="AY83" s="5">
        <f>5*$X$97</f>
        <v>50</v>
      </c>
      <c r="AZ83" s="5">
        <f>1*$X$97</f>
        <v>10</v>
      </c>
    </row>
    <row r="84" spans="23:52">
      <c r="W84" s="3">
        <v>0</v>
      </c>
      <c r="X84" s="6">
        <f ca="1">YEAR+W84</f>
        <v>2016</v>
      </c>
      <c r="Y84" s="6">
        <v>5</v>
      </c>
      <c r="Z84" s="7">
        <f ca="1">DATE(X84, Y84, 1)</f>
        <v>42491</v>
      </c>
      <c r="AA84" s="7" t="str">
        <f ca="1">CONCATENATE($X84,":",$Y84,":0:0:",$X$92)</f>
        <v>2016:5:0:0:TAOYUAN</v>
      </c>
      <c r="AB84" s="6" t="e">
        <f ca="1">MATCH($AA84,INDIRECT(CONCATENATE($X$94,"$A:$A")),0)</f>
        <v>#N/A</v>
      </c>
      <c r="AC84" s="5" t="e">
        <f ca="1">INDEX(INDIRECT(CONCATENATE($X$94,"$A:$AG")),$AB84,MATCH(AC$55,INDIRECT(CONCATENATE($X$94,"$A$1:$AG$1")),0))</f>
        <v>#N/A</v>
      </c>
      <c r="AD84" s="5">
        <f>$X$98</f>
        <v>8</v>
      </c>
      <c r="AE84" s="6" t="e">
        <f ca="1">MATCH($AA84,INDIRECT(CONCATENATE($X$95,"$A:$A")), 0)</f>
        <v>#N/A</v>
      </c>
      <c r="AF84" s="4" t="str">
        <f ca="1">IFERROR(INDEX(INDIRECT(CONCATENATE($X$95,"$A:$Z")),$AE84,MATCH(AF$55,INDIRECT(CONCATENATE($X$95,"$A1:$Z1")),0)),"")</f>
        <v/>
      </c>
      <c r="AG84" s="4" t="str">
        <f ca="1">IFERROR(INDEX(INDIRECT(CONCATENATE($X$95,"$A:$Z")),$AE84,MATCH(AG$55,INDIRECT(CONCATENATE($X$95,"$A1:$Z1")),0)),"")</f>
        <v/>
      </c>
      <c r="AH84" s="4" t="str">
        <f ca="1">IFERROR(INDEX(INDIRECT(CONCATENATE($X$95,"$A:$Z")),$AE84,MATCH(AH$55,INDIRECT(CONCATENATE($X$95,"$A1:$Z1")),0)),"")</f>
        <v/>
      </c>
      <c r="AI84" s="4" t="str">
        <f ca="1">IFERROR(INDEX(INDIRECT(CONCATENATE($X$95,"$A:$Z")),$AE84,MATCH(AI$55,INDIRECT(CONCATENATE($X$95,"$A1:$Z1")),0)),"")</f>
        <v/>
      </c>
      <c r="AJ84" s="4" t="str">
        <f ca="1">IFERROR(INDEX(INDIRECT(CONCATENATE($X$95,"$A:$Z")),$AE84,MATCH(AJ$55,INDIRECT(CONCATENATE($X$95,"$A1:$Z1")),0)),"")</f>
        <v/>
      </c>
      <c r="AK84" s="4" t="str">
        <f ca="1">IFERROR(INDEX(INDIRECT(CONCATENATE($X$95,"$A:$Z")),$AE84,MATCH(AK$55,INDIRECT(CONCATENATE($X$95,"$A1:$Z1")),0)),"")</f>
        <v/>
      </c>
      <c r="AL84" s="3">
        <v>-7</v>
      </c>
      <c r="AM84" s="7">
        <f ca="1">DATE(YEAR, MONTH,DAY + 7*AL84 )</f>
        <v>42379</v>
      </c>
      <c r="AN84" s="6">
        <f ca="1">WEEKNUM(AM84,2)-WEEKNUM(DATE(YEAR(AM84),MONTH(AM84),1),2)+1</f>
        <v>2</v>
      </c>
      <c r="AO84" s="7" t="str">
        <f ca="1">CONCATENATE(YEAR(AM84),":",MONTH(AM84),":",AN84,":",WEEKLY_REPORT_DAY,":", $X$92)</f>
        <v>2016:1:2:7:TAOYUAN</v>
      </c>
      <c r="AP84" s="6">
        <f ca="1">MATCH(AO84,INDIRECT(CONCATENATE($X$93,"$A:$A")),0)</f>
        <v>8</v>
      </c>
      <c r="AQ84" s="5">
        <f ca="1">INDEX(INDIRECT(CONCATENATE($X$93,"$A:$AG")),$AP84,MATCH(AQ$55,INDIRECT(CONCATENATE($X$93,"$A1:$AG1")),0))</f>
        <v>1</v>
      </c>
      <c r="AR84" s="5">
        <f ca="1">INDEX(INDIRECT(CONCATENATE($X$93,"$A:$AG")),$AP84,MATCH(AR$55,INDIRECT(CONCATENATE($X$93,"$A1:$AG1")),0))</f>
        <v>84</v>
      </c>
      <c r="AS84" s="5">
        <f ca="1">INDEX(INDIRECT(CONCATENATE($X$93,"$A:$AG")),$AP84,MATCH(AS$55,INDIRECT(CONCATENATE($X$93,"$A1:$AG1")),0))</f>
        <v>0</v>
      </c>
      <c r="AT84" s="5">
        <f ca="1">INDEX(INDIRECT(CONCATENATE($X$93,"$A:$AG")),$AP84,MATCH(AT$55,INDIRECT(CONCATENATE($X$93,"$A1:$AG1")),0))</f>
        <v>35</v>
      </c>
      <c r="AU84" s="5">
        <f ca="1">INDEX(INDIRECT(CONCATENATE($X$93,"$A:$AG")),$AP84,MATCH(AU$55,INDIRECT(CONCATENATE($X$93,"$A1:$AG1")),0))</f>
        <v>0</v>
      </c>
      <c r="AV84" s="5">
        <f>ROUND(1*$X$97/$X$99,0)</f>
        <v>3</v>
      </c>
      <c r="AW84" s="5">
        <f>6*$X$97</f>
        <v>60</v>
      </c>
      <c r="AX84" s="5">
        <f>3*$X$97</f>
        <v>30</v>
      </c>
      <c r="AY84" s="5">
        <f>5*$X$97</f>
        <v>50</v>
      </c>
      <c r="AZ84" s="5">
        <f>1*$X$97</f>
        <v>10</v>
      </c>
    </row>
    <row r="85" spans="23:52">
      <c r="W85" s="3">
        <v>0</v>
      </c>
      <c r="X85" s="6">
        <f ca="1">YEAR+W85</f>
        <v>2016</v>
      </c>
      <c r="Y85" s="6">
        <v>6</v>
      </c>
      <c r="Z85" s="7">
        <f ca="1">DATE(X85, Y85, 1)</f>
        <v>42522</v>
      </c>
      <c r="AA85" s="7" t="str">
        <f ca="1">CONCATENATE($X85,":",$Y85,":0:0:",$X$92)</f>
        <v>2016:6:0:0:TAOYUAN</v>
      </c>
      <c r="AB85" s="6" t="e">
        <f ca="1">MATCH($AA85,INDIRECT(CONCATENATE($X$94,"$A:$A")),0)</f>
        <v>#N/A</v>
      </c>
      <c r="AC85" s="5" t="e">
        <f ca="1">INDEX(INDIRECT(CONCATENATE($X$94,"$A:$AG")),$AB85,MATCH(AC$55,INDIRECT(CONCATENATE($X$94,"$A$1:$AG$1")),0))</f>
        <v>#N/A</v>
      </c>
      <c r="AD85" s="5">
        <f>$X$98</f>
        <v>8</v>
      </c>
      <c r="AE85" s="6" t="e">
        <f ca="1">MATCH($AA85,INDIRECT(CONCATENATE($X$95,"$A:$A")), 0)</f>
        <v>#N/A</v>
      </c>
      <c r="AF85" s="4" t="str">
        <f ca="1">IFERROR(INDEX(INDIRECT(CONCATENATE($X$95,"$A:$Z")),$AE85,MATCH(AF$55,INDIRECT(CONCATENATE($X$95,"$A1:$Z1")),0)),"")</f>
        <v/>
      </c>
      <c r="AG85" s="4" t="str">
        <f ca="1">IFERROR(INDEX(INDIRECT(CONCATENATE($X$95,"$A:$Z")),$AE85,MATCH(AG$55,INDIRECT(CONCATENATE($X$95,"$A1:$Z1")),0)),"")</f>
        <v/>
      </c>
      <c r="AH85" s="4" t="str">
        <f ca="1">IFERROR(INDEX(INDIRECT(CONCATENATE($X$95,"$A:$Z")),$AE85,MATCH(AH$55,INDIRECT(CONCATENATE($X$95,"$A1:$Z1")),0)),"")</f>
        <v/>
      </c>
      <c r="AI85" s="4" t="str">
        <f ca="1">IFERROR(INDEX(INDIRECT(CONCATENATE($X$95,"$A:$Z")),$AE85,MATCH(AI$55,INDIRECT(CONCATENATE($X$95,"$A1:$Z1")),0)),"")</f>
        <v/>
      </c>
      <c r="AJ85" s="4" t="str">
        <f ca="1">IFERROR(INDEX(INDIRECT(CONCATENATE($X$95,"$A:$Z")),$AE85,MATCH(AJ$55,INDIRECT(CONCATENATE($X$95,"$A1:$Z1")),0)),"")</f>
        <v/>
      </c>
      <c r="AK85" s="4" t="str">
        <f ca="1">IFERROR(INDEX(INDIRECT(CONCATENATE($X$95,"$A:$Z")),$AE85,MATCH(AK$55,INDIRECT(CONCATENATE($X$95,"$A1:$Z1")),0)),"")</f>
        <v/>
      </c>
      <c r="AL85" s="3">
        <v>-6</v>
      </c>
      <c r="AM85" s="7">
        <f ca="1">DATE(YEAR, MONTH,DAY + 7*AL85 )</f>
        <v>42386</v>
      </c>
      <c r="AN85" s="6">
        <f ca="1">WEEKNUM(AM85,2)-WEEKNUM(DATE(YEAR(AM85),MONTH(AM85),1),2)+1</f>
        <v>3</v>
      </c>
      <c r="AO85" s="7" t="str">
        <f ca="1">CONCATENATE(YEAR(AM85),":",MONTH(AM85),":",AN85,":",WEEKLY_REPORT_DAY,":", $X$92)</f>
        <v>2016:1:3:7:TAOYUAN</v>
      </c>
      <c r="AP85" s="6" t="e">
        <f ca="1">MATCH(AO85,INDIRECT(CONCATENATE($X$93,"$A:$A")),0)</f>
        <v>#N/A</v>
      </c>
      <c r="AQ85" s="5" t="e">
        <f ca="1">INDEX(INDIRECT(CONCATENATE($X$93,"$A:$AG")),$AP85,MATCH(AQ$55,INDIRECT(CONCATENATE($X$93,"$A1:$AG1")),0))</f>
        <v>#N/A</v>
      </c>
      <c r="AR85" s="5" t="e">
        <f ca="1">INDEX(INDIRECT(CONCATENATE($X$93,"$A:$AG")),$AP85,MATCH(AR$55,INDIRECT(CONCATENATE($X$93,"$A1:$AG1")),0))</f>
        <v>#N/A</v>
      </c>
      <c r="AS85" s="5" t="e">
        <f ca="1">INDEX(INDIRECT(CONCATENATE($X$93,"$A:$AG")),$AP85,MATCH(AS$55,INDIRECT(CONCATENATE($X$93,"$A1:$AG1")),0))</f>
        <v>#N/A</v>
      </c>
      <c r="AT85" s="5" t="e">
        <f ca="1">INDEX(INDIRECT(CONCATENATE($X$93,"$A:$AG")),$AP85,MATCH(AT$55,INDIRECT(CONCATENATE($X$93,"$A1:$AG1")),0))</f>
        <v>#N/A</v>
      </c>
      <c r="AU85" s="5" t="e">
        <f ca="1">INDEX(INDIRECT(CONCATENATE($X$93,"$A:$AG")),$AP85,MATCH(AU$55,INDIRECT(CONCATENATE($X$93,"$A1:$AG1")),0))</f>
        <v>#N/A</v>
      </c>
      <c r="AV85" s="5">
        <f>ROUND(1*$X$97/$X$99,0)</f>
        <v>3</v>
      </c>
      <c r="AW85" s="5">
        <f>6*$X$97</f>
        <v>60</v>
      </c>
      <c r="AX85" s="5">
        <f>3*$X$97</f>
        <v>30</v>
      </c>
      <c r="AY85" s="5">
        <f>5*$X$97</f>
        <v>50</v>
      </c>
      <c r="AZ85" s="5">
        <f>1*$X$97</f>
        <v>10</v>
      </c>
    </row>
    <row r="86" spans="23:52">
      <c r="W86" s="3">
        <v>0</v>
      </c>
      <c r="X86" s="6">
        <f ca="1">YEAR+W86</f>
        <v>2016</v>
      </c>
      <c r="Y86" s="6">
        <v>7</v>
      </c>
      <c r="Z86" s="7">
        <f ca="1">DATE(X86, Y86, 1)</f>
        <v>42552</v>
      </c>
      <c r="AA86" s="7" t="str">
        <f ca="1">CONCATENATE($X86,":",$Y86,":0:0:",$X$92)</f>
        <v>2016:7:0:0:TAOYUAN</v>
      </c>
      <c r="AB86" s="6" t="e">
        <f ca="1">MATCH($AA86,INDIRECT(CONCATENATE($X$94,"$A:$A")),0)</f>
        <v>#N/A</v>
      </c>
      <c r="AC86" s="5" t="e">
        <f ca="1">INDEX(INDIRECT(CONCATENATE($X$94,"$A:$AG")),$AB86,MATCH(AC$55,INDIRECT(CONCATENATE($X$94,"$A$1:$AG$1")),0))</f>
        <v>#N/A</v>
      </c>
      <c r="AD86" s="5">
        <f>$X$98</f>
        <v>8</v>
      </c>
      <c r="AE86" s="6" t="e">
        <f ca="1">MATCH($AA86,INDIRECT(CONCATENATE($X$95,"$A:$A")), 0)</f>
        <v>#N/A</v>
      </c>
      <c r="AF86" s="4" t="str">
        <f ca="1">IFERROR(INDEX(INDIRECT(CONCATENATE($X$95,"$A:$Z")),$AE86,MATCH(AF$55,INDIRECT(CONCATENATE($X$95,"$A1:$Z1")),0)),"")</f>
        <v/>
      </c>
      <c r="AG86" s="4" t="str">
        <f ca="1">IFERROR(INDEX(INDIRECT(CONCATENATE($X$95,"$A:$Z")),$AE86,MATCH(AG$55,INDIRECT(CONCATENATE($X$95,"$A1:$Z1")),0)),"")</f>
        <v/>
      </c>
      <c r="AH86" s="4" t="str">
        <f ca="1">IFERROR(INDEX(INDIRECT(CONCATENATE($X$95,"$A:$Z")),$AE86,MATCH(AH$55,INDIRECT(CONCATENATE($X$95,"$A1:$Z1")),0)),"")</f>
        <v/>
      </c>
      <c r="AI86" s="4" t="str">
        <f ca="1">IFERROR(INDEX(INDIRECT(CONCATENATE($X$95,"$A:$Z")),$AE86,MATCH(AI$55,INDIRECT(CONCATENATE($X$95,"$A1:$Z1")),0)),"")</f>
        <v/>
      </c>
      <c r="AJ86" s="4" t="str">
        <f ca="1">IFERROR(INDEX(INDIRECT(CONCATENATE($X$95,"$A:$Z")),$AE86,MATCH(AJ$55,INDIRECT(CONCATENATE($X$95,"$A1:$Z1")),0)),"")</f>
        <v/>
      </c>
      <c r="AK86" s="4" t="str">
        <f ca="1">IFERROR(INDEX(INDIRECT(CONCATENATE($X$95,"$A:$Z")),$AE86,MATCH(AK$55,INDIRECT(CONCATENATE($X$95,"$A1:$Z1")),0)),"")</f>
        <v/>
      </c>
      <c r="AL86" s="3">
        <v>-5</v>
      </c>
      <c r="AM86" s="7">
        <f ca="1">DATE(YEAR, MONTH,DAY + 7*AL86 )</f>
        <v>42393</v>
      </c>
      <c r="AN86" s="6">
        <f ca="1">WEEKNUM(AM86,2)-WEEKNUM(DATE(YEAR(AM86),MONTH(AM86),1),2)+1</f>
        <v>4</v>
      </c>
      <c r="AO86" s="7" t="str">
        <f ca="1">CONCATENATE(YEAR(AM86),":",MONTH(AM86),":",AN86,":",WEEKLY_REPORT_DAY,":", $X$92)</f>
        <v>2016:1:4:7:TAOYUAN</v>
      </c>
      <c r="AP86" s="6">
        <f ca="1">MATCH(AO86,INDIRECT(CONCATENATE($X$93,"$A:$A")),0)</f>
        <v>16</v>
      </c>
      <c r="AQ86" s="5">
        <f ca="1">INDEX(INDIRECT(CONCATENATE($X$93,"$A:$AG")),$AP86,MATCH(AQ$55,INDIRECT(CONCATENATE($X$93,"$A1:$AG1")),0))</f>
        <v>1</v>
      </c>
      <c r="AR86" s="5">
        <f ca="1">INDEX(INDIRECT(CONCATENATE($X$93,"$A:$AG")),$AP86,MATCH(AR$55,INDIRECT(CONCATENATE($X$93,"$A1:$AG1")),0))</f>
        <v>84</v>
      </c>
      <c r="AS86" s="5">
        <f ca="1">INDEX(INDIRECT(CONCATENATE($X$93,"$A:$AG")),$AP86,MATCH(AS$55,INDIRECT(CONCATENATE($X$93,"$A1:$AG1")),0))</f>
        <v>18</v>
      </c>
      <c r="AT86" s="5">
        <f ca="1">INDEX(INDIRECT(CONCATENATE($X$93,"$A:$AG")),$AP86,MATCH(AT$55,INDIRECT(CONCATENATE($X$93,"$A1:$AG1")),0))</f>
        <v>67</v>
      </c>
      <c r="AU86" s="5">
        <f ca="1">INDEX(INDIRECT(CONCATENATE($X$93,"$A:$AG")),$AP86,MATCH(AU$55,INDIRECT(CONCATENATE($X$93,"$A1:$AG1")),0))</f>
        <v>0</v>
      </c>
      <c r="AV86" s="5">
        <f>ROUND(1*$X$97/$X$99,0)</f>
        <v>3</v>
      </c>
      <c r="AW86" s="5">
        <f>6*$X$97</f>
        <v>60</v>
      </c>
      <c r="AX86" s="5">
        <f>3*$X$97</f>
        <v>30</v>
      </c>
      <c r="AY86" s="5">
        <f>5*$X$97</f>
        <v>50</v>
      </c>
      <c r="AZ86" s="5">
        <f>1*$X$97</f>
        <v>10</v>
      </c>
    </row>
    <row r="87" spans="23:52">
      <c r="W87" s="3">
        <v>0</v>
      </c>
      <c r="X87" s="6">
        <f ca="1">YEAR+W87</f>
        <v>2016</v>
      </c>
      <c r="Y87" s="6">
        <v>8</v>
      </c>
      <c r="Z87" s="7">
        <f ca="1">DATE(X87, Y87, 1)</f>
        <v>42583</v>
      </c>
      <c r="AA87" s="7" t="str">
        <f ca="1">CONCATENATE($X87,":",$Y87,":0:0:",$X$92)</f>
        <v>2016:8:0:0:TAOYUAN</v>
      </c>
      <c r="AB87" s="6" t="e">
        <f ca="1">MATCH($AA87,INDIRECT(CONCATENATE($X$94,"$A:$A")),0)</f>
        <v>#N/A</v>
      </c>
      <c r="AC87" s="5" t="e">
        <f ca="1">INDEX(INDIRECT(CONCATENATE($X$94,"$A:$AG")),$AB87,MATCH(AC$55,INDIRECT(CONCATENATE($X$94,"$A$1:$AG$1")),0))</f>
        <v>#N/A</v>
      </c>
      <c r="AD87" s="5">
        <f>$X$98</f>
        <v>8</v>
      </c>
      <c r="AE87" s="6" t="e">
        <f ca="1">MATCH($AA87,INDIRECT(CONCATENATE($X$95,"$A:$A")), 0)</f>
        <v>#N/A</v>
      </c>
      <c r="AF87" s="4" t="str">
        <f ca="1">IFERROR(INDEX(INDIRECT(CONCATENATE($X$95,"$A:$Z")),$AE87,MATCH(AF$55,INDIRECT(CONCATENATE($X$95,"$A1:$Z1")),0)),"")</f>
        <v/>
      </c>
      <c r="AG87" s="4" t="str">
        <f ca="1">IFERROR(INDEX(INDIRECT(CONCATENATE($X$95,"$A:$Z")),$AE87,MATCH(AG$55,INDIRECT(CONCATENATE($X$95,"$A1:$Z1")),0)),"")</f>
        <v/>
      </c>
      <c r="AH87" s="4" t="str">
        <f ca="1">IFERROR(INDEX(INDIRECT(CONCATENATE($X$95,"$A:$Z")),$AE87,MATCH(AH$55,INDIRECT(CONCATENATE($X$95,"$A1:$Z1")),0)),"")</f>
        <v/>
      </c>
      <c r="AI87" s="4" t="str">
        <f ca="1">IFERROR(INDEX(INDIRECT(CONCATENATE($X$95,"$A:$Z")),$AE87,MATCH(AI$55,INDIRECT(CONCATENATE($X$95,"$A1:$Z1")),0)),"")</f>
        <v/>
      </c>
      <c r="AJ87" s="4" t="str">
        <f ca="1">IFERROR(INDEX(INDIRECT(CONCATENATE($X$95,"$A:$Z")),$AE87,MATCH(AJ$55,INDIRECT(CONCATENATE($X$95,"$A1:$Z1")),0)),"")</f>
        <v/>
      </c>
      <c r="AK87" s="4" t="str">
        <f ca="1">IFERROR(INDEX(INDIRECT(CONCATENATE($X$95,"$A:$Z")),$AE87,MATCH(AK$55,INDIRECT(CONCATENATE($X$95,"$A1:$Z1")),0)),"")</f>
        <v/>
      </c>
      <c r="AL87" s="3">
        <v>-4</v>
      </c>
      <c r="AM87" s="7">
        <f ca="1">DATE(YEAR, MONTH,DAY + 7*AL87 )</f>
        <v>42400</v>
      </c>
      <c r="AN87" s="6">
        <f ca="1">WEEKNUM(AM87,2)-WEEKNUM(DATE(YEAR(AM87),MONTH(AM87),1),2)+1</f>
        <v>5</v>
      </c>
      <c r="AO87" s="7" t="str">
        <f ca="1">CONCATENATE(YEAR(AM87),":",MONTH(AM87),":",AN87,":",WEEKLY_REPORT_DAY,":", $X$92)</f>
        <v>2016:1:5:7:TAOYUAN</v>
      </c>
      <c r="AP87" s="6">
        <f ca="1">MATCH(AO87,INDIRECT(CONCATENATE($X$93,"$A:$A")),0)</f>
        <v>24</v>
      </c>
      <c r="AQ87" s="5">
        <f ca="1">INDEX(INDIRECT(CONCATENATE($X$93,"$A:$AG")),$AP87,MATCH(AQ$55,INDIRECT(CONCATENATE($X$93,"$A1:$AG1")),0))</f>
        <v>2</v>
      </c>
      <c r="AR87" s="5">
        <f ca="1">INDEX(INDIRECT(CONCATENATE($X$93,"$A:$AG")),$AP87,MATCH(AR$55,INDIRECT(CONCATENATE($X$93,"$A1:$AG1")),0))</f>
        <v>81</v>
      </c>
      <c r="AS87" s="5">
        <f ca="1">INDEX(INDIRECT(CONCATENATE($X$93,"$A:$AG")),$AP87,MATCH(AS$55,INDIRECT(CONCATENATE($X$93,"$A1:$AG1")),0))</f>
        <v>18</v>
      </c>
      <c r="AT87" s="5">
        <f ca="1">INDEX(INDIRECT(CONCATENATE($X$93,"$A:$AG")),$AP87,MATCH(AT$55,INDIRECT(CONCATENATE($X$93,"$A1:$AG1")),0))</f>
        <v>53</v>
      </c>
      <c r="AU87" s="5">
        <f ca="1">INDEX(INDIRECT(CONCATENATE($X$93,"$A:$AG")),$AP87,MATCH(AU$55,INDIRECT(CONCATENATE($X$93,"$A1:$AG1")),0))</f>
        <v>0</v>
      </c>
      <c r="AV87" s="5">
        <f>ROUND(1*$X$97/$X$99,0)</f>
        <v>3</v>
      </c>
      <c r="AW87" s="5">
        <f>6*$X$97</f>
        <v>60</v>
      </c>
      <c r="AX87" s="5">
        <f>3*$X$97</f>
        <v>30</v>
      </c>
      <c r="AY87" s="5">
        <f>5*$X$97</f>
        <v>50</v>
      </c>
      <c r="AZ87" s="5">
        <f>1*$X$97</f>
        <v>10</v>
      </c>
    </row>
    <row r="88" spans="23:52">
      <c r="W88" s="3">
        <v>0</v>
      </c>
      <c r="X88" s="6">
        <f ca="1">YEAR+W88</f>
        <v>2016</v>
      </c>
      <c r="Y88" s="6">
        <v>9</v>
      </c>
      <c r="Z88" s="7">
        <f ca="1">DATE(X88, Y88, 1)</f>
        <v>42614</v>
      </c>
      <c r="AA88" s="7" t="str">
        <f ca="1">CONCATENATE($X88,":",$Y88,":0:0:",$X$92)</f>
        <v>2016:9:0:0:TAOYUAN</v>
      </c>
      <c r="AB88" s="6" t="e">
        <f ca="1">MATCH($AA88,INDIRECT(CONCATENATE($X$94,"$A:$A")),0)</f>
        <v>#N/A</v>
      </c>
      <c r="AC88" s="5" t="e">
        <f ca="1">INDEX(INDIRECT(CONCATENATE($X$94,"$A:$AG")),$AB88,MATCH(AC$55,INDIRECT(CONCATENATE($X$94,"$A$1:$AG$1")),0))</f>
        <v>#N/A</v>
      </c>
      <c r="AD88" s="5">
        <f>$X$98</f>
        <v>8</v>
      </c>
      <c r="AE88" s="6" t="e">
        <f ca="1">MATCH($AA88,INDIRECT(CONCATENATE($X$95,"$A:$A")), 0)</f>
        <v>#N/A</v>
      </c>
      <c r="AF88" s="4" t="str">
        <f ca="1">IFERROR(INDEX(INDIRECT(CONCATENATE($X$95,"$A:$Z")),$AE88,MATCH(AF$55,INDIRECT(CONCATENATE($X$95,"$A1:$Z1")),0)),"")</f>
        <v/>
      </c>
      <c r="AG88" s="4" t="str">
        <f ca="1">IFERROR(INDEX(INDIRECT(CONCATENATE($X$95,"$A:$Z")),$AE88,MATCH(AG$55,INDIRECT(CONCATENATE($X$95,"$A1:$Z1")),0)),"")</f>
        <v/>
      </c>
      <c r="AH88" s="4" t="str">
        <f ca="1">IFERROR(INDEX(INDIRECT(CONCATENATE($X$95,"$A:$Z")),$AE88,MATCH(AH$55,INDIRECT(CONCATENATE($X$95,"$A1:$Z1")),0)),"")</f>
        <v/>
      </c>
      <c r="AI88" s="4" t="str">
        <f ca="1">IFERROR(INDEX(INDIRECT(CONCATENATE($X$95,"$A:$Z")),$AE88,MATCH(AI$55,INDIRECT(CONCATENATE($X$95,"$A1:$Z1")),0)),"")</f>
        <v/>
      </c>
      <c r="AJ88" s="4" t="str">
        <f ca="1">IFERROR(INDEX(INDIRECT(CONCATENATE($X$95,"$A:$Z")),$AE88,MATCH(AJ$55,INDIRECT(CONCATENATE($X$95,"$A1:$Z1")),0)),"")</f>
        <v/>
      </c>
      <c r="AK88" s="4" t="str">
        <f ca="1">IFERROR(INDEX(INDIRECT(CONCATENATE($X$95,"$A:$Z")),$AE88,MATCH(AK$55,INDIRECT(CONCATENATE($X$95,"$A1:$Z1")),0)),"")</f>
        <v/>
      </c>
      <c r="AL88" s="3">
        <v>-3</v>
      </c>
      <c r="AM88" s="7">
        <f ca="1">DATE(YEAR, MONTH,DAY + 7*AL88 )</f>
        <v>42407</v>
      </c>
      <c r="AN88" s="6">
        <f ca="1">WEEKNUM(AM88,2)-WEEKNUM(DATE(YEAR(AM88),MONTH(AM88),1),2)+1</f>
        <v>1</v>
      </c>
      <c r="AO88" s="7" t="str">
        <f ca="1">CONCATENATE(YEAR(AM88),":",MONTH(AM88),":",AN88,":",WEEKLY_REPORT_DAY,":", $X$92)</f>
        <v>2016:2:1:7:TAOYUAN</v>
      </c>
      <c r="AP88" s="6">
        <f ca="1">MATCH(AO88,INDIRECT(CONCATENATE($X$93,"$A:$A")),0)</f>
        <v>32</v>
      </c>
      <c r="AQ88" s="5">
        <f ca="1">INDEX(INDIRECT(CONCATENATE($X$93,"$A:$AG")),$AP88,MATCH(AQ$55,INDIRECT(CONCATENATE($X$93,"$A1:$AG1")),0))</f>
        <v>1</v>
      </c>
      <c r="AR88" s="5">
        <f ca="1">INDEX(INDIRECT(CONCATENATE($X$93,"$A:$AG")),$AP88,MATCH(AR$55,INDIRECT(CONCATENATE($X$93,"$A1:$AG1")),0))</f>
        <v>82</v>
      </c>
      <c r="AS88" s="5">
        <f ca="1">INDEX(INDIRECT(CONCATENATE($X$93,"$A:$AG")),$AP88,MATCH(AS$55,INDIRECT(CONCATENATE($X$93,"$A1:$AG1")),0))</f>
        <v>15</v>
      </c>
      <c r="AT88" s="5">
        <f ca="1">INDEX(INDIRECT(CONCATENATE($X$93,"$A:$AG")),$AP88,MATCH(AT$55,INDIRECT(CONCATENATE($X$93,"$A1:$AG1")),0))</f>
        <v>57</v>
      </c>
      <c r="AU88" s="5">
        <f ca="1">INDEX(INDIRECT(CONCATENATE($X$93,"$A:$AG")),$AP88,MATCH(AU$55,INDIRECT(CONCATENATE($X$93,"$A1:$AG1")),0))</f>
        <v>0</v>
      </c>
      <c r="AV88" s="5">
        <f>ROUND(1*$X$97/$X$99,0)</f>
        <v>3</v>
      </c>
      <c r="AW88" s="5">
        <f>6*$X$97</f>
        <v>60</v>
      </c>
      <c r="AX88" s="5">
        <f>3*$X$97</f>
        <v>30</v>
      </c>
      <c r="AY88" s="5">
        <f>5*$X$97</f>
        <v>50</v>
      </c>
      <c r="AZ88" s="5">
        <f>1*$X$97</f>
        <v>10</v>
      </c>
    </row>
    <row r="89" spans="23:52">
      <c r="W89" s="3">
        <v>0</v>
      </c>
      <c r="X89" s="6">
        <f ca="1">YEAR+W89</f>
        <v>2016</v>
      </c>
      <c r="Y89" s="6">
        <v>10</v>
      </c>
      <c r="Z89" s="7">
        <f ca="1">DATE(X89, Y89, 1)</f>
        <v>42644</v>
      </c>
      <c r="AA89" s="7" t="str">
        <f ca="1">CONCATENATE($X89,":",$Y89,":0:0:",$X$92)</f>
        <v>2016:10:0:0:TAOYUAN</v>
      </c>
      <c r="AB89" s="6" t="e">
        <f ca="1">MATCH($AA89,INDIRECT(CONCATENATE($X$94,"$A:$A")),0)</f>
        <v>#N/A</v>
      </c>
      <c r="AC89" s="5" t="e">
        <f ca="1">INDEX(INDIRECT(CONCATENATE($X$94,"$A:$AG")),$AB89,MATCH(AC$55,INDIRECT(CONCATENATE($X$94,"$A$1:$AG$1")),0))</f>
        <v>#N/A</v>
      </c>
      <c r="AD89" s="5">
        <f>$X$98</f>
        <v>8</v>
      </c>
      <c r="AE89" s="6" t="e">
        <f ca="1">MATCH($AA89,INDIRECT(CONCATENATE($X$95,"$A:$A")), 0)</f>
        <v>#N/A</v>
      </c>
      <c r="AF89" s="4" t="str">
        <f ca="1">IFERROR(INDEX(INDIRECT(CONCATENATE($X$95,"$A:$Z")),$AE89,MATCH(AF$55,INDIRECT(CONCATENATE($X$95,"$A1:$Z1")),0)),"")</f>
        <v/>
      </c>
      <c r="AG89" s="4" t="str">
        <f ca="1">IFERROR(INDEX(INDIRECT(CONCATENATE($X$95,"$A:$Z")),$AE89,MATCH(AG$55,INDIRECT(CONCATENATE($X$95,"$A1:$Z1")),0)),"")</f>
        <v/>
      </c>
      <c r="AH89" s="4" t="str">
        <f ca="1">IFERROR(INDEX(INDIRECT(CONCATENATE($X$95,"$A:$Z")),$AE89,MATCH(AH$55,INDIRECT(CONCATENATE($X$95,"$A1:$Z1")),0)),"")</f>
        <v/>
      </c>
      <c r="AI89" s="4" t="str">
        <f ca="1">IFERROR(INDEX(INDIRECT(CONCATENATE($X$95,"$A:$Z")),$AE89,MATCH(AI$55,INDIRECT(CONCATENATE($X$95,"$A1:$Z1")),0)),"")</f>
        <v/>
      </c>
      <c r="AJ89" s="4" t="str">
        <f ca="1">IFERROR(INDEX(INDIRECT(CONCATENATE($X$95,"$A:$Z")),$AE89,MATCH(AJ$55,INDIRECT(CONCATENATE($X$95,"$A1:$Z1")),0)),"")</f>
        <v/>
      </c>
      <c r="AK89" s="4" t="str">
        <f ca="1">IFERROR(INDEX(INDIRECT(CONCATENATE($X$95,"$A:$Z")),$AE89,MATCH(AK$55,INDIRECT(CONCATENATE($X$95,"$A1:$Z1")),0)),"")</f>
        <v/>
      </c>
      <c r="AL89" s="3">
        <v>-2</v>
      </c>
      <c r="AM89" s="7">
        <f ca="1">DATE(YEAR, MONTH,DAY + 7*AL89 )</f>
        <v>42414</v>
      </c>
      <c r="AN89" s="6">
        <f ca="1">WEEKNUM(AM89,2)-WEEKNUM(DATE(YEAR(AM89),MONTH(AM89),1),2)+1</f>
        <v>2</v>
      </c>
      <c r="AO89" s="7" t="str">
        <f ca="1">CONCATENATE(YEAR(AM89),":",MONTH(AM89),":",AN89,":",WEEKLY_REPORT_DAY,":", $X$92)</f>
        <v>2016:2:2:7:TAOYUAN</v>
      </c>
      <c r="AP89" s="6">
        <f ca="1">MATCH(AO89,INDIRECT(CONCATENATE($X$93,"$A:$A")),0)</f>
        <v>40</v>
      </c>
      <c r="AQ89" s="5">
        <f ca="1">INDEX(INDIRECT(CONCATENATE($X$93,"$A:$AG")),$AP89,MATCH(AQ$55,INDIRECT(CONCATENATE($X$93,"$A1:$AG1")),0))</f>
        <v>1</v>
      </c>
      <c r="AR89" s="5">
        <f ca="1">INDEX(INDIRECT(CONCATENATE($X$93,"$A:$AG")),$AP89,MATCH(AR$55,INDIRECT(CONCATENATE($X$93,"$A1:$AG1")),0))</f>
        <v>80</v>
      </c>
      <c r="AS89" s="5">
        <f ca="1">INDEX(INDIRECT(CONCATENATE($X$93,"$A:$AG")),$AP89,MATCH(AS$55,INDIRECT(CONCATENATE($X$93,"$A1:$AG1")),0))</f>
        <v>28</v>
      </c>
      <c r="AT89" s="5">
        <f ca="1">INDEX(INDIRECT(CONCATENATE($X$93,"$A:$AG")),$AP89,MATCH(AT$55,INDIRECT(CONCATENATE($X$93,"$A1:$AG1")),0))</f>
        <v>68</v>
      </c>
      <c r="AU89" s="5">
        <f ca="1">INDEX(INDIRECT(CONCATENATE($X$93,"$A:$AG")),$AP89,MATCH(AU$55,INDIRECT(CONCATENATE($X$93,"$A1:$AG1")),0))</f>
        <v>5</v>
      </c>
      <c r="AV89" s="5">
        <f>ROUND(1*$X$97/$X$99,0)</f>
        <v>3</v>
      </c>
      <c r="AW89" s="5">
        <f>6*$X$97</f>
        <v>60</v>
      </c>
      <c r="AX89" s="5">
        <f>3*$X$97</f>
        <v>30</v>
      </c>
      <c r="AY89" s="5">
        <f>5*$X$97</f>
        <v>50</v>
      </c>
      <c r="AZ89" s="5">
        <f>1*$X$97</f>
        <v>10</v>
      </c>
    </row>
    <row r="90" spans="23:52">
      <c r="W90" s="3">
        <v>0</v>
      </c>
      <c r="X90" s="6">
        <f ca="1">YEAR+W90</f>
        <v>2016</v>
      </c>
      <c r="Y90" s="6">
        <v>11</v>
      </c>
      <c r="Z90" s="7">
        <f ca="1">DATE(X90, Y90, 1)</f>
        <v>42675</v>
      </c>
      <c r="AA90" s="7" t="str">
        <f ca="1">CONCATENATE($X90,":",$Y90,":0:0:",$X$92)</f>
        <v>2016:11:0:0:TAOYUAN</v>
      </c>
      <c r="AB90" s="6" t="e">
        <f ca="1">MATCH($AA90,INDIRECT(CONCATENATE($X$94,"$A:$A")),0)</f>
        <v>#N/A</v>
      </c>
      <c r="AC90" s="5" t="e">
        <f ca="1">INDEX(INDIRECT(CONCATENATE($X$94,"$A:$AG")),$AB90,MATCH(AC$55,INDIRECT(CONCATENATE($X$94,"$A$1:$AG$1")),0))</f>
        <v>#N/A</v>
      </c>
      <c r="AD90" s="5">
        <f>$X$98</f>
        <v>8</v>
      </c>
      <c r="AE90" s="6" t="e">
        <f ca="1">MATCH($AA90,INDIRECT(CONCATENATE($X$95,"$A:$A")), 0)</f>
        <v>#N/A</v>
      </c>
      <c r="AF90" s="4" t="str">
        <f ca="1">IFERROR(INDEX(INDIRECT(CONCATENATE($X$95,"$A:$Z")),$AE90,MATCH(AF$55,INDIRECT(CONCATENATE($X$95,"$A1:$Z1")),0)),"")</f>
        <v/>
      </c>
      <c r="AG90" s="4" t="str">
        <f ca="1">IFERROR(INDEX(INDIRECT(CONCATENATE($X$95,"$A:$Z")),$AE90,MATCH(AG$55,INDIRECT(CONCATENATE($X$95,"$A1:$Z1")),0)),"")</f>
        <v/>
      </c>
      <c r="AH90" s="4" t="str">
        <f ca="1">IFERROR(INDEX(INDIRECT(CONCATENATE($X$95,"$A:$Z")),$AE90,MATCH(AH$55,INDIRECT(CONCATENATE($X$95,"$A1:$Z1")),0)),"")</f>
        <v/>
      </c>
      <c r="AI90" s="4" t="str">
        <f ca="1">IFERROR(INDEX(INDIRECT(CONCATENATE($X$95,"$A:$Z")),$AE90,MATCH(AI$55,INDIRECT(CONCATENATE($X$95,"$A1:$Z1")),0)),"")</f>
        <v/>
      </c>
      <c r="AJ90" s="4" t="str">
        <f ca="1">IFERROR(INDEX(INDIRECT(CONCATENATE($X$95,"$A:$Z")),$AE90,MATCH(AJ$55,INDIRECT(CONCATENATE($X$95,"$A1:$Z1")),0)),"")</f>
        <v/>
      </c>
      <c r="AK90" s="4" t="str">
        <f ca="1">IFERROR(INDEX(INDIRECT(CONCATENATE($X$95,"$A:$Z")),$AE90,MATCH(AK$55,INDIRECT(CONCATENATE($X$95,"$A1:$Z1")),0)),"")</f>
        <v/>
      </c>
      <c r="AL90" s="3">
        <v>-1</v>
      </c>
      <c r="AM90" s="7">
        <f ca="1">DATE(YEAR, MONTH,DAY + 7*AL90 )</f>
        <v>42421</v>
      </c>
      <c r="AN90" s="6">
        <f ca="1">WEEKNUM(AM90,2)-WEEKNUM(DATE(YEAR(AM90),MONTH(AM90),1),2)+1</f>
        <v>3</v>
      </c>
      <c r="AO90" s="7" t="str">
        <f ca="1">CONCATENATE(YEAR(AM90),":",MONTH(AM90),":",AN90,":",WEEKLY_REPORT_DAY,":", $X$92)</f>
        <v>2016:2:3:7:TAOYUAN</v>
      </c>
      <c r="AP90" s="6">
        <f ca="1">MATCH(AO90,INDIRECT(CONCATENATE($X$93,"$A:$A")),0)</f>
        <v>48</v>
      </c>
      <c r="AQ90" s="5">
        <f ca="1">INDEX(INDIRECT(CONCATENATE($X$93,"$A:$AG")),$AP90,MATCH(AQ$55,INDIRECT(CONCATENATE($X$93,"$A1:$AG1")),0))</f>
        <v>1</v>
      </c>
      <c r="AR90" s="5">
        <f ca="1">INDEX(INDIRECT(CONCATENATE($X$93,"$A:$AG")),$AP90,MATCH(AR$55,INDIRECT(CONCATENATE($X$93,"$A1:$AG1")),0))</f>
        <v>78</v>
      </c>
      <c r="AS90" s="5">
        <f ca="1">INDEX(INDIRECT(CONCATENATE($X$93,"$A:$AG")),$AP90,MATCH(AS$55,INDIRECT(CONCATENATE($X$93,"$A1:$AG1")),0))</f>
        <v>34</v>
      </c>
      <c r="AT90" s="5">
        <f ca="1">INDEX(INDIRECT(CONCATENATE($X$93,"$A:$AG")),$AP90,MATCH(AT$55,INDIRECT(CONCATENATE($X$93,"$A1:$AG1")),0))</f>
        <v>79</v>
      </c>
      <c r="AU90" s="5">
        <f ca="1">INDEX(INDIRECT(CONCATENATE($X$93,"$A:$AG")),$AP90,MATCH(AU$55,INDIRECT(CONCATENATE($X$93,"$A1:$AG1")),0))</f>
        <v>2</v>
      </c>
      <c r="AV90" s="5">
        <f>ROUND(1*$X$97/$X$99,0)</f>
        <v>3</v>
      </c>
      <c r="AW90" s="5">
        <f>6*$X$97</f>
        <v>60</v>
      </c>
      <c r="AX90" s="5">
        <f>3*$X$97</f>
        <v>30</v>
      </c>
      <c r="AY90" s="5">
        <f>5*$X$97</f>
        <v>50</v>
      </c>
      <c r="AZ90" s="5">
        <f>1*$X$97</f>
        <v>10</v>
      </c>
    </row>
    <row r="91" spans="23:52">
      <c r="W91" s="3">
        <v>0</v>
      </c>
      <c r="X91" s="6">
        <f ca="1">YEAR+W91</f>
        <v>2016</v>
      </c>
      <c r="Y91" s="6">
        <v>12</v>
      </c>
      <c r="Z91" s="7">
        <f ca="1">DATE(X91, Y91, 1)</f>
        <v>42705</v>
      </c>
      <c r="AA91" s="7" t="str">
        <f ca="1">CONCATENATE($X91,":",$Y91,":0:0:",$X$92)</f>
        <v>2016:12:0:0:TAOYUAN</v>
      </c>
      <c r="AB91" s="6" t="e">
        <f ca="1">MATCH($AA91,INDIRECT(CONCATENATE($X$94,"$A:$A")),0)</f>
        <v>#N/A</v>
      </c>
      <c r="AC91" s="5" t="e">
        <f ca="1">INDEX(INDIRECT(CONCATENATE($X$94,"$A:$AG")),$AB91,MATCH(AC$55,INDIRECT(CONCATENATE($X$94,"$A$1:$AG$1")),0))</f>
        <v>#N/A</v>
      </c>
      <c r="AD91" s="5">
        <f>$X$98</f>
        <v>8</v>
      </c>
      <c r="AE91" s="6" t="e">
        <f ca="1">MATCH($AA91,INDIRECT(CONCATENATE($X$95,"$A:$A")), 0)</f>
        <v>#N/A</v>
      </c>
      <c r="AF91" s="4" t="str">
        <f ca="1">IFERROR(INDEX(INDIRECT(CONCATENATE($X$95,"$A:$Z")),$AE91,MATCH(AF$55,INDIRECT(CONCATENATE($X$95,"$A1:$Z1")),0)),"")</f>
        <v/>
      </c>
      <c r="AG91" s="4" t="str">
        <f ca="1">IFERROR(INDEX(INDIRECT(CONCATENATE($X$95,"$A:$Z")),$AE91,MATCH(AG$55,INDIRECT(CONCATENATE($X$95,"$A1:$Z1")),0)),"")</f>
        <v/>
      </c>
      <c r="AH91" s="4" t="str">
        <f ca="1">IFERROR(INDEX(INDIRECT(CONCATENATE($X$95,"$A:$Z")),$AE91,MATCH(AH$55,INDIRECT(CONCATENATE($X$95,"$A1:$Z1")),0)),"")</f>
        <v/>
      </c>
      <c r="AI91" s="4" t="str">
        <f ca="1">IFERROR(INDEX(INDIRECT(CONCATENATE($X$95,"$A:$Z")),$AE91,MATCH(AI$55,INDIRECT(CONCATENATE($X$95,"$A1:$Z1")),0)),"")</f>
        <v/>
      </c>
      <c r="AJ91" s="4" t="str">
        <f ca="1">IFERROR(INDEX(INDIRECT(CONCATENATE($X$95,"$A:$Z")),$AE91,MATCH(AJ$55,INDIRECT(CONCATENATE($X$95,"$A1:$Z1")),0)),"")</f>
        <v/>
      </c>
      <c r="AK91" s="4" t="str">
        <f ca="1">IFERROR(INDEX(INDIRECT(CONCATENATE($X$95,"$A:$Z")),$AE91,MATCH(AK$55,INDIRECT(CONCATENATE($X$95,"$A1:$Z1")),0)),"")</f>
        <v/>
      </c>
      <c r="AL91" s="3">
        <v>0</v>
      </c>
      <c r="AM91" s="7">
        <f ca="1">DATE(YEAR, MONTH,DAY + 7*AL91 )</f>
        <v>42428</v>
      </c>
      <c r="AN91" s="6">
        <f ca="1">WEEKNUM(AM91,2)-WEEKNUM(DATE(YEAR(AM91),MONTH(AM91),1),2)+1</f>
        <v>4</v>
      </c>
      <c r="AO91" s="7" t="str">
        <f ca="1">CONCATENATE(YEAR(AM91),":",MONTH(AM91),":",AN91,":",WEEKLY_REPORT_DAY,":", $X$92)</f>
        <v>2016:2:4:7:TAOYUAN</v>
      </c>
      <c r="AP91" s="6">
        <f ca="1">MATCH(AO91,INDIRECT(CONCATENATE($X$93,"$A:$A")),0)</f>
        <v>56</v>
      </c>
      <c r="AQ91" s="5">
        <f ca="1">INDEX(INDIRECT(CONCATENATE($X$93,"$A:$AG")),$AP91,MATCH(AQ$55,INDIRECT(CONCATENATE($X$93,"$A1:$AG1")),0))</f>
        <v>1</v>
      </c>
      <c r="AR91" s="5">
        <f ca="1">INDEX(INDIRECT(CONCATENATE($X$93,"$A:$AG")),$AP91,MATCH(AR$55,INDIRECT(CONCATENATE($X$93,"$A1:$AG1")),0))</f>
        <v>79</v>
      </c>
      <c r="AS91" s="5">
        <f ca="1">INDEX(INDIRECT(CONCATENATE($X$93,"$A:$AG")),$AP91,MATCH(AS$55,INDIRECT(CONCATENATE($X$93,"$A1:$AG1")),0))</f>
        <v>30</v>
      </c>
      <c r="AT91" s="5">
        <f ca="1">INDEX(INDIRECT(CONCATENATE($X$93,"$A:$AG")),$AP91,MATCH(AT$55,INDIRECT(CONCATENATE($X$93,"$A1:$AG1")),0))</f>
        <v>63</v>
      </c>
      <c r="AU91" s="5">
        <f ca="1">INDEX(INDIRECT(CONCATENATE($X$93,"$A:$AG")),$AP91,MATCH(AU$55,INDIRECT(CONCATENATE($X$93,"$A1:$AG1")),0))</f>
        <v>8</v>
      </c>
      <c r="AV91" s="5">
        <f>ROUND(1*$X$97/$X$99,0)</f>
        <v>3</v>
      </c>
      <c r="AW91" s="5">
        <f>6*$X$97</f>
        <v>60</v>
      </c>
      <c r="AX91" s="5">
        <f>3*$X$97</f>
        <v>30</v>
      </c>
      <c r="AY91" s="5">
        <f>5*$X$97</f>
        <v>50</v>
      </c>
      <c r="AZ91" s="5">
        <f>1*$X$97</f>
        <v>10</v>
      </c>
    </row>
    <row r="92" spans="23:52">
      <c r="W92" s="3" t="s">
        <v>357</v>
      </c>
      <c r="X92" s="2" t="s">
        <v>21</v>
      </c>
      <c r="AC92" s="3">
        <f ca="1">SUMIFS(AC56:AC91, $X56:$X91,YEAR,AC56:AC91,"&lt;&gt;#N/A")</f>
        <v>8</v>
      </c>
      <c r="AD92" s="6"/>
      <c r="AF92" s="3">
        <f ca="1">SUM(AF56:AF91)</f>
        <v>11</v>
      </c>
      <c r="AG92" s="3">
        <f ca="1">SUM(AG56:AG91)</f>
        <v>0</v>
      </c>
      <c r="AH92" s="3">
        <f ca="1">SUM(AH56:AH91)</f>
        <v>0</v>
      </c>
      <c r="AI92" s="3">
        <f ca="1">SUM(AI56:AI91)</f>
        <v>10</v>
      </c>
      <c r="AJ92" s="3">
        <f ca="1">SUM(AJ56:AJ91)</f>
        <v>2</v>
      </c>
      <c r="AK92" s="3">
        <f ca="1">SUM(AK56:AK91)</f>
        <v>1</v>
      </c>
      <c r="AN92" s="6"/>
    </row>
    <row r="93" spans="23:52">
      <c r="W93" s="3" t="s">
        <v>228</v>
      </c>
      <c r="X93" s="2" t="s">
        <v>362</v>
      </c>
      <c r="Y93" s="6"/>
      <c r="Z93" s="6"/>
      <c r="AD93" s="6"/>
      <c r="AN93" s="6"/>
    </row>
    <row r="94" spans="23:52">
      <c r="W94" s="3" t="s">
        <v>229</v>
      </c>
      <c r="X94" s="2" t="s">
        <v>363</v>
      </c>
      <c r="Y94" s="6"/>
      <c r="Z94" s="6"/>
      <c r="AD94" s="6"/>
      <c r="AN94" s="6"/>
    </row>
    <row r="95" spans="23:52">
      <c r="W95" s="11" t="s">
        <v>230</v>
      </c>
      <c r="X95" s="2" t="s">
        <v>364</v>
      </c>
      <c r="Y95" s="6"/>
      <c r="Z95" s="6"/>
      <c r="AD95" s="6"/>
      <c r="AN95" s="6"/>
    </row>
    <row r="96" spans="23:52">
      <c r="W96" s="11" t="s">
        <v>358</v>
      </c>
      <c r="X96" s="1">
        <v>100</v>
      </c>
      <c r="AD96" s="6"/>
      <c r="AE96" s="6"/>
      <c r="AH96" s="6"/>
      <c r="AI96" s="6"/>
      <c r="AJ96" s="6"/>
      <c r="AK96" s="6"/>
      <c r="AM96" s="7"/>
      <c r="AN96" s="6"/>
    </row>
    <row r="97" spans="23:50">
      <c r="W97" s="3" t="s">
        <v>224</v>
      </c>
      <c r="X97" s="1">
        <v>10</v>
      </c>
      <c r="AD97" s="6"/>
      <c r="AE97" s="6"/>
      <c r="AH97" s="6"/>
      <c r="AI97" s="6"/>
      <c r="AJ97" s="6"/>
      <c r="AK97" s="6"/>
      <c r="AM97" s="7"/>
      <c r="AN97" s="6"/>
    </row>
    <row r="98" spans="23:50">
      <c r="W98" s="3" t="s">
        <v>222</v>
      </c>
      <c r="X98" s="3">
        <f>ROUND($X$96/12,0)</f>
        <v>8</v>
      </c>
      <c r="AD98" s="6"/>
      <c r="AE98" s="6"/>
      <c r="AH98" s="6"/>
      <c r="AI98" s="6"/>
      <c r="AJ98" s="6"/>
      <c r="AK98" s="6"/>
      <c r="AN98" s="6"/>
    </row>
    <row r="99" spans="23:50">
      <c r="W99" s="3" t="s">
        <v>221</v>
      </c>
      <c r="X99" s="3">
        <v>4</v>
      </c>
      <c r="AN99" s="6"/>
    </row>
    <row r="100" spans="23:50">
      <c r="W100" s="3" t="s">
        <v>90</v>
      </c>
      <c r="X100" s="3">
        <f ca="1">SUM($AI$92:$AK$92)</f>
        <v>13</v>
      </c>
      <c r="AN100" s="6"/>
    </row>
    <row r="101" spans="23:50">
      <c r="W101" s="3" t="s">
        <v>91</v>
      </c>
      <c r="X101" s="3">
        <f ca="1">SUM($AF$92:$AH$92)</f>
        <v>11</v>
      </c>
      <c r="AN101" s="6"/>
    </row>
    <row r="102" spans="23:50" ht="15" customHeight="1">
      <c r="W102" s="3" t="s">
        <v>93</v>
      </c>
      <c r="X102" s="8" t="str">
        <f ca="1">CONCATENATE("Member Referral Goal 成員回條目標:     50%+ 
Member Referral Actual 成員回條實際:  ",$Z$102)</f>
        <v>Member Referral Goal 成員回條目標:     50%+ 
Member Referral Actual 成員回條實際:  46%</v>
      </c>
      <c r="Y102" s="9">
        <f ca="1">IFERROR(X101/SUM(X100:X101),"0")</f>
        <v>0.45833333333333331</v>
      </c>
      <c r="Z102" s="3" t="str">
        <f ca="1">TEXT(Y102,"00%")</f>
        <v>46%</v>
      </c>
      <c r="AM102" s="7"/>
      <c r="AN102" s="6"/>
      <c r="AS102" s="8"/>
      <c r="AU102" s="8"/>
      <c r="AX102" s="8"/>
    </row>
    <row r="103" spans="23:50" ht="15" customHeight="1">
      <c r="W103" s="3" t="s">
        <v>94</v>
      </c>
      <c r="X103" s="8" t="str">
        <f>CONCATENATE("Annual Goal 年度目標:  ",$X$96,"
Actual YTD 年度實際:    ",$X$98)</f>
        <v>Annual Goal 年度目標:  100
Actual YTD 年度實際:    8</v>
      </c>
      <c r="AN103" s="6"/>
    </row>
    <row r="104" spans="23:50" ht="23.25">
      <c r="W104" s="3" t="s">
        <v>220</v>
      </c>
      <c r="X104" s="14" t="s">
        <v>95</v>
      </c>
      <c r="AN104" s="6"/>
    </row>
    <row r="105" spans="23:50">
      <c r="X105" s="12" t="s">
        <v>96</v>
      </c>
      <c r="AN105" s="6"/>
    </row>
    <row r="106" spans="23:50">
      <c r="X106" s="13">
        <f ca="1">DATE</f>
        <v>42428</v>
      </c>
      <c r="AN106" s="6"/>
    </row>
    <row r="108" spans="23:50">
      <c r="W108" s="3" t="s">
        <v>361</v>
      </c>
      <c r="X108" s="3" t="str">
        <f ca="1">CONCATENATE($X$56,"  ",SUMIF($AC$56:$AC$67,"&lt;&gt;#N/A"))</f>
        <v>2014  80</v>
      </c>
    </row>
    <row r="109" spans="23:50">
      <c r="W109" s="3" t="s">
        <v>360</v>
      </c>
      <c r="X109" s="3" t="str">
        <f ca="1">CONCATENATE($X$68,"  ", SUMIF($AC$68:$AC$79,"&lt;&gt;#N/A"))</f>
        <v>2015  88</v>
      </c>
    </row>
    <row r="110" spans="23:50">
      <c r="W110" s="3" t="s">
        <v>359</v>
      </c>
      <c r="X110" s="3" t="str">
        <f ca="1">CONCATENATE($X$80,"  ",SUMIF($AC$80:$AC$91,"&lt;&gt;#N/A"))</f>
        <v>2016  8</v>
      </c>
    </row>
  </sheetData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55</vt:i4>
      </vt:variant>
    </vt:vector>
  </HeadingPairs>
  <TitlesOfParts>
    <vt:vector size="104" baseType="lpstr">
      <vt:lpstr>CONTROLS</vt:lpstr>
      <vt:lpstr>REPORT_DATA_BY_STAKE</vt:lpstr>
      <vt:lpstr>REPORT_DATA_BY_MISSION</vt:lpstr>
      <vt:lpstr>REPORT_DATA_BY_MISSION_MONTH</vt:lpstr>
      <vt:lpstr>REPORT_DATA_BY_STAKE_MONTH</vt:lpstr>
      <vt:lpstr>BAPTISM_SOURCE_STAKE_MONTH</vt:lpstr>
      <vt:lpstr>BAPTISM_SOURCE_MISSION_MONTH</vt:lpstr>
      <vt:lpstr>MISSION_GRAPH</vt:lpstr>
      <vt:lpstr>TAOYUAN_STAKE_GRAPH</vt:lpstr>
      <vt:lpstr>ZHONGLI_1_WARD_GRAPH</vt:lpstr>
      <vt:lpstr>ZHONGLI_2_WARD_GRAPH</vt:lpstr>
      <vt:lpstr>LONGTAN_WARD_GRAPH</vt:lpstr>
      <vt:lpstr>GUISHAN_WARD_GRAPH</vt:lpstr>
      <vt:lpstr>BADE_WARD_GRAPH</vt:lpstr>
      <vt:lpstr>TAOYUAN_1_WARD_GRAPH</vt:lpstr>
      <vt:lpstr>TAOYUAN_2_WARD_GRAPH</vt:lpstr>
      <vt:lpstr>TAOYUAN_3_WARD_GRAPH</vt:lpstr>
      <vt:lpstr>TAOYUAN_4_WARD_GRAPH</vt:lpstr>
      <vt:lpstr>EAST_STAKE_GRAPH</vt:lpstr>
      <vt:lpstr>XIZHI_WARD_GRAPH</vt:lpstr>
      <vt:lpstr>YILAN_WARD_GRAPH</vt:lpstr>
      <vt:lpstr>JILONG_WARD_GRAPH</vt:lpstr>
      <vt:lpstr>NEIHU_WARD_GRAPH</vt:lpstr>
      <vt:lpstr>SONGSHAN_WARD_GRAPH</vt:lpstr>
      <vt:lpstr>HUALIEN_STAKE_GRAPH</vt:lpstr>
      <vt:lpstr>HUALIAN_1_WARD_GRAPH</vt:lpstr>
      <vt:lpstr>HUALIAN_2_WARD_GRAPH</vt:lpstr>
      <vt:lpstr>HUALIAN_3_WARD_GRAPH</vt:lpstr>
      <vt:lpstr>TAIDONG_1_WARD_GRAPH</vt:lpstr>
      <vt:lpstr>TAIDONG_2_WARD_GRAPH</vt:lpstr>
      <vt:lpstr>TAIDONG_3_WARD_GRAPH</vt:lpstr>
      <vt:lpstr>YULI_WARD_GRAPH</vt:lpstr>
      <vt:lpstr>HSINCHU_STAKE_GRAPH</vt:lpstr>
      <vt:lpstr>ZHUNAN_WARD_GRAPH</vt:lpstr>
      <vt:lpstr>ZHUBEI_1_WARD_GRAPH</vt:lpstr>
      <vt:lpstr>ZHUBEI_2_WARD_GRAPH</vt:lpstr>
      <vt:lpstr>ZHUBEI_3_WARD_GRAPH</vt:lpstr>
      <vt:lpstr>ZHUDONG_WARD_GRAPH</vt:lpstr>
      <vt:lpstr>XIANGSHAN_WARD_GRAPH</vt:lpstr>
      <vt:lpstr>XINZHU_1_WARD_GRAPH</vt:lpstr>
      <vt:lpstr>XINZHU_3_WARD_GRAPH</vt:lpstr>
      <vt:lpstr>MIAOLI_WARD_GRAPH</vt:lpstr>
      <vt:lpstr>TOUFEN_WARD_GRAPH</vt:lpstr>
      <vt:lpstr>CENTRAL_STAKE_GRAPH</vt:lpstr>
      <vt:lpstr>JINHUA_WARD_GRAPH</vt:lpstr>
      <vt:lpstr>XINAN_WARD_GRAPH</vt:lpstr>
      <vt:lpstr>NORTH_STAKE_GRAPH</vt:lpstr>
      <vt:lpstr>SOUTH_STAKE_GRAPH</vt:lpstr>
      <vt:lpstr>WEST_STAKE_GRAPH</vt:lpstr>
      <vt:lpstr>BAPTISM_SOURCE_MISSION_MONTH!baptism_source_mission_month</vt:lpstr>
      <vt:lpstr>BAPTISM_SOURCE_STAKE_MONTH!baptism_source_stake_month</vt:lpstr>
      <vt:lpstr>DATE</vt:lpstr>
      <vt:lpstr>DAY</vt:lpstr>
      <vt:lpstr>MONTH</vt:lpstr>
      <vt:lpstr>BADE_WARD_GRAPH!Print_Area</vt:lpstr>
      <vt:lpstr>CENTRAL_STAKE_GRAPH!Print_Area</vt:lpstr>
      <vt:lpstr>EAST_STAKE_GRAPH!Print_Area</vt:lpstr>
      <vt:lpstr>GUISHAN_WARD_GRAPH!Print_Area</vt:lpstr>
      <vt:lpstr>HSINCHU_STAKE_GRAPH!Print_Area</vt:lpstr>
      <vt:lpstr>HUALIAN_1_WARD_GRAPH!Print_Area</vt:lpstr>
      <vt:lpstr>HUALIAN_2_WARD_GRAPH!Print_Area</vt:lpstr>
      <vt:lpstr>HUALIAN_3_WARD_GRAPH!Print_Area</vt:lpstr>
      <vt:lpstr>HUALIEN_STAKE_GRAPH!Print_Area</vt:lpstr>
      <vt:lpstr>JILONG_WARD_GRAPH!Print_Area</vt:lpstr>
      <vt:lpstr>JINHUA_WARD_GRAPH!Print_Area</vt:lpstr>
      <vt:lpstr>LONGTAN_WARD_GRAPH!Print_Area</vt:lpstr>
      <vt:lpstr>MIAOLI_WARD_GRAPH!Print_Area</vt:lpstr>
      <vt:lpstr>MISSION_GRAPH!Print_Area</vt:lpstr>
      <vt:lpstr>NEIHU_WARD_GRAPH!Print_Area</vt:lpstr>
      <vt:lpstr>NORTH_STAKE_GRAPH!Print_Area</vt:lpstr>
      <vt:lpstr>SONGSHAN_WARD_GRAPH!Print_Area</vt:lpstr>
      <vt:lpstr>SOUTH_STAKE_GRAPH!Print_Area</vt:lpstr>
      <vt:lpstr>TAIDONG_1_WARD_GRAPH!Print_Area</vt:lpstr>
      <vt:lpstr>TAIDONG_2_WARD_GRAPH!Print_Area</vt:lpstr>
      <vt:lpstr>TAIDONG_3_WARD_GRAPH!Print_Area</vt:lpstr>
      <vt:lpstr>TAOYUAN_1_WARD_GRAPH!Print_Area</vt:lpstr>
      <vt:lpstr>TAOYUAN_2_WARD_GRAPH!Print_Area</vt:lpstr>
      <vt:lpstr>TAOYUAN_3_WARD_GRAPH!Print_Area</vt:lpstr>
      <vt:lpstr>TAOYUAN_4_WARD_GRAPH!Print_Area</vt:lpstr>
      <vt:lpstr>TAOYUAN_STAKE_GRAPH!Print_Area</vt:lpstr>
      <vt:lpstr>TOUFEN_WARD_GRAPH!Print_Area</vt:lpstr>
      <vt:lpstr>WEST_STAKE_GRAPH!Print_Area</vt:lpstr>
      <vt:lpstr>XIANGSHAN_WARD_GRAPH!Print_Area</vt:lpstr>
      <vt:lpstr>XINAN_WARD_GRAPH!Print_Area</vt:lpstr>
      <vt:lpstr>XINZHU_1_WARD_GRAPH!Print_Area</vt:lpstr>
      <vt:lpstr>XINZHU_3_WARD_GRAPH!Print_Area</vt:lpstr>
      <vt:lpstr>XIZHI_WARD_GRAPH!Print_Area</vt:lpstr>
      <vt:lpstr>YILAN_WARD_GRAPH!Print_Area</vt:lpstr>
      <vt:lpstr>YULI_WARD_GRAPH!Print_Area</vt:lpstr>
      <vt:lpstr>ZHONGLI_1_WARD_GRAPH!Print_Area</vt:lpstr>
      <vt:lpstr>ZHONGLI_2_WARD_GRAPH!Print_Area</vt:lpstr>
      <vt:lpstr>ZHUBEI_1_WARD_GRAPH!Print_Area</vt:lpstr>
      <vt:lpstr>ZHUBEI_2_WARD_GRAPH!Print_Area</vt:lpstr>
      <vt:lpstr>ZHUBEI_3_WARD_GRAPH!Print_Area</vt:lpstr>
      <vt:lpstr>ZHUDONG_WARD_GRAPH!Print_Area</vt:lpstr>
      <vt:lpstr>ZHUNAN_WARD_GRAPH!Print_Area</vt:lpstr>
      <vt:lpstr>REPORT_DATA_BY_STAKE!report_data_stake</vt:lpstr>
      <vt:lpstr>REPORT_DATA_BY_STAKE_MONTH!report_data_stake_month</vt:lpstr>
      <vt:lpstr>REPORT_DATA_BY_MISSION!report_mission</vt:lpstr>
      <vt:lpstr>REPORT_DATA_BY_MISSION_MONTH!report_mission_month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2016-03-04T07:13:46Z</cp:lastPrinted>
  <dcterms:created xsi:type="dcterms:W3CDTF">2016-01-05T05:01:49Z</dcterms:created>
  <dcterms:modified xsi:type="dcterms:W3CDTF">2016-03-04T08:21:05Z</dcterms:modified>
</cp:coreProperties>
</file>