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media/image75.bin" ContentType="image/unknown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21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drawings/drawing122.xml" ContentType="application/vnd.openxmlformats-officedocument.drawingml.chartshapes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123.xml" ContentType="application/vnd.openxmlformats-officedocument.drawingml.chartshapes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drawings/drawing124.xml" ContentType="application/vnd.openxmlformats-officedocument.drawing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drawings/drawing125.xml" ContentType="application/vnd.openxmlformats-officedocument.drawingml.chartshapes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drawings/drawing126.xml" ContentType="application/vnd.openxmlformats-officedocument.drawingml.chartshapes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drawings/drawing127.xml" ContentType="application/vnd.openxmlformats-officedocument.drawing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drawings/drawing128.xml" ContentType="application/vnd.openxmlformats-officedocument.drawingml.chartshapes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129.xml" ContentType="application/vnd.openxmlformats-officedocument.drawingml.chartshapes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drawings/drawing130.xml" ContentType="application/vnd.openxmlformats-officedocument.drawing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drawings/drawing131.xml" ContentType="application/vnd.openxmlformats-officedocument.drawingml.chartshapes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drawings/drawing132.xml" ContentType="application/vnd.openxmlformats-officedocument.drawingml.chartshapes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133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drawings/drawing134.xml" ContentType="application/vnd.openxmlformats-officedocument.drawingml.chartshapes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drawings/drawing135.xml" ContentType="application/vnd.openxmlformats-officedocument.drawingml.chartshapes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drawings/drawing136.xml" ContentType="application/vnd.openxmlformats-officedocument.drawing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drawings/drawing137.xml" ContentType="application/vnd.openxmlformats-officedocument.drawingml.chartshapes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drawings/drawing138.xml" ContentType="application/vnd.openxmlformats-officedocument.drawingml.chartshapes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drawings/drawing139.xml" ContentType="application/vnd.openxmlformats-officedocument.drawing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drawings/drawing140.xml" ContentType="application/vnd.openxmlformats-officedocument.drawingml.chartshapes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drawings/drawing141.xml" ContentType="application/vnd.openxmlformats-officedocument.drawingml.chartshapes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drawings/drawing142.xml" ContentType="application/vnd.openxmlformats-officedocument.drawing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drawings/drawing143.xml" ContentType="application/vnd.openxmlformats-officedocument.drawingml.chartshapes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drawings/drawing144.xml" ContentType="application/vnd.openxmlformats-officedocument.drawingml.chartshapes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drawings/drawing145.xml" ContentType="application/vnd.openxmlformats-officedocument.drawing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drawings/drawing146.xml" ContentType="application/vnd.openxmlformats-officedocument.drawingml.chartshapes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drawings/drawing147.xml" ContentType="application/vnd.openxmlformats-officedocument.drawingml.chartshapes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drawings/drawing148.xml" ContentType="application/vnd.openxmlformats-officedocument.drawing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drawings/drawing149.xml" ContentType="application/vnd.openxmlformats-officedocument.drawingml.chartshapes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drawings/drawing150.xml" ContentType="application/vnd.openxmlformats-officedocument.drawingml.chartshapes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drawings/drawing151.xml" ContentType="application/vnd.openxmlformats-officedocument.drawing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drawings/drawing152.xml" ContentType="application/vnd.openxmlformats-officedocument.drawingml.chartshapes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drawings/drawing153.xml" ContentType="application/vnd.openxmlformats-officedocument.drawingml.chartshapes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drawings/drawing154.xml" ContentType="application/vnd.openxmlformats-officedocument.drawing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drawings/drawing155.xml" ContentType="application/vnd.openxmlformats-officedocument.drawingml.chartshapes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drawings/drawing156.xml" ContentType="application/vnd.openxmlformats-officedocument.drawingml.chartshapes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drawings/drawing157.xml" ContentType="application/vnd.openxmlformats-officedocument.drawing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drawings/drawing158.xml" ContentType="application/vnd.openxmlformats-officedocument.drawingml.chartshapes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drawings/drawing159.xml" ContentType="application/vnd.openxmlformats-officedocument.drawingml.chartshapes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drawings/drawing160.xml" ContentType="application/vnd.openxmlformats-officedocument.drawing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drawings/drawing161.xml" ContentType="application/vnd.openxmlformats-officedocument.drawingml.chartshapes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drawings/drawing162.xml" ContentType="application/vnd.openxmlformats-officedocument.drawingml.chartshapes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drawings/drawing163.xml" ContentType="application/vnd.openxmlformats-officedocument.drawing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drawings/drawing164.xml" ContentType="application/vnd.openxmlformats-officedocument.drawingml.chartshapes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drawings/drawing165.xml" ContentType="application/vnd.openxmlformats-officedocument.drawingml.chartshapes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drawings/drawing166.xml" ContentType="application/vnd.openxmlformats-officedocument.drawing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drawings/drawing167.xml" ContentType="application/vnd.openxmlformats-officedocument.drawingml.chartshapes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drawings/drawing168.xml" ContentType="application/vnd.openxmlformats-officedocument.drawingml.chartshapes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drawings/drawing169.xml" ContentType="application/vnd.openxmlformats-officedocument.drawing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drawings/drawing170.xml" ContentType="application/vnd.openxmlformats-officedocument.drawingml.chartshapes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drawings/drawing171.xml" ContentType="application/vnd.openxmlformats-officedocument.drawingml.chartshapes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drawings/drawing172.xml" ContentType="application/vnd.openxmlformats-officedocument.drawing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drawings/drawing173.xml" ContentType="application/vnd.openxmlformats-officedocument.drawingml.chartshapes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drawings/drawing174.xml" ContentType="application/vnd.openxmlformats-officedocument.drawingml.chartshapes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drawings/drawing175.xml" ContentType="application/vnd.openxmlformats-officedocument.drawing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drawings/drawing176.xml" ContentType="application/vnd.openxmlformats-officedocument.drawingml.chartshapes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drawings/drawing177.xml" ContentType="application/vnd.openxmlformats-officedocument.drawingml.chartshapes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drawings/drawing178.xml" ContentType="application/vnd.openxmlformats-officedocument.drawing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drawings/drawing179.xml" ContentType="application/vnd.openxmlformats-officedocument.drawingml.chartshapes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drawings/drawing180.xml" ContentType="application/vnd.openxmlformats-officedocument.drawingml.chartshapes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drawings/drawing181.xml" ContentType="application/vnd.openxmlformats-officedocument.drawing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drawings/drawing182.xml" ContentType="application/vnd.openxmlformats-officedocument.drawingml.chartshapes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drawings/drawing183.xml" ContentType="application/vnd.openxmlformats-officedocument.drawingml.chartshapes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drawings/drawing184.xml" ContentType="application/vnd.openxmlformats-officedocument.drawing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drawings/drawing185.xml" ContentType="application/vnd.openxmlformats-officedocument.drawingml.chartshapes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drawings/drawing186.xml" ContentType="application/vnd.openxmlformats-officedocument.drawingml.chartshapes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J:\ARPS\"/>
    </mc:Choice>
  </mc:AlternateContent>
  <bookViews>
    <workbookView xWindow="7965" yWindow="-120" windowWidth="10815" windowHeight="7995" tabRatio="881" firstSheet="46" activeTab="47"/>
  </bookViews>
  <sheets>
    <sheet name="CONTROLS" sheetId="4" r:id="rId1"/>
    <sheet name="REPORT_DATA_BY_WARD" sheetId="408" r:id="rId2"/>
    <sheet name="REPORT_DATA_BY_WARD_MONTH" sheetId="409" r:id="rId3"/>
    <sheet name="REPORT_DATA_BY_STAKE" sheetId="182" r:id="rId4"/>
    <sheet name="REPORT_DATA_BY_STAKE_MONTH" sheetId="183" r:id="rId5"/>
    <sheet name="REPORT_DATA_BY_MISSION" sheetId="344" r:id="rId6"/>
    <sheet name="REPORT_DATA_BY_MISSION_MONTH" sheetId="345" r:id="rId7"/>
    <sheet name="BAPTISM_SOURCE_WARD_MONTH" sheetId="410" r:id="rId8"/>
    <sheet name="BAPTISM_SOURCE_STAKE_MONTH" sheetId="184" r:id="rId9"/>
    <sheet name="BAPTISM_SOURCE_MISSION_MONTH" sheetId="343" r:id="rId10"/>
    <sheet name="MISSION_GRAPH" sheetId="339" r:id="rId11"/>
    <sheet name="TAOYUAN_STAKE_GRAPH" sheetId="347" r:id="rId12"/>
    <sheet name="ZHONGLI_1_WARD_GRAPH" sheetId="355" r:id="rId13"/>
    <sheet name="ZHONGLI_2_WARD_GRAPH" sheetId="356" r:id="rId14"/>
    <sheet name="LONGTAN_WARD_GRAPH" sheetId="357" r:id="rId15"/>
    <sheet name="GUISHAN_WARD_GRAPH" sheetId="358" r:id="rId16"/>
    <sheet name="BADE_WARD_GRAPH" sheetId="359" r:id="rId17"/>
    <sheet name="TAOYUAN_1_WARD_GRAPH" sheetId="360" r:id="rId18"/>
    <sheet name="TAOYUAN_2_WARD_GRAPH" sheetId="361" r:id="rId19"/>
    <sheet name="TAOYUAN_3_WARD_GRAPH" sheetId="362" r:id="rId20"/>
    <sheet name="TAOYUAN_4_WARD_GRAPH" sheetId="363" r:id="rId21"/>
    <sheet name="EAST_STAKE_GRAPH" sheetId="348" r:id="rId22"/>
    <sheet name="XIZHI_WARD_GRAPH" sheetId="364" r:id="rId23"/>
    <sheet name="YILAN_WARD_GRAPH" sheetId="365" r:id="rId24"/>
    <sheet name="JILONG_WARD_GRAPH" sheetId="366" r:id="rId25"/>
    <sheet name="NEIHU_WARD_GRAPH" sheetId="367" r:id="rId26"/>
    <sheet name="SONGSHAN_WARD_GRAPH" sheetId="368" r:id="rId27"/>
    <sheet name="HUALIEN_STAKE_GRAPH" sheetId="349" r:id="rId28"/>
    <sheet name="HUALIAN_1_WARD_GRAPH" sheetId="369" r:id="rId29"/>
    <sheet name="HUALIAN_2_WARD_GRAPH" sheetId="370" r:id="rId30"/>
    <sheet name="HUALIAN_3_WARD_GRAPH" sheetId="371" r:id="rId31"/>
    <sheet name="TAIDONG_1_WARD_GRAPH" sheetId="372" r:id="rId32"/>
    <sheet name="TAIDONG_2_WARD_GRAPH" sheetId="373" r:id="rId33"/>
    <sheet name="TAIDONG_3_WARD_GRAPH" sheetId="374" r:id="rId34"/>
    <sheet name="YULI_WARD_GRAPH" sheetId="375" r:id="rId35"/>
    <sheet name="HSINCHU_STAKE_GRAPH" sheetId="350" r:id="rId36"/>
    <sheet name="ZHUNAN_WARD_GRAPH" sheetId="376" r:id="rId37"/>
    <sheet name="ZHUBEI_1_WARD_GRAPH" sheetId="377" r:id="rId38"/>
    <sheet name="ZHUBEI_2_WARD_GRAPH" sheetId="378" r:id="rId39"/>
    <sheet name="ZHUBEI_3_WARD_GRAPH" sheetId="379" r:id="rId40"/>
    <sheet name="ZHUDONG_WARD_GRAPH" sheetId="380" r:id="rId41"/>
    <sheet name="XIANGSHAN_WARD_GRAPH" sheetId="381" r:id="rId42"/>
    <sheet name="XINZHU_1_WARD_GRAPH" sheetId="382" r:id="rId43"/>
    <sheet name="XINZHU_3_WARD_GRAPH" sheetId="383" r:id="rId44"/>
    <sheet name="MIAOLI_WARD_GRAPH" sheetId="384" r:id="rId45"/>
    <sheet name="TOUFEN_WARD_GRAPH" sheetId="385" r:id="rId46"/>
    <sheet name="CENTRAL_STAKE_GRAPH" sheetId="351" r:id="rId47"/>
    <sheet name="JINHUA_WARD_GRAPH" sheetId="386" r:id="rId48"/>
    <sheet name="XINAN_WARD_GRAPH" sheetId="387" r:id="rId49"/>
    <sheet name="LUZHOU_WARD_GRAPH" sheetId="388" r:id="rId50"/>
    <sheet name="SANCHONG_WARD_GRAPH" sheetId="389" r:id="rId51"/>
    <sheet name="WANDA_WARD_GRAPH" sheetId="390" r:id="rId52"/>
    <sheet name="NORTH_STAKE_GRAPH" sheetId="352" r:id="rId53"/>
    <sheet name="BEITOU_WARD_GRAPH" sheetId="391" r:id="rId54"/>
    <sheet name="SHILIN_WARD_GRAPH" sheetId="392" r:id="rId55"/>
    <sheet name="DANSHUI_WARD_GRAPH" sheetId="393" r:id="rId56"/>
    <sheet name="TIANMU_WARD_GRAPH" sheetId="394" r:id="rId57"/>
    <sheet name="SOUTH_STAKE_GRAPH" sheetId="353" r:id="rId58"/>
    <sheet name="ANKANG_WARD_GRAPH" sheetId="395" r:id="rId59"/>
    <sheet name="JINGXIN_WARD_GRAPH" sheetId="396" r:id="rId60"/>
    <sheet name="ZHONGHE_1_WARD_GRAPH" sheetId="397" r:id="rId61"/>
    <sheet name="ZHONGHE_2_WARD_GRAPH" sheetId="398" r:id="rId62"/>
    <sheet name="XINDIAN_WARD_GRAPH" sheetId="399" r:id="rId63"/>
    <sheet name="MUZHA_WARD_GRAPH" sheetId="400" r:id="rId64"/>
    <sheet name="YONGHE_WARD_GRAPH" sheetId="401" r:id="rId65"/>
    <sheet name="WEST_STAKE_GRAPH" sheetId="354" r:id="rId66"/>
    <sheet name="XINBAN_WARD_GRAPH" sheetId="402" r:id="rId67"/>
    <sheet name="XINPU_WARD_GRAPH" sheetId="403" r:id="rId68"/>
    <sheet name="SANXIA_WARD_GRAPH" sheetId="404" r:id="rId69"/>
    <sheet name="SIYUAN_WARD_GRAPH" sheetId="405" r:id="rId70"/>
    <sheet name="DANFENG_WARD_GRAPH" sheetId="406" r:id="rId71"/>
    <sheet name="TUCHENG_WARD_GRAPH" sheetId="407" r:id="rId72"/>
  </sheets>
  <definedNames>
    <definedName name="baptism_source_mission_month" localSheetId="9">BAPTISM_SOURCE_MISSION_MONTH!$A$1:$G$3</definedName>
    <definedName name="baptism_source_stake_month" localSheetId="8">BAPTISM_SOURCE_STAKE_MONTH!$A$1:$G$17</definedName>
    <definedName name="baptism_source_ward_month" localSheetId="7">BAPTISM_SOURCE_WARD_MONTH!$A$1:$G$18</definedName>
    <definedName name="DATE">CONTROLS!$B$1</definedName>
    <definedName name="DAY">CONTROLS!$D$5</definedName>
    <definedName name="MONTH">CONTROLS!$D$2</definedName>
    <definedName name="_xlnm.Print_Area" localSheetId="58">ANKANG_WARD_GRAPH!$A$1:$V$53</definedName>
    <definedName name="_xlnm.Print_Area" localSheetId="16">BADE_WARD_GRAPH!$A$1:$V$53</definedName>
    <definedName name="_xlnm.Print_Area" localSheetId="53">BEITOU_WARD_GRAPH!$A$1:$V$53</definedName>
    <definedName name="_xlnm.Print_Area" localSheetId="46">CENTRAL_STAKE_GRAPH!$A$1:$V$53</definedName>
    <definedName name="_xlnm.Print_Area" localSheetId="70">DANFENG_WARD_GRAPH!$A$1:$V$53</definedName>
    <definedName name="_xlnm.Print_Area" localSheetId="55">DANSHUI_WARD_GRAPH!$A$1:$V$53</definedName>
    <definedName name="_xlnm.Print_Area" localSheetId="21">EAST_STAKE_GRAPH!$A$1:$V$53</definedName>
    <definedName name="_xlnm.Print_Area" localSheetId="15">GUISHAN_WARD_GRAPH!$A$1:$V$53</definedName>
    <definedName name="_xlnm.Print_Area" localSheetId="35">HSINCHU_STAKE_GRAPH!$A$1:$V$53</definedName>
    <definedName name="_xlnm.Print_Area" localSheetId="28">HUALIAN_1_WARD_GRAPH!$A$1:$V$53</definedName>
    <definedName name="_xlnm.Print_Area" localSheetId="29">HUALIAN_2_WARD_GRAPH!$A$1:$V$53</definedName>
    <definedName name="_xlnm.Print_Area" localSheetId="30">HUALIAN_3_WARD_GRAPH!$A$1:$V$53</definedName>
    <definedName name="_xlnm.Print_Area" localSheetId="27">HUALIEN_STAKE_GRAPH!$A$1:$V$53</definedName>
    <definedName name="_xlnm.Print_Area" localSheetId="24">JILONG_WARD_GRAPH!$A$1:$V$53</definedName>
    <definedName name="_xlnm.Print_Area" localSheetId="59">JINGXIN_WARD_GRAPH!$A$1:$V$53</definedName>
    <definedName name="_xlnm.Print_Area" localSheetId="47">JINHUA_WARD_GRAPH!#REF!</definedName>
    <definedName name="_xlnm.Print_Area" localSheetId="14">LONGTAN_WARD_GRAPH!$A$1:$V$53</definedName>
    <definedName name="_xlnm.Print_Area" localSheetId="49">LUZHOU_WARD_GRAPH!$A$1:$V$53</definedName>
    <definedName name="_xlnm.Print_Area" localSheetId="44">MIAOLI_WARD_GRAPH!$A$1:$V$53</definedName>
    <definedName name="_xlnm.Print_Area" localSheetId="10">MISSION_GRAPH!$A$1:$V$53</definedName>
    <definedName name="_xlnm.Print_Area" localSheetId="63">MUZHA_WARD_GRAPH!$A$1:$V$53</definedName>
    <definedName name="_xlnm.Print_Area" localSheetId="25">NEIHU_WARD_GRAPH!$A$1:$V$53</definedName>
    <definedName name="_xlnm.Print_Area" localSheetId="52">NORTH_STAKE_GRAPH!$A$1:$V$53</definedName>
    <definedName name="_xlnm.Print_Area" localSheetId="50">SANCHONG_WARD_GRAPH!$A$1:$V$53</definedName>
    <definedName name="_xlnm.Print_Area" localSheetId="68">SANXIA_WARD_GRAPH!$A$1:$V$53</definedName>
    <definedName name="_xlnm.Print_Area" localSheetId="54">SHILIN_WARD_GRAPH!$A$1:$V$53</definedName>
    <definedName name="_xlnm.Print_Area" localSheetId="69">SIYUAN_WARD_GRAPH!$A$1:$V$53</definedName>
    <definedName name="_xlnm.Print_Area" localSheetId="26">SONGSHAN_WARD_GRAPH!$A$1:$V$53</definedName>
    <definedName name="_xlnm.Print_Area" localSheetId="57">SOUTH_STAKE_GRAPH!$A$1:$V$53</definedName>
    <definedName name="_xlnm.Print_Area" localSheetId="31">TAIDONG_1_WARD_GRAPH!$A$1:$V$53</definedName>
    <definedName name="_xlnm.Print_Area" localSheetId="32">TAIDONG_2_WARD_GRAPH!$A$1:$V$53</definedName>
    <definedName name="_xlnm.Print_Area" localSheetId="33">TAIDONG_3_WARD_GRAPH!$A$1:$V$53</definedName>
    <definedName name="_xlnm.Print_Area" localSheetId="17">TAOYUAN_1_WARD_GRAPH!$A$1:$V$53</definedName>
    <definedName name="_xlnm.Print_Area" localSheetId="18">TAOYUAN_2_WARD_GRAPH!$A$1:$V$53</definedName>
    <definedName name="_xlnm.Print_Area" localSheetId="19">TAOYUAN_3_WARD_GRAPH!$A$1:$V$53</definedName>
    <definedName name="_xlnm.Print_Area" localSheetId="20">TAOYUAN_4_WARD_GRAPH!$A$1:$V$53</definedName>
    <definedName name="_xlnm.Print_Area" localSheetId="11">TAOYUAN_STAKE_GRAPH!$A$1:$V$53</definedName>
    <definedName name="_xlnm.Print_Area" localSheetId="56">TIANMU_WARD_GRAPH!$A$1:$V$53</definedName>
    <definedName name="_xlnm.Print_Area" localSheetId="45">TOUFEN_WARD_GRAPH!$A$1:$V$53</definedName>
    <definedName name="_xlnm.Print_Area" localSheetId="71">TUCHENG_WARD_GRAPH!$A$1:$V$53</definedName>
    <definedName name="_xlnm.Print_Area" localSheetId="51">WANDA_WARD_GRAPH!$A$1:$V$53</definedName>
    <definedName name="_xlnm.Print_Area" localSheetId="65">WEST_STAKE_GRAPH!$A$1:$V$53</definedName>
    <definedName name="_xlnm.Print_Area" localSheetId="41">XIANGSHAN_WARD_GRAPH!$A$1:$V$53</definedName>
    <definedName name="_xlnm.Print_Area" localSheetId="48">XINAN_WARD_GRAPH!$A$1:$V$53</definedName>
    <definedName name="_xlnm.Print_Area" localSheetId="66">XINBAN_WARD_GRAPH!$A$1:$V$53</definedName>
    <definedName name="_xlnm.Print_Area" localSheetId="62">XINDIAN_WARD_GRAPH!$A$1:$V$53</definedName>
    <definedName name="_xlnm.Print_Area" localSheetId="67">XINPU_WARD_GRAPH!$A$1:$V$53</definedName>
    <definedName name="_xlnm.Print_Area" localSheetId="42">XINZHU_1_WARD_GRAPH!$A$1:$V$53</definedName>
    <definedName name="_xlnm.Print_Area" localSheetId="43">XINZHU_3_WARD_GRAPH!$A$1:$V$53</definedName>
    <definedName name="_xlnm.Print_Area" localSheetId="22">XIZHI_WARD_GRAPH!$A$1:$V$53</definedName>
    <definedName name="_xlnm.Print_Area" localSheetId="23">YILAN_WARD_GRAPH!$A$1:$V$53</definedName>
    <definedName name="_xlnm.Print_Area" localSheetId="64">YONGHE_WARD_GRAPH!$A$1:$V$53</definedName>
    <definedName name="_xlnm.Print_Area" localSheetId="34">YULI_WARD_GRAPH!$A$1:$V$53</definedName>
    <definedName name="_xlnm.Print_Area" localSheetId="60">ZHONGHE_1_WARD_GRAPH!$A$1:$V$53</definedName>
    <definedName name="_xlnm.Print_Area" localSheetId="61">ZHONGHE_2_WARD_GRAPH!$A$1:$V$53</definedName>
    <definedName name="_xlnm.Print_Area" localSheetId="12">ZHONGLI_1_WARD_GRAPH!$A$1:$V$53</definedName>
    <definedName name="_xlnm.Print_Area" localSheetId="13">ZHONGLI_2_WARD_GRAPH!$A$1:$V$53</definedName>
    <definedName name="_xlnm.Print_Area" localSheetId="37">ZHUBEI_1_WARD_GRAPH!$A$1:$V$53</definedName>
    <definedName name="_xlnm.Print_Area" localSheetId="38">ZHUBEI_2_WARD_GRAPH!$A$1:$V$53</definedName>
    <definedName name="_xlnm.Print_Area" localSheetId="39">ZHUBEI_3_WARD_GRAPH!$A$1:$V$53</definedName>
    <definedName name="_xlnm.Print_Area" localSheetId="40">ZHUDONG_WARD_GRAPH!$A$1:$V$53</definedName>
    <definedName name="_xlnm.Print_Area" localSheetId="36">ZHUNAN_WARD_GRAPH!$A$1:$V$53</definedName>
    <definedName name="report_data_stake" localSheetId="3">REPORT_DATA_BY_STAKE!$A$1:$Q$57</definedName>
    <definedName name="report_data_stake_month" localSheetId="4">REPORT_DATA_BY_STAKE_MONTH!$A$1:$Q$167</definedName>
    <definedName name="report_mission" localSheetId="5">REPORT_DATA_BY_MISSION!$A$1:$Q$8</definedName>
    <definedName name="report_mission_month" localSheetId="6">REPORT_DATA_BY_MISSION_MONTH!$A$1:$Q$27</definedName>
    <definedName name="report_ward" localSheetId="1">REPORT_DATA_BY_WARD!$A$1:$Q$360</definedName>
    <definedName name="report_ward_month" localSheetId="2">REPORT_DATA_BY_WARD_MONTH!$A$1:$Q$105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/>
</workbook>
</file>

<file path=xl/calcChain.xml><?xml version="1.0" encoding="utf-8"?>
<calcChain xmlns="http://schemas.openxmlformats.org/spreadsheetml/2006/main">
  <c r="X98" i="374" l="1"/>
  <c r="X106" i="407" l="1"/>
  <c r="X98" i="407"/>
  <c r="X103" i="407" s="1"/>
  <c r="AZ91" i="407"/>
  <c r="AY91" i="407"/>
  <c r="AX91" i="407"/>
  <c r="AW91" i="407"/>
  <c r="AV91" i="407"/>
  <c r="AZ90" i="407"/>
  <c r="AY90" i="407"/>
  <c r="AX90" i="407"/>
  <c r="AW90" i="407"/>
  <c r="AV90" i="407"/>
  <c r="AZ89" i="407"/>
  <c r="AY89" i="407"/>
  <c r="AX89" i="407"/>
  <c r="AW89" i="407"/>
  <c r="AV89" i="407"/>
  <c r="AZ88" i="407"/>
  <c r="AY88" i="407"/>
  <c r="AX88" i="407"/>
  <c r="AW88" i="407"/>
  <c r="AV88" i="407"/>
  <c r="AZ87" i="407"/>
  <c r="AY87" i="407"/>
  <c r="AX87" i="407"/>
  <c r="AW87" i="407"/>
  <c r="AV87" i="407"/>
  <c r="AZ86" i="407"/>
  <c r="AY86" i="407"/>
  <c r="AX86" i="407"/>
  <c r="AW86" i="407"/>
  <c r="AV86" i="407"/>
  <c r="AZ85" i="407"/>
  <c r="AY85" i="407"/>
  <c r="AX85" i="407"/>
  <c r="AW85" i="407"/>
  <c r="AV85" i="407"/>
  <c r="AZ84" i="407"/>
  <c r="AY84" i="407"/>
  <c r="AX84" i="407"/>
  <c r="AW84" i="407"/>
  <c r="AV84" i="407"/>
  <c r="AZ83" i="407"/>
  <c r="AY83" i="407"/>
  <c r="AX83" i="407"/>
  <c r="AW83" i="407"/>
  <c r="AV83" i="407"/>
  <c r="AZ82" i="407"/>
  <c r="AY82" i="407"/>
  <c r="AX82" i="407"/>
  <c r="AW82" i="407"/>
  <c r="AV82" i="407"/>
  <c r="AZ81" i="407"/>
  <c r="AY81" i="407"/>
  <c r="AX81" i="407"/>
  <c r="AW81" i="407"/>
  <c r="AV81" i="407"/>
  <c r="AZ80" i="407"/>
  <c r="AY80" i="407"/>
  <c r="AX80" i="407"/>
  <c r="AW80" i="407"/>
  <c r="AV80" i="407"/>
  <c r="AD58" i="407" l="1"/>
  <c r="AD62" i="407"/>
  <c r="AD66" i="407"/>
  <c r="AD70" i="407"/>
  <c r="AD74" i="407"/>
  <c r="AD78" i="407"/>
  <c r="AD81" i="407"/>
  <c r="AD83" i="407"/>
  <c r="AD85" i="407"/>
  <c r="AD87" i="407"/>
  <c r="AD89" i="407"/>
  <c r="AD91" i="407"/>
  <c r="AD59" i="407"/>
  <c r="AD63" i="407"/>
  <c r="AD67" i="407"/>
  <c r="AD71" i="407"/>
  <c r="AD75" i="407"/>
  <c r="AD79" i="407"/>
  <c r="AD56" i="407"/>
  <c r="AD60" i="407"/>
  <c r="AD64" i="407"/>
  <c r="AD68" i="407"/>
  <c r="AD72" i="407"/>
  <c r="AD76" i="407"/>
  <c r="AD80" i="407"/>
  <c r="AD82" i="407"/>
  <c r="AD84" i="407"/>
  <c r="AD86" i="407"/>
  <c r="AD88" i="407"/>
  <c r="AD90" i="407"/>
  <c r="AD57" i="407"/>
  <c r="AD61" i="407"/>
  <c r="AD65" i="407"/>
  <c r="AD69" i="407"/>
  <c r="AD73" i="407"/>
  <c r="AD77" i="407"/>
  <c r="X106" i="406"/>
  <c r="X98" i="406"/>
  <c r="X103" i="406" s="1"/>
  <c r="AZ91" i="406"/>
  <c r="AY91" i="406"/>
  <c r="AX91" i="406"/>
  <c r="AW91" i="406"/>
  <c r="AV91" i="406"/>
  <c r="AZ90" i="406"/>
  <c r="AY90" i="406"/>
  <c r="AX90" i="406"/>
  <c r="AW90" i="406"/>
  <c r="AV90" i="406"/>
  <c r="AD90" i="406"/>
  <c r="AZ89" i="406"/>
  <c r="AY89" i="406"/>
  <c r="AX89" i="406"/>
  <c r="AW89" i="406"/>
  <c r="AV89" i="406"/>
  <c r="AZ88" i="406"/>
  <c r="AY88" i="406"/>
  <c r="AX88" i="406"/>
  <c r="AW88" i="406"/>
  <c r="AV88" i="406"/>
  <c r="AD88" i="406"/>
  <c r="AZ87" i="406"/>
  <c r="AY87" i="406"/>
  <c r="AX87" i="406"/>
  <c r="AW87" i="406"/>
  <c r="AV87" i="406"/>
  <c r="AZ86" i="406"/>
  <c r="AY86" i="406"/>
  <c r="AX86" i="406"/>
  <c r="AW86" i="406"/>
  <c r="AV86" i="406"/>
  <c r="AD86" i="406"/>
  <c r="AZ85" i="406"/>
  <c r="AY85" i="406"/>
  <c r="AX85" i="406"/>
  <c r="AW85" i="406"/>
  <c r="AV85" i="406"/>
  <c r="AZ84" i="406"/>
  <c r="AY84" i="406"/>
  <c r="AX84" i="406"/>
  <c r="AW84" i="406"/>
  <c r="AV84" i="406"/>
  <c r="AD84" i="406"/>
  <c r="AZ83" i="406"/>
  <c r="AY83" i="406"/>
  <c r="AX83" i="406"/>
  <c r="AW83" i="406"/>
  <c r="AV83" i="406"/>
  <c r="AZ82" i="406"/>
  <c r="AY82" i="406"/>
  <c r="AX82" i="406"/>
  <c r="AW82" i="406"/>
  <c r="AV82" i="406"/>
  <c r="AD82" i="406"/>
  <c r="AZ81" i="406"/>
  <c r="AY81" i="406"/>
  <c r="AX81" i="406"/>
  <c r="AW81" i="406"/>
  <c r="AV81" i="406"/>
  <c r="AZ80" i="406"/>
  <c r="AY80" i="406"/>
  <c r="AX80" i="406"/>
  <c r="AW80" i="406"/>
  <c r="AV80" i="406"/>
  <c r="AD80" i="406"/>
  <c r="AD79" i="406"/>
  <c r="AD76" i="406"/>
  <c r="AD75" i="406"/>
  <c r="AD73" i="406"/>
  <c r="AD72" i="406"/>
  <c r="AD71" i="406"/>
  <c r="AD69" i="406"/>
  <c r="AD68" i="406"/>
  <c r="AD67" i="406"/>
  <c r="AD65" i="406"/>
  <c r="AD64" i="406"/>
  <c r="AD63" i="406"/>
  <c r="AD61" i="406"/>
  <c r="AD60" i="406"/>
  <c r="AD59" i="406"/>
  <c r="AD57" i="406"/>
  <c r="AD56" i="406"/>
  <c r="X106" i="405"/>
  <c r="X98" i="405"/>
  <c r="X103" i="405" s="1"/>
  <c r="AZ91" i="405"/>
  <c r="AY91" i="405"/>
  <c r="AX91" i="405"/>
  <c r="AW91" i="405"/>
  <c r="AV91" i="405"/>
  <c r="AD91" i="405"/>
  <c r="AZ90" i="405"/>
  <c r="AY90" i="405"/>
  <c r="AX90" i="405"/>
  <c r="AW90" i="405"/>
  <c r="AV90" i="405"/>
  <c r="AD90" i="405"/>
  <c r="AZ89" i="405"/>
  <c r="AY89" i="405"/>
  <c r="AX89" i="405"/>
  <c r="AW89" i="405"/>
  <c r="AV89" i="405"/>
  <c r="AD89" i="405"/>
  <c r="AZ88" i="405"/>
  <c r="AY88" i="405"/>
  <c r="AX88" i="405"/>
  <c r="AW88" i="405"/>
  <c r="AV88" i="405"/>
  <c r="AD88" i="405"/>
  <c r="AZ87" i="405"/>
  <c r="AY87" i="405"/>
  <c r="AX87" i="405"/>
  <c r="AW87" i="405"/>
  <c r="AV87" i="405"/>
  <c r="AD87" i="405"/>
  <c r="AZ86" i="405"/>
  <c r="AY86" i="405"/>
  <c r="AX86" i="405"/>
  <c r="AW86" i="405"/>
  <c r="AV86" i="405"/>
  <c r="AD86" i="405"/>
  <c r="AZ85" i="405"/>
  <c r="AY85" i="405"/>
  <c r="AX85" i="405"/>
  <c r="AW85" i="405"/>
  <c r="AV85" i="405"/>
  <c r="AD85" i="405"/>
  <c r="AZ84" i="405"/>
  <c r="AY84" i="405"/>
  <c r="AX84" i="405"/>
  <c r="AW84" i="405"/>
  <c r="AV84" i="405"/>
  <c r="AD84" i="405"/>
  <c r="AZ83" i="405"/>
  <c r="AY83" i="405"/>
  <c r="AX83" i="405"/>
  <c r="AW83" i="405"/>
  <c r="AV83" i="405"/>
  <c r="AD83" i="405"/>
  <c r="AZ82" i="405"/>
  <c r="AY82" i="405"/>
  <c r="AX82" i="405"/>
  <c r="AW82" i="405"/>
  <c r="AV82" i="405"/>
  <c r="AD82" i="405"/>
  <c r="AZ81" i="405"/>
  <c r="AY81" i="405"/>
  <c r="AX81" i="405"/>
  <c r="AW81" i="405"/>
  <c r="AV81" i="405"/>
  <c r="AD81" i="405"/>
  <c r="AZ80" i="405"/>
  <c r="AY80" i="405"/>
  <c r="AX80" i="405"/>
  <c r="AW80" i="405"/>
  <c r="AV80" i="405"/>
  <c r="AD80" i="405"/>
  <c r="AD79" i="405"/>
  <c r="AD78" i="405"/>
  <c r="AD76" i="405"/>
  <c r="AD75" i="405"/>
  <c r="AD74" i="405"/>
  <c r="AD72" i="405"/>
  <c r="AD71" i="405"/>
  <c r="AD70" i="405"/>
  <c r="AD68" i="405"/>
  <c r="AD67" i="405"/>
  <c r="AD66" i="405"/>
  <c r="AD64" i="405"/>
  <c r="AD63" i="405"/>
  <c r="AD62" i="405"/>
  <c r="AD60" i="405"/>
  <c r="AD59" i="405"/>
  <c r="AD58" i="405"/>
  <c r="AD56" i="405"/>
  <c r="X106" i="404"/>
  <c r="X103" i="404"/>
  <c r="X98" i="404"/>
  <c r="AZ91" i="404"/>
  <c r="AY91" i="404"/>
  <c r="AX91" i="404"/>
  <c r="AW91" i="404"/>
  <c r="AV91" i="404"/>
  <c r="AD91" i="404"/>
  <c r="AZ90" i="404"/>
  <c r="AY90" i="404"/>
  <c r="AX90" i="404"/>
  <c r="AW90" i="404"/>
  <c r="AV90" i="404"/>
  <c r="AD90" i="404"/>
  <c r="AZ89" i="404"/>
  <c r="AY89" i="404"/>
  <c r="AX89" i="404"/>
  <c r="AW89" i="404"/>
  <c r="AV89" i="404"/>
  <c r="AD89" i="404"/>
  <c r="AZ88" i="404"/>
  <c r="AY88" i="404"/>
  <c r="AX88" i="404"/>
  <c r="AW88" i="404"/>
  <c r="AV88" i="404"/>
  <c r="AD88" i="404"/>
  <c r="AZ87" i="404"/>
  <c r="AY87" i="404"/>
  <c r="AX87" i="404"/>
  <c r="AW87" i="404"/>
  <c r="AV87" i="404"/>
  <c r="AD87" i="404"/>
  <c r="AZ86" i="404"/>
  <c r="AY86" i="404"/>
  <c r="AX86" i="404"/>
  <c r="AW86" i="404"/>
  <c r="AV86" i="404"/>
  <c r="AD86" i="404"/>
  <c r="AZ85" i="404"/>
  <c r="AY85" i="404"/>
  <c r="AX85" i="404"/>
  <c r="AW85" i="404"/>
  <c r="AV85" i="404"/>
  <c r="AD85" i="404"/>
  <c r="AZ84" i="404"/>
  <c r="AY84" i="404"/>
  <c r="AX84" i="404"/>
  <c r="AW84" i="404"/>
  <c r="AV84" i="404"/>
  <c r="AD84" i="404"/>
  <c r="AZ83" i="404"/>
  <c r="AY83" i="404"/>
  <c r="AX83" i="404"/>
  <c r="AW83" i="404"/>
  <c r="AV83" i="404"/>
  <c r="AD83" i="404"/>
  <c r="AZ82" i="404"/>
  <c r="AY82" i="404"/>
  <c r="AX82" i="404"/>
  <c r="AW82" i="404"/>
  <c r="AV82" i="404"/>
  <c r="AD82" i="404"/>
  <c r="AZ81" i="404"/>
  <c r="AY81" i="404"/>
  <c r="AX81" i="404"/>
  <c r="AW81" i="404"/>
  <c r="AV81" i="404"/>
  <c r="AD81" i="404"/>
  <c r="AZ80" i="404"/>
  <c r="AY80" i="404"/>
  <c r="AX80" i="404"/>
  <c r="AW80" i="404"/>
  <c r="AV80" i="404"/>
  <c r="AD80" i="404"/>
  <c r="AD79" i="404"/>
  <c r="AD78" i="404"/>
  <c r="AD77" i="404"/>
  <c r="AD76" i="404"/>
  <c r="AD75" i="404"/>
  <c r="AD74" i="404"/>
  <c r="AD73" i="404"/>
  <c r="AD72" i="404"/>
  <c r="AD71" i="404"/>
  <c r="AD70" i="404"/>
  <c r="AD69" i="404"/>
  <c r="AD68" i="404"/>
  <c r="AD67" i="404"/>
  <c r="AD66" i="404"/>
  <c r="AD65" i="404"/>
  <c r="AD64" i="404"/>
  <c r="AD63" i="404"/>
  <c r="AD62" i="404"/>
  <c r="AD61" i="404"/>
  <c r="AD60" i="404"/>
  <c r="AD59" i="404"/>
  <c r="AD58" i="404"/>
  <c r="AD57" i="404"/>
  <c r="AD56" i="404"/>
  <c r="X106" i="403"/>
  <c r="X98" i="403"/>
  <c r="AD88" i="403" s="1"/>
  <c r="AZ91" i="403"/>
  <c r="AY91" i="403"/>
  <c r="AX91" i="403"/>
  <c r="AW91" i="403"/>
  <c r="AV91" i="403"/>
  <c r="AZ90" i="403"/>
  <c r="AY90" i="403"/>
  <c r="AX90" i="403"/>
  <c r="AW90" i="403"/>
  <c r="AV90" i="403"/>
  <c r="AZ89" i="403"/>
  <c r="AY89" i="403"/>
  <c r="AX89" i="403"/>
  <c r="AW89" i="403"/>
  <c r="AV89" i="403"/>
  <c r="AZ88" i="403"/>
  <c r="AY88" i="403"/>
  <c r="AX88" i="403"/>
  <c r="AW88" i="403"/>
  <c r="AV88" i="403"/>
  <c r="AZ87" i="403"/>
  <c r="AY87" i="403"/>
  <c r="AX87" i="403"/>
  <c r="AW87" i="403"/>
  <c r="AV87" i="403"/>
  <c r="AZ86" i="403"/>
  <c r="AY86" i="403"/>
  <c r="AX86" i="403"/>
  <c r="AW86" i="403"/>
  <c r="AV86" i="403"/>
  <c r="AD86" i="403"/>
  <c r="AZ85" i="403"/>
  <c r="AY85" i="403"/>
  <c r="AX85" i="403"/>
  <c r="AW85" i="403"/>
  <c r="AV85" i="403"/>
  <c r="AZ84" i="403"/>
  <c r="AY84" i="403"/>
  <c r="AX84" i="403"/>
  <c r="AW84" i="403"/>
  <c r="AV84" i="403"/>
  <c r="AD84" i="403"/>
  <c r="AZ83" i="403"/>
  <c r="AY83" i="403"/>
  <c r="AX83" i="403"/>
  <c r="AW83" i="403"/>
  <c r="AV83" i="403"/>
  <c r="AZ82" i="403"/>
  <c r="AY82" i="403"/>
  <c r="AX82" i="403"/>
  <c r="AW82" i="403"/>
  <c r="AV82" i="403"/>
  <c r="AZ81" i="403"/>
  <c r="AY81" i="403"/>
  <c r="AX81" i="403"/>
  <c r="AW81" i="403"/>
  <c r="AV81" i="403"/>
  <c r="AZ80" i="403"/>
  <c r="AY80" i="403"/>
  <c r="AX80" i="403"/>
  <c r="AW80" i="403"/>
  <c r="AV80" i="403"/>
  <c r="AD76" i="403"/>
  <c r="AD72" i="403"/>
  <c r="AD68" i="403"/>
  <c r="AD60" i="403"/>
  <c r="AD56" i="403"/>
  <c r="X106" i="402"/>
  <c r="X98" i="402"/>
  <c r="X103" i="402" s="1"/>
  <c r="AZ91" i="402"/>
  <c r="AY91" i="402"/>
  <c r="AX91" i="402"/>
  <c r="AW91" i="402"/>
  <c r="AV91" i="402"/>
  <c r="AZ90" i="402"/>
  <c r="AY90" i="402"/>
  <c r="AX90" i="402"/>
  <c r="AW90" i="402"/>
  <c r="AV90" i="402"/>
  <c r="AD90" i="402"/>
  <c r="AZ89" i="402"/>
  <c r="AY89" i="402"/>
  <c r="AX89" i="402"/>
  <c r="AW89" i="402"/>
  <c r="AV89" i="402"/>
  <c r="AZ88" i="402"/>
  <c r="AY88" i="402"/>
  <c r="AX88" i="402"/>
  <c r="AW88" i="402"/>
  <c r="AV88" i="402"/>
  <c r="AD88" i="402"/>
  <c r="AZ87" i="402"/>
  <c r="AY87" i="402"/>
  <c r="AX87" i="402"/>
  <c r="AW87" i="402"/>
  <c r="AV87" i="402"/>
  <c r="AZ86" i="402"/>
  <c r="AY86" i="402"/>
  <c r="AX86" i="402"/>
  <c r="AW86" i="402"/>
  <c r="AV86" i="402"/>
  <c r="AD86" i="402"/>
  <c r="AZ85" i="402"/>
  <c r="AY85" i="402"/>
  <c r="AX85" i="402"/>
  <c r="AW85" i="402"/>
  <c r="AV85" i="402"/>
  <c r="AZ84" i="402"/>
  <c r="AY84" i="402"/>
  <c r="AX84" i="402"/>
  <c r="AW84" i="402"/>
  <c r="AV84" i="402"/>
  <c r="AD84" i="402"/>
  <c r="AZ83" i="402"/>
  <c r="AY83" i="402"/>
  <c r="AX83" i="402"/>
  <c r="AW83" i="402"/>
  <c r="AV83" i="402"/>
  <c r="AZ82" i="402"/>
  <c r="AY82" i="402"/>
  <c r="AX82" i="402"/>
  <c r="AW82" i="402"/>
  <c r="AV82" i="402"/>
  <c r="AD82" i="402"/>
  <c r="AZ81" i="402"/>
  <c r="AY81" i="402"/>
  <c r="AX81" i="402"/>
  <c r="AW81" i="402"/>
  <c r="AV81" i="402"/>
  <c r="AZ80" i="402"/>
  <c r="AY80" i="402"/>
  <c r="AX80" i="402"/>
  <c r="AW80" i="402"/>
  <c r="AV80" i="402"/>
  <c r="AD80" i="402"/>
  <c r="AD79" i="402"/>
  <c r="AD77" i="402"/>
  <c r="AD76" i="402"/>
  <c r="AD75" i="402"/>
  <c r="AD73" i="402"/>
  <c r="AD72" i="402"/>
  <c r="AD71" i="402"/>
  <c r="AD69" i="402"/>
  <c r="AD68" i="402"/>
  <c r="AD67" i="402"/>
  <c r="AD65" i="402"/>
  <c r="AD64" i="402"/>
  <c r="AD63" i="402"/>
  <c r="AD61" i="402"/>
  <c r="AD60" i="402"/>
  <c r="AD59" i="402"/>
  <c r="AD57" i="402"/>
  <c r="AD56" i="402"/>
  <c r="X106" i="401"/>
  <c r="X98" i="401"/>
  <c r="X103" i="401" s="1"/>
  <c r="AZ91" i="401"/>
  <c r="AY91" i="401"/>
  <c r="AX91" i="401"/>
  <c r="AW91" i="401"/>
  <c r="AV91" i="401"/>
  <c r="AD91" i="401"/>
  <c r="AZ90" i="401"/>
  <c r="AY90" i="401"/>
  <c r="AX90" i="401"/>
  <c r="AW90" i="401"/>
  <c r="AV90" i="401"/>
  <c r="AD90" i="401"/>
  <c r="AZ89" i="401"/>
  <c r="AY89" i="401"/>
  <c r="AX89" i="401"/>
  <c r="AW89" i="401"/>
  <c r="AV89" i="401"/>
  <c r="AD89" i="401"/>
  <c r="AZ88" i="401"/>
  <c r="AY88" i="401"/>
  <c r="AX88" i="401"/>
  <c r="AW88" i="401"/>
  <c r="AV88" i="401"/>
  <c r="AD88" i="401"/>
  <c r="AZ87" i="401"/>
  <c r="AY87" i="401"/>
  <c r="AX87" i="401"/>
  <c r="AW87" i="401"/>
  <c r="AV87" i="401"/>
  <c r="AD87" i="401"/>
  <c r="AZ86" i="401"/>
  <c r="AY86" i="401"/>
  <c r="AX86" i="401"/>
  <c r="AW86" i="401"/>
  <c r="AV86" i="401"/>
  <c r="AD86" i="401"/>
  <c r="AZ85" i="401"/>
  <c r="AY85" i="401"/>
  <c r="AX85" i="401"/>
  <c r="AW85" i="401"/>
  <c r="AV85" i="401"/>
  <c r="AD85" i="401"/>
  <c r="AZ84" i="401"/>
  <c r="AY84" i="401"/>
  <c r="AX84" i="401"/>
  <c r="AW84" i="401"/>
  <c r="AV84" i="401"/>
  <c r="AD84" i="401"/>
  <c r="AZ83" i="401"/>
  <c r="AY83" i="401"/>
  <c r="AX83" i="401"/>
  <c r="AW83" i="401"/>
  <c r="AV83" i="401"/>
  <c r="AD83" i="401"/>
  <c r="AZ82" i="401"/>
  <c r="AY82" i="401"/>
  <c r="AX82" i="401"/>
  <c r="AW82" i="401"/>
  <c r="AV82" i="401"/>
  <c r="AD82" i="401"/>
  <c r="AZ81" i="401"/>
  <c r="AY81" i="401"/>
  <c r="AX81" i="401"/>
  <c r="AW81" i="401"/>
  <c r="AV81" i="401"/>
  <c r="AD81" i="401"/>
  <c r="AZ80" i="401"/>
  <c r="AY80" i="401"/>
  <c r="AX80" i="401"/>
  <c r="AW80" i="401"/>
  <c r="AV80" i="401"/>
  <c r="AD80" i="401"/>
  <c r="AD79" i="401"/>
  <c r="AD78" i="401"/>
  <c r="AD76" i="401"/>
  <c r="AD75" i="401"/>
  <c r="AD74" i="401"/>
  <c r="AD72" i="401"/>
  <c r="AD71" i="401"/>
  <c r="AD70" i="401"/>
  <c r="AD68" i="401"/>
  <c r="AD67" i="401"/>
  <c r="AD66" i="401"/>
  <c r="AD64" i="401"/>
  <c r="AD63" i="401"/>
  <c r="AD62" i="401"/>
  <c r="AD60" i="401"/>
  <c r="AD59" i="401"/>
  <c r="AD58" i="401"/>
  <c r="AD56" i="401"/>
  <c r="X106" i="400"/>
  <c r="X103" i="400"/>
  <c r="X98" i="400"/>
  <c r="AZ91" i="400"/>
  <c r="AY91" i="400"/>
  <c r="AX91" i="400"/>
  <c r="AW91" i="400"/>
  <c r="AV91" i="400"/>
  <c r="AD91" i="400"/>
  <c r="AZ90" i="400"/>
  <c r="AY90" i="400"/>
  <c r="AX90" i="400"/>
  <c r="AW90" i="400"/>
  <c r="AV90" i="400"/>
  <c r="AD90" i="400"/>
  <c r="AZ89" i="400"/>
  <c r="AY89" i="400"/>
  <c r="AX89" i="400"/>
  <c r="AW89" i="400"/>
  <c r="AV89" i="400"/>
  <c r="AD89" i="400"/>
  <c r="AZ88" i="400"/>
  <c r="AY88" i="400"/>
  <c r="AX88" i="400"/>
  <c r="AW88" i="400"/>
  <c r="AV88" i="400"/>
  <c r="AD88" i="400"/>
  <c r="AZ87" i="400"/>
  <c r="AY87" i="400"/>
  <c r="AX87" i="400"/>
  <c r="AW87" i="400"/>
  <c r="AV87" i="400"/>
  <c r="AD87" i="400"/>
  <c r="AZ86" i="400"/>
  <c r="AY86" i="400"/>
  <c r="AX86" i="400"/>
  <c r="AW86" i="400"/>
  <c r="AV86" i="400"/>
  <c r="AD86" i="400"/>
  <c r="AZ85" i="400"/>
  <c r="AY85" i="400"/>
  <c r="AX85" i="400"/>
  <c r="AW85" i="400"/>
  <c r="AV85" i="400"/>
  <c r="AD85" i="400"/>
  <c r="AZ84" i="400"/>
  <c r="AY84" i="400"/>
  <c r="AX84" i="400"/>
  <c r="AW84" i="400"/>
  <c r="AV84" i="400"/>
  <c r="AD84" i="400"/>
  <c r="AZ83" i="400"/>
  <c r="AY83" i="400"/>
  <c r="AX83" i="400"/>
  <c r="AW83" i="400"/>
  <c r="AV83" i="400"/>
  <c r="AD83" i="400"/>
  <c r="AZ82" i="400"/>
  <c r="AY82" i="400"/>
  <c r="AX82" i="400"/>
  <c r="AW82" i="400"/>
  <c r="AV82" i="400"/>
  <c r="AD82" i="400"/>
  <c r="AZ81" i="400"/>
  <c r="AY81" i="400"/>
  <c r="AX81" i="400"/>
  <c r="AW81" i="400"/>
  <c r="AV81" i="400"/>
  <c r="AD81" i="400"/>
  <c r="AZ80" i="400"/>
  <c r="AY80" i="400"/>
  <c r="AX80" i="400"/>
  <c r="AW80" i="400"/>
  <c r="AV80" i="400"/>
  <c r="AD80" i="400"/>
  <c r="AD79" i="400"/>
  <c r="AD78" i="400"/>
  <c r="AD77" i="400"/>
  <c r="AD76" i="400"/>
  <c r="AD75" i="400"/>
  <c r="AD74" i="400"/>
  <c r="AD73" i="400"/>
  <c r="AD72" i="400"/>
  <c r="AD71" i="400"/>
  <c r="AD70" i="400"/>
  <c r="AD69" i="400"/>
  <c r="AD68" i="400"/>
  <c r="AD67" i="400"/>
  <c r="AD66" i="400"/>
  <c r="AD65" i="400"/>
  <c r="AD64" i="400"/>
  <c r="AD63" i="400"/>
  <c r="AD62" i="400"/>
  <c r="AD61" i="400"/>
  <c r="AD60" i="400"/>
  <c r="AD59" i="400"/>
  <c r="AD58" i="400"/>
  <c r="AD57" i="400"/>
  <c r="AD56" i="400"/>
  <c r="X106" i="399"/>
  <c r="X98" i="399"/>
  <c r="AD91" i="399" s="1"/>
  <c r="AZ91" i="399"/>
  <c r="AY91" i="399"/>
  <c r="AX91" i="399"/>
  <c r="AW91" i="399"/>
  <c r="AV91" i="399"/>
  <c r="AZ90" i="399"/>
  <c r="AY90" i="399"/>
  <c r="AX90" i="399"/>
  <c r="AW90" i="399"/>
  <c r="AV90" i="399"/>
  <c r="AZ89" i="399"/>
  <c r="AY89" i="399"/>
  <c r="AX89" i="399"/>
  <c r="AW89" i="399"/>
  <c r="AV89" i="399"/>
  <c r="AD89" i="399"/>
  <c r="AZ88" i="399"/>
  <c r="AY88" i="399"/>
  <c r="AX88" i="399"/>
  <c r="AW88" i="399"/>
  <c r="AV88" i="399"/>
  <c r="AZ87" i="399"/>
  <c r="AY87" i="399"/>
  <c r="AX87" i="399"/>
  <c r="AW87" i="399"/>
  <c r="AV87" i="399"/>
  <c r="AD87" i="399"/>
  <c r="AZ86" i="399"/>
  <c r="AY86" i="399"/>
  <c r="AX86" i="399"/>
  <c r="AW86" i="399"/>
  <c r="AV86" i="399"/>
  <c r="AZ85" i="399"/>
  <c r="AY85" i="399"/>
  <c r="AX85" i="399"/>
  <c r="AW85" i="399"/>
  <c r="AV85" i="399"/>
  <c r="AD85" i="399"/>
  <c r="AZ84" i="399"/>
  <c r="AY84" i="399"/>
  <c r="AX84" i="399"/>
  <c r="AW84" i="399"/>
  <c r="AV84" i="399"/>
  <c r="AZ83" i="399"/>
  <c r="AY83" i="399"/>
  <c r="AX83" i="399"/>
  <c r="AW83" i="399"/>
  <c r="AV83" i="399"/>
  <c r="AZ82" i="399"/>
  <c r="AY82" i="399"/>
  <c r="AX82" i="399"/>
  <c r="AW82" i="399"/>
  <c r="AV82" i="399"/>
  <c r="AD82" i="399"/>
  <c r="AZ81" i="399"/>
  <c r="AY81" i="399"/>
  <c r="AX81" i="399"/>
  <c r="AW81" i="399"/>
  <c r="AV81" i="399"/>
  <c r="AZ80" i="399"/>
  <c r="AY80" i="399"/>
  <c r="AX80" i="399"/>
  <c r="AW80" i="399"/>
  <c r="AV80" i="399"/>
  <c r="AD80" i="399"/>
  <c r="AD78" i="399"/>
  <c r="AD77" i="399"/>
  <c r="AD76" i="399"/>
  <c r="AD74" i="399"/>
  <c r="AD73" i="399"/>
  <c r="AD72" i="399"/>
  <c r="AD70" i="399"/>
  <c r="AD69" i="399"/>
  <c r="AD68" i="399"/>
  <c r="AD66" i="399"/>
  <c r="AD65" i="399"/>
  <c r="AD64" i="399"/>
  <c r="AD62" i="399"/>
  <c r="AD61" i="399"/>
  <c r="AD60" i="399"/>
  <c r="AD58" i="399"/>
  <c r="AD57" i="399"/>
  <c r="AD56" i="399"/>
  <c r="X106" i="398"/>
  <c r="X98" i="398"/>
  <c r="X103" i="398" s="1"/>
  <c r="AZ91" i="398"/>
  <c r="AY91" i="398"/>
  <c r="AX91" i="398"/>
  <c r="AW91" i="398"/>
  <c r="AV91" i="398"/>
  <c r="AD91" i="398"/>
  <c r="AZ90" i="398"/>
  <c r="AY90" i="398"/>
  <c r="AX90" i="398"/>
  <c r="AW90" i="398"/>
  <c r="AV90" i="398"/>
  <c r="AD90" i="398"/>
  <c r="AZ89" i="398"/>
  <c r="AY89" i="398"/>
  <c r="AX89" i="398"/>
  <c r="AW89" i="398"/>
  <c r="AV89" i="398"/>
  <c r="AD89" i="398"/>
  <c r="AZ88" i="398"/>
  <c r="AY88" i="398"/>
  <c r="AX88" i="398"/>
  <c r="AW88" i="398"/>
  <c r="AV88" i="398"/>
  <c r="AD88" i="398"/>
  <c r="AZ87" i="398"/>
  <c r="AY87" i="398"/>
  <c r="AX87" i="398"/>
  <c r="AW87" i="398"/>
  <c r="AV87" i="398"/>
  <c r="AD87" i="398"/>
  <c r="AZ86" i="398"/>
  <c r="AY86" i="398"/>
  <c r="AX86" i="398"/>
  <c r="AW86" i="398"/>
  <c r="AV86" i="398"/>
  <c r="AD86" i="398"/>
  <c r="AZ85" i="398"/>
  <c r="AY85" i="398"/>
  <c r="AX85" i="398"/>
  <c r="AW85" i="398"/>
  <c r="AV85" i="398"/>
  <c r="AD85" i="398"/>
  <c r="AZ84" i="398"/>
  <c r="AY84" i="398"/>
  <c r="AX84" i="398"/>
  <c r="AW84" i="398"/>
  <c r="AV84" i="398"/>
  <c r="AD84" i="398"/>
  <c r="AZ83" i="398"/>
  <c r="AY83" i="398"/>
  <c r="AX83" i="398"/>
  <c r="AW83" i="398"/>
  <c r="AV83" i="398"/>
  <c r="AD83" i="398"/>
  <c r="AZ82" i="398"/>
  <c r="AY82" i="398"/>
  <c r="AX82" i="398"/>
  <c r="AW82" i="398"/>
  <c r="AV82" i="398"/>
  <c r="AD82" i="398"/>
  <c r="AZ81" i="398"/>
  <c r="AY81" i="398"/>
  <c r="AX81" i="398"/>
  <c r="AW81" i="398"/>
  <c r="AV81" i="398"/>
  <c r="AD81" i="398"/>
  <c r="AZ80" i="398"/>
  <c r="AY80" i="398"/>
  <c r="AX80" i="398"/>
  <c r="AW80" i="398"/>
  <c r="AV80" i="398"/>
  <c r="AD80" i="398"/>
  <c r="AD79" i="398"/>
  <c r="AD78" i="398"/>
  <c r="AD76" i="398"/>
  <c r="AD75" i="398"/>
  <c r="AD74" i="398"/>
  <c r="AD72" i="398"/>
  <c r="AD71" i="398"/>
  <c r="AD70" i="398"/>
  <c r="AD68" i="398"/>
  <c r="AD67" i="398"/>
  <c r="AD66" i="398"/>
  <c r="AD64" i="398"/>
  <c r="AD63" i="398"/>
  <c r="AD62" i="398"/>
  <c r="AD60" i="398"/>
  <c r="AD59" i="398"/>
  <c r="AD58" i="398"/>
  <c r="AD56" i="398"/>
  <c r="X106" i="397"/>
  <c r="X103" i="397"/>
  <c r="X98" i="397"/>
  <c r="AZ91" i="397"/>
  <c r="AY91" i="397"/>
  <c r="AX91" i="397"/>
  <c r="AW91" i="397"/>
  <c r="AV91" i="397"/>
  <c r="AD91" i="397"/>
  <c r="AZ90" i="397"/>
  <c r="AY90" i="397"/>
  <c r="AX90" i="397"/>
  <c r="AW90" i="397"/>
  <c r="AV90" i="397"/>
  <c r="AD90" i="397"/>
  <c r="AZ89" i="397"/>
  <c r="AY89" i="397"/>
  <c r="AX89" i="397"/>
  <c r="AW89" i="397"/>
  <c r="AV89" i="397"/>
  <c r="AD89" i="397"/>
  <c r="AZ88" i="397"/>
  <c r="AY88" i="397"/>
  <c r="AX88" i="397"/>
  <c r="AW88" i="397"/>
  <c r="AV88" i="397"/>
  <c r="AD88" i="397"/>
  <c r="AZ87" i="397"/>
  <c r="AY87" i="397"/>
  <c r="AX87" i="397"/>
  <c r="AW87" i="397"/>
  <c r="AV87" i="397"/>
  <c r="AD87" i="397"/>
  <c r="AZ86" i="397"/>
  <c r="AY86" i="397"/>
  <c r="AX86" i="397"/>
  <c r="AW86" i="397"/>
  <c r="AV86" i="397"/>
  <c r="AD86" i="397"/>
  <c r="AZ85" i="397"/>
  <c r="AY85" i="397"/>
  <c r="AX85" i="397"/>
  <c r="AW85" i="397"/>
  <c r="AV85" i="397"/>
  <c r="AD85" i="397"/>
  <c r="AZ84" i="397"/>
  <c r="AY84" i="397"/>
  <c r="AX84" i="397"/>
  <c r="AW84" i="397"/>
  <c r="AV84" i="397"/>
  <c r="AD84" i="397"/>
  <c r="AZ83" i="397"/>
  <c r="AY83" i="397"/>
  <c r="AX83" i="397"/>
  <c r="AW83" i="397"/>
  <c r="AV83" i="397"/>
  <c r="AD83" i="397"/>
  <c r="AZ82" i="397"/>
  <c r="AY82" i="397"/>
  <c r="AX82" i="397"/>
  <c r="AW82" i="397"/>
  <c r="AV82" i="397"/>
  <c r="AD82" i="397"/>
  <c r="AZ81" i="397"/>
  <c r="AY81" i="397"/>
  <c r="AX81" i="397"/>
  <c r="AW81" i="397"/>
  <c r="AV81" i="397"/>
  <c r="AD81" i="397"/>
  <c r="AZ80" i="397"/>
  <c r="AY80" i="397"/>
  <c r="AX80" i="397"/>
  <c r="AW80" i="397"/>
  <c r="AV80" i="397"/>
  <c r="AD80" i="397"/>
  <c r="AD79" i="397"/>
  <c r="AD78" i="397"/>
  <c r="AD77" i="397"/>
  <c r="AD76" i="397"/>
  <c r="AD75" i="397"/>
  <c r="AD74" i="397"/>
  <c r="AD73" i="397"/>
  <c r="AD72" i="397"/>
  <c r="AD71" i="397"/>
  <c r="AD70" i="397"/>
  <c r="AD69" i="397"/>
  <c r="AD68" i="397"/>
  <c r="AD67" i="397"/>
  <c r="AD66" i="397"/>
  <c r="AD65" i="397"/>
  <c r="AD64" i="397"/>
  <c r="AD63" i="397"/>
  <c r="AD62" i="397"/>
  <c r="AD61" i="397"/>
  <c r="AD60" i="397"/>
  <c r="AD59" i="397"/>
  <c r="AD58" i="397"/>
  <c r="AD57" i="397"/>
  <c r="AD56" i="397"/>
  <c r="X106" i="396"/>
  <c r="X98" i="396"/>
  <c r="X103" i="396" s="1"/>
  <c r="AZ91" i="396"/>
  <c r="AY91" i="396"/>
  <c r="AX91" i="396"/>
  <c r="AW91" i="396"/>
  <c r="AV91" i="396"/>
  <c r="AZ90" i="396"/>
  <c r="AY90" i="396"/>
  <c r="AX90" i="396"/>
  <c r="AW90" i="396"/>
  <c r="AV90" i="396"/>
  <c r="AD90" i="396"/>
  <c r="AZ89" i="396"/>
  <c r="AY89" i="396"/>
  <c r="AX89" i="396"/>
  <c r="AW89" i="396"/>
  <c r="AV89" i="396"/>
  <c r="AZ88" i="396"/>
  <c r="AY88" i="396"/>
  <c r="AX88" i="396"/>
  <c r="AW88" i="396"/>
  <c r="AV88" i="396"/>
  <c r="AZ87" i="396"/>
  <c r="AY87" i="396"/>
  <c r="AX87" i="396"/>
  <c r="AW87" i="396"/>
  <c r="AV87" i="396"/>
  <c r="AD87" i="396"/>
  <c r="AZ86" i="396"/>
  <c r="AY86" i="396"/>
  <c r="AX86" i="396"/>
  <c r="AW86" i="396"/>
  <c r="AV86" i="396"/>
  <c r="AD86" i="396"/>
  <c r="AZ85" i="396"/>
  <c r="AY85" i="396"/>
  <c r="AX85" i="396"/>
  <c r="AW85" i="396"/>
  <c r="AV85" i="396"/>
  <c r="AD85" i="396"/>
  <c r="AZ84" i="396"/>
  <c r="AY84" i="396"/>
  <c r="AX84" i="396"/>
  <c r="AW84" i="396"/>
  <c r="AV84" i="396"/>
  <c r="AZ83" i="396"/>
  <c r="AY83" i="396"/>
  <c r="AX83" i="396"/>
  <c r="AW83" i="396"/>
  <c r="AV83" i="396"/>
  <c r="AD83" i="396"/>
  <c r="AZ82" i="396"/>
  <c r="AY82" i="396"/>
  <c r="AX82" i="396"/>
  <c r="AW82" i="396"/>
  <c r="AV82" i="396"/>
  <c r="AZ81" i="396"/>
  <c r="AY81" i="396"/>
  <c r="AX81" i="396"/>
  <c r="AW81" i="396"/>
  <c r="AV81" i="396"/>
  <c r="AD81" i="396"/>
  <c r="AZ80" i="396"/>
  <c r="AY80" i="396"/>
  <c r="AX80" i="396"/>
  <c r="AW80" i="396"/>
  <c r="AV80" i="396"/>
  <c r="AD79" i="396"/>
  <c r="AD78" i="396"/>
  <c r="AD77" i="396"/>
  <c r="AD75" i="396"/>
  <c r="AD74" i="396"/>
  <c r="AD73" i="396"/>
  <c r="AD71" i="396"/>
  <c r="AD70" i="396"/>
  <c r="AD69" i="396"/>
  <c r="AD67" i="396"/>
  <c r="AD66" i="396"/>
  <c r="AD65" i="396"/>
  <c r="AD63" i="396"/>
  <c r="AD62" i="396"/>
  <c r="AD61" i="396"/>
  <c r="AD59" i="396"/>
  <c r="AD58" i="396"/>
  <c r="AD57" i="396"/>
  <c r="X106" i="395"/>
  <c r="X98" i="395"/>
  <c r="AD86" i="395" s="1"/>
  <c r="AZ91" i="395"/>
  <c r="AY91" i="395"/>
  <c r="AX91" i="395"/>
  <c r="AW91" i="395"/>
  <c r="AV91" i="395"/>
  <c r="AZ90" i="395"/>
  <c r="AY90" i="395"/>
  <c r="AX90" i="395"/>
  <c r="AW90" i="395"/>
  <c r="AV90" i="395"/>
  <c r="AZ89" i="395"/>
  <c r="AY89" i="395"/>
  <c r="AX89" i="395"/>
  <c r="AW89" i="395"/>
  <c r="AV89" i="395"/>
  <c r="AZ88" i="395"/>
  <c r="AY88" i="395"/>
  <c r="AX88" i="395"/>
  <c r="AW88" i="395"/>
  <c r="AV88" i="395"/>
  <c r="AZ87" i="395"/>
  <c r="AY87" i="395"/>
  <c r="AX87" i="395"/>
  <c r="AW87" i="395"/>
  <c r="AV87" i="395"/>
  <c r="AZ86" i="395"/>
  <c r="AY86" i="395"/>
  <c r="AX86" i="395"/>
  <c r="AW86" i="395"/>
  <c r="AV86" i="395"/>
  <c r="AZ85" i="395"/>
  <c r="AY85" i="395"/>
  <c r="AX85" i="395"/>
  <c r="AW85" i="395"/>
  <c r="AV85" i="395"/>
  <c r="AZ84" i="395"/>
  <c r="AY84" i="395"/>
  <c r="AX84" i="395"/>
  <c r="AW84" i="395"/>
  <c r="AV84" i="395"/>
  <c r="AZ83" i="395"/>
  <c r="AY83" i="395"/>
  <c r="AX83" i="395"/>
  <c r="AW83" i="395"/>
  <c r="AV83" i="395"/>
  <c r="AZ82" i="395"/>
  <c r="AY82" i="395"/>
  <c r="AX82" i="395"/>
  <c r="AW82" i="395"/>
  <c r="AV82" i="395"/>
  <c r="AZ81" i="395"/>
  <c r="AY81" i="395"/>
  <c r="AX81" i="395"/>
  <c r="AW81" i="395"/>
  <c r="AV81" i="395"/>
  <c r="AZ80" i="395"/>
  <c r="AY80" i="395"/>
  <c r="AX80" i="395"/>
  <c r="AW80" i="395"/>
  <c r="AV80" i="395"/>
  <c r="AD72" i="395"/>
  <c r="AD56" i="395"/>
  <c r="X106" i="394"/>
  <c r="X103" i="394"/>
  <c r="X98" i="394"/>
  <c r="AD89" i="394" s="1"/>
  <c r="AZ91" i="394"/>
  <c r="AY91" i="394"/>
  <c r="AX91" i="394"/>
  <c r="AW91" i="394"/>
  <c r="AV91" i="394"/>
  <c r="AZ90" i="394"/>
  <c r="AY90" i="394"/>
  <c r="AX90" i="394"/>
  <c r="AW90" i="394"/>
  <c r="AV90" i="394"/>
  <c r="AD90" i="394"/>
  <c r="AZ89" i="394"/>
  <c r="AY89" i="394"/>
  <c r="AX89" i="394"/>
  <c r="AW89" i="394"/>
  <c r="AV89" i="394"/>
  <c r="AZ88" i="394"/>
  <c r="AY88" i="394"/>
  <c r="AX88" i="394"/>
  <c r="AW88" i="394"/>
  <c r="AV88" i="394"/>
  <c r="AD88" i="394"/>
  <c r="AZ87" i="394"/>
  <c r="AY87" i="394"/>
  <c r="AX87" i="394"/>
  <c r="AW87" i="394"/>
  <c r="AV87" i="394"/>
  <c r="AZ86" i="394"/>
  <c r="AY86" i="394"/>
  <c r="AX86" i="394"/>
  <c r="AW86" i="394"/>
  <c r="AV86" i="394"/>
  <c r="AD86" i="394"/>
  <c r="AZ85" i="394"/>
  <c r="AY85" i="394"/>
  <c r="AX85" i="394"/>
  <c r="AW85" i="394"/>
  <c r="AV85" i="394"/>
  <c r="AD85" i="394"/>
  <c r="AZ84" i="394"/>
  <c r="AY84" i="394"/>
  <c r="AX84" i="394"/>
  <c r="AW84" i="394"/>
  <c r="AV84" i="394"/>
  <c r="AD84" i="394"/>
  <c r="AZ83" i="394"/>
  <c r="AY83" i="394"/>
  <c r="AX83" i="394"/>
  <c r="AW83" i="394"/>
  <c r="AV83" i="394"/>
  <c r="AD83" i="394"/>
  <c r="AZ82" i="394"/>
  <c r="AY82" i="394"/>
  <c r="AX82" i="394"/>
  <c r="AW82" i="394"/>
  <c r="AV82" i="394"/>
  <c r="AD82" i="394"/>
  <c r="AZ81" i="394"/>
  <c r="AY81" i="394"/>
  <c r="AX81" i="394"/>
  <c r="AW81" i="394"/>
  <c r="AV81" i="394"/>
  <c r="AD81" i="394"/>
  <c r="AZ80" i="394"/>
  <c r="AY80" i="394"/>
  <c r="AX80" i="394"/>
  <c r="AW80" i="394"/>
  <c r="AV80" i="394"/>
  <c r="AD80" i="394"/>
  <c r="AD79" i="394"/>
  <c r="AD78" i="394"/>
  <c r="AD77" i="394"/>
  <c r="AD76" i="394"/>
  <c r="AD75" i="394"/>
  <c r="AD74" i="394"/>
  <c r="AD73" i="394"/>
  <c r="AD72" i="394"/>
  <c r="AD71" i="394"/>
  <c r="AD70" i="394"/>
  <c r="AD69" i="394"/>
  <c r="AD68" i="394"/>
  <c r="AD67" i="394"/>
  <c r="AD66" i="394"/>
  <c r="AD65" i="394"/>
  <c r="AD64" i="394"/>
  <c r="AD63" i="394"/>
  <c r="AD62" i="394"/>
  <c r="AD61" i="394"/>
  <c r="AD60" i="394"/>
  <c r="AD59" i="394"/>
  <c r="AD58" i="394"/>
  <c r="AD57" i="394"/>
  <c r="AD56" i="394"/>
  <c r="X106" i="393"/>
  <c r="X103" i="393"/>
  <c r="X98" i="393"/>
  <c r="AZ91" i="393"/>
  <c r="AY91" i="393"/>
  <c r="AX91" i="393"/>
  <c r="AW91" i="393"/>
  <c r="AV91" i="393"/>
  <c r="AD91" i="393"/>
  <c r="AZ90" i="393"/>
  <c r="AY90" i="393"/>
  <c r="AX90" i="393"/>
  <c r="AW90" i="393"/>
  <c r="AV90" i="393"/>
  <c r="AD90" i="393"/>
  <c r="AZ89" i="393"/>
  <c r="AY89" i="393"/>
  <c r="AX89" i="393"/>
  <c r="AW89" i="393"/>
  <c r="AV89" i="393"/>
  <c r="AD89" i="393"/>
  <c r="AZ88" i="393"/>
  <c r="AY88" i="393"/>
  <c r="AX88" i="393"/>
  <c r="AW88" i="393"/>
  <c r="AV88" i="393"/>
  <c r="AD88" i="393"/>
  <c r="AZ87" i="393"/>
  <c r="AY87" i="393"/>
  <c r="AX87" i="393"/>
  <c r="AW87" i="393"/>
  <c r="AV87" i="393"/>
  <c r="AD87" i="393"/>
  <c r="AZ86" i="393"/>
  <c r="AY86" i="393"/>
  <c r="AX86" i="393"/>
  <c r="AW86" i="393"/>
  <c r="AV86" i="393"/>
  <c r="AD86" i="393"/>
  <c r="AZ85" i="393"/>
  <c r="AY85" i="393"/>
  <c r="AX85" i="393"/>
  <c r="AW85" i="393"/>
  <c r="AV85" i="393"/>
  <c r="AD85" i="393"/>
  <c r="AZ84" i="393"/>
  <c r="AY84" i="393"/>
  <c r="AX84" i="393"/>
  <c r="AW84" i="393"/>
  <c r="AV84" i="393"/>
  <c r="AD84" i="393"/>
  <c r="AZ83" i="393"/>
  <c r="AY83" i="393"/>
  <c r="AX83" i="393"/>
  <c r="AW83" i="393"/>
  <c r="AV83" i="393"/>
  <c r="AD83" i="393"/>
  <c r="AZ82" i="393"/>
  <c r="AY82" i="393"/>
  <c r="AX82" i="393"/>
  <c r="AW82" i="393"/>
  <c r="AV82" i="393"/>
  <c r="AD82" i="393"/>
  <c r="AZ81" i="393"/>
  <c r="AY81" i="393"/>
  <c r="AX81" i="393"/>
  <c r="AW81" i="393"/>
  <c r="AV81" i="393"/>
  <c r="AD81" i="393"/>
  <c r="AZ80" i="393"/>
  <c r="AY80" i="393"/>
  <c r="AX80" i="393"/>
  <c r="AW80" i="393"/>
  <c r="AV80" i="393"/>
  <c r="AD80" i="393"/>
  <c r="AD79" i="393"/>
  <c r="AD78" i="393"/>
  <c r="AD77" i="393"/>
  <c r="AD76" i="393"/>
  <c r="AD75" i="393"/>
  <c r="AD74" i="393"/>
  <c r="AD73" i="393"/>
  <c r="AD72" i="393"/>
  <c r="AD71" i="393"/>
  <c r="AD70" i="393"/>
  <c r="AD69" i="393"/>
  <c r="AD68" i="393"/>
  <c r="AD67" i="393"/>
  <c r="AD66" i="393"/>
  <c r="AD65" i="393"/>
  <c r="AD64" i="393"/>
  <c r="AD63" i="393"/>
  <c r="AD62" i="393"/>
  <c r="AD61" i="393"/>
  <c r="AD60" i="393"/>
  <c r="AD59" i="393"/>
  <c r="AD58" i="393"/>
  <c r="AD57" i="393"/>
  <c r="AD56" i="393"/>
  <c r="X106" i="392"/>
  <c r="X98" i="392"/>
  <c r="X103" i="392" s="1"/>
  <c r="AZ91" i="392"/>
  <c r="AY91" i="392"/>
  <c r="AX91" i="392"/>
  <c r="AW91" i="392"/>
  <c r="AV91" i="392"/>
  <c r="AD91" i="392"/>
  <c r="AZ90" i="392"/>
  <c r="AY90" i="392"/>
  <c r="AX90" i="392"/>
  <c r="AW90" i="392"/>
  <c r="AV90" i="392"/>
  <c r="AD90" i="392"/>
  <c r="AZ89" i="392"/>
  <c r="AY89" i="392"/>
  <c r="AX89" i="392"/>
  <c r="AW89" i="392"/>
  <c r="AV89" i="392"/>
  <c r="AD89" i="392"/>
  <c r="AZ88" i="392"/>
  <c r="AY88" i="392"/>
  <c r="AX88" i="392"/>
  <c r="AW88" i="392"/>
  <c r="AV88" i="392"/>
  <c r="AZ87" i="392"/>
  <c r="AY87" i="392"/>
  <c r="AX87" i="392"/>
  <c r="AW87" i="392"/>
  <c r="AV87" i="392"/>
  <c r="AD87" i="392"/>
  <c r="AZ86" i="392"/>
  <c r="AY86" i="392"/>
  <c r="AX86" i="392"/>
  <c r="AW86" i="392"/>
  <c r="AV86" i="392"/>
  <c r="AD86" i="392"/>
  <c r="AZ85" i="392"/>
  <c r="AY85" i="392"/>
  <c r="AX85" i="392"/>
  <c r="AW85" i="392"/>
  <c r="AV85" i="392"/>
  <c r="AD85" i="392"/>
  <c r="AZ84" i="392"/>
  <c r="AY84" i="392"/>
  <c r="AX84" i="392"/>
  <c r="AW84" i="392"/>
  <c r="AV84" i="392"/>
  <c r="AZ83" i="392"/>
  <c r="AY83" i="392"/>
  <c r="AX83" i="392"/>
  <c r="AW83" i="392"/>
  <c r="AV83" i="392"/>
  <c r="AD83" i="392"/>
  <c r="AZ82" i="392"/>
  <c r="AY82" i="392"/>
  <c r="AX82" i="392"/>
  <c r="AW82" i="392"/>
  <c r="AV82" i="392"/>
  <c r="AD82" i="392"/>
  <c r="AZ81" i="392"/>
  <c r="AY81" i="392"/>
  <c r="AX81" i="392"/>
  <c r="AW81" i="392"/>
  <c r="AV81" i="392"/>
  <c r="AD81" i="392"/>
  <c r="AZ80" i="392"/>
  <c r="AY80" i="392"/>
  <c r="AX80" i="392"/>
  <c r="AW80" i="392"/>
  <c r="AV80" i="392"/>
  <c r="AD80" i="392"/>
  <c r="AD79" i="392"/>
  <c r="AD78" i="392"/>
  <c r="AD77" i="392"/>
  <c r="AD76" i="392"/>
  <c r="AD75" i="392"/>
  <c r="AD74" i="392"/>
  <c r="AD73" i="392"/>
  <c r="AD72" i="392"/>
  <c r="AD71" i="392"/>
  <c r="AD70" i="392"/>
  <c r="AD69" i="392"/>
  <c r="AD68" i="392"/>
  <c r="AD67" i="392"/>
  <c r="AD66" i="392"/>
  <c r="AD65" i="392"/>
  <c r="AD64" i="392"/>
  <c r="AD63" i="392"/>
  <c r="AD62" i="392"/>
  <c r="AD61" i="392"/>
  <c r="AD60" i="392"/>
  <c r="AD59" i="392"/>
  <c r="AD58" i="392"/>
  <c r="AD57" i="392"/>
  <c r="AD56" i="392"/>
  <c r="X106" i="391"/>
  <c r="X103" i="391"/>
  <c r="X98" i="391"/>
  <c r="AZ91" i="391"/>
  <c r="AY91" i="391"/>
  <c r="AX91" i="391"/>
  <c r="AW91" i="391"/>
  <c r="AV91" i="391"/>
  <c r="AD91" i="391"/>
  <c r="AZ90" i="391"/>
  <c r="AY90" i="391"/>
  <c r="AX90" i="391"/>
  <c r="AW90" i="391"/>
  <c r="AV90" i="391"/>
  <c r="AD90" i="391"/>
  <c r="AZ89" i="391"/>
  <c r="AY89" i="391"/>
  <c r="AX89" i="391"/>
  <c r="AW89" i="391"/>
  <c r="AV89" i="391"/>
  <c r="AD89" i="391"/>
  <c r="AZ88" i="391"/>
  <c r="AY88" i="391"/>
  <c r="AX88" i="391"/>
  <c r="AW88" i="391"/>
  <c r="AV88" i="391"/>
  <c r="AD88" i="391"/>
  <c r="AZ87" i="391"/>
  <c r="AY87" i="391"/>
  <c r="AX87" i="391"/>
  <c r="AW87" i="391"/>
  <c r="AV87" i="391"/>
  <c r="AD87" i="391"/>
  <c r="AZ86" i="391"/>
  <c r="AY86" i="391"/>
  <c r="AX86" i="391"/>
  <c r="AW86" i="391"/>
  <c r="AV86" i="391"/>
  <c r="AD86" i="391"/>
  <c r="AZ85" i="391"/>
  <c r="AY85" i="391"/>
  <c r="AX85" i="391"/>
  <c r="AW85" i="391"/>
  <c r="AV85" i="391"/>
  <c r="AD85" i="391"/>
  <c r="AZ84" i="391"/>
  <c r="AY84" i="391"/>
  <c r="AX84" i="391"/>
  <c r="AW84" i="391"/>
  <c r="AV84" i="391"/>
  <c r="AD84" i="391"/>
  <c r="AZ83" i="391"/>
  <c r="AY83" i="391"/>
  <c r="AX83" i="391"/>
  <c r="AW83" i="391"/>
  <c r="AV83" i="391"/>
  <c r="AD83" i="391"/>
  <c r="AZ82" i="391"/>
  <c r="AY82" i="391"/>
  <c r="AX82" i="391"/>
  <c r="AW82" i="391"/>
  <c r="AV82" i="391"/>
  <c r="AD82" i="391"/>
  <c r="AZ81" i="391"/>
  <c r="AY81" i="391"/>
  <c r="AX81" i="391"/>
  <c r="AW81" i="391"/>
  <c r="AV81" i="391"/>
  <c r="AD81" i="391"/>
  <c r="AZ80" i="391"/>
  <c r="AY80" i="391"/>
  <c r="AX80" i="391"/>
  <c r="AW80" i="391"/>
  <c r="AV80" i="391"/>
  <c r="AD80" i="391"/>
  <c r="AD79" i="391"/>
  <c r="AD78" i="391"/>
  <c r="AD77" i="391"/>
  <c r="AD76" i="391"/>
  <c r="AD75" i="391"/>
  <c r="AD74" i="391"/>
  <c r="AD73" i="391"/>
  <c r="AD72" i="391"/>
  <c r="AD71" i="391"/>
  <c r="AD70" i="391"/>
  <c r="AD69" i="391"/>
  <c r="AD68" i="391"/>
  <c r="AD67" i="391"/>
  <c r="AD66" i="391"/>
  <c r="AD65" i="391"/>
  <c r="AD64" i="391"/>
  <c r="AD63" i="391"/>
  <c r="AD62" i="391"/>
  <c r="AD61" i="391"/>
  <c r="AD60" i="391"/>
  <c r="AD59" i="391"/>
  <c r="AD58" i="391"/>
  <c r="AD57" i="391"/>
  <c r="AD56" i="391"/>
  <c r="X106" i="390"/>
  <c r="X98" i="390"/>
  <c r="X103" i="390" s="1"/>
  <c r="AZ91" i="390"/>
  <c r="AY91" i="390"/>
  <c r="AX91" i="390"/>
  <c r="AW91" i="390"/>
  <c r="AV91" i="390"/>
  <c r="AD91" i="390"/>
  <c r="AZ90" i="390"/>
  <c r="AY90" i="390"/>
  <c r="AX90" i="390"/>
  <c r="AW90" i="390"/>
  <c r="AV90" i="390"/>
  <c r="AD90" i="390"/>
  <c r="AZ89" i="390"/>
  <c r="AY89" i="390"/>
  <c r="AX89" i="390"/>
  <c r="AW89" i="390"/>
  <c r="AV89" i="390"/>
  <c r="AD89" i="390"/>
  <c r="AZ88" i="390"/>
  <c r="AY88" i="390"/>
  <c r="AX88" i="390"/>
  <c r="AW88" i="390"/>
  <c r="AV88" i="390"/>
  <c r="AD88" i="390"/>
  <c r="AZ87" i="390"/>
  <c r="AY87" i="390"/>
  <c r="AX87" i="390"/>
  <c r="AW87" i="390"/>
  <c r="AV87" i="390"/>
  <c r="AD87" i="390"/>
  <c r="AZ86" i="390"/>
  <c r="AY86" i="390"/>
  <c r="AX86" i="390"/>
  <c r="AW86" i="390"/>
  <c r="AV86" i="390"/>
  <c r="AD86" i="390"/>
  <c r="AZ85" i="390"/>
  <c r="AY85" i="390"/>
  <c r="AX85" i="390"/>
  <c r="AW85" i="390"/>
  <c r="AV85" i="390"/>
  <c r="AD85" i="390"/>
  <c r="AZ84" i="390"/>
  <c r="AY84" i="390"/>
  <c r="AX84" i="390"/>
  <c r="AW84" i="390"/>
  <c r="AV84" i="390"/>
  <c r="AD84" i="390"/>
  <c r="AZ83" i="390"/>
  <c r="AY83" i="390"/>
  <c r="AX83" i="390"/>
  <c r="AW83" i="390"/>
  <c r="AV83" i="390"/>
  <c r="AD83" i="390"/>
  <c r="AZ82" i="390"/>
  <c r="AY82" i="390"/>
  <c r="AX82" i="390"/>
  <c r="AW82" i="390"/>
  <c r="AV82" i="390"/>
  <c r="AD82" i="390"/>
  <c r="AZ81" i="390"/>
  <c r="AY81" i="390"/>
  <c r="AX81" i="390"/>
  <c r="AW81" i="390"/>
  <c r="AV81" i="390"/>
  <c r="AD81" i="390"/>
  <c r="AZ80" i="390"/>
  <c r="AY80" i="390"/>
  <c r="AX80" i="390"/>
  <c r="AW80" i="390"/>
  <c r="AV80" i="390"/>
  <c r="AD80" i="390"/>
  <c r="AD79" i="390"/>
  <c r="AD78" i="390"/>
  <c r="AD77" i="390"/>
  <c r="AD76" i="390"/>
  <c r="AD75" i="390"/>
  <c r="AD74" i="390"/>
  <c r="AD73" i="390"/>
  <c r="AD72" i="390"/>
  <c r="AD71" i="390"/>
  <c r="AD70" i="390"/>
  <c r="AD69" i="390"/>
  <c r="AD68" i="390"/>
  <c r="AD67" i="390"/>
  <c r="AD66" i="390"/>
  <c r="AD65" i="390"/>
  <c r="AD64" i="390"/>
  <c r="AD63" i="390"/>
  <c r="AD62" i="390"/>
  <c r="AD61" i="390"/>
  <c r="AD60" i="390"/>
  <c r="AD59" i="390"/>
  <c r="AD58" i="390"/>
  <c r="AD57" i="390"/>
  <c r="AD56" i="390"/>
  <c r="X106" i="389"/>
  <c r="X98" i="389"/>
  <c r="AD91" i="389" s="1"/>
  <c r="AZ91" i="389"/>
  <c r="AY91" i="389"/>
  <c r="AX91" i="389"/>
  <c r="AW91" i="389"/>
  <c r="AV91" i="389"/>
  <c r="AZ90" i="389"/>
  <c r="AY90" i="389"/>
  <c r="AX90" i="389"/>
  <c r="AW90" i="389"/>
  <c r="AV90" i="389"/>
  <c r="AD90" i="389"/>
  <c r="AZ89" i="389"/>
  <c r="AY89" i="389"/>
  <c r="AX89" i="389"/>
  <c r="AW89" i="389"/>
  <c r="AV89" i="389"/>
  <c r="AD89" i="389"/>
  <c r="AZ88" i="389"/>
  <c r="AY88" i="389"/>
  <c r="AX88" i="389"/>
  <c r="AW88" i="389"/>
  <c r="AV88" i="389"/>
  <c r="AD88" i="389"/>
  <c r="AZ87" i="389"/>
  <c r="AY87" i="389"/>
  <c r="AX87" i="389"/>
  <c r="AW87" i="389"/>
  <c r="AV87" i="389"/>
  <c r="AD87" i="389"/>
  <c r="AZ86" i="389"/>
  <c r="AY86" i="389"/>
  <c r="AX86" i="389"/>
  <c r="AW86" i="389"/>
  <c r="AV86" i="389"/>
  <c r="AD86" i="389"/>
  <c r="AZ85" i="389"/>
  <c r="AY85" i="389"/>
  <c r="AX85" i="389"/>
  <c r="AW85" i="389"/>
  <c r="AV85" i="389"/>
  <c r="AD85" i="389"/>
  <c r="AZ84" i="389"/>
  <c r="AY84" i="389"/>
  <c r="AX84" i="389"/>
  <c r="AW84" i="389"/>
  <c r="AV84" i="389"/>
  <c r="AD84" i="389"/>
  <c r="AZ83" i="389"/>
  <c r="AY83" i="389"/>
  <c r="AX83" i="389"/>
  <c r="AW83" i="389"/>
  <c r="AV83" i="389"/>
  <c r="AD83" i="389"/>
  <c r="AZ82" i="389"/>
  <c r="AY82" i="389"/>
  <c r="AX82" i="389"/>
  <c r="AW82" i="389"/>
  <c r="AV82" i="389"/>
  <c r="AD82" i="389"/>
  <c r="AZ81" i="389"/>
  <c r="AY81" i="389"/>
  <c r="AX81" i="389"/>
  <c r="AW81" i="389"/>
  <c r="AV81" i="389"/>
  <c r="AD81" i="389"/>
  <c r="AZ80" i="389"/>
  <c r="AY80" i="389"/>
  <c r="AX80" i="389"/>
  <c r="AW80" i="389"/>
  <c r="AV80" i="389"/>
  <c r="AD80" i="389"/>
  <c r="AD79" i="389"/>
  <c r="AD78" i="389"/>
  <c r="AD77" i="389"/>
  <c r="AD76" i="389"/>
  <c r="AD75" i="389"/>
  <c r="AD74" i="389"/>
  <c r="AD73" i="389"/>
  <c r="AD72" i="389"/>
  <c r="AD71" i="389"/>
  <c r="AD70" i="389"/>
  <c r="AD69" i="389"/>
  <c r="AD68" i="389"/>
  <c r="AD67" i="389"/>
  <c r="AD66" i="389"/>
  <c r="AD65" i="389"/>
  <c r="AD64" i="389"/>
  <c r="AD63" i="389"/>
  <c r="AD62" i="389"/>
  <c r="AD61" i="389"/>
  <c r="AD60" i="389"/>
  <c r="AD59" i="389"/>
  <c r="AD58" i="389"/>
  <c r="AD57" i="389"/>
  <c r="AD56" i="389"/>
  <c r="X106" i="388"/>
  <c r="X98" i="388"/>
  <c r="AD89" i="388" s="1"/>
  <c r="AZ91" i="388"/>
  <c r="AY91" i="388"/>
  <c r="AX91" i="388"/>
  <c r="AW91" i="388"/>
  <c r="AV91" i="388"/>
  <c r="AD91" i="388"/>
  <c r="AZ90" i="388"/>
  <c r="AY90" i="388"/>
  <c r="AX90" i="388"/>
  <c r="AW90" i="388"/>
  <c r="AV90" i="388"/>
  <c r="AD90" i="388"/>
  <c r="AZ89" i="388"/>
  <c r="AY89" i="388"/>
  <c r="AX89" i="388"/>
  <c r="AW89" i="388"/>
  <c r="AV89" i="388"/>
  <c r="AZ88" i="388"/>
  <c r="AY88" i="388"/>
  <c r="AX88" i="388"/>
  <c r="AW88" i="388"/>
  <c r="AV88" i="388"/>
  <c r="AD88" i="388"/>
  <c r="AZ87" i="388"/>
  <c r="AY87" i="388"/>
  <c r="AX87" i="388"/>
  <c r="AW87" i="388"/>
  <c r="AV87" i="388"/>
  <c r="AD87" i="388"/>
  <c r="AZ86" i="388"/>
  <c r="AY86" i="388"/>
  <c r="AX86" i="388"/>
  <c r="AW86" i="388"/>
  <c r="AV86" i="388"/>
  <c r="AD86" i="388"/>
  <c r="AZ85" i="388"/>
  <c r="AY85" i="388"/>
  <c r="AX85" i="388"/>
  <c r="AW85" i="388"/>
  <c r="AV85" i="388"/>
  <c r="AD85" i="388"/>
  <c r="AZ84" i="388"/>
  <c r="AY84" i="388"/>
  <c r="AX84" i="388"/>
  <c r="AW84" i="388"/>
  <c r="AV84" i="388"/>
  <c r="AD84" i="388"/>
  <c r="AZ83" i="388"/>
  <c r="AY83" i="388"/>
  <c r="AX83" i="388"/>
  <c r="AW83" i="388"/>
  <c r="AV83" i="388"/>
  <c r="AD83" i="388"/>
  <c r="AZ82" i="388"/>
  <c r="AY82" i="388"/>
  <c r="AX82" i="388"/>
  <c r="AW82" i="388"/>
  <c r="AV82" i="388"/>
  <c r="AD82" i="388"/>
  <c r="AZ81" i="388"/>
  <c r="AY81" i="388"/>
  <c r="AX81" i="388"/>
  <c r="AW81" i="388"/>
  <c r="AV81" i="388"/>
  <c r="AD81" i="388"/>
  <c r="AZ80" i="388"/>
  <c r="AY80" i="388"/>
  <c r="AX80" i="388"/>
  <c r="AW80" i="388"/>
  <c r="AV80" i="388"/>
  <c r="AD80" i="388"/>
  <c r="AD79" i="388"/>
  <c r="AD78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X106" i="387"/>
  <c r="X98" i="387"/>
  <c r="AD91" i="387" s="1"/>
  <c r="AZ91" i="387"/>
  <c r="AY91" i="387"/>
  <c r="AX91" i="387"/>
  <c r="AW91" i="387"/>
  <c r="AV91" i="387"/>
  <c r="AZ90" i="387"/>
  <c r="AY90" i="387"/>
  <c r="AX90" i="387"/>
  <c r="AW90" i="387"/>
  <c r="AV90" i="387"/>
  <c r="AD90" i="387"/>
  <c r="AZ89" i="387"/>
  <c r="AY89" i="387"/>
  <c r="AX89" i="387"/>
  <c r="AW89" i="387"/>
  <c r="AV89" i="387"/>
  <c r="AD89" i="387"/>
  <c r="AZ88" i="387"/>
  <c r="AY88" i="387"/>
  <c r="AX88" i="387"/>
  <c r="AW88" i="387"/>
  <c r="AV88" i="387"/>
  <c r="AD88" i="387"/>
  <c r="AZ87" i="387"/>
  <c r="AY87" i="387"/>
  <c r="AX87" i="387"/>
  <c r="AW87" i="387"/>
  <c r="AV87" i="387"/>
  <c r="AD87" i="387"/>
  <c r="AZ86" i="387"/>
  <c r="AY86" i="387"/>
  <c r="AX86" i="387"/>
  <c r="AW86" i="387"/>
  <c r="AV86" i="387"/>
  <c r="AD86" i="387"/>
  <c r="AZ85" i="387"/>
  <c r="AY85" i="387"/>
  <c r="AX85" i="387"/>
  <c r="AW85" i="387"/>
  <c r="AV85" i="387"/>
  <c r="AD85" i="387"/>
  <c r="AZ84" i="387"/>
  <c r="AY84" i="387"/>
  <c r="AX84" i="387"/>
  <c r="AW84" i="387"/>
  <c r="AV84" i="387"/>
  <c r="AD84" i="387"/>
  <c r="AZ83" i="387"/>
  <c r="AY83" i="387"/>
  <c r="AX83" i="387"/>
  <c r="AW83" i="387"/>
  <c r="AV83" i="387"/>
  <c r="AD83" i="387"/>
  <c r="AZ82" i="387"/>
  <c r="AY82" i="387"/>
  <c r="AX82" i="387"/>
  <c r="AW82" i="387"/>
  <c r="AV82" i="387"/>
  <c r="AD82" i="387"/>
  <c r="AZ81" i="387"/>
  <c r="AY81" i="387"/>
  <c r="AX81" i="387"/>
  <c r="AW81" i="387"/>
  <c r="AV81" i="387"/>
  <c r="AD81" i="387"/>
  <c r="AZ80" i="387"/>
  <c r="AY80" i="387"/>
  <c r="AX80" i="387"/>
  <c r="AW80" i="387"/>
  <c r="AV80" i="387"/>
  <c r="AD80" i="387"/>
  <c r="AD79" i="387"/>
  <c r="AD78" i="387"/>
  <c r="AD77" i="387"/>
  <c r="AD76" i="387"/>
  <c r="AD75" i="387"/>
  <c r="AD74" i="387"/>
  <c r="AD73" i="387"/>
  <c r="AD72" i="387"/>
  <c r="AD71" i="387"/>
  <c r="AD70" i="387"/>
  <c r="AD69" i="387"/>
  <c r="AD68" i="387"/>
  <c r="AD67" i="387"/>
  <c r="AD66" i="387"/>
  <c r="AD65" i="387"/>
  <c r="AD64" i="387"/>
  <c r="AD63" i="387"/>
  <c r="AD62" i="387"/>
  <c r="AD61" i="387"/>
  <c r="AD60" i="387"/>
  <c r="AD59" i="387"/>
  <c r="AD58" i="387"/>
  <c r="AD57" i="387"/>
  <c r="AD56" i="387"/>
  <c r="AG59" i="386"/>
  <c r="B45" i="386"/>
  <c r="B50" i="386" s="1"/>
  <c r="AD38" i="386"/>
  <c r="AC38" i="386"/>
  <c r="AB38" i="386"/>
  <c r="AA38" i="386"/>
  <c r="Z38" i="386"/>
  <c r="AD37" i="386"/>
  <c r="AC37" i="386"/>
  <c r="AB37" i="386"/>
  <c r="AA37" i="386"/>
  <c r="Z37" i="386"/>
  <c r="H37" i="386"/>
  <c r="AD36" i="386"/>
  <c r="AC36" i="386"/>
  <c r="AB36" i="386"/>
  <c r="AA36" i="386"/>
  <c r="Z36" i="386"/>
  <c r="H36" i="386"/>
  <c r="AD35" i="386"/>
  <c r="AC35" i="386"/>
  <c r="AB35" i="386"/>
  <c r="AA35" i="386"/>
  <c r="Z35" i="386"/>
  <c r="H35" i="386"/>
  <c r="AD34" i="386"/>
  <c r="AC34" i="386"/>
  <c r="AB34" i="386"/>
  <c r="AA34" i="386"/>
  <c r="Z34" i="386"/>
  <c r="H34" i="386"/>
  <c r="AD33" i="386"/>
  <c r="AC33" i="386"/>
  <c r="AB33" i="386"/>
  <c r="AA33" i="386"/>
  <c r="Z33" i="386"/>
  <c r="H33" i="386"/>
  <c r="AD32" i="386"/>
  <c r="AC32" i="386"/>
  <c r="AB32" i="386"/>
  <c r="AA32" i="386"/>
  <c r="Z32" i="386"/>
  <c r="H32" i="386"/>
  <c r="AD31" i="386"/>
  <c r="AC31" i="386"/>
  <c r="AB31" i="386"/>
  <c r="AA31" i="386"/>
  <c r="Z31" i="386"/>
  <c r="H31" i="386"/>
  <c r="AD30" i="386"/>
  <c r="AC30" i="386"/>
  <c r="AB30" i="386"/>
  <c r="AA30" i="386"/>
  <c r="Z30" i="386"/>
  <c r="H30" i="386"/>
  <c r="AD29" i="386"/>
  <c r="AC29" i="386"/>
  <c r="AB29" i="386"/>
  <c r="AA29" i="386"/>
  <c r="Z29" i="386"/>
  <c r="H29" i="386"/>
  <c r="AD28" i="386"/>
  <c r="AC28" i="386"/>
  <c r="AB28" i="386"/>
  <c r="AA28" i="386"/>
  <c r="Z28" i="386"/>
  <c r="H28" i="386"/>
  <c r="AD27" i="386"/>
  <c r="AC27" i="386"/>
  <c r="AB27" i="386"/>
  <c r="AA27" i="386"/>
  <c r="Z27" i="386"/>
  <c r="H27" i="386"/>
  <c r="H26" i="386"/>
  <c r="H25" i="386"/>
  <c r="H24" i="386"/>
  <c r="H23" i="386"/>
  <c r="H22" i="386"/>
  <c r="H21" i="386"/>
  <c r="H20" i="386"/>
  <c r="H19" i="386"/>
  <c r="H18" i="386"/>
  <c r="H17" i="386"/>
  <c r="H16" i="386"/>
  <c r="H15" i="386"/>
  <c r="H14" i="386"/>
  <c r="H13" i="386"/>
  <c r="H12" i="386"/>
  <c r="H11" i="386"/>
  <c r="H10" i="386"/>
  <c r="H9" i="386"/>
  <c r="H8" i="386"/>
  <c r="H7" i="386"/>
  <c r="H6" i="386"/>
  <c r="H5" i="386"/>
  <c r="H4" i="386"/>
  <c r="H3" i="386"/>
  <c r="X106" i="385"/>
  <c r="X98" i="385"/>
  <c r="AD77" i="385" s="1"/>
  <c r="AZ91" i="385"/>
  <c r="AY91" i="385"/>
  <c r="AX91" i="385"/>
  <c r="AW91" i="385"/>
  <c r="AV91" i="385"/>
  <c r="AZ90" i="385"/>
  <c r="AY90" i="385"/>
  <c r="AX90" i="385"/>
  <c r="AW90" i="385"/>
  <c r="AV90" i="385"/>
  <c r="AZ89" i="385"/>
  <c r="AY89" i="385"/>
  <c r="AX89" i="385"/>
  <c r="AW89" i="385"/>
  <c r="AV89" i="385"/>
  <c r="AZ88" i="385"/>
  <c r="AY88" i="385"/>
  <c r="AX88" i="385"/>
  <c r="AW88" i="385"/>
  <c r="AV88" i="385"/>
  <c r="AZ87" i="385"/>
  <c r="AY87" i="385"/>
  <c r="AX87" i="385"/>
  <c r="AW87" i="385"/>
  <c r="AV87" i="385"/>
  <c r="AZ86" i="385"/>
  <c r="AY86" i="385"/>
  <c r="AX86" i="385"/>
  <c r="AW86" i="385"/>
  <c r="AV86" i="385"/>
  <c r="AZ85" i="385"/>
  <c r="AY85" i="385"/>
  <c r="AX85" i="385"/>
  <c r="AW85" i="385"/>
  <c r="AV85" i="385"/>
  <c r="AZ84" i="385"/>
  <c r="AY84" i="385"/>
  <c r="AX84" i="385"/>
  <c r="AW84" i="385"/>
  <c r="AV84" i="385"/>
  <c r="AZ83" i="385"/>
  <c r="AY83" i="385"/>
  <c r="AX83" i="385"/>
  <c r="AW83" i="385"/>
  <c r="AV83" i="385"/>
  <c r="AZ82" i="385"/>
  <c r="AY82" i="385"/>
  <c r="AX82" i="385"/>
  <c r="AW82" i="385"/>
  <c r="AV82" i="385"/>
  <c r="AZ81" i="385"/>
  <c r="AY81" i="385"/>
  <c r="AX81" i="385"/>
  <c r="AW81" i="385"/>
  <c r="AV81" i="385"/>
  <c r="AZ80" i="385"/>
  <c r="AY80" i="385"/>
  <c r="AX80" i="385"/>
  <c r="AW80" i="385"/>
  <c r="AV80" i="385"/>
  <c r="X106" i="384"/>
  <c r="X98" i="384"/>
  <c r="AZ91" i="384"/>
  <c r="AY91" i="384"/>
  <c r="AX91" i="384"/>
  <c r="AW91" i="384"/>
  <c r="AV91" i="384"/>
  <c r="AZ90" i="384"/>
  <c r="AY90" i="384"/>
  <c r="AX90" i="384"/>
  <c r="AW90" i="384"/>
  <c r="AV90" i="384"/>
  <c r="AZ89" i="384"/>
  <c r="AY89" i="384"/>
  <c r="AX89" i="384"/>
  <c r="AW89" i="384"/>
  <c r="AV89" i="384"/>
  <c r="AZ88" i="384"/>
  <c r="AY88" i="384"/>
  <c r="AX88" i="384"/>
  <c r="AW88" i="384"/>
  <c r="AV88" i="384"/>
  <c r="AZ87" i="384"/>
  <c r="AY87" i="384"/>
  <c r="AX87" i="384"/>
  <c r="AW87" i="384"/>
  <c r="AV87" i="384"/>
  <c r="AZ86" i="384"/>
  <c r="AY86" i="384"/>
  <c r="AX86" i="384"/>
  <c r="AW86" i="384"/>
  <c r="AV86" i="384"/>
  <c r="AZ85" i="384"/>
  <c r="AY85" i="384"/>
  <c r="AX85" i="384"/>
  <c r="AW85" i="384"/>
  <c r="AV85" i="384"/>
  <c r="AZ84" i="384"/>
  <c r="AY84" i="384"/>
  <c r="AX84" i="384"/>
  <c r="AW84" i="384"/>
  <c r="AV84" i="384"/>
  <c r="AZ83" i="384"/>
  <c r="AY83" i="384"/>
  <c r="AX83" i="384"/>
  <c r="AW83" i="384"/>
  <c r="AV83" i="384"/>
  <c r="AZ82" i="384"/>
  <c r="AY82" i="384"/>
  <c r="AX82" i="384"/>
  <c r="AW82" i="384"/>
  <c r="AV82" i="384"/>
  <c r="AZ81" i="384"/>
  <c r="AY81" i="384"/>
  <c r="AX81" i="384"/>
  <c r="AW81" i="384"/>
  <c r="AV81" i="384"/>
  <c r="AZ80" i="384"/>
  <c r="AY80" i="384"/>
  <c r="AX80" i="384"/>
  <c r="AW80" i="384"/>
  <c r="AV80" i="384"/>
  <c r="AD78" i="384"/>
  <c r="AD74" i="384"/>
  <c r="AD70" i="384"/>
  <c r="AD66" i="384"/>
  <c r="AD62" i="384"/>
  <c r="AD58" i="384"/>
  <c r="X106" i="383"/>
  <c r="X103" i="383"/>
  <c r="X98" i="383"/>
  <c r="AZ91" i="383"/>
  <c r="AY91" i="383"/>
  <c r="AX91" i="383"/>
  <c r="AW91" i="383"/>
  <c r="AV91" i="383"/>
  <c r="AD91" i="383"/>
  <c r="AZ90" i="383"/>
  <c r="AY90" i="383"/>
  <c r="AX90" i="383"/>
  <c r="AW90" i="383"/>
  <c r="AV90" i="383"/>
  <c r="AD90" i="383"/>
  <c r="AZ89" i="383"/>
  <c r="AY89" i="383"/>
  <c r="AX89" i="383"/>
  <c r="AW89" i="383"/>
  <c r="AV89" i="383"/>
  <c r="AD89" i="383"/>
  <c r="AZ88" i="383"/>
  <c r="AY88" i="383"/>
  <c r="AX88" i="383"/>
  <c r="AW88" i="383"/>
  <c r="AV88" i="383"/>
  <c r="AD88" i="383"/>
  <c r="AZ87" i="383"/>
  <c r="AY87" i="383"/>
  <c r="AX87" i="383"/>
  <c r="AW87" i="383"/>
  <c r="AV87" i="383"/>
  <c r="AD87" i="383"/>
  <c r="AZ86" i="383"/>
  <c r="AY86" i="383"/>
  <c r="AX86" i="383"/>
  <c r="AW86" i="383"/>
  <c r="AV86" i="383"/>
  <c r="AD86" i="383"/>
  <c r="AZ85" i="383"/>
  <c r="AY85" i="383"/>
  <c r="AX85" i="383"/>
  <c r="AW85" i="383"/>
  <c r="AV85" i="383"/>
  <c r="AD85" i="383"/>
  <c r="AZ84" i="383"/>
  <c r="AY84" i="383"/>
  <c r="AX84" i="383"/>
  <c r="AW84" i="383"/>
  <c r="AV84" i="383"/>
  <c r="AD84" i="383"/>
  <c r="AZ83" i="383"/>
  <c r="AY83" i="383"/>
  <c r="AX83" i="383"/>
  <c r="AW83" i="383"/>
  <c r="AV83" i="383"/>
  <c r="AD83" i="383"/>
  <c r="AZ82" i="383"/>
  <c r="AY82" i="383"/>
  <c r="AX82" i="383"/>
  <c r="AW82" i="383"/>
  <c r="AV82" i="383"/>
  <c r="AD82" i="383"/>
  <c r="AZ81" i="383"/>
  <c r="AY81" i="383"/>
  <c r="AX81" i="383"/>
  <c r="AW81" i="383"/>
  <c r="AV81" i="383"/>
  <c r="AD81" i="383"/>
  <c r="AZ80" i="383"/>
  <c r="AY80" i="383"/>
  <c r="AX80" i="383"/>
  <c r="AW80" i="383"/>
  <c r="AV80" i="383"/>
  <c r="AD80" i="383"/>
  <c r="AD79" i="383"/>
  <c r="AD78" i="383"/>
  <c r="AD77" i="383"/>
  <c r="AD76" i="383"/>
  <c r="AD75" i="383"/>
  <c r="AD74" i="383"/>
  <c r="AD73" i="383"/>
  <c r="AD72" i="383"/>
  <c r="AD71" i="383"/>
  <c r="AD70" i="383"/>
  <c r="AD69" i="383"/>
  <c r="AD68" i="383"/>
  <c r="AD67" i="383"/>
  <c r="AD66" i="383"/>
  <c r="AD65" i="383"/>
  <c r="AD64" i="383"/>
  <c r="AD63" i="383"/>
  <c r="AD62" i="383"/>
  <c r="AD61" i="383"/>
  <c r="AD60" i="383"/>
  <c r="AD59" i="383"/>
  <c r="AD58" i="383"/>
  <c r="AD57" i="383"/>
  <c r="AD56" i="383"/>
  <c r="X106" i="382"/>
  <c r="X98" i="382"/>
  <c r="X103" i="382" s="1"/>
  <c r="AZ91" i="382"/>
  <c r="AY91" i="382"/>
  <c r="AX91" i="382"/>
  <c r="AW91" i="382"/>
  <c r="AV91" i="382"/>
  <c r="AZ90" i="382"/>
  <c r="AY90" i="382"/>
  <c r="AX90" i="382"/>
  <c r="AW90" i="382"/>
  <c r="AV90" i="382"/>
  <c r="AD90" i="382"/>
  <c r="AZ89" i="382"/>
  <c r="AY89" i="382"/>
  <c r="AX89" i="382"/>
  <c r="AW89" i="382"/>
  <c r="AV89" i="382"/>
  <c r="AZ88" i="382"/>
  <c r="AY88" i="382"/>
  <c r="AX88" i="382"/>
  <c r="AW88" i="382"/>
  <c r="AV88" i="382"/>
  <c r="AD88" i="382"/>
  <c r="AZ87" i="382"/>
  <c r="AY87" i="382"/>
  <c r="AX87" i="382"/>
  <c r="AW87" i="382"/>
  <c r="AV87" i="382"/>
  <c r="AZ86" i="382"/>
  <c r="AY86" i="382"/>
  <c r="AX86" i="382"/>
  <c r="AW86" i="382"/>
  <c r="AV86" i="382"/>
  <c r="AD86" i="382"/>
  <c r="AZ85" i="382"/>
  <c r="AY85" i="382"/>
  <c r="AX85" i="382"/>
  <c r="AW85" i="382"/>
  <c r="AV85" i="382"/>
  <c r="AZ84" i="382"/>
  <c r="AY84" i="382"/>
  <c r="AX84" i="382"/>
  <c r="AW84" i="382"/>
  <c r="AV84" i="382"/>
  <c r="AD84" i="382"/>
  <c r="AZ83" i="382"/>
  <c r="AY83" i="382"/>
  <c r="AX83" i="382"/>
  <c r="AW83" i="382"/>
  <c r="AV83" i="382"/>
  <c r="AZ82" i="382"/>
  <c r="AY82" i="382"/>
  <c r="AX82" i="382"/>
  <c r="AW82" i="382"/>
  <c r="AV82" i="382"/>
  <c r="AD82" i="382"/>
  <c r="AZ81" i="382"/>
  <c r="AY81" i="382"/>
  <c r="AX81" i="382"/>
  <c r="AW81" i="382"/>
  <c r="AV81" i="382"/>
  <c r="AZ80" i="382"/>
  <c r="AY80" i="382"/>
  <c r="AX80" i="382"/>
  <c r="AW80" i="382"/>
  <c r="AV80" i="382"/>
  <c r="AD80" i="382"/>
  <c r="AD79" i="382"/>
  <c r="AD76" i="382"/>
  <c r="AD75" i="382"/>
  <c r="AD72" i="382"/>
  <c r="AD71" i="382"/>
  <c r="AD68" i="382"/>
  <c r="AD67" i="382"/>
  <c r="AD64" i="382"/>
  <c r="AD63" i="382"/>
  <c r="AD60" i="382"/>
  <c r="AD59" i="382"/>
  <c r="AD56" i="382"/>
  <c r="X106" i="381"/>
  <c r="X98" i="381"/>
  <c r="X103" i="381" s="1"/>
  <c r="AZ91" i="381"/>
  <c r="AY91" i="381"/>
  <c r="AX91" i="381"/>
  <c r="AW91" i="381"/>
  <c r="AV91" i="381"/>
  <c r="AD91" i="381"/>
  <c r="AZ90" i="381"/>
  <c r="AY90" i="381"/>
  <c r="AX90" i="381"/>
  <c r="AW90" i="381"/>
  <c r="AV90" i="381"/>
  <c r="AD90" i="381"/>
  <c r="AZ89" i="381"/>
  <c r="AY89" i="381"/>
  <c r="AX89" i="381"/>
  <c r="AW89" i="381"/>
  <c r="AV89" i="381"/>
  <c r="AD89" i="381"/>
  <c r="AZ88" i="381"/>
  <c r="AY88" i="381"/>
  <c r="AX88" i="381"/>
  <c r="AW88" i="381"/>
  <c r="AV88" i="381"/>
  <c r="AD88" i="381"/>
  <c r="AZ87" i="381"/>
  <c r="AY87" i="381"/>
  <c r="AX87" i="381"/>
  <c r="AW87" i="381"/>
  <c r="AV87" i="381"/>
  <c r="AD87" i="381"/>
  <c r="AZ86" i="381"/>
  <c r="AY86" i="381"/>
  <c r="AX86" i="381"/>
  <c r="AW86" i="381"/>
  <c r="AV86" i="381"/>
  <c r="AD86" i="381"/>
  <c r="AZ85" i="381"/>
  <c r="AY85" i="381"/>
  <c r="AX85" i="381"/>
  <c r="AW85" i="381"/>
  <c r="AV85" i="381"/>
  <c r="AD85" i="381"/>
  <c r="AZ84" i="381"/>
  <c r="AY84" i="381"/>
  <c r="AX84" i="381"/>
  <c r="AW84" i="381"/>
  <c r="AV84" i="381"/>
  <c r="AD84" i="381"/>
  <c r="AZ83" i="381"/>
  <c r="AY83" i="381"/>
  <c r="AX83" i="381"/>
  <c r="AW83" i="381"/>
  <c r="AV83" i="381"/>
  <c r="AD83" i="381"/>
  <c r="AZ82" i="381"/>
  <c r="AY82" i="381"/>
  <c r="AX82" i="381"/>
  <c r="AW82" i="381"/>
  <c r="AV82" i="381"/>
  <c r="AD82" i="381"/>
  <c r="AZ81" i="381"/>
  <c r="AY81" i="381"/>
  <c r="AX81" i="381"/>
  <c r="AW81" i="381"/>
  <c r="AV81" i="381"/>
  <c r="AD81" i="381"/>
  <c r="AZ80" i="381"/>
  <c r="AY80" i="381"/>
  <c r="AX80" i="381"/>
  <c r="AW80" i="381"/>
  <c r="AV80" i="381"/>
  <c r="AD80" i="381"/>
  <c r="AD79" i="381"/>
  <c r="AD78" i="381"/>
  <c r="AD77" i="381"/>
  <c r="AD76" i="381"/>
  <c r="AD75" i="381"/>
  <c r="AD74" i="381"/>
  <c r="AD73" i="381"/>
  <c r="AD72" i="381"/>
  <c r="AD71" i="381"/>
  <c r="AD70" i="381"/>
  <c r="AD69" i="381"/>
  <c r="AD68" i="381"/>
  <c r="AD67" i="381"/>
  <c r="AD66" i="381"/>
  <c r="AD65" i="381"/>
  <c r="AD64" i="381"/>
  <c r="AD63" i="381"/>
  <c r="AD62" i="381"/>
  <c r="AD61" i="381"/>
  <c r="AD60" i="381"/>
  <c r="AD59" i="381"/>
  <c r="AD58" i="381"/>
  <c r="AD57" i="381"/>
  <c r="AD56" i="381"/>
  <c r="X106" i="380"/>
  <c r="X98" i="380"/>
  <c r="AD91" i="380" s="1"/>
  <c r="AZ91" i="380"/>
  <c r="AY91" i="380"/>
  <c r="AX91" i="380"/>
  <c r="AW91" i="380"/>
  <c r="AV91" i="380"/>
  <c r="AZ90" i="380"/>
  <c r="AY90" i="380"/>
  <c r="AX90" i="380"/>
  <c r="AW90" i="380"/>
  <c r="AV90" i="380"/>
  <c r="AZ89" i="380"/>
  <c r="AY89" i="380"/>
  <c r="AX89" i="380"/>
  <c r="AW89" i="380"/>
  <c r="AV89" i="380"/>
  <c r="AZ88" i="380"/>
  <c r="AY88" i="380"/>
  <c r="AX88" i="380"/>
  <c r="AW88" i="380"/>
  <c r="AV88" i="380"/>
  <c r="AD88" i="380"/>
  <c r="AZ87" i="380"/>
  <c r="AY87" i="380"/>
  <c r="AX87" i="380"/>
  <c r="AW87" i="380"/>
  <c r="AV87" i="380"/>
  <c r="AZ86" i="380"/>
  <c r="AY86" i="380"/>
  <c r="AX86" i="380"/>
  <c r="AW86" i="380"/>
  <c r="AV86" i="380"/>
  <c r="AD86" i="380"/>
  <c r="AZ85" i="380"/>
  <c r="AY85" i="380"/>
  <c r="AX85" i="380"/>
  <c r="AW85" i="380"/>
  <c r="AV85" i="380"/>
  <c r="AZ84" i="380"/>
  <c r="AY84" i="380"/>
  <c r="AX84" i="380"/>
  <c r="AW84" i="380"/>
  <c r="AV84" i="380"/>
  <c r="AD84" i="380"/>
  <c r="AZ83" i="380"/>
  <c r="AY83" i="380"/>
  <c r="AX83" i="380"/>
  <c r="AW83" i="380"/>
  <c r="AV83" i="380"/>
  <c r="AZ82" i="380"/>
  <c r="AY82" i="380"/>
  <c r="AX82" i="380"/>
  <c r="AW82" i="380"/>
  <c r="AV82" i="380"/>
  <c r="AD82" i="380"/>
  <c r="AZ81" i="380"/>
  <c r="AY81" i="380"/>
  <c r="AX81" i="380"/>
  <c r="AW81" i="380"/>
  <c r="AV81" i="380"/>
  <c r="AZ80" i="380"/>
  <c r="AY80" i="380"/>
  <c r="AX80" i="380"/>
  <c r="AW80" i="380"/>
  <c r="AV80" i="380"/>
  <c r="AD80" i="380"/>
  <c r="AD76" i="380"/>
  <c r="AD72" i="380"/>
  <c r="AD68" i="380"/>
  <c r="AD64" i="380"/>
  <c r="AD60" i="380"/>
  <c r="AD56" i="380"/>
  <c r="X106" i="379"/>
  <c r="X98" i="379"/>
  <c r="AD91" i="379" s="1"/>
  <c r="AZ91" i="379"/>
  <c r="AY91" i="379"/>
  <c r="AX91" i="379"/>
  <c r="AW91" i="379"/>
  <c r="AV91" i="379"/>
  <c r="AZ90" i="379"/>
  <c r="AY90" i="379"/>
  <c r="AX90" i="379"/>
  <c r="AW90" i="379"/>
  <c r="AV90" i="379"/>
  <c r="AZ89" i="379"/>
  <c r="AY89" i="379"/>
  <c r="AX89" i="379"/>
  <c r="AW89" i="379"/>
  <c r="AV89" i="379"/>
  <c r="AZ88" i="379"/>
  <c r="AY88" i="379"/>
  <c r="AX88" i="379"/>
  <c r="AW88" i="379"/>
  <c r="AV88" i="379"/>
  <c r="AZ87" i="379"/>
  <c r="AY87" i="379"/>
  <c r="AX87" i="379"/>
  <c r="AW87" i="379"/>
  <c r="AV87" i="379"/>
  <c r="AD87" i="379"/>
  <c r="AZ86" i="379"/>
  <c r="AY86" i="379"/>
  <c r="AX86" i="379"/>
  <c r="AW86" i="379"/>
  <c r="AV86" i="379"/>
  <c r="AD86" i="379"/>
  <c r="AZ85" i="379"/>
  <c r="AY85" i="379"/>
  <c r="AX85" i="379"/>
  <c r="AW85" i="379"/>
  <c r="AV85" i="379"/>
  <c r="AD85" i="379"/>
  <c r="AZ84" i="379"/>
  <c r="AY84" i="379"/>
  <c r="AX84" i="379"/>
  <c r="AW84" i="379"/>
  <c r="AV84" i="379"/>
  <c r="AZ83" i="379"/>
  <c r="AY83" i="379"/>
  <c r="AX83" i="379"/>
  <c r="AW83" i="379"/>
  <c r="AV83" i="379"/>
  <c r="AD83" i="379"/>
  <c r="AZ82" i="379"/>
  <c r="AY82" i="379"/>
  <c r="AX82" i="379"/>
  <c r="AW82" i="379"/>
  <c r="AV82" i="379"/>
  <c r="AZ81" i="379"/>
  <c r="AY81" i="379"/>
  <c r="AX81" i="379"/>
  <c r="AW81" i="379"/>
  <c r="AV81" i="379"/>
  <c r="AD81" i="379"/>
  <c r="AZ80" i="379"/>
  <c r="AY80" i="379"/>
  <c r="AX80" i="379"/>
  <c r="AW80" i="379"/>
  <c r="AV80" i="379"/>
  <c r="AD78" i="379"/>
  <c r="AD77" i="379"/>
  <c r="AD75" i="379"/>
  <c r="AD73" i="379"/>
  <c r="AD72" i="379"/>
  <c r="AD71" i="379"/>
  <c r="AD69" i="379"/>
  <c r="AD68" i="379"/>
  <c r="AD67" i="379"/>
  <c r="AD65" i="379"/>
  <c r="AD64" i="379"/>
  <c r="AD63" i="379"/>
  <c r="AD61" i="379"/>
  <c r="AD60" i="379"/>
  <c r="AD59" i="379"/>
  <c r="AD57" i="379"/>
  <c r="AD56" i="379"/>
  <c r="X106" i="378"/>
  <c r="X98" i="378"/>
  <c r="X103" i="378" s="1"/>
  <c r="AZ91" i="378"/>
  <c r="AY91" i="378"/>
  <c r="AX91" i="378"/>
  <c r="AW91" i="378"/>
  <c r="AV91" i="378"/>
  <c r="AD91" i="378"/>
  <c r="AZ90" i="378"/>
  <c r="AY90" i="378"/>
  <c r="AX90" i="378"/>
  <c r="AW90" i="378"/>
  <c r="AV90" i="378"/>
  <c r="AD90" i="378"/>
  <c r="AZ89" i="378"/>
  <c r="AY89" i="378"/>
  <c r="AX89" i="378"/>
  <c r="AW89" i="378"/>
  <c r="AV89" i="378"/>
  <c r="AD89" i="378"/>
  <c r="AZ88" i="378"/>
  <c r="AY88" i="378"/>
  <c r="AX88" i="378"/>
  <c r="AW88" i="378"/>
  <c r="AV88" i="378"/>
  <c r="AD88" i="378"/>
  <c r="AZ87" i="378"/>
  <c r="AY87" i="378"/>
  <c r="AX87" i="378"/>
  <c r="AW87" i="378"/>
  <c r="AV87" i="378"/>
  <c r="AD87" i="378"/>
  <c r="AZ86" i="378"/>
  <c r="AY86" i="378"/>
  <c r="AX86" i="378"/>
  <c r="AW86" i="378"/>
  <c r="AV86" i="378"/>
  <c r="AD86" i="378"/>
  <c r="AZ85" i="378"/>
  <c r="AY85" i="378"/>
  <c r="AX85" i="378"/>
  <c r="AW85" i="378"/>
  <c r="AV85" i="378"/>
  <c r="AD85" i="378"/>
  <c r="AZ84" i="378"/>
  <c r="AY84" i="378"/>
  <c r="AX84" i="378"/>
  <c r="AW84" i="378"/>
  <c r="AV84" i="378"/>
  <c r="AD84" i="378"/>
  <c r="AZ83" i="378"/>
  <c r="AY83" i="378"/>
  <c r="AX83" i="378"/>
  <c r="AW83" i="378"/>
  <c r="AV83" i="378"/>
  <c r="AD83" i="378"/>
  <c r="AZ82" i="378"/>
  <c r="AY82" i="378"/>
  <c r="AX82" i="378"/>
  <c r="AW82" i="378"/>
  <c r="AV82" i="378"/>
  <c r="AD82" i="378"/>
  <c r="AZ81" i="378"/>
  <c r="AY81" i="378"/>
  <c r="AX81" i="378"/>
  <c r="AW81" i="378"/>
  <c r="AV81" i="378"/>
  <c r="AD81" i="378"/>
  <c r="AZ80" i="378"/>
  <c r="AY80" i="378"/>
  <c r="AX80" i="378"/>
  <c r="AW80" i="378"/>
  <c r="AV80" i="378"/>
  <c r="AD80" i="378"/>
  <c r="AD79" i="378"/>
  <c r="AD78" i="378"/>
  <c r="AD76" i="378"/>
  <c r="AD75" i="378"/>
  <c r="AD74" i="378"/>
  <c r="AD72" i="378"/>
  <c r="AD71" i="378"/>
  <c r="AD70" i="378"/>
  <c r="AD68" i="378"/>
  <c r="AD67" i="378"/>
  <c r="AD66" i="378"/>
  <c r="AD64" i="378"/>
  <c r="AD63" i="378"/>
  <c r="AD62" i="378"/>
  <c r="AD60" i="378"/>
  <c r="AD59" i="378"/>
  <c r="AD58" i="378"/>
  <c r="AD56" i="378"/>
  <c r="X106" i="377"/>
  <c r="X98" i="377"/>
  <c r="X103" i="377" s="1"/>
  <c r="AZ91" i="377"/>
  <c r="AY91" i="377"/>
  <c r="AX91" i="377"/>
  <c r="AW91" i="377"/>
  <c r="AV91" i="377"/>
  <c r="AZ90" i="377"/>
  <c r="AY90" i="377"/>
  <c r="AX90" i="377"/>
  <c r="AW90" i="377"/>
  <c r="AV90" i="377"/>
  <c r="AZ89" i="377"/>
  <c r="AY89" i="377"/>
  <c r="AX89" i="377"/>
  <c r="AW89" i="377"/>
  <c r="AV89" i="377"/>
  <c r="AZ88" i="377"/>
  <c r="AY88" i="377"/>
  <c r="AX88" i="377"/>
  <c r="AW88" i="377"/>
  <c r="AV88" i="377"/>
  <c r="AZ87" i="377"/>
  <c r="AY87" i="377"/>
  <c r="AX87" i="377"/>
  <c r="AW87" i="377"/>
  <c r="AV87" i="377"/>
  <c r="AZ86" i="377"/>
  <c r="AY86" i="377"/>
  <c r="AX86" i="377"/>
  <c r="AW86" i="377"/>
  <c r="AV86" i="377"/>
  <c r="AZ85" i="377"/>
  <c r="AY85" i="377"/>
  <c r="AX85" i="377"/>
  <c r="AW85" i="377"/>
  <c r="AV85" i="377"/>
  <c r="AZ84" i="377"/>
  <c r="AY84" i="377"/>
  <c r="AX84" i="377"/>
  <c r="AW84" i="377"/>
  <c r="AV84" i="377"/>
  <c r="AZ83" i="377"/>
  <c r="AY83" i="377"/>
  <c r="AX83" i="377"/>
  <c r="AW83" i="377"/>
  <c r="AV83" i="377"/>
  <c r="AZ82" i="377"/>
  <c r="AY82" i="377"/>
  <c r="AX82" i="377"/>
  <c r="AW82" i="377"/>
  <c r="AV82" i="377"/>
  <c r="AZ81" i="377"/>
  <c r="AY81" i="377"/>
  <c r="AX81" i="377"/>
  <c r="AW81" i="377"/>
  <c r="AV81" i="377"/>
  <c r="AZ80" i="377"/>
  <c r="AY80" i="377"/>
  <c r="AX80" i="377"/>
  <c r="AW80" i="377"/>
  <c r="AV80" i="377"/>
  <c r="AD75" i="377"/>
  <c r="AD71" i="377"/>
  <c r="AD67" i="377"/>
  <c r="AD63" i="377"/>
  <c r="AD59" i="377"/>
  <c r="X106" i="376"/>
  <c r="X98" i="376"/>
  <c r="X103" i="376" s="1"/>
  <c r="AZ91" i="376"/>
  <c r="AY91" i="376"/>
  <c r="AX91" i="376"/>
  <c r="AW91" i="376"/>
  <c r="AV91" i="376"/>
  <c r="AD91" i="376"/>
  <c r="AZ90" i="376"/>
  <c r="AY90" i="376"/>
  <c r="AX90" i="376"/>
  <c r="AW90" i="376"/>
  <c r="AV90" i="376"/>
  <c r="AD90" i="376"/>
  <c r="AZ89" i="376"/>
  <c r="AY89" i="376"/>
  <c r="AX89" i="376"/>
  <c r="AW89" i="376"/>
  <c r="AV89" i="376"/>
  <c r="AD89" i="376"/>
  <c r="AZ88" i="376"/>
  <c r="AY88" i="376"/>
  <c r="AX88" i="376"/>
  <c r="AW88" i="376"/>
  <c r="AV88" i="376"/>
  <c r="AD88" i="376"/>
  <c r="AZ87" i="376"/>
  <c r="AY87" i="376"/>
  <c r="AX87" i="376"/>
  <c r="AW87" i="376"/>
  <c r="AV87" i="376"/>
  <c r="AD87" i="376"/>
  <c r="AZ86" i="376"/>
  <c r="AY86" i="376"/>
  <c r="AX86" i="376"/>
  <c r="AW86" i="376"/>
  <c r="AV86" i="376"/>
  <c r="AD86" i="376"/>
  <c r="AZ85" i="376"/>
  <c r="AY85" i="376"/>
  <c r="AX85" i="376"/>
  <c r="AW85" i="376"/>
  <c r="AV85" i="376"/>
  <c r="AD85" i="376"/>
  <c r="AZ84" i="376"/>
  <c r="AY84" i="376"/>
  <c r="AX84" i="376"/>
  <c r="AW84" i="376"/>
  <c r="AV84" i="376"/>
  <c r="AD84" i="376"/>
  <c r="AZ83" i="376"/>
  <c r="AY83" i="376"/>
  <c r="AX83" i="376"/>
  <c r="AW83" i="376"/>
  <c r="AV83" i="376"/>
  <c r="AD83" i="376"/>
  <c r="AZ82" i="376"/>
  <c r="AY82" i="376"/>
  <c r="AX82" i="376"/>
  <c r="AW82" i="376"/>
  <c r="AV82" i="376"/>
  <c r="AD82" i="376"/>
  <c r="AZ81" i="376"/>
  <c r="AY81" i="376"/>
  <c r="AX81" i="376"/>
  <c r="AW81" i="376"/>
  <c r="AV81" i="376"/>
  <c r="AD81" i="376"/>
  <c r="AZ80" i="376"/>
  <c r="AY80" i="376"/>
  <c r="AX80" i="376"/>
  <c r="AW80" i="376"/>
  <c r="AV80" i="376"/>
  <c r="AD80" i="376"/>
  <c r="AD79" i="376"/>
  <c r="AD78" i="376"/>
  <c r="AD76" i="376"/>
  <c r="AD75" i="376"/>
  <c r="AD74" i="376"/>
  <c r="AD72" i="376"/>
  <c r="AD71" i="376"/>
  <c r="AD70" i="376"/>
  <c r="AD68" i="376"/>
  <c r="AD67" i="376"/>
  <c r="AD66" i="376"/>
  <c r="AD64" i="376"/>
  <c r="AD63" i="376"/>
  <c r="AD62" i="376"/>
  <c r="AD60" i="376"/>
  <c r="AD59" i="376"/>
  <c r="AD58" i="376"/>
  <c r="AD56" i="376"/>
  <c r="X106" i="375"/>
  <c r="X98" i="375"/>
  <c r="AD79" i="375" s="1"/>
  <c r="AZ91" i="375"/>
  <c r="AY91" i="375"/>
  <c r="AX91" i="375"/>
  <c r="AW91" i="375"/>
  <c r="AV91" i="375"/>
  <c r="AZ90" i="375"/>
  <c r="AY90" i="375"/>
  <c r="AX90" i="375"/>
  <c r="AW90" i="375"/>
  <c r="AV90" i="375"/>
  <c r="AZ89" i="375"/>
  <c r="AY89" i="375"/>
  <c r="AX89" i="375"/>
  <c r="AW89" i="375"/>
  <c r="AV89" i="375"/>
  <c r="AZ88" i="375"/>
  <c r="AY88" i="375"/>
  <c r="AX88" i="375"/>
  <c r="AW88" i="375"/>
  <c r="AV88" i="375"/>
  <c r="AZ87" i="375"/>
  <c r="AY87" i="375"/>
  <c r="AX87" i="375"/>
  <c r="AW87" i="375"/>
  <c r="AV87" i="375"/>
  <c r="AZ86" i="375"/>
  <c r="AY86" i="375"/>
  <c r="AX86" i="375"/>
  <c r="AW86" i="375"/>
  <c r="AV86" i="375"/>
  <c r="AZ85" i="375"/>
  <c r="AY85" i="375"/>
  <c r="AX85" i="375"/>
  <c r="AW85" i="375"/>
  <c r="AV85" i="375"/>
  <c r="AZ84" i="375"/>
  <c r="AY84" i="375"/>
  <c r="AX84" i="375"/>
  <c r="AW84" i="375"/>
  <c r="AV84" i="375"/>
  <c r="AZ83" i="375"/>
  <c r="AY83" i="375"/>
  <c r="AX83" i="375"/>
  <c r="AW83" i="375"/>
  <c r="AV83" i="375"/>
  <c r="AZ82" i="375"/>
  <c r="AY82" i="375"/>
  <c r="AX82" i="375"/>
  <c r="AW82" i="375"/>
  <c r="AV82" i="375"/>
  <c r="AZ81" i="375"/>
  <c r="AY81" i="375"/>
  <c r="AX81" i="375"/>
  <c r="AW81" i="375"/>
  <c r="AV81" i="375"/>
  <c r="AZ80" i="375"/>
  <c r="AY80" i="375"/>
  <c r="AX80" i="375"/>
  <c r="AW80" i="375"/>
  <c r="AV80" i="375"/>
  <c r="AD80" i="375"/>
  <c r="AD76" i="375"/>
  <c r="AD72" i="375"/>
  <c r="AD68" i="375"/>
  <c r="AD64" i="375"/>
  <c r="AD60" i="375"/>
  <c r="AD56" i="375"/>
  <c r="X106" i="374"/>
  <c r="X103" i="374"/>
  <c r="AZ91" i="374"/>
  <c r="AY91" i="374"/>
  <c r="AX91" i="374"/>
  <c r="AW91" i="374"/>
  <c r="AV91" i="374"/>
  <c r="AZ90" i="374"/>
  <c r="AY90" i="374"/>
  <c r="AX90" i="374"/>
  <c r="AW90" i="374"/>
  <c r="AV90" i="374"/>
  <c r="AZ89" i="374"/>
  <c r="AY89" i="374"/>
  <c r="AX89" i="374"/>
  <c r="AW89" i="374"/>
  <c r="AV89" i="374"/>
  <c r="AD89" i="374"/>
  <c r="AZ88" i="374"/>
  <c r="AY88" i="374"/>
  <c r="AX88" i="374"/>
  <c r="AW88" i="374"/>
  <c r="AV88" i="374"/>
  <c r="AD88" i="374"/>
  <c r="AZ87" i="374"/>
  <c r="AY87" i="374"/>
  <c r="AX87" i="374"/>
  <c r="AW87" i="374"/>
  <c r="AV87" i="374"/>
  <c r="AD87" i="374"/>
  <c r="AZ86" i="374"/>
  <c r="AY86" i="374"/>
  <c r="AX86" i="374"/>
  <c r="AW86" i="374"/>
  <c r="AV86" i="374"/>
  <c r="AZ85" i="374"/>
  <c r="AY85" i="374"/>
  <c r="AX85" i="374"/>
  <c r="AW85" i="374"/>
  <c r="AV85" i="374"/>
  <c r="AD85" i="374"/>
  <c r="AZ84" i="374"/>
  <c r="AY84" i="374"/>
  <c r="AX84" i="374"/>
  <c r="AW84" i="374"/>
  <c r="AV84" i="374"/>
  <c r="AD84" i="374"/>
  <c r="AZ83" i="374"/>
  <c r="AY83" i="374"/>
  <c r="AX83" i="374"/>
  <c r="AW83" i="374"/>
  <c r="AV83" i="374"/>
  <c r="AD83" i="374"/>
  <c r="AZ82" i="374"/>
  <c r="AY82" i="374"/>
  <c r="AX82" i="374"/>
  <c r="AW82" i="374"/>
  <c r="AV82" i="374"/>
  <c r="AD82" i="374"/>
  <c r="AZ81" i="374"/>
  <c r="AY81" i="374"/>
  <c r="AX81" i="374"/>
  <c r="AW81" i="374"/>
  <c r="AV81" i="374"/>
  <c r="AD81" i="374"/>
  <c r="AZ80" i="374"/>
  <c r="AY80" i="374"/>
  <c r="AX80" i="374"/>
  <c r="AW80" i="374"/>
  <c r="AV80" i="374"/>
  <c r="AD80" i="374"/>
  <c r="AD79" i="374"/>
  <c r="AD78" i="374"/>
  <c r="AD77" i="374"/>
  <c r="AD76" i="374"/>
  <c r="AD75" i="374"/>
  <c r="AD74" i="374"/>
  <c r="AD73" i="374"/>
  <c r="AD72" i="374"/>
  <c r="AD71" i="374"/>
  <c r="AD70" i="374"/>
  <c r="AD69" i="374"/>
  <c r="AD68" i="374"/>
  <c r="AD67" i="374"/>
  <c r="AD66" i="374"/>
  <c r="AD65" i="374"/>
  <c r="AD64" i="374"/>
  <c r="AD63" i="374"/>
  <c r="AD62" i="374"/>
  <c r="AD61" i="374"/>
  <c r="AD60" i="374"/>
  <c r="AD59" i="374"/>
  <c r="AD58" i="374"/>
  <c r="AD57" i="374"/>
  <c r="AD56" i="374"/>
  <c r="X106" i="373"/>
  <c r="X98" i="373"/>
  <c r="X103" i="373" s="1"/>
  <c r="AZ91" i="373"/>
  <c r="AY91" i="373"/>
  <c r="AX91" i="373"/>
  <c r="AW91" i="373"/>
  <c r="AV91" i="373"/>
  <c r="AD91" i="373"/>
  <c r="AZ90" i="373"/>
  <c r="AY90" i="373"/>
  <c r="AX90" i="373"/>
  <c r="AW90" i="373"/>
  <c r="AV90" i="373"/>
  <c r="AD90" i="373"/>
  <c r="AZ89" i="373"/>
  <c r="AY89" i="373"/>
  <c r="AX89" i="373"/>
  <c r="AW89" i="373"/>
  <c r="AV89" i="373"/>
  <c r="AD89" i="373"/>
  <c r="AZ88" i="373"/>
  <c r="AY88" i="373"/>
  <c r="AX88" i="373"/>
  <c r="AW88" i="373"/>
  <c r="AV88" i="373"/>
  <c r="AD88" i="373"/>
  <c r="AZ87" i="373"/>
  <c r="AY87" i="373"/>
  <c r="AX87" i="373"/>
  <c r="AW87" i="373"/>
  <c r="AV87" i="373"/>
  <c r="AD87" i="373"/>
  <c r="AZ86" i="373"/>
  <c r="AY86" i="373"/>
  <c r="AX86" i="373"/>
  <c r="AW86" i="373"/>
  <c r="AV86" i="373"/>
  <c r="AD86" i="373"/>
  <c r="AZ85" i="373"/>
  <c r="AY85" i="373"/>
  <c r="AX85" i="373"/>
  <c r="AW85" i="373"/>
  <c r="AV85" i="373"/>
  <c r="AD85" i="373"/>
  <c r="AZ84" i="373"/>
  <c r="AY84" i="373"/>
  <c r="AX84" i="373"/>
  <c r="AW84" i="373"/>
  <c r="AV84" i="373"/>
  <c r="AD84" i="373"/>
  <c r="AZ83" i="373"/>
  <c r="AY83" i="373"/>
  <c r="AX83" i="373"/>
  <c r="AW83" i="373"/>
  <c r="AV83" i="373"/>
  <c r="AD83" i="373"/>
  <c r="AZ82" i="373"/>
  <c r="AY82" i="373"/>
  <c r="AX82" i="373"/>
  <c r="AW82" i="373"/>
  <c r="AV82" i="373"/>
  <c r="AD82" i="373"/>
  <c r="AZ81" i="373"/>
  <c r="AY81" i="373"/>
  <c r="AX81" i="373"/>
  <c r="AW81" i="373"/>
  <c r="AV81" i="373"/>
  <c r="AD81" i="373"/>
  <c r="AZ80" i="373"/>
  <c r="AY80" i="373"/>
  <c r="AX80" i="373"/>
  <c r="AW80" i="373"/>
  <c r="AV80" i="373"/>
  <c r="AD80" i="373"/>
  <c r="AD79" i="373"/>
  <c r="AD78" i="373"/>
  <c r="AD77" i="373"/>
  <c r="AD76" i="373"/>
  <c r="AD75" i="373"/>
  <c r="AD74" i="373"/>
  <c r="AD73" i="373"/>
  <c r="AD72" i="373"/>
  <c r="AD71" i="373"/>
  <c r="AD70" i="373"/>
  <c r="AD69" i="373"/>
  <c r="AD68" i="373"/>
  <c r="AD67" i="373"/>
  <c r="AD66" i="373"/>
  <c r="AD65" i="373"/>
  <c r="AD64" i="373"/>
  <c r="AD63" i="373"/>
  <c r="AD62" i="373"/>
  <c r="AD61" i="373"/>
  <c r="AD60" i="373"/>
  <c r="AD59" i="373"/>
  <c r="AD58" i="373"/>
  <c r="AD57" i="373"/>
  <c r="AD56" i="373"/>
  <c r="X106" i="372"/>
  <c r="X98" i="372"/>
  <c r="X103" i="372" s="1"/>
  <c r="AZ91" i="372"/>
  <c r="AY91" i="372"/>
  <c r="AX91" i="372"/>
  <c r="AW91" i="372"/>
  <c r="AV91" i="372"/>
  <c r="AD91" i="372"/>
  <c r="AZ90" i="372"/>
  <c r="AY90" i="372"/>
  <c r="AX90" i="372"/>
  <c r="AW90" i="372"/>
  <c r="AV90" i="372"/>
  <c r="AD90" i="372"/>
  <c r="AZ89" i="372"/>
  <c r="AY89" i="372"/>
  <c r="AX89" i="372"/>
  <c r="AW89" i="372"/>
  <c r="AV89" i="372"/>
  <c r="AD89" i="372"/>
  <c r="AZ88" i="372"/>
  <c r="AY88" i="372"/>
  <c r="AX88" i="372"/>
  <c r="AW88" i="372"/>
  <c r="AV88" i="372"/>
  <c r="AD88" i="372"/>
  <c r="AZ87" i="372"/>
  <c r="AY87" i="372"/>
  <c r="AX87" i="372"/>
  <c r="AW87" i="372"/>
  <c r="AV87" i="372"/>
  <c r="AD87" i="372"/>
  <c r="AZ86" i="372"/>
  <c r="AY86" i="372"/>
  <c r="AX86" i="372"/>
  <c r="AW86" i="372"/>
  <c r="AV86" i="372"/>
  <c r="AD86" i="372"/>
  <c r="AZ85" i="372"/>
  <c r="AY85" i="372"/>
  <c r="AX85" i="372"/>
  <c r="AW85" i="372"/>
  <c r="AV85" i="372"/>
  <c r="AD85" i="372"/>
  <c r="AZ84" i="372"/>
  <c r="AY84" i="372"/>
  <c r="AX84" i="372"/>
  <c r="AW84" i="372"/>
  <c r="AV84" i="372"/>
  <c r="AD84" i="372"/>
  <c r="AZ83" i="372"/>
  <c r="AY83" i="372"/>
  <c r="AX83" i="372"/>
  <c r="AW83" i="372"/>
  <c r="AV83" i="372"/>
  <c r="AD83" i="372"/>
  <c r="AZ82" i="372"/>
  <c r="AY82" i="372"/>
  <c r="AX82" i="372"/>
  <c r="AW82" i="372"/>
  <c r="AV82" i="372"/>
  <c r="AD82" i="372"/>
  <c r="AZ81" i="372"/>
  <c r="AY81" i="372"/>
  <c r="AX81" i="372"/>
  <c r="AW81" i="372"/>
  <c r="AV81" i="372"/>
  <c r="AD81" i="372"/>
  <c r="AZ80" i="372"/>
  <c r="AY80" i="372"/>
  <c r="AX80" i="372"/>
  <c r="AW80" i="372"/>
  <c r="AV80" i="372"/>
  <c r="AD80" i="372"/>
  <c r="AD79" i="372"/>
  <c r="AD78" i="372"/>
  <c r="AD77" i="372"/>
  <c r="AD76" i="372"/>
  <c r="AD75" i="372"/>
  <c r="AD74" i="372"/>
  <c r="AD73" i="372"/>
  <c r="AD72" i="372"/>
  <c r="AD71" i="372"/>
  <c r="AD70" i="372"/>
  <c r="AD69" i="372"/>
  <c r="AD68" i="372"/>
  <c r="AD67" i="372"/>
  <c r="AD66" i="372"/>
  <c r="AD65" i="372"/>
  <c r="AD64" i="372"/>
  <c r="AD63" i="372"/>
  <c r="AD62" i="372"/>
  <c r="AD61" i="372"/>
  <c r="AD60" i="372"/>
  <c r="AD59" i="372"/>
  <c r="AD58" i="372"/>
  <c r="AD57" i="372"/>
  <c r="AD56" i="372"/>
  <c r="X106" i="371"/>
  <c r="X98" i="371"/>
  <c r="X103" i="371" s="1"/>
  <c r="AZ91" i="371"/>
  <c r="AY91" i="371"/>
  <c r="AX91" i="371"/>
  <c r="AW91" i="371"/>
  <c r="AV91" i="371"/>
  <c r="AD91" i="371"/>
  <c r="AZ90" i="371"/>
  <c r="AY90" i="371"/>
  <c r="AX90" i="371"/>
  <c r="AW90" i="371"/>
  <c r="AV90" i="371"/>
  <c r="AD90" i="371"/>
  <c r="AZ89" i="371"/>
  <c r="AY89" i="371"/>
  <c r="AX89" i="371"/>
  <c r="AW89" i="371"/>
  <c r="AV89" i="371"/>
  <c r="AD89" i="371"/>
  <c r="AZ88" i="371"/>
  <c r="AY88" i="371"/>
  <c r="AX88" i="371"/>
  <c r="AW88" i="371"/>
  <c r="AV88" i="371"/>
  <c r="AD88" i="371"/>
  <c r="AZ87" i="371"/>
  <c r="AY87" i="371"/>
  <c r="AX87" i="371"/>
  <c r="AW87" i="371"/>
  <c r="AV87" i="371"/>
  <c r="AD87" i="371"/>
  <c r="AZ86" i="371"/>
  <c r="AY86" i="371"/>
  <c r="AX86" i="371"/>
  <c r="AW86" i="371"/>
  <c r="AV86" i="371"/>
  <c r="AD86" i="371"/>
  <c r="AZ85" i="371"/>
  <c r="AY85" i="371"/>
  <c r="AX85" i="371"/>
  <c r="AW85" i="371"/>
  <c r="AV85" i="371"/>
  <c r="AD85" i="371"/>
  <c r="AZ84" i="371"/>
  <c r="AY84" i="371"/>
  <c r="AX84" i="371"/>
  <c r="AW84" i="371"/>
  <c r="AV84" i="371"/>
  <c r="AD84" i="371"/>
  <c r="AZ83" i="371"/>
  <c r="AY83" i="371"/>
  <c r="AX83" i="371"/>
  <c r="AW83" i="371"/>
  <c r="AV83" i="371"/>
  <c r="AD83" i="371"/>
  <c r="AZ82" i="371"/>
  <c r="AY82" i="371"/>
  <c r="AX82" i="371"/>
  <c r="AW82" i="371"/>
  <c r="AV82" i="371"/>
  <c r="AD82" i="371"/>
  <c r="AZ81" i="371"/>
  <c r="AY81" i="371"/>
  <c r="AX81" i="371"/>
  <c r="AW81" i="371"/>
  <c r="AV81" i="371"/>
  <c r="AD81" i="371"/>
  <c r="AZ80" i="371"/>
  <c r="AY80" i="371"/>
  <c r="AX80" i="371"/>
  <c r="AW80" i="371"/>
  <c r="AV80" i="371"/>
  <c r="AD80" i="371"/>
  <c r="AD79" i="371"/>
  <c r="AD78" i="371"/>
  <c r="AD77" i="371"/>
  <c r="AD76" i="371"/>
  <c r="AD75" i="371"/>
  <c r="AD74" i="371"/>
  <c r="AD73" i="371"/>
  <c r="AD72" i="371"/>
  <c r="AD71" i="371"/>
  <c r="AD70" i="371"/>
  <c r="AD69" i="371"/>
  <c r="AD68" i="371"/>
  <c r="AD67" i="371"/>
  <c r="AD66" i="371"/>
  <c r="AD65" i="371"/>
  <c r="AD64" i="371"/>
  <c r="AD63" i="371"/>
  <c r="AD62" i="371"/>
  <c r="AD61" i="371"/>
  <c r="AD60" i="371"/>
  <c r="AD59" i="371"/>
  <c r="AD58" i="371"/>
  <c r="AD57" i="371"/>
  <c r="AD56" i="371"/>
  <c r="X106" i="370"/>
  <c r="X98" i="370"/>
  <c r="X103" i="370" s="1"/>
  <c r="AZ91" i="370"/>
  <c r="AY91" i="370"/>
  <c r="AX91" i="370"/>
  <c r="AW91" i="370"/>
  <c r="AV91" i="370"/>
  <c r="AZ90" i="370"/>
  <c r="AY90" i="370"/>
  <c r="AX90" i="370"/>
  <c r="AW90" i="370"/>
  <c r="AV90" i="370"/>
  <c r="AZ89" i="370"/>
  <c r="AY89" i="370"/>
  <c r="AX89" i="370"/>
  <c r="AW89" i="370"/>
  <c r="AV89" i="370"/>
  <c r="AZ88" i="370"/>
  <c r="AY88" i="370"/>
  <c r="AX88" i="370"/>
  <c r="AW88" i="370"/>
  <c r="AV88" i="370"/>
  <c r="AZ87" i="370"/>
  <c r="AY87" i="370"/>
  <c r="AX87" i="370"/>
  <c r="AW87" i="370"/>
  <c r="AV87" i="370"/>
  <c r="AZ86" i="370"/>
  <c r="AY86" i="370"/>
  <c r="AX86" i="370"/>
  <c r="AW86" i="370"/>
  <c r="AV86" i="370"/>
  <c r="AZ85" i="370"/>
  <c r="AY85" i="370"/>
  <c r="AX85" i="370"/>
  <c r="AW85" i="370"/>
  <c r="AV85" i="370"/>
  <c r="AZ84" i="370"/>
  <c r="AY84" i="370"/>
  <c r="AX84" i="370"/>
  <c r="AW84" i="370"/>
  <c r="AV84" i="370"/>
  <c r="AZ83" i="370"/>
  <c r="AY83" i="370"/>
  <c r="AX83" i="370"/>
  <c r="AW83" i="370"/>
  <c r="AV83" i="370"/>
  <c r="AD83" i="370"/>
  <c r="AZ82" i="370"/>
  <c r="AY82" i="370"/>
  <c r="AX82" i="370"/>
  <c r="AW82" i="370"/>
  <c r="AV82" i="370"/>
  <c r="AZ81" i="370"/>
  <c r="AY81" i="370"/>
  <c r="AX81" i="370"/>
  <c r="AW81" i="370"/>
  <c r="AV81" i="370"/>
  <c r="AD81" i="370"/>
  <c r="AZ80" i="370"/>
  <c r="AY80" i="370"/>
  <c r="AX80" i="370"/>
  <c r="AW80" i="370"/>
  <c r="AV80" i="370"/>
  <c r="AD77" i="370"/>
  <c r="AD73" i="370"/>
  <c r="AD69" i="370"/>
  <c r="AD65" i="370"/>
  <c r="AD61" i="370"/>
  <c r="AD57" i="370"/>
  <c r="X106" i="369"/>
  <c r="X98" i="369"/>
  <c r="AD79" i="369" s="1"/>
  <c r="AZ91" i="369"/>
  <c r="AY91" i="369"/>
  <c r="AX91" i="369"/>
  <c r="AW91" i="369"/>
  <c r="AV91" i="369"/>
  <c r="AZ90" i="369"/>
  <c r="AY90" i="369"/>
  <c r="AX90" i="369"/>
  <c r="AW90" i="369"/>
  <c r="AV90" i="369"/>
  <c r="AZ89" i="369"/>
  <c r="AY89" i="369"/>
  <c r="AX89" i="369"/>
  <c r="AW89" i="369"/>
  <c r="AV89" i="369"/>
  <c r="AZ88" i="369"/>
  <c r="AY88" i="369"/>
  <c r="AX88" i="369"/>
  <c r="AW88" i="369"/>
  <c r="AV88" i="369"/>
  <c r="AZ87" i="369"/>
  <c r="AY87" i="369"/>
  <c r="AX87" i="369"/>
  <c r="AW87" i="369"/>
  <c r="AV87" i="369"/>
  <c r="AZ86" i="369"/>
  <c r="AY86" i="369"/>
  <c r="AX86" i="369"/>
  <c r="AW86" i="369"/>
  <c r="AV86" i="369"/>
  <c r="AD86" i="369"/>
  <c r="AZ85" i="369"/>
  <c r="AY85" i="369"/>
  <c r="AX85" i="369"/>
  <c r="AW85" i="369"/>
  <c r="AV85" i="369"/>
  <c r="AZ84" i="369"/>
  <c r="AY84" i="369"/>
  <c r="AX84" i="369"/>
  <c r="AW84" i="369"/>
  <c r="AV84" i="369"/>
  <c r="AD84" i="369"/>
  <c r="AZ83" i="369"/>
  <c r="AY83" i="369"/>
  <c r="AX83" i="369"/>
  <c r="AW83" i="369"/>
  <c r="AV83" i="369"/>
  <c r="AZ82" i="369"/>
  <c r="AY82" i="369"/>
  <c r="AX82" i="369"/>
  <c r="AW82" i="369"/>
  <c r="AV82" i="369"/>
  <c r="AD82" i="369"/>
  <c r="AZ81" i="369"/>
  <c r="AY81" i="369"/>
  <c r="AX81" i="369"/>
  <c r="AW81" i="369"/>
  <c r="AV81" i="369"/>
  <c r="AZ80" i="369"/>
  <c r="AY80" i="369"/>
  <c r="AX80" i="369"/>
  <c r="AW80" i="369"/>
  <c r="AV80" i="369"/>
  <c r="AD80" i="369"/>
  <c r="AD76" i="369"/>
  <c r="AD72" i="369"/>
  <c r="AD68" i="369"/>
  <c r="AD64" i="369"/>
  <c r="AD60" i="369"/>
  <c r="AD56" i="369"/>
  <c r="X106" i="368"/>
  <c r="X98" i="368"/>
  <c r="AD91" i="368" s="1"/>
  <c r="AZ91" i="368"/>
  <c r="AY91" i="368"/>
  <c r="AX91" i="368"/>
  <c r="AW91" i="368"/>
  <c r="AV91" i="368"/>
  <c r="AZ90" i="368"/>
  <c r="AY90" i="368"/>
  <c r="AX90" i="368"/>
  <c r="AW90" i="368"/>
  <c r="AV90" i="368"/>
  <c r="AZ89" i="368"/>
  <c r="AY89" i="368"/>
  <c r="AX89" i="368"/>
  <c r="AW89" i="368"/>
  <c r="AV89" i="368"/>
  <c r="AD89" i="368"/>
  <c r="AZ88" i="368"/>
  <c r="AY88" i="368"/>
  <c r="AX88" i="368"/>
  <c r="AW88" i="368"/>
  <c r="AV88" i="368"/>
  <c r="AZ87" i="368"/>
  <c r="AY87" i="368"/>
  <c r="AX87" i="368"/>
  <c r="AW87" i="368"/>
  <c r="AV87" i="368"/>
  <c r="AD87" i="368"/>
  <c r="AZ86" i="368"/>
  <c r="AY86" i="368"/>
  <c r="AX86" i="368"/>
  <c r="AW86" i="368"/>
  <c r="AV86" i="368"/>
  <c r="AZ85" i="368"/>
  <c r="AY85" i="368"/>
  <c r="AX85" i="368"/>
  <c r="AW85" i="368"/>
  <c r="AV85" i="368"/>
  <c r="AD85" i="368"/>
  <c r="AZ84" i="368"/>
  <c r="AY84" i="368"/>
  <c r="AX84" i="368"/>
  <c r="AW84" i="368"/>
  <c r="AV84" i="368"/>
  <c r="AZ83" i="368"/>
  <c r="AY83" i="368"/>
  <c r="AX83" i="368"/>
  <c r="AW83" i="368"/>
  <c r="AV83" i="368"/>
  <c r="AD83" i="368"/>
  <c r="AZ82" i="368"/>
  <c r="AY82" i="368"/>
  <c r="AX82" i="368"/>
  <c r="AW82" i="368"/>
  <c r="AV82" i="368"/>
  <c r="AD82" i="368"/>
  <c r="AZ81" i="368"/>
  <c r="AY81" i="368"/>
  <c r="AX81" i="368"/>
  <c r="AW81" i="368"/>
  <c r="AV81" i="368"/>
  <c r="AD81" i="368"/>
  <c r="AZ80" i="368"/>
  <c r="AY80" i="368"/>
  <c r="AX80" i="368"/>
  <c r="AW80" i="368"/>
  <c r="AV80" i="368"/>
  <c r="AD79" i="368"/>
  <c r="AD77" i="368"/>
  <c r="AD75" i="368"/>
  <c r="AD74" i="368"/>
  <c r="AD71" i="368"/>
  <c r="AD70" i="368"/>
  <c r="AD69" i="368"/>
  <c r="AD66" i="368"/>
  <c r="AD65" i="368"/>
  <c r="AD64" i="368"/>
  <c r="AD62" i="368"/>
  <c r="AD61" i="368"/>
  <c r="AD60" i="368"/>
  <c r="AD58" i="368"/>
  <c r="AD57" i="368"/>
  <c r="AD56" i="368"/>
  <c r="X106" i="367"/>
  <c r="X98" i="367"/>
  <c r="X103" i="367" s="1"/>
  <c r="AZ91" i="367"/>
  <c r="AY91" i="367"/>
  <c r="AX91" i="367"/>
  <c r="AW91" i="367"/>
  <c r="AV91" i="367"/>
  <c r="AZ90" i="367"/>
  <c r="AY90" i="367"/>
  <c r="AX90" i="367"/>
  <c r="AW90" i="367"/>
  <c r="AV90" i="367"/>
  <c r="AD90" i="367"/>
  <c r="AZ89" i="367"/>
  <c r="AY89" i="367"/>
  <c r="AX89" i="367"/>
  <c r="AW89" i="367"/>
  <c r="AV89" i="367"/>
  <c r="AZ88" i="367"/>
  <c r="AY88" i="367"/>
  <c r="AX88" i="367"/>
  <c r="AW88" i="367"/>
  <c r="AV88" i="367"/>
  <c r="AD88" i="367"/>
  <c r="AZ87" i="367"/>
  <c r="AY87" i="367"/>
  <c r="AX87" i="367"/>
  <c r="AW87" i="367"/>
  <c r="AV87" i="367"/>
  <c r="AZ86" i="367"/>
  <c r="AY86" i="367"/>
  <c r="AX86" i="367"/>
  <c r="AW86" i="367"/>
  <c r="AV86" i="367"/>
  <c r="AD86" i="367"/>
  <c r="AZ85" i="367"/>
  <c r="AY85" i="367"/>
  <c r="AX85" i="367"/>
  <c r="AW85" i="367"/>
  <c r="AV85" i="367"/>
  <c r="AZ84" i="367"/>
  <c r="AY84" i="367"/>
  <c r="AX84" i="367"/>
  <c r="AW84" i="367"/>
  <c r="AV84" i="367"/>
  <c r="AD84" i="367"/>
  <c r="AZ83" i="367"/>
  <c r="AY83" i="367"/>
  <c r="AX83" i="367"/>
  <c r="AW83" i="367"/>
  <c r="AV83" i="367"/>
  <c r="AZ82" i="367"/>
  <c r="AY82" i="367"/>
  <c r="AX82" i="367"/>
  <c r="AW82" i="367"/>
  <c r="AV82" i="367"/>
  <c r="AD82" i="367"/>
  <c r="AZ81" i="367"/>
  <c r="AY81" i="367"/>
  <c r="AX81" i="367"/>
  <c r="AW81" i="367"/>
  <c r="AV81" i="367"/>
  <c r="AZ80" i="367"/>
  <c r="AY80" i="367"/>
  <c r="AX80" i="367"/>
  <c r="AW80" i="367"/>
  <c r="AV80" i="367"/>
  <c r="AD80" i="367"/>
  <c r="AD79" i="367"/>
  <c r="AD77" i="367"/>
  <c r="AD76" i="367"/>
  <c r="AD75" i="367"/>
  <c r="AD73" i="367"/>
  <c r="AD72" i="367"/>
  <c r="AD71" i="367"/>
  <c r="AD69" i="367"/>
  <c r="AD68" i="367"/>
  <c r="AD67" i="367"/>
  <c r="AD65" i="367"/>
  <c r="AD64" i="367"/>
  <c r="AD63" i="367"/>
  <c r="AD61" i="367"/>
  <c r="AD60" i="367"/>
  <c r="AD59" i="367"/>
  <c r="AD57" i="367"/>
  <c r="AD56" i="367"/>
  <c r="X106" i="366"/>
  <c r="X98" i="366"/>
  <c r="AD91" i="366" s="1"/>
  <c r="AZ91" i="366"/>
  <c r="AY91" i="366"/>
  <c r="AX91" i="366"/>
  <c r="AW91" i="366"/>
  <c r="AV91" i="366"/>
  <c r="AZ90" i="366"/>
  <c r="AY90" i="366"/>
  <c r="AX90" i="366"/>
  <c r="AW90" i="366"/>
  <c r="AV90" i="366"/>
  <c r="AD90" i="366"/>
  <c r="AZ89" i="366"/>
  <c r="AY89" i="366"/>
  <c r="AX89" i="366"/>
  <c r="AW89" i="366"/>
  <c r="AV89" i="366"/>
  <c r="AD89" i="366"/>
  <c r="AZ88" i="366"/>
  <c r="AY88" i="366"/>
  <c r="AX88" i="366"/>
  <c r="AW88" i="366"/>
  <c r="AV88" i="366"/>
  <c r="AZ87" i="366"/>
  <c r="AY87" i="366"/>
  <c r="AX87" i="366"/>
  <c r="AW87" i="366"/>
  <c r="AV87" i="366"/>
  <c r="AZ86" i="366"/>
  <c r="AY86" i="366"/>
  <c r="AX86" i="366"/>
  <c r="AW86" i="366"/>
  <c r="AV86" i="366"/>
  <c r="AD86" i="366"/>
  <c r="AZ85" i="366"/>
  <c r="AY85" i="366"/>
  <c r="AX85" i="366"/>
  <c r="AW85" i="366"/>
  <c r="AV85" i="366"/>
  <c r="AD85" i="366"/>
  <c r="AZ84" i="366"/>
  <c r="AY84" i="366"/>
  <c r="AX84" i="366"/>
  <c r="AW84" i="366"/>
  <c r="AV84" i="366"/>
  <c r="AZ83" i="366"/>
  <c r="AY83" i="366"/>
  <c r="AX83" i="366"/>
  <c r="AW83" i="366"/>
  <c r="AV83" i="366"/>
  <c r="AZ82" i="366"/>
  <c r="AY82" i="366"/>
  <c r="AX82" i="366"/>
  <c r="AW82" i="366"/>
  <c r="AV82" i="366"/>
  <c r="AD82" i="366"/>
  <c r="AZ81" i="366"/>
  <c r="AY81" i="366"/>
  <c r="AX81" i="366"/>
  <c r="AW81" i="366"/>
  <c r="AV81" i="366"/>
  <c r="AD81" i="366"/>
  <c r="AZ80" i="366"/>
  <c r="AY80" i="366"/>
  <c r="AX80" i="366"/>
  <c r="AW80" i="366"/>
  <c r="AV80" i="366"/>
  <c r="AD79" i="366"/>
  <c r="AD78" i="366"/>
  <c r="AD77" i="366"/>
  <c r="AD75" i="366"/>
  <c r="AD74" i="366"/>
  <c r="AD73" i="366"/>
  <c r="AD71" i="366"/>
  <c r="AD70" i="366"/>
  <c r="AD69" i="366"/>
  <c r="AD67" i="366"/>
  <c r="AD66" i="366"/>
  <c r="AD65" i="366"/>
  <c r="AD63" i="366"/>
  <c r="AD62" i="366"/>
  <c r="AD61" i="366"/>
  <c r="AD59" i="366"/>
  <c r="AD58" i="366"/>
  <c r="AD57" i="366"/>
  <c r="X106" i="365"/>
  <c r="X98" i="365"/>
  <c r="AD91" i="365" s="1"/>
  <c r="AZ91" i="365"/>
  <c r="AY91" i="365"/>
  <c r="AX91" i="365"/>
  <c r="AW91" i="365"/>
  <c r="AV91" i="365"/>
  <c r="AZ90" i="365"/>
  <c r="AY90" i="365"/>
  <c r="AX90" i="365"/>
  <c r="AW90" i="365"/>
  <c r="AV90" i="365"/>
  <c r="AZ89" i="365"/>
  <c r="AY89" i="365"/>
  <c r="AX89" i="365"/>
  <c r="AW89" i="365"/>
  <c r="AV89" i="365"/>
  <c r="AZ88" i="365"/>
  <c r="AY88" i="365"/>
  <c r="AX88" i="365"/>
  <c r="AW88" i="365"/>
  <c r="AV88" i="365"/>
  <c r="AZ87" i="365"/>
  <c r="AY87" i="365"/>
  <c r="AX87" i="365"/>
  <c r="AW87" i="365"/>
  <c r="AV87" i="365"/>
  <c r="AZ86" i="365"/>
  <c r="AY86" i="365"/>
  <c r="AX86" i="365"/>
  <c r="AW86" i="365"/>
  <c r="AV86" i="365"/>
  <c r="AZ85" i="365"/>
  <c r="AY85" i="365"/>
  <c r="AX85" i="365"/>
  <c r="AW85" i="365"/>
  <c r="AV85" i="365"/>
  <c r="AZ84" i="365"/>
  <c r="AY84" i="365"/>
  <c r="AX84" i="365"/>
  <c r="AW84" i="365"/>
  <c r="AV84" i="365"/>
  <c r="AD84" i="365"/>
  <c r="AZ83" i="365"/>
  <c r="AY83" i="365"/>
  <c r="AX83" i="365"/>
  <c r="AW83" i="365"/>
  <c r="AV83" i="365"/>
  <c r="AZ82" i="365"/>
  <c r="AY82" i="365"/>
  <c r="AX82" i="365"/>
  <c r="AW82" i="365"/>
  <c r="AV82" i="365"/>
  <c r="AD82" i="365"/>
  <c r="AZ81" i="365"/>
  <c r="AY81" i="365"/>
  <c r="AX81" i="365"/>
  <c r="AW81" i="365"/>
  <c r="AV81" i="365"/>
  <c r="AZ80" i="365"/>
  <c r="AY80" i="365"/>
  <c r="AX80" i="365"/>
  <c r="AW80" i="365"/>
  <c r="AV80" i="365"/>
  <c r="AD80" i="365"/>
  <c r="AD76" i="365"/>
  <c r="AD72" i="365"/>
  <c r="AD68" i="365"/>
  <c r="AD64" i="365"/>
  <c r="AD60" i="365"/>
  <c r="AD56" i="365"/>
  <c r="X106" i="364"/>
  <c r="X98" i="364"/>
  <c r="X103" i="364" s="1"/>
  <c r="AZ91" i="364"/>
  <c r="AY91" i="364"/>
  <c r="AX91" i="364"/>
  <c r="AW91" i="364"/>
  <c r="AV91" i="364"/>
  <c r="AD91" i="364"/>
  <c r="AZ90" i="364"/>
  <c r="AY90" i="364"/>
  <c r="AX90" i="364"/>
  <c r="AW90" i="364"/>
  <c r="AV90" i="364"/>
  <c r="AD90" i="364"/>
  <c r="AZ89" i="364"/>
  <c r="AY89" i="364"/>
  <c r="AX89" i="364"/>
  <c r="AW89" i="364"/>
  <c r="AV89" i="364"/>
  <c r="AD89" i="364"/>
  <c r="AZ88" i="364"/>
  <c r="AY88" i="364"/>
  <c r="AX88" i="364"/>
  <c r="AW88" i="364"/>
  <c r="AV88" i="364"/>
  <c r="AZ87" i="364"/>
  <c r="AY87" i="364"/>
  <c r="AX87" i="364"/>
  <c r="AW87" i="364"/>
  <c r="AV87" i="364"/>
  <c r="AZ86" i="364"/>
  <c r="AY86" i="364"/>
  <c r="AX86" i="364"/>
  <c r="AW86" i="364"/>
  <c r="AV86" i="364"/>
  <c r="AZ85" i="364"/>
  <c r="AY85" i="364"/>
  <c r="AX85" i="364"/>
  <c r="AW85" i="364"/>
  <c r="AV85" i="364"/>
  <c r="AD85" i="364"/>
  <c r="AZ84" i="364"/>
  <c r="AY84" i="364"/>
  <c r="AX84" i="364"/>
  <c r="AW84" i="364"/>
  <c r="AV84" i="364"/>
  <c r="AZ83" i="364"/>
  <c r="AY83" i="364"/>
  <c r="AX83" i="364"/>
  <c r="AW83" i="364"/>
  <c r="AV83" i="364"/>
  <c r="AD83" i="364"/>
  <c r="AZ82" i="364"/>
  <c r="AY82" i="364"/>
  <c r="AX82" i="364"/>
  <c r="AW82" i="364"/>
  <c r="AV82" i="364"/>
  <c r="AZ81" i="364"/>
  <c r="AY81" i="364"/>
  <c r="AX81" i="364"/>
  <c r="AW81" i="364"/>
  <c r="AV81" i="364"/>
  <c r="AD81" i="364"/>
  <c r="AZ80" i="364"/>
  <c r="AY80" i="364"/>
  <c r="AX80" i="364"/>
  <c r="AW80" i="364"/>
  <c r="AV80" i="364"/>
  <c r="AD79" i="364"/>
  <c r="AD78" i="364"/>
  <c r="AD77" i="364"/>
  <c r="AD75" i="364"/>
  <c r="AD74" i="364"/>
  <c r="AD73" i="364"/>
  <c r="AD71" i="364"/>
  <c r="AD70" i="364"/>
  <c r="AD69" i="364"/>
  <c r="AD67" i="364"/>
  <c r="AD66" i="364"/>
  <c r="AD65" i="364"/>
  <c r="AD63" i="364"/>
  <c r="AD62" i="364"/>
  <c r="AD61" i="364"/>
  <c r="AD59" i="364"/>
  <c r="AD58" i="364"/>
  <c r="AD57" i="364"/>
  <c r="X106" i="363"/>
  <c r="X103" i="363"/>
  <c r="X98" i="363"/>
  <c r="AZ91" i="363"/>
  <c r="AY91" i="363"/>
  <c r="AX91" i="363"/>
  <c r="AW91" i="363"/>
  <c r="AV91" i="363"/>
  <c r="AD91" i="363"/>
  <c r="AZ90" i="363"/>
  <c r="AY90" i="363"/>
  <c r="AX90" i="363"/>
  <c r="AW90" i="363"/>
  <c r="AV90" i="363"/>
  <c r="AD90" i="363"/>
  <c r="AZ89" i="363"/>
  <c r="AY89" i="363"/>
  <c r="AX89" i="363"/>
  <c r="AW89" i="363"/>
  <c r="AV89" i="363"/>
  <c r="AD89" i="363"/>
  <c r="AZ88" i="363"/>
  <c r="AY88" i="363"/>
  <c r="AX88" i="363"/>
  <c r="AW88" i="363"/>
  <c r="AV88" i="363"/>
  <c r="AD88" i="363"/>
  <c r="AZ87" i="363"/>
  <c r="AY87" i="363"/>
  <c r="AX87" i="363"/>
  <c r="AW87" i="363"/>
  <c r="AV87" i="363"/>
  <c r="AD87" i="363"/>
  <c r="AZ86" i="363"/>
  <c r="AY86" i="363"/>
  <c r="AX86" i="363"/>
  <c r="AW86" i="363"/>
  <c r="AV86" i="363"/>
  <c r="AD86" i="363"/>
  <c r="AZ85" i="363"/>
  <c r="AY85" i="363"/>
  <c r="AX85" i="363"/>
  <c r="AW85" i="363"/>
  <c r="AV85" i="363"/>
  <c r="AD85" i="363"/>
  <c r="AZ84" i="363"/>
  <c r="AY84" i="363"/>
  <c r="AX84" i="363"/>
  <c r="AW84" i="363"/>
  <c r="AV84" i="363"/>
  <c r="AD84" i="363"/>
  <c r="AZ83" i="363"/>
  <c r="AY83" i="363"/>
  <c r="AX83" i="363"/>
  <c r="AW83" i="363"/>
  <c r="AV83" i="363"/>
  <c r="AD83" i="363"/>
  <c r="AZ82" i="363"/>
  <c r="AY82" i="363"/>
  <c r="AX82" i="363"/>
  <c r="AW82" i="363"/>
  <c r="AV82" i="363"/>
  <c r="AD82" i="363"/>
  <c r="AZ81" i="363"/>
  <c r="AY81" i="363"/>
  <c r="AX81" i="363"/>
  <c r="AW81" i="363"/>
  <c r="AV81" i="363"/>
  <c r="AD81" i="363"/>
  <c r="AZ80" i="363"/>
  <c r="AY80" i="363"/>
  <c r="AX80" i="363"/>
  <c r="AW80" i="363"/>
  <c r="AV80" i="363"/>
  <c r="AD80" i="363"/>
  <c r="AD79" i="363"/>
  <c r="AD78" i="363"/>
  <c r="AD77" i="363"/>
  <c r="AD76" i="363"/>
  <c r="AD75" i="363"/>
  <c r="AD74" i="363"/>
  <c r="AD73" i="363"/>
  <c r="AD72" i="363"/>
  <c r="AD71" i="363"/>
  <c r="AD70" i="363"/>
  <c r="AD69" i="363"/>
  <c r="AD68" i="363"/>
  <c r="AD67" i="363"/>
  <c r="AD66" i="363"/>
  <c r="AD65" i="363"/>
  <c r="AD64" i="363"/>
  <c r="AD63" i="363"/>
  <c r="AD62" i="363"/>
  <c r="AD61" i="363"/>
  <c r="AD60" i="363"/>
  <c r="AD59" i="363"/>
  <c r="AD58" i="363"/>
  <c r="AD57" i="363"/>
  <c r="AD56" i="363"/>
  <c r="X106" i="362"/>
  <c r="X98" i="362"/>
  <c r="AD75" i="362" s="1"/>
  <c r="AZ91" i="362"/>
  <c r="AY91" i="362"/>
  <c r="AX91" i="362"/>
  <c r="AW91" i="362"/>
  <c r="AV91" i="362"/>
  <c r="AZ90" i="362"/>
  <c r="AY90" i="362"/>
  <c r="AX90" i="362"/>
  <c r="AW90" i="362"/>
  <c r="AV90" i="362"/>
  <c r="AD90" i="362"/>
  <c r="AZ89" i="362"/>
  <c r="AY89" i="362"/>
  <c r="AX89" i="362"/>
  <c r="AW89" i="362"/>
  <c r="AV89" i="362"/>
  <c r="AZ88" i="362"/>
  <c r="AY88" i="362"/>
  <c r="AX88" i="362"/>
  <c r="AW88" i="362"/>
  <c r="AV88" i="362"/>
  <c r="AZ87" i="362"/>
  <c r="AY87" i="362"/>
  <c r="AX87" i="362"/>
  <c r="AW87" i="362"/>
  <c r="AV87" i="362"/>
  <c r="AZ86" i="362"/>
  <c r="AY86" i="362"/>
  <c r="AX86" i="362"/>
  <c r="AW86" i="362"/>
  <c r="AV86" i="362"/>
  <c r="AZ85" i="362"/>
  <c r="AY85" i="362"/>
  <c r="AX85" i="362"/>
  <c r="AW85" i="362"/>
  <c r="AV85" i="362"/>
  <c r="AZ84" i="362"/>
  <c r="AY84" i="362"/>
  <c r="AX84" i="362"/>
  <c r="AW84" i="362"/>
  <c r="AV84" i="362"/>
  <c r="AZ83" i="362"/>
  <c r="AY83" i="362"/>
  <c r="AX83" i="362"/>
  <c r="AW83" i="362"/>
  <c r="AV83" i="362"/>
  <c r="AZ82" i="362"/>
  <c r="AY82" i="362"/>
  <c r="AX82" i="362"/>
  <c r="AW82" i="362"/>
  <c r="AV82" i="362"/>
  <c r="AZ81" i="362"/>
  <c r="AY81" i="362"/>
  <c r="AX81" i="362"/>
  <c r="AW81" i="362"/>
  <c r="AV81" i="362"/>
  <c r="AZ80" i="362"/>
  <c r="AY80" i="362"/>
  <c r="AX80" i="362"/>
  <c r="AW80" i="362"/>
  <c r="AV80" i="362"/>
  <c r="AD71" i="362"/>
  <c r="AD70" i="362"/>
  <c r="AD63" i="362"/>
  <c r="AD62" i="362"/>
  <c r="X106" i="361"/>
  <c r="X103" i="361"/>
  <c r="X98" i="361"/>
  <c r="AD91" i="361" s="1"/>
  <c r="AZ91" i="361"/>
  <c r="AY91" i="361"/>
  <c r="AX91" i="361"/>
  <c r="AW91" i="361"/>
  <c r="AV91" i="361"/>
  <c r="AZ90" i="361"/>
  <c r="AY90" i="361"/>
  <c r="AX90" i="361"/>
  <c r="AW90" i="361"/>
  <c r="AV90" i="361"/>
  <c r="AD90" i="361"/>
  <c r="AZ89" i="361"/>
  <c r="AY89" i="361"/>
  <c r="AX89" i="361"/>
  <c r="AW89" i="361"/>
  <c r="AV89" i="361"/>
  <c r="AD89" i="361"/>
  <c r="AZ88" i="361"/>
  <c r="AY88" i="361"/>
  <c r="AX88" i="361"/>
  <c r="AW88" i="361"/>
  <c r="AV88" i="361"/>
  <c r="AD88" i="361"/>
  <c r="AZ87" i="361"/>
  <c r="AY87" i="361"/>
  <c r="AX87" i="361"/>
  <c r="AW87" i="361"/>
  <c r="AV87" i="361"/>
  <c r="AD87" i="361"/>
  <c r="AZ86" i="361"/>
  <c r="AY86" i="361"/>
  <c r="AX86" i="361"/>
  <c r="AW86" i="361"/>
  <c r="AV86" i="361"/>
  <c r="AD86" i="361"/>
  <c r="AZ85" i="361"/>
  <c r="AY85" i="361"/>
  <c r="AX85" i="361"/>
  <c r="AW85" i="361"/>
  <c r="AV85" i="361"/>
  <c r="AD85" i="361"/>
  <c r="AZ84" i="361"/>
  <c r="AY84" i="361"/>
  <c r="AX84" i="361"/>
  <c r="AW84" i="361"/>
  <c r="AV84" i="361"/>
  <c r="AD84" i="361"/>
  <c r="AZ83" i="361"/>
  <c r="AY83" i="361"/>
  <c r="AX83" i="361"/>
  <c r="AW83" i="361"/>
  <c r="AV83" i="361"/>
  <c r="AD83" i="361"/>
  <c r="AZ82" i="361"/>
  <c r="AY82" i="361"/>
  <c r="AX82" i="361"/>
  <c r="AW82" i="361"/>
  <c r="AV82" i="361"/>
  <c r="AD82" i="361"/>
  <c r="AZ81" i="361"/>
  <c r="AY81" i="361"/>
  <c r="AX81" i="361"/>
  <c r="AW81" i="361"/>
  <c r="AV81" i="361"/>
  <c r="AD81" i="361"/>
  <c r="AZ80" i="361"/>
  <c r="AY80" i="361"/>
  <c r="AX80" i="361"/>
  <c r="AW80" i="361"/>
  <c r="AV80" i="361"/>
  <c r="AD80" i="361"/>
  <c r="AD79" i="361"/>
  <c r="AD78" i="361"/>
  <c r="AD77" i="361"/>
  <c r="AD76" i="361"/>
  <c r="AD75" i="361"/>
  <c r="AD74" i="361"/>
  <c r="AD73" i="361"/>
  <c r="AD72" i="361"/>
  <c r="AD71" i="361"/>
  <c r="AD70" i="361"/>
  <c r="AD69" i="361"/>
  <c r="AD68" i="361"/>
  <c r="AD67" i="361"/>
  <c r="AD66" i="361"/>
  <c r="AD65" i="361"/>
  <c r="AD64" i="361"/>
  <c r="AD63" i="361"/>
  <c r="AD62" i="361"/>
  <c r="AD61" i="361"/>
  <c r="AD60" i="361"/>
  <c r="AD59" i="361"/>
  <c r="AD58" i="361"/>
  <c r="AD57" i="361"/>
  <c r="AD56" i="361"/>
  <c r="X106" i="360"/>
  <c r="X98" i="360"/>
  <c r="AZ91" i="360"/>
  <c r="AY91" i="360"/>
  <c r="AX91" i="360"/>
  <c r="AW91" i="360"/>
  <c r="AV91" i="360"/>
  <c r="AZ90" i="360"/>
  <c r="AY90" i="360"/>
  <c r="AX90" i="360"/>
  <c r="AW90" i="360"/>
  <c r="AV90" i="360"/>
  <c r="AD90" i="360"/>
  <c r="AZ89" i="360"/>
  <c r="AY89" i="360"/>
  <c r="AX89" i="360"/>
  <c r="AW89" i="360"/>
  <c r="AV89" i="360"/>
  <c r="AD89" i="360"/>
  <c r="AZ88" i="360"/>
  <c r="AY88" i="360"/>
  <c r="AX88" i="360"/>
  <c r="AW88" i="360"/>
  <c r="AV88" i="360"/>
  <c r="AZ87" i="360"/>
  <c r="AY87" i="360"/>
  <c r="AX87" i="360"/>
  <c r="AW87" i="360"/>
  <c r="AV87" i="360"/>
  <c r="AZ86" i="360"/>
  <c r="AY86" i="360"/>
  <c r="AX86" i="360"/>
  <c r="AW86" i="360"/>
  <c r="AV86" i="360"/>
  <c r="AD86" i="360"/>
  <c r="AZ85" i="360"/>
  <c r="AY85" i="360"/>
  <c r="AX85" i="360"/>
  <c r="AW85" i="360"/>
  <c r="AV85" i="360"/>
  <c r="AD85" i="360"/>
  <c r="AZ84" i="360"/>
  <c r="AY84" i="360"/>
  <c r="AX84" i="360"/>
  <c r="AW84" i="360"/>
  <c r="AV84" i="360"/>
  <c r="AZ83" i="360"/>
  <c r="AY83" i="360"/>
  <c r="AX83" i="360"/>
  <c r="AW83" i="360"/>
  <c r="AV83" i="360"/>
  <c r="AZ82" i="360"/>
  <c r="AY82" i="360"/>
  <c r="AX82" i="360"/>
  <c r="AW82" i="360"/>
  <c r="AV82" i="360"/>
  <c r="AD82" i="360"/>
  <c r="AZ81" i="360"/>
  <c r="AY81" i="360"/>
  <c r="AX81" i="360"/>
  <c r="AW81" i="360"/>
  <c r="AV81" i="360"/>
  <c r="AD81" i="360"/>
  <c r="AZ80" i="360"/>
  <c r="AY80" i="360"/>
  <c r="AX80" i="360"/>
  <c r="AW80" i="360"/>
  <c r="AV80" i="360"/>
  <c r="AD79" i="360"/>
  <c r="AD78" i="360"/>
  <c r="AD75" i="360"/>
  <c r="AD74" i="360"/>
  <c r="AD72" i="360"/>
  <c r="AD71" i="360"/>
  <c r="AD70" i="360"/>
  <c r="AD68" i="360"/>
  <c r="AD67" i="360"/>
  <c r="AD66" i="360"/>
  <c r="AD64" i="360"/>
  <c r="AD63" i="360"/>
  <c r="AD62" i="360"/>
  <c r="AD61" i="360"/>
  <c r="AD60" i="360"/>
  <c r="AD59" i="360"/>
  <c r="AD58" i="360"/>
  <c r="AD57" i="360"/>
  <c r="AD56" i="360"/>
  <c r="X106" i="359"/>
  <c r="X103" i="359"/>
  <c r="X98" i="359"/>
  <c r="AZ91" i="359"/>
  <c r="AY91" i="359"/>
  <c r="AX91" i="359"/>
  <c r="AW91" i="359"/>
  <c r="AV91" i="359"/>
  <c r="AD91" i="359"/>
  <c r="AZ90" i="359"/>
  <c r="AY90" i="359"/>
  <c r="AX90" i="359"/>
  <c r="AW90" i="359"/>
  <c r="AV90" i="359"/>
  <c r="AD90" i="359"/>
  <c r="AZ89" i="359"/>
  <c r="AY89" i="359"/>
  <c r="AX89" i="359"/>
  <c r="AW89" i="359"/>
  <c r="AV89" i="359"/>
  <c r="AD89" i="359"/>
  <c r="AZ88" i="359"/>
  <c r="AY88" i="359"/>
  <c r="AX88" i="359"/>
  <c r="AW88" i="359"/>
  <c r="AV88" i="359"/>
  <c r="AD88" i="359"/>
  <c r="AZ87" i="359"/>
  <c r="AY87" i="359"/>
  <c r="AX87" i="359"/>
  <c r="AW87" i="359"/>
  <c r="AV87" i="359"/>
  <c r="AD87" i="359"/>
  <c r="AZ86" i="359"/>
  <c r="AY86" i="359"/>
  <c r="AX86" i="359"/>
  <c r="AW86" i="359"/>
  <c r="AV86" i="359"/>
  <c r="AD86" i="359"/>
  <c r="AZ85" i="359"/>
  <c r="AY85" i="359"/>
  <c r="AX85" i="359"/>
  <c r="AW85" i="359"/>
  <c r="AV85" i="359"/>
  <c r="AD85" i="359"/>
  <c r="AZ84" i="359"/>
  <c r="AY84" i="359"/>
  <c r="AX84" i="359"/>
  <c r="AW84" i="359"/>
  <c r="AV84" i="359"/>
  <c r="AD84" i="359"/>
  <c r="AZ83" i="359"/>
  <c r="AY83" i="359"/>
  <c r="AX83" i="359"/>
  <c r="AW83" i="359"/>
  <c r="AV83" i="359"/>
  <c r="AD83" i="359"/>
  <c r="AZ82" i="359"/>
  <c r="AY82" i="359"/>
  <c r="AX82" i="359"/>
  <c r="AW82" i="359"/>
  <c r="AV82" i="359"/>
  <c r="AD82" i="359"/>
  <c r="AZ81" i="359"/>
  <c r="AY81" i="359"/>
  <c r="AX81" i="359"/>
  <c r="AW81" i="359"/>
  <c r="AV81" i="359"/>
  <c r="AD81" i="359"/>
  <c r="AZ80" i="359"/>
  <c r="AY80" i="359"/>
  <c r="AX80" i="359"/>
  <c r="AW80" i="359"/>
  <c r="AV80" i="359"/>
  <c r="AD80" i="359"/>
  <c r="AD79" i="359"/>
  <c r="AD78" i="359"/>
  <c r="AD77" i="359"/>
  <c r="AD76" i="359"/>
  <c r="AD75" i="359"/>
  <c r="AD74" i="359"/>
  <c r="AD73" i="359"/>
  <c r="AD72" i="359"/>
  <c r="AD71" i="359"/>
  <c r="AD70" i="359"/>
  <c r="AD69" i="359"/>
  <c r="AD68" i="359"/>
  <c r="AD67" i="359"/>
  <c r="AD66" i="359"/>
  <c r="AD65" i="359"/>
  <c r="AD64" i="359"/>
  <c r="AD63" i="359"/>
  <c r="AD62" i="359"/>
  <c r="AD61" i="359"/>
  <c r="AD60" i="359"/>
  <c r="AD59" i="359"/>
  <c r="AD58" i="359"/>
  <c r="AD57" i="359"/>
  <c r="AD56" i="359"/>
  <c r="X106" i="358"/>
  <c r="X98" i="358"/>
  <c r="X103" i="358" s="1"/>
  <c r="AZ91" i="358"/>
  <c r="AY91" i="358"/>
  <c r="AX91" i="358"/>
  <c r="AW91" i="358"/>
  <c r="AV91" i="358"/>
  <c r="AD91" i="358"/>
  <c r="AZ90" i="358"/>
  <c r="AY90" i="358"/>
  <c r="AX90" i="358"/>
  <c r="AW90" i="358"/>
  <c r="AV90" i="358"/>
  <c r="AD90" i="358"/>
  <c r="AZ89" i="358"/>
  <c r="AY89" i="358"/>
  <c r="AX89" i="358"/>
  <c r="AW89" i="358"/>
  <c r="AV89" i="358"/>
  <c r="AD89" i="358"/>
  <c r="AZ88" i="358"/>
  <c r="AY88" i="358"/>
  <c r="AX88" i="358"/>
  <c r="AW88" i="358"/>
  <c r="AV88" i="358"/>
  <c r="AD88" i="358"/>
  <c r="AZ87" i="358"/>
  <c r="AY87" i="358"/>
  <c r="AX87" i="358"/>
  <c r="AW87" i="358"/>
  <c r="AV87" i="358"/>
  <c r="AD87" i="358"/>
  <c r="AZ86" i="358"/>
  <c r="AY86" i="358"/>
  <c r="AX86" i="358"/>
  <c r="AW86" i="358"/>
  <c r="AV86" i="358"/>
  <c r="AD86" i="358"/>
  <c r="AZ85" i="358"/>
  <c r="AY85" i="358"/>
  <c r="AX85" i="358"/>
  <c r="AW85" i="358"/>
  <c r="AV85" i="358"/>
  <c r="AD85" i="358"/>
  <c r="AZ84" i="358"/>
  <c r="AY84" i="358"/>
  <c r="AX84" i="358"/>
  <c r="AW84" i="358"/>
  <c r="AV84" i="358"/>
  <c r="AD84" i="358"/>
  <c r="AZ83" i="358"/>
  <c r="AY83" i="358"/>
  <c r="AX83" i="358"/>
  <c r="AW83" i="358"/>
  <c r="AV83" i="358"/>
  <c r="AD83" i="358"/>
  <c r="AZ82" i="358"/>
  <c r="AY82" i="358"/>
  <c r="AX82" i="358"/>
  <c r="AW82" i="358"/>
  <c r="AV82" i="358"/>
  <c r="AD82" i="358"/>
  <c r="AZ81" i="358"/>
  <c r="AY81" i="358"/>
  <c r="AX81" i="358"/>
  <c r="AW81" i="358"/>
  <c r="AV81" i="358"/>
  <c r="AD81" i="358"/>
  <c r="AZ80" i="358"/>
  <c r="AY80" i="358"/>
  <c r="AX80" i="358"/>
  <c r="AW80" i="358"/>
  <c r="AV80" i="358"/>
  <c r="AD80" i="358"/>
  <c r="AD79" i="358"/>
  <c r="AD78" i="358"/>
  <c r="AD77" i="358"/>
  <c r="AD76" i="358"/>
  <c r="AD75" i="358"/>
  <c r="AD74" i="358"/>
  <c r="AD73" i="358"/>
  <c r="AD72" i="358"/>
  <c r="AD71" i="358"/>
  <c r="AD70" i="358"/>
  <c r="AD69" i="358"/>
  <c r="AD68" i="358"/>
  <c r="AD67" i="358"/>
  <c r="AD66" i="358"/>
  <c r="AD65" i="358"/>
  <c r="AD64" i="358"/>
  <c r="AD63" i="358"/>
  <c r="AD62" i="358"/>
  <c r="AD61" i="358"/>
  <c r="AD60" i="358"/>
  <c r="AD59" i="358"/>
  <c r="AD58" i="358"/>
  <c r="AD57" i="358"/>
  <c r="AD56" i="358"/>
  <c r="X106" i="357"/>
  <c r="X103" i="357"/>
  <c r="X98" i="357"/>
  <c r="AZ91" i="357"/>
  <c r="AY91" i="357"/>
  <c r="AX91" i="357"/>
  <c r="AW91" i="357"/>
  <c r="AV91" i="357"/>
  <c r="AD91" i="357"/>
  <c r="AZ90" i="357"/>
  <c r="AY90" i="357"/>
  <c r="AX90" i="357"/>
  <c r="AW90" i="357"/>
  <c r="AV90" i="357"/>
  <c r="AD90" i="357"/>
  <c r="AZ89" i="357"/>
  <c r="AY89" i="357"/>
  <c r="AX89" i="357"/>
  <c r="AW89" i="357"/>
  <c r="AV89" i="357"/>
  <c r="AD89" i="357"/>
  <c r="AZ88" i="357"/>
  <c r="AY88" i="357"/>
  <c r="AX88" i="357"/>
  <c r="AW88" i="357"/>
  <c r="AV88" i="357"/>
  <c r="AD88" i="357"/>
  <c r="AZ87" i="357"/>
  <c r="AY87" i="357"/>
  <c r="AX87" i="357"/>
  <c r="AW87" i="357"/>
  <c r="AV87" i="357"/>
  <c r="AD87" i="357"/>
  <c r="AZ86" i="357"/>
  <c r="AY86" i="357"/>
  <c r="AX86" i="357"/>
  <c r="AW86" i="357"/>
  <c r="AV86" i="357"/>
  <c r="AD86" i="357"/>
  <c r="AZ85" i="357"/>
  <c r="AY85" i="357"/>
  <c r="AX85" i="357"/>
  <c r="AW85" i="357"/>
  <c r="AV85" i="357"/>
  <c r="AD85" i="357"/>
  <c r="AZ84" i="357"/>
  <c r="AY84" i="357"/>
  <c r="AX84" i="357"/>
  <c r="AW84" i="357"/>
  <c r="AV84" i="357"/>
  <c r="AD84" i="357"/>
  <c r="AZ83" i="357"/>
  <c r="AY83" i="357"/>
  <c r="AX83" i="357"/>
  <c r="AW83" i="357"/>
  <c r="AV83" i="357"/>
  <c r="AD83" i="357"/>
  <c r="AZ82" i="357"/>
  <c r="AY82" i="357"/>
  <c r="AX82" i="357"/>
  <c r="AW82" i="357"/>
  <c r="AV82" i="357"/>
  <c r="AD82" i="357"/>
  <c r="AZ81" i="357"/>
  <c r="AY81" i="357"/>
  <c r="AX81" i="357"/>
  <c r="AW81" i="357"/>
  <c r="AV81" i="357"/>
  <c r="AD81" i="357"/>
  <c r="AZ80" i="357"/>
  <c r="AY80" i="357"/>
  <c r="AX80" i="357"/>
  <c r="AW80" i="357"/>
  <c r="AV80" i="357"/>
  <c r="AD80" i="357"/>
  <c r="AD79" i="357"/>
  <c r="AD78" i="357"/>
  <c r="AD77" i="357"/>
  <c r="AD76" i="357"/>
  <c r="AD75" i="357"/>
  <c r="AD74" i="357"/>
  <c r="AD73" i="357"/>
  <c r="AD72" i="357"/>
  <c r="AD71" i="357"/>
  <c r="AD70" i="357"/>
  <c r="AD69" i="357"/>
  <c r="AD68" i="357"/>
  <c r="AD67" i="357"/>
  <c r="AD66" i="357"/>
  <c r="AD65" i="357"/>
  <c r="AD64" i="357"/>
  <c r="AD63" i="357"/>
  <c r="AD62" i="357"/>
  <c r="AD61" i="357"/>
  <c r="AD60" i="357"/>
  <c r="AD59" i="357"/>
  <c r="AD58" i="357"/>
  <c r="AD57" i="357"/>
  <c r="AD56" i="357"/>
  <c r="X106" i="356"/>
  <c r="X103" i="356"/>
  <c r="X98" i="356"/>
  <c r="AZ91" i="356"/>
  <c r="AY91" i="356"/>
  <c r="AX91" i="356"/>
  <c r="AW91" i="356"/>
  <c r="AV91" i="356"/>
  <c r="AD91" i="356"/>
  <c r="AZ90" i="356"/>
  <c r="AY90" i="356"/>
  <c r="AX90" i="356"/>
  <c r="AW90" i="356"/>
  <c r="AV90" i="356"/>
  <c r="AD90" i="356"/>
  <c r="AZ89" i="356"/>
  <c r="AY89" i="356"/>
  <c r="AX89" i="356"/>
  <c r="AW89" i="356"/>
  <c r="AV89" i="356"/>
  <c r="AD89" i="356"/>
  <c r="AZ88" i="356"/>
  <c r="AY88" i="356"/>
  <c r="AX88" i="356"/>
  <c r="AW88" i="356"/>
  <c r="AV88" i="356"/>
  <c r="AD88" i="356"/>
  <c r="AZ87" i="356"/>
  <c r="AY87" i="356"/>
  <c r="AX87" i="356"/>
  <c r="AW87" i="356"/>
  <c r="AV87" i="356"/>
  <c r="AD87" i="356"/>
  <c r="AZ86" i="356"/>
  <c r="AY86" i="356"/>
  <c r="AX86" i="356"/>
  <c r="AW86" i="356"/>
  <c r="AV86" i="356"/>
  <c r="AD86" i="356"/>
  <c r="AZ85" i="356"/>
  <c r="AY85" i="356"/>
  <c r="AX85" i="356"/>
  <c r="AW85" i="356"/>
  <c r="AV85" i="356"/>
  <c r="AD85" i="356"/>
  <c r="AZ84" i="356"/>
  <c r="AY84" i="356"/>
  <c r="AX84" i="356"/>
  <c r="AW84" i="356"/>
  <c r="AV84" i="356"/>
  <c r="AD84" i="356"/>
  <c r="AZ83" i="356"/>
  <c r="AY83" i="356"/>
  <c r="AX83" i="356"/>
  <c r="AW83" i="356"/>
  <c r="AV83" i="356"/>
  <c r="AD83" i="356"/>
  <c r="AZ82" i="356"/>
  <c r="AY82" i="356"/>
  <c r="AX82" i="356"/>
  <c r="AW82" i="356"/>
  <c r="AV82" i="356"/>
  <c r="AD82" i="356"/>
  <c r="AZ81" i="356"/>
  <c r="AY81" i="356"/>
  <c r="AX81" i="356"/>
  <c r="AW81" i="356"/>
  <c r="AV81" i="356"/>
  <c r="AD81" i="356"/>
  <c r="AZ80" i="356"/>
  <c r="AY80" i="356"/>
  <c r="AX80" i="356"/>
  <c r="AW80" i="356"/>
  <c r="AV80" i="356"/>
  <c r="AD80" i="356"/>
  <c r="AD79" i="356"/>
  <c r="AD78" i="356"/>
  <c r="AD77" i="356"/>
  <c r="AD76" i="356"/>
  <c r="AD75" i="356"/>
  <c r="AD74" i="356"/>
  <c r="AD73" i="356"/>
  <c r="AD72" i="356"/>
  <c r="AD71" i="356"/>
  <c r="AD70" i="356"/>
  <c r="AD69" i="356"/>
  <c r="AD68" i="356"/>
  <c r="AD67" i="356"/>
  <c r="AD66" i="356"/>
  <c r="AD65" i="356"/>
  <c r="AD64" i="356"/>
  <c r="AD63" i="356"/>
  <c r="AD62" i="356"/>
  <c r="AD61" i="356"/>
  <c r="AD60" i="356"/>
  <c r="AD59" i="356"/>
  <c r="AD58" i="356"/>
  <c r="AD57" i="356"/>
  <c r="AD56" i="356"/>
  <c r="X106" i="355"/>
  <c r="X98" i="355"/>
  <c r="X103" i="355" s="1"/>
  <c r="AZ91" i="355"/>
  <c r="AY91" i="355"/>
  <c r="AX91" i="355"/>
  <c r="AW91" i="355"/>
  <c r="AV91" i="355"/>
  <c r="AD91" i="355"/>
  <c r="AZ90" i="355"/>
  <c r="AY90" i="355"/>
  <c r="AX90" i="355"/>
  <c r="AW90" i="355"/>
  <c r="AV90" i="355"/>
  <c r="AD90" i="355"/>
  <c r="AZ89" i="355"/>
  <c r="AY89" i="355"/>
  <c r="AX89" i="355"/>
  <c r="AW89" i="355"/>
  <c r="AV89" i="355"/>
  <c r="AD89" i="355"/>
  <c r="AZ88" i="355"/>
  <c r="AY88" i="355"/>
  <c r="AX88" i="355"/>
  <c r="AW88" i="355"/>
  <c r="AV88" i="355"/>
  <c r="AD88" i="355"/>
  <c r="AZ87" i="355"/>
  <c r="AY87" i="355"/>
  <c r="AX87" i="355"/>
  <c r="AW87" i="355"/>
  <c r="AV87" i="355"/>
  <c r="AD87" i="355"/>
  <c r="AZ86" i="355"/>
  <c r="AY86" i="355"/>
  <c r="AX86" i="355"/>
  <c r="AW86" i="355"/>
  <c r="AV86" i="355"/>
  <c r="AD86" i="355"/>
  <c r="AZ85" i="355"/>
  <c r="AY85" i="355"/>
  <c r="AX85" i="355"/>
  <c r="AW85" i="355"/>
  <c r="AV85" i="355"/>
  <c r="AD85" i="355"/>
  <c r="AZ84" i="355"/>
  <c r="AY84" i="355"/>
  <c r="AX84" i="355"/>
  <c r="AW84" i="355"/>
  <c r="AV84" i="355"/>
  <c r="AD84" i="355"/>
  <c r="AZ83" i="355"/>
  <c r="AY83" i="355"/>
  <c r="AX83" i="355"/>
  <c r="AW83" i="355"/>
  <c r="AV83" i="355"/>
  <c r="AD83" i="355"/>
  <c r="AZ82" i="355"/>
  <c r="AY82" i="355"/>
  <c r="AX82" i="355"/>
  <c r="AW82" i="355"/>
  <c r="AV82" i="355"/>
  <c r="AD82" i="355"/>
  <c r="AZ81" i="355"/>
  <c r="AY81" i="355"/>
  <c r="AX81" i="355"/>
  <c r="AW81" i="355"/>
  <c r="AV81" i="355"/>
  <c r="AD81" i="355"/>
  <c r="AZ80" i="355"/>
  <c r="AY80" i="355"/>
  <c r="AX80" i="355"/>
  <c r="AW80" i="355"/>
  <c r="AV80" i="355"/>
  <c r="AD80" i="355"/>
  <c r="AD79" i="355"/>
  <c r="AD78" i="355"/>
  <c r="AD77" i="355"/>
  <c r="AD76" i="355"/>
  <c r="AD75" i="355"/>
  <c r="AD74" i="355"/>
  <c r="AD73" i="355"/>
  <c r="AD72" i="355"/>
  <c r="AD71" i="355"/>
  <c r="AD70" i="355"/>
  <c r="AD69" i="355"/>
  <c r="AD68" i="355"/>
  <c r="AD67" i="355"/>
  <c r="AD66" i="355"/>
  <c r="AD65" i="355"/>
  <c r="AD64" i="355"/>
  <c r="AD63" i="355"/>
  <c r="AD62" i="355"/>
  <c r="AD61" i="355"/>
  <c r="AD60" i="355"/>
  <c r="AD59" i="355"/>
  <c r="AD58" i="355"/>
  <c r="AD57" i="355"/>
  <c r="AD56" i="355"/>
  <c r="X106" i="354"/>
  <c r="X103" i="354"/>
  <c r="X98" i="354"/>
  <c r="AZ91" i="354"/>
  <c r="AY91" i="354"/>
  <c r="AX91" i="354"/>
  <c r="AW91" i="354"/>
  <c r="AV91" i="354"/>
  <c r="AD91" i="354"/>
  <c r="AZ90" i="354"/>
  <c r="AY90" i="354"/>
  <c r="AX90" i="354"/>
  <c r="AW90" i="354"/>
  <c r="AV90" i="354"/>
  <c r="AD90" i="354"/>
  <c r="AZ89" i="354"/>
  <c r="AY89" i="354"/>
  <c r="AX89" i="354"/>
  <c r="AW89" i="354"/>
  <c r="AV89" i="354"/>
  <c r="AD89" i="354"/>
  <c r="AZ88" i="354"/>
  <c r="AY88" i="354"/>
  <c r="AX88" i="354"/>
  <c r="AW88" i="354"/>
  <c r="AV88" i="354"/>
  <c r="AD88" i="354"/>
  <c r="AZ87" i="354"/>
  <c r="AY87" i="354"/>
  <c r="AX87" i="354"/>
  <c r="AW87" i="354"/>
  <c r="AV87" i="354"/>
  <c r="AD87" i="354"/>
  <c r="AZ86" i="354"/>
  <c r="AY86" i="354"/>
  <c r="AX86" i="354"/>
  <c r="AW86" i="354"/>
  <c r="AV86" i="354"/>
  <c r="AD86" i="354"/>
  <c r="AZ85" i="354"/>
  <c r="AY85" i="354"/>
  <c r="AX85" i="354"/>
  <c r="AW85" i="354"/>
  <c r="AV85" i="354"/>
  <c r="AD85" i="354"/>
  <c r="AZ84" i="354"/>
  <c r="AY84" i="354"/>
  <c r="AX84" i="354"/>
  <c r="AW84" i="354"/>
  <c r="AV84" i="354"/>
  <c r="AD84" i="354"/>
  <c r="AZ83" i="354"/>
  <c r="AY83" i="354"/>
  <c r="AX83" i="354"/>
  <c r="AW83" i="354"/>
  <c r="AV83" i="354"/>
  <c r="AD83" i="354"/>
  <c r="AZ82" i="354"/>
  <c r="AY82" i="354"/>
  <c r="AX82" i="354"/>
  <c r="AW82" i="354"/>
  <c r="AV82" i="354"/>
  <c r="AD82" i="354"/>
  <c r="AZ81" i="354"/>
  <c r="AY81" i="354"/>
  <c r="AX81" i="354"/>
  <c r="AW81" i="354"/>
  <c r="AV81" i="354"/>
  <c r="AD81" i="354"/>
  <c r="AZ80" i="354"/>
  <c r="AY80" i="354"/>
  <c r="AX80" i="354"/>
  <c r="AW80" i="354"/>
  <c r="AV80" i="354"/>
  <c r="AD80" i="354"/>
  <c r="AD79" i="354"/>
  <c r="AD78" i="354"/>
  <c r="AD77" i="354"/>
  <c r="AD76" i="354"/>
  <c r="AD75" i="354"/>
  <c r="AD74" i="354"/>
  <c r="AD73" i="354"/>
  <c r="AD72" i="354"/>
  <c r="AD71" i="354"/>
  <c r="AD70" i="354"/>
  <c r="AD69" i="354"/>
  <c r="AD68" i="354"/>
  <c r="AD67" i="354"/>
  <c r="AD66" i="354"/>
  <c r="AD65" i="354"/>
  <c r="AD64" i="354"/>
  <c r="AD63" i="354"/>
  <c r="AD62" i="354"/>
  <c r="AD61" i="354"/>
  <c r="AD60" i="354"/>
  <c r="AD59" i="354"/>
  <c r="AD58" i="354"/>
  <c r="AD57" i="354"/>
  <c r="AD56" i="354"/>
  <c r="X106" i="353"/>
  <c r="X103" i="353"/>
  <c r="X98" i="353"/>
  <c r="AZ91" i="353"/>
  <c r="AY91" i="353"/>
  <c r="AX91" i="353"/>
  <c r="AW91" i="353"/>
  <c r="AV91" i="353"/>
  <c r="AD91" i="353"/>
  <c r="AZ90" i="353"/>
  <c r="AY90" i="353"/>
  <c r="AX90" i="353"/>
  <c r="AW90" i="353"/>
  <c r="AV90" i="353"/>
  <c r="AD90" i="353"/>
  <c r="AZ89" i="353"/>
  <c r="AY89" i="353"/>
  <c r="AX89" i="353"/>
  <c r="AW89" i="353"/>
  <c r="AV89" i="353"/>
  <c r="AD89" i="353"/>
  <c r="AZ88" i="353"/>
  <c r="AY88" i="353"/>
  <c r="AX88" i="353"/>
  <c r="AW88" i="353"/>
  <c r="AV88" i="353"/>
  <c r="AD88" i="353"/>
  <c r="AZ87" i="353"/>
  <c r="AY87" i="353"/>
  <c r="AX87" i="353"/>
  <c r="AW87" i="353"/>
  <c r="AV87" i="353"/>
  <c r="AD87" i="353"/>
  <c r="AZ86" i="353"/>
  <c r="AY86" i="353"/>
  <c r="AX86" i="353"/>
  <c r="AW86" i="353"/>
  <c r="AV86" i="353"/>
  <c r="AD86" i="353"/>
  <c r="AZ85" i="353"/>
  <c r="AY85" i="353"/>
  <c r="AX85" i="353"/>
  <c r="AW85" i="353"/>
  <c r="AV85" i="353"/>
  <c r="AD85" i="353"/>
  <c r="AZ84" i="353"/>
  <c r="AY84" i="353"/>
  <c r="AX84" i="353"/>
  <c r="AW84" i="353"/>
  <c r="AV84" i="353"/>
  <c r="AD84" i="353"/>
  <c r="AZ83" i="353"/>
  <c r="AY83" i="353"/>
  <c r="AX83" i="353"/>
  <c r="AW83" i="353"/>
  <c r="AV83" i="353"/>
  <c r="AD83" i="353"/>
  <c r="AZ82" i="353"/>
  <c r="AY82" i="353"/>
  <c r="AX82" i="353"/>
  <c r="AW82" i="353"/>
  <c r="AV82" i="353"/>
  <c r="AD82" i="353"/>
  <c r="AZ81" i="353"/>
  <c r="AY81" i="353"/>
  <c r="AX81" i="353"/>
  <c r="AW81" i="353"/>
  <c r="AV81" i="353"/>
  <c r="AD81" i="353"/>
  <c r="AZ80" i="353"/>
  <c r="AY80" i="353"/>
  <c r="AX80" i="353"/>
  <c r="AW80" i="353"/>
  <c r="AV80" i="353"/>
  <c r="AD80" i="353"/>
  <c r="AD79" i="353"/>
  <c r="AD78" i="353"/>
  <c r="AD77" i="353"/>
  <c r="AD76" i="353"/>
  <c r="AD75" i="353"/>
  <c r="AD74" i="353"/>
  <c r="AD73" i="353"/>
  <c r="AD72" i="353"/>
  <c r="AD71" i="353"/>
  <c r="AD70" i="353"/>
  <c r="AD69" i="353"/>
  <c r="AD68" i="353"/>
  <c r="AD67" i="353"/>
  <c r="AD66" i="353"/>
  <c r="AD65" i="353"/>
  <c r="AD64" i="353"/>
  <c r="AD63" i="353"/>
  <c r="AD62" i="353"/>
  <c r="AD61" i="353"/>
  <c r="AD60" i="353"/>
  <c r="AD59" i="353"/>
  <c r="AD58" i="353"/>
  <c r="AD57" i="353"/>
  <c r="AD56" i="353"/>
  <c r="X98" i="347"/>
  <c r="X98" i="348"/>
  <c r="AD79" i="348" s="1"/>
  <c r="X98" i="349"/>
  <c r="X98" i="350"/>
  <c r="X98" i="351"/>
  <c r="AD91" i="351" s="1"/>
  <c r="X98" i="352"/>
  <c r="AD90" i="352" s="1"/>
  <c r="AD91" i="352"/>
  <c r="X106" i="352"/>
  <c r="X103" i="352"/>
  <c r="AZ91" i="352"/>
  <c r="AY91" i="352"/>
  <c r="AX91" i="352"/>
  <c r="AW91" i="352"/>
  <c r="AV91" i="352"/>
  <c r="AZ90" i="352"/>
  <c r="AY90" i="352"/>
  <c r="AX90" i="352"/>
  <c r="AW90" i="352"/>
  <c r="AV90" i="352"/>
  <c r="AZ89" i="352"/>
  <c r="AY89" i="352"/>
  <c r="AX89" i="352"/>
  <c r="AW89" i="352"/>
  <c r="AV89" i="352"/>
  <c r="AD89" i="352"/>
  <c r="AZ88" i="352"/>
  <c r="AY88" i="352"/>
  <c r="AX88" i="352"/>
  <c r="AW88" i="352"/>
  <c r="AV88" i="352"/>
  <c r="AZ87" i="352"/>
  <c r="AY87" i="352"/>
  <c r="AX87" i="352"/>
  <c r="AW87" i="352"/>
  <c r="AV87" i="352"/>
  <c r="AD87" i="352"/>
  <c r="AZ86" i="352"/>
  <c r="AY86" i="352"/>
  <c r="AX86" i="352"/>
  <c r="AW86" i="352"/>
  <c r="AV86" i="352"/>
  <c r="AZ85" i="352"/>
  <c r="AY85" i="352"/>
  <c r="AX85" i="352"/>
  <c r="AW85" i="352"/>
  <c r="AV85" i="352"/>
  <c r="AD85" i="352"/>
  <c r="AZ84" i="352"/>
  <c r="AY84" i="352"/>
  <c r="AX84" i="352"/>
  <c r="AW84" i="352"/>
  <c r="AV84" i="352"/>
  <c r="AZ83" i="352"/>
  <c r="AY83" i="352"/>
  <c r="AX83" i="352"/>
  <c r="AW83" i="352"/>
  <c r="AV83" i="352"/>
  <c r="AD83" i="352"/>
  <c r="AZ82" i="352"/>
  <c r="AY82" i="352"/>
  <c r="AX82" i="352"/>
  <c r="AW82" i="352"/>
  <c r="AV82" i="352"/>
  <c r="AZ81" i="352"/>
  <c r="AY81" i="352"/>
  <c r="AX81" i="352"/>
  <c r="AW81" i="352"/>
  <c r="AV81" i="352"/>
  <c r="AD81" i="352"/>
  <c r="AZ80" i="352"/>
  <c r="AY80" i="352"/>
  <c r="AX80" i="352"/>
  <c r="AW80" i="352"/>
  <c r="AV80" i="352"/>
  <c r="AD79" i="352"/>
  <c r="AD78" i="352"/>
  <c r="AD77" i="352"/>
  <c r="AD75" i="352"/>
  <c r="AD74" i="352"/>
  <c r="AD73" i="352"/>
  <c r="AD71" i="352"/>
  <c r="AD70" i="352"/>
  <c r="AD69" i="352"/>
  <c r="AD67" i="352"/>
  <c r="AD66" i="352"/>
  <c r="AD65" i="352"/>
  <c r="AD63" i="352"/>
  <c r="AD62" i="352"/>
  <c r="AD61" i="352"/>
  <c r="AD59" i="352"/>
  <c r="AD58" i="352"/>
  <c r="AD57" i="352"/>
  <c r="X106" i="351"/>
  <c r="X103" i="351"/>
  <c r="AZ91" i="351"/>
  <c r="AY91" i="351"/>
  <c r="AX91" i="351"/>
  <c r="AW91" i="351"/>
  <c r="AV91" i="351"/>
  <c r="AZ90" i="351"/>
  <c r="AY90" i="351"/>
  <c r="AX90" i="351"/>
  <c r="AW90" i="351"/>
  <c r="AV90" i="351"/>
  <c r="AD90" i="351"/>
  <c r="AZ89" i="351"/>
  <c r="AY89" i="351"/>
  <c r="AX89" i="351"/>
  <c r="AW89" i="351"/>
  <c r="AV89" i="351"/>
  <c r="AZ88" i="351"/>
  <c r="AY88" i="351"/>
  <c r="AX88" i="351"/>
  <c r="AW88" i="351"/>
  <c r="AV88" i="351"/>
  <c r="AD88" i="351"/>
  <c r="AZ87" i="351"/>
  <c r="AY87" i="351"/>
  <c r="AX87" i="351"/>
  <c r="AW87" i="351"/>
  <c r="AV87" i="351"/>
  <c r="AZ86" i="351"/>
  <c r="AY86" i="351"/>
  <c r="AX86" i="351"/>
  <c r="AW86" i="351"/>
  <c r="AV86" i="351"/>
  <c r="AD86" i="351"/>
  <c r="AZ85" i="351"/>
  <c r="AY85" i="351"/>
  <c r="AX85" i="351"/>
  <c r="AW85" i="351"/>
  <c r="AV85" i="351"/>
  <c r="AZ84" i="351"/>
  <c r="AY84" i="351"/>
  <c r="AX84" i="351"/>
  <c r="AW84" i="351"/>
  <c r="AV84" i="351"/>
  <c r="AD84" i="351"/>
  <c r="AZ83" i="351"/>
  <c r="AY83" i="351"/>
  <c r="AX83" i="351"/>
  <c r="AW83" i="351"/>
  <c r="AV83" i="351"/>
  <c r="AZ82" i="351"/>
  <c r="AY82" i="351"/>
  <c r="AX82" i="351"/>
  <c r="AW82" i="351"/>
  <c r="AV82" i="351"/>
  <c r="AD82" i="351"/>
  <c r="AZ81" i="351"/>
  <c r="AY81" i="351"/>
  <c r="AX81" i="351"/>
  <c r="AW81" i="351"/>
  <c r="AV81" i="351"/>
  <c r="AZ80" i="351"/>
  <c r="AY80" i="351"/>
  <c r="AX80" i="351"/>
  <c r="AW80" i="351"/>
  <c r="AV80" i="351"/>
  <c r="AD80" i="351"/>
  <c r="AD79" i="351"/>
  <c r="AD77" i="351"/>
  <c r="AD76" i="351"/>
  <c r="AD75" i="351"/>
  <c r="AD73" i="351"/>
  <c r="AD72" i="351"/>
  <c r="AD71" i="351"/>
  <c r="AD69" i="351"/>
  <c r="AD68" i="351"/>
  <c r="AD67" i="351"/>
  <c r="AD65" i="351"/>
  <c r="AD64" i="351"/>
  <c r="AD63" i="351"/>
  <c r="AD61" i="351"/>
  <c r="AD60" i="351"/>
  <c r="AD59" i="351"/>
  <c r="AD57" i="351"/>
  <c r="AD56" i="351"/>
  <c r="X106" i="350"/>
  <c r="X103" i="350"/>
  <c r="AZ91" i="350"/>
  <c r="AY91" i="350"/>
  <c r="AX91" i="350"/>
  <c r="AW91" i="350"/>
  <c r="AV91" i="350"/>
  <c r="AD91" i="350"/>
  <c r="AZ90" i="350"/>
  <c r="AY90" i="350"/>
  <c r="AX90" i="350"/>
  <c r="AW90" i="350"/>
  <c r="AV90" i="350"/>
  <c r="AD90" i="350"/>
  <c r="AZ89" i="350"/>
  <c r="AY89" i="350"/>
  <c r="AX89" i="350"/>
  <c r="AW89" i="350"/>
  <c r="AV89" i="350"/>
  <c r="AD89" i="350"/>
  <c r="AZ88" i="350"/>
  <c r="AY88" i="350"/>
  <c r="AX88" i="350"/>
  <c r="AW88" i="350"/>
  <c r="AV88" i="350"/>
  <c r="AD88" i="350"/>
  <c r="AZ87" i="350"/>
  <c r="AY87" i="350"/>
  <c r="AX87" i="350"/>
  <c r="AW87" i="350"/>
  <c r="AV87" i="350"/>
  <c r="AD87" i="350"/>
  <c r="AZ86" i="350"/>
  <c r="AY86" i="350"/>
  <c r="AX86" i="350"/>
  <c r="AW86" i="350"/>
  <c r="AV86" i="350"/>
  <c r="AD86" i="350"/>
  <c r="AZ85" i="350"/>
  <c r="AY85" i="350"/>
  <c r="AX85" i="350"/>
  <c r="AW85" i="350"/>
  <c r="AV85" i="350"/>
  <c r="AD85" i="350"/>
  <c r="AZ84" i="350"/>
  <c r="AY84" i="350"/>
  <c r="AX84" i="350"/>
  <c r="AW84" i="350"/>
  <c r="AV84" i="350"/>
  <c r="AD84" i="350"/>
  <c r="AZ83" i="350"/>
  <c r="AY83" i="350"/>
  <c r="AX83" i="350"/>
  <c r="AW83" i="350"/>
  <c r="AV83" i="350"/>
  <c r="AD83" i="350"/>
  <c r="AZ82" i="350"/>
  <c r="AY82" i="350"/>
  <c r="AX82" i="350"/>
  <c r="AW82" i="350"/>
  <c r="AV82" i="350"/>
  <c r="AD82" i="350"/>
  <c r="AZ81" i="350"/>
  <c r="AY81" i="350"/>
  <c r="AX81" i="350"/>
  <c r="AW81" i="350"/>
  <c r="AV81" i="350"/>
  <c r="AD81" i="350"/>
  <c r="AZ80" i="350"/>
  <c r="AY80" i="350"/>
  <c r="AX80" i="350"/>
  <c r="AW80" i="350"/>
  <c r="AV80" i="350"/>
  <c r="AD80" i="350"/>
  <c r="AD79" i="350"/>
  <c r="AD78" i="350"/>
  <c r="AD77" i="350"/>
  <c r="AD76" i="350"/>
  <c r="AD75" i="350"/>
  <c r="AD74" i="350"/>
  <c r="AD73" i="350"/>
  <c r="AD72" i="350"/>
  <c r="AD71" i="350"/>
  <c r="AD70" i="350"/>
  <c r="AD69" i="350"/>
  <c r="AD68" i="350"/>
  <c r="AD67" i="350"/>
  <c r="AD66" i="350"/>
  <c r="AD65" i="350"/>
  <c r="AD64" i="350"/>
  <c r="AD63" i="350"/>
  <c r="AD62" i="350"/>
  <c r="AD61" i="350"/>
  <c r="AD60" i="350"/>
  <c r="AD59" i="350"/>
  <c r="AD58" i="350"/>
  <c r="AD57" i="350"/>
  <c r="AD56" i="350"/>
  <c r="X106" i="349"/>
  <c r="X103" i="349"/>
  <c r="AZ91" i="349"/>
  <c r="AY91" i="349"/>
  <c r="AX91" i="349"/>
  <c r="AW91" i="349"/>
  <c r="AV91" i="349"/>
  <c r="AD91" i="349"/>
  <c r="AZ90" i="349"/>
  <c r="AY90" i="349"/>
  <c r="AX90" i="349"/>
  <c r="AW90" i="349"/>
  <c r="AV90" i="349"/>
  <c r="AD90" i="349"/>
  <c r="AZ89" i="349"/>
  <c r="AY89" i="349"/>
  <c r="AX89" i="349"/>
  <c r="AW89" i="349"/>
  <c r="AV89" i="349"/>
  <c r="AD89" i="349"/>
  <c r="AZ88" i="349"/>
  <c r="AY88" i="349"/>
  <c r="AX88" i="349"/>
  <c r="AW88" i="349"/>
  <c r="AV88" i="349"/>
  <c r="AD88" i="349"/>
  <c r="AZ87" i="349"/>
  <c r="AY87" i="349"/>
  <c r="AX87" i="349"/>
  <c r="AW87" i="349"/>
  <c r="AV87" i="349"/>
  <c r="AD87" i="349"/>
  <c r="AZ86" i="349"/>
  <c r="AY86" i="349"/>
  <c r="AX86" i="349"/>
  <c r="AW86" i="349"/>
  <c r="AV86" i="349"/>
  <c r="AD86" i="349"/>
  <c r="AZ85" i="349"/>
  <c r="AY85" i="349"/>
  <c r="AX85" i="349"/>
  <c r="AW85" i="349"/>
  <c r="AV85" i="349"/>
  <c r="AD85" i="349"/>
  <c r="AZ84" i="349"/>
  <c r="AY84" i="349"/>
  <c r="AX84" i="349"/>
  <c r="AW84" i="349"/>
  <c r="AV84" i="349"/>
  <c r="AD84" i="349"/>
  <c r="AZ83" i="349"/>
  <c r="AY83" i="349"/>
  <c r="AX83" i="349"/>
  <c r="AW83" i="349"/>
  <c r="AV83" i="349"/>
  <c r="AD83" i="349"/>
  <c r="AZ82" i="349"/>
  <c r="AY82" i="349"/>
  <c r="AX82" i="349"/>
  <c r="AW82" i="349"/>
  <c r="AV82" i="349"/>
  <c r="AD82" i="349"/>
  <c r="AZ81" i="349"/>
  <c r="AY81" i="349"/>
  <c r="AX81" i="349"/>
  <c r="AW81" i="349"/>
  <c r="AV81" i="349"/>
  <c r="AD81" i="349"/>
  <c r="AZ80" i="349"/>
  <c r="AY80" i="349"/>
  <c r="AX80" i="349"/>
  <c r="AW80" i="349"/>
  <c r="AV80" i="349"/>
  <c r="AD80" i="349"/>
  <c r="AD79" i="349"/>
  <c r="AD78" i="349"/>
  <c r="AD77" i="349"/>
  <c r="AD76" i="349"/>
  <c r="AD75" i="349"/>
  <c r="AD74" i="349"/>
  <c r="AD73" i="349"/>
  <c r="AD72" i="349"/>
  <c r="AD71" i="349"/>
  <c r="AD70" i="349"/>
  <c r="AD69" i="349"/>
  <c r="AD68" i="349"/>
  <c r="AD67" i="349"/>
  <c r="AD66" i="349"/>
  <c r="AD65" i="349"/>
  <c r="AD64" i="349"/>
  <c r="AD63" i="349"/>
  <c r="AD62" i="349"/>
  <c r="AD61" i="349"/>
  <c r="AD60" i="349"/>
  <c r="AD59" i="349"/>
  <c r="AD58" i="349"/>
  <c r="AD57" i="349"/>
  <c r="AD56" i="349"/>
  <c r="X106" i="348"/>
  <c r="AZ91" i="348"/>
  <c r="AY91" i="348"/>
  <c r="AX91" i="348"/>
  <c r="AW91" i="348"/>
  <c r="AV91" i="348"/>
  <c r="AD91" i="348"/>
  <c r="AZ90" i="348"/>
  <c r="AY90" i="348"/>
  <c r="AX90" i="348"/>
  <c r="AW90" i="348"/>
  <c r="AV90" i="348"/>
  <c r="AZ89" i="348"/>
  <c r="AY89" i="348"/>
  <c r="AX89" i="348"/>
  <c r="AW89" i="348"/>
  <c r="AV89" i="348"/>
  <c r="AD89" i="348"/>
  <c r="AZ88" i="348"/>
  <c r="AY88" i="348"/>
  <c r="AX88" i="348"/>
  <c r="AW88" i="348"/>
  <c r="AV88" i="348"/>
  <c r="AZ87" i="348"/>
  <c r="AY87" i="348"/>
  <c r="AX87" i="348"/>
  <c r="AW87" i="348"/>
  <c r="AV87" i="348"/>
  <c r="AD87" i="348"/>
  <c r="AZ86" i="348"/>
  <c r="AY86" i="348"/>
  <c r="AX86" i="348"/>
  <c r="AW86" i="348"/>
  <c r="AV86" i="348"/>
  <c r="AZ85" i="348"/>
  <c r="AY85" i="348"/>
  <c r="AX85" i="348"/>
  <c r="AW85" i="348"/>
  <c r="AV85" i="348"/>
  <c r="AD85" i="348"/>
  <c r="AZ84" i="348"/>
  <c r="AY84" i="348"/>
  <c r="AX84" i="348"/>
  <c r="AW84" i="348"/>
  <c r="AV84" i="348"/>
  <c r="AZ83" i="348"/>
  <c r="AY83" i="348"/>
  <c r="AX83" i="348"/>
  <c r="AW83" i="348"/>
  <c r="AV83" i="348"/>
  <c r="AD83" i="348"/>
  <c r="AZ82" i="348"/>
  <c r="AY82" i="348"/>
  <c r="AX82" i="348"/>
  <c r="AW82" i="348"/>
  <c r="AV82" i="348"/>
  <c r="AZ81" i="348"/>
  <c r="AY81" i="348"/>
  <c r="AX81" i="348"/>
  <c r="AW81" i="348"/>
  <c r="AV81" i="348"/>
  <c r="AD81" i="348"/>
  <c r="AZ80" i="348"/>
  <c r="AY80" i="348"/>
  <c r="AX80" i="348"/>
  <c r="AW80" i="348"/>
  <c r="AV80" i="348"/>
  <c r="AD78" i="348"/>
  <c r="AD74" i="348"/>
  <c r="AD70" i="348"/>
  <c r="AD66" i="348"/>
  <c r="AD62" i="348"/>
  <c r="AD58" i="348"/>
  <c r="X103" i="347"/>
  <c r="X106" i="347"/>
  <c r="AZ91" i="347"/>
  <c r="AY91" i="347"/>
  <c r="AX91" i="347"/>
  <c r="AW91" i="347"/>
  <c r="AV91" i="347"/>
  <c r="AD91" i="347"/>
  <c r="AZ90" i="347"/>
  <c r="AY90" i="347"/>
  <c r="AX90" i="347"/>
  <c r="AW90" i="347"/>
  <c r="AV90" i="347"/>
  <c r="AD90" i="347"/>
  <c r="AZ89" i="347"/>
  <c r="AY89" i="347"/>
  <c r="AX89" i="347"/>
  <c r="AW89" i="347"/>
  <c r="AV89" i="347"/>
  <c r="AD89" i="347"/>
  <c r="AZ88" i="347"/>
  <c r="AY88" i="347"/>
  <c r="AX88" i="347"/>
  <c r="AW88" i="347"/>
  <c r="AV88" i="347"/>
  <c r="AD88" i="347"/>
  <c r="AZ87" i="347"/>
  <c r="AY87" i="347"/>
  <c r="AX87" i="347"/>
  <c r="AW87" i="347"/>
  <c r="AV87" i="347"/>
  <c r="AD87" i="347"/>
  <c r="AZ86" i="347"/>
  <c r="AY86" i="347"/>
  <c r="AX86" i="347"/>
  <c r="AW86" i="347"/>
  <c r="AV86" i="347"/>
  <c r="AD86" i="347"/>
  <c r="AZ85" i="347"/>
  <c r="AY85" i="347"/>
  <c r="AX85" i="347"/>
  <c r="AW85" i="347"/>
  <c r="AV85" i="347"/>
  <c r="AD85" i="347"/>
  <c r="AZ84" i="347"/>
  <c r="AY84" i="347"/>
  <c r="AX84" i="347"/>
  <c r="AW84" i="347"/>
  <c r="AV84" i="347"/>
  <c r="AD84" i="347"/>
  <c r="AZ83" i="347"/>
  <c r="AY83" i="347"/>
  <c r="AX83" i="347"/>
  <c r="AW83" i="347"/>
  <c r="AV83" i="347"/>
  <c r="AD83" i="347"/>
  <c r="AZ82" i="347"/>
  <c r="AY82" i="347"/>
  <c r="AX82" i="347"/>
  <c r="AW82" i="347"/>
  <c r="AV82" i="347"/>
  <c r="AD82" i="347"/>
  <c r="AZ81" i="347"/>
  <c r="AY81" i="347"/>
  <c r="AX81" i="347"/>
  <c r="AW81" i="347"/>
  <c r="AV81" i="347"/>
  <c r="AD81" i="347"/>
  <c r="AZ80" i="347"/>
  <c r="AY80" i="347"/>
  <c r="AX80" i="347"/>
  <c r="AW80" i="347"/>
  <c r="AV80" i="347"/>
  <c r="AD80" i="347"/>
  <c r="AD79" i="347"/>
  <c r="AD78" i="347"/>
  <c r="AD77" i="347"/>
  <c r="AD76" i="347"/>
  <c r="AD75" i="347"/>
  <c r="AD74" i="347"/>
  <c r="AD73" i="347"/>
  <c r="AD72" i="347"/>
  <c r="AD71" i="347"/>
  <c r="AD70" i="347"/>
  <c r="AD69" i="347"/>
  <c r="AD68" i="347"/>
  <c r="AD67" i="347"/>
  <c r="AD66" i="347"/>
  <c r="AD65" i="347"/>
  <c r="AD64" i="347"/>
  <c r="AD63" i="347"/>
  <c r="AD62" i="347"/>
  <c r="AD61" i="347"/>
  <c r="AD60" i="347"/>
  <c r="AD59" i="347"/>
  <c r="AD58" i="347"/>
  <c r="AD57" i="347"/>
  <c r="AD56" i="347"/>
  <c r="H38" i="386" l="1"/>
  <c r="AD88" i="369"/>
  <c r="AD90" i="369"/>
  <c r="AD57" i="369"/>
  <c r="AD61" i="369"/>
  <c r="AD65" i="369"/>
  <c r="AD69" i="369"/>
  <c r="AD73" i="369"/>
  <c r="AD77" i="369"/>
  <c r="X103" i="369"/>
  <c r="AD58" i="370"/>
  <c r="AD62" i="370"/>
  <c r="AD66" i="370"/>
  <c r="AD70" i="370"/>
  <c r="AD74" i="370"/>
  <c r="AD78" i="370"/>
  <c r="AD86" i="370"/>
  <c r="AD57" i="375"/>
  <c r="AD61" i="375"/>
  <c r="AD65" i="375"/>
  <c r="AD69" i="375"/>
  <c r="AD73" i="375"/>
  <c r="AD77" i="375"/>
  <c r="X103" i="375"/>
  <c r="AD82" i="375"/>
  <c r="AD86" i="375"/>
  <c r="AD90" i="375"/>
  <c r="AD58" i="369"/>
  <c r="AD62" i="369"/>
  <c r="AD66" i="369"/>
  <c r="AD70" i="369"/>
  <c r="AD74" i="369"/>
  <c r="AD78" i="369"/>
  <c r="AD81" i="369"/>
  <c r="AD83" i="369"/>
  <c r="AD85" i="369"/>
  <c r="AD87" i="369"/>
  <c r="AD89" i="369"/>
  <c r="AD91" i="369"/>
  <c r="AD59" i="370"/>
  <c r="AD63" i="370"/>
  <c r="AD67" i="370"/>
  <c r="AD71" i="370"/>
  <c r="AD75" i="370"/>
  <c r="AD79" i="370"/>
  <c r="AD82" i="370"/>
  <c r="AD89" i="370"/>
  <c r="AD91" i="370"/>
  <c r="AD58" i="375"/>
  <c r="AD62" i="375"/>
  <c r="AD66" i="375"/>
  <c r="AD70" i="375"/>
  <c r="AD74" i="375"/>
  <c r="AD78" i="375"/>
  <c r="AD81" i="375"/>
  <c r="AD83" i="375"/>
  <c r="AD85" i="375"/>
  <c r="AD87" i="375"/>
  <c r="AD89" i="375"/>
  <c r="AD91" i="375"/>
  <c r="AD90" i="370"/>
  <c r="AD84" i="375"/>
  <c r="AD88" i="375"/>
  <c r="AD59" i="369"/>
  <c r="AD63" i="369"/>
  <c r="AD67" i="369"/>
  <c r="AD71" i="369"/>
  <c r="AD75" i="369"/>
  <c r="AD56" i="370"/>
  <c r="AD60" i="370"/>
  <c r="AD64" i="370"/>
  <c r="AD68" i="370"/>
  <c r="AD72" i="370"/>
  <c r="AD76" i="370"/>
  <c r="AD85" i="370"/>
  <c r="AD87" i="370"/>
  <c r="AD59" i="375"/>
  <c r="AD63" i="375"/>
  <c r="AD67" i="375"/>
  <c r="AD71" i="375"/>
  <c r="AD75" i="375"/>
  <c r="AD86" i="365"/>
  <c r="AD90" i="365"/>
  <c r="AD79" i="377"/>
  <c r="AD91" i="384"/>
  <c r="X103" i="384"/>
  <c r="AD79" i="384"/>
  <c r="AD56" i="364"/>
  <c r="AD60" i="364"/>
  <c r="AD64" i="364"/>
  <c r="AD68" i="364"/>
  <c r="AD72" i="364"/>
  <c r="AD76" i="364"/>
  <c r="AD80" i="364"/>
  <c r="AD82" i="364"/>
  <c r="AD84" i="364"/>
  <c r="AD86" i="364"/>
  <c r="AD59" i="365"/>
  <c r="AD63" i="365"/>
  <c r="AD67" i="365"/>
  <c r="AD71" i="365"/>
  <c r="AD75" i="365"/>
  <c r="AD79" i="365"/>
  <c r="AD58" i="367"/>
  <c r="AD62" i="367"/>
  <c r="AD66" i="367"/>
  <c r="AD70" i="367"/>
  <c r="AD74" i="367"/>
  <c r="AD78" i="367"/>
  <c r="AD81" i="367"/>
  <c r="AD83" i="367"/>
  <c r="AD85" i="367"/>
  <c r="AD87" i="367"/>
  <c r="AD89" i="367"/>
  <c r="AD91" i="367"/>
  <c r="AD59" i="368"/>
  <c r="AD63" i="368"/>
  <c r="AD67" i="368"/>
  <c r="AD73" i="368"/>
  <c r="AD78" i="368"/>
  <c r="AD86" i="368"/>
  <c r="AD57" i="376"/>
  <c r="AD61" i="376"/>
  <c r="AD65" i="376"/>
  <c r="AD69" i="376"/>
  <c r="AD73" i="376"/>
  <c r="AD77" i="376"/>
  <c r="AD58" i="377"/>
  <c r="AD62" i="377"/>
  <c r="AD66" i="377"/>
  <c r="AD70" i="377"/>
  <c r="AD74" i="377"/>
  <c r="AD78" i="377"/>
  <c r="AD81" i="377"/>
  <c r="AD83" i="377"/>
  <c r="AD85" i="377"/>
  <c r="AD87" i="377"/>
  <c r="AD57" i="378"/>
  <c r="AD61" i="378"/>
  <c r="AD65" i="378"/>
  <c r="AD69" i="378"/>
  <c r="AD73" i="378"/>
  <c r="AD77" i="378"/>
  <c r="AD58" i="379"/>
  <c r="AD62" i="379"/>
  <c r="AD66" i="379"/>
  <c r="AD70" i="379"/>
  <c r="AD74" i="379"/>
  <c r="AD79" i="379"/>
  <c r="AD82" i="379"/>
  <c r="AD59" i="380"/>
  <c r="AD63" i="380"/>
  <c r="AD67" i="380"/>
  <c r="AD71" i="380"/>
  <c r="AD75" i="380"/>
  <c r="AD79" i="380"/>
  <c r="AD58" i="382"/>
  <c r="AD62" i="382"/>
  <c r="AD66" i="382"/>
  <c r="AD70" i="382"/>
  <c r="AD74" i="382"/>
  <c r="AD78" i="382"/>
  <c r="AD81" i="382"/>
  <c r="AD83" i="382"/>
  <c r="AD85" i="382"/>
  <c r="AD87" i="382"/>
  <c r="AD89" i="382"/>
  <c r="AD91" i="382"/>
  <c r="AD57" i="384"/>
  <c r="AD61" i="384"/>
  <c r="AD65" i="384"/>
  <c r="AD69" i="384"/>
  <c r="AD73" i="384"/>
  <c r="AD77" i="384"/>
  <c r="AD81" i="384"/>
  <c r="AD83" i="384"/>
  <c r="AD85" i="384"/>
  <c r="AD87" i="384"/>
  <c r="AD89" i="384"/>
  <c r="AD61" i="385"/>
  <c r="AD68" i="395"/>
  <c r="AD64" i="403"/>
  <c r="AD80" i="403"/>
  <c r="AD88" i="365"/>
  <c r="AD90" i="377"/>
  <c r="AD90" i="380"/>
  <c r="AD91" i="385"/>
  <c r="AD79" i="385"/>
  <c r="AD75" i="385"/>
  <c r="AD71" i="385"/>
  <c r="AD67" i="385"/>
  <c r="AD63" i="385"/>
  <c r="AD59" i="385"/>
  <c r="AD90" i="385"/>
  <c r="AD85" i="385"/>
  <c r="AD83" i="385"/>
  <c r="AD81" i="385"/>
  <c r="AD78" i="385"/>
  <c r="AD74" i="385"/>
  <c r="AD70" i="385"/>
  <c r="AD66" i="385"/>
  <c r="AD62" i="385"/>
  <c r="AD58" i="385"/>
  <c r="AD89" i="385"/>
  <c r="AD86" i="385"/>
  <c r="AD84" i="385"/>
  <c r="AD82" i="385"/>
  <c r="AD80" i="385"/>
  <c r="AD76" i="385"/>
  <c r="AD72" i="385"/>
  <c r="AD68" i="385"/>
  <c r="AD64" i="385"/>
  <c r="AD60" i="385"/>
  <c r="AD56" i="385"/>
  <c r="AD91" i="395"/>
  <c r="AD89" i="395"/>
  <c r="AD87" i="395"/>
  <c r="AD85" i="395"/>
  <c r="AD83" i="395"/>
  <c r="AD81" i="395"/>
  <c r="AD78" i="395"/>
  <c r="AD74" i="395"/>
  <c r="AD70" i="395"/>
  <c r="AD66" i="395"/>
  <c r="AD62" i="395"/>
  <c r="AD58" i="395"/>
  <c r="X103" i="395"/>
  <c r="AD77" i="395"/>
  <c r="AD73" i="395"/>
  <c r="AD69" i="395"/>
  <c r="AD65" i="395"/>
  <c r="AD61" i="395"/>
  <c r="AD57" i="395"/>
  <c r="AD79" i="395"/>
  <c r="AD75" i="395"/>
  <c r="AD71" i="395"/>
  <c r="AD67" i="395"/>
  <c r="AD63" i="395"/>
  <c r="AD59" i="395"/>
  <c r="AD87" i="364"/>
  <c r="AD57" i="365"/>
  <c r="AD61" i="365"/>
  <c r="AD65" i="365"/>
  <c r="AD69" i="365"/>
  <c r="AD73" i="365"/>
  <c r="AD77" i="365"/>
  <c r="X103" i="365"/>
  <c r="AD56" i="377"/>
  <c r="AD60" i="377"/>
  <c r="AD64" i="377"/>
  <c r="AD68" i="377"/>
  <c r="AD72" i="377"/>
  <c r="AD76" i="377"/>
  <c r="AD80" i="377"/>
  <c r="AD82" i="377"/>
  <c r="AD84" i="377"/>
  <c r="AD86" i="377"/>
  <c r="AD57" i="380"/>
  <c r="AD61" i="380"/>
  <c r="AD65" i="380"/>
  <c r="AD69" i="380"/>
  <c r="AD73" i="380"/>
  <c r="AD77" i="380"/>
  <c r="X103" i="380"/>
  <c r="AD59" i="384"/>
  <c r="AD63" i="384"/>
  <c r="AD67" i="384"/>
  <c r="AD71" i="384"/>
  <c r="AD75" i="384"/>
  <c r="AD80" i="384"/>
  <c r="AD82" i="384"/>
  <c r="AD84" i="384"/>
  <c r="AD86" i="384"/>
  <c r="AD88" i="384"/>
  <c r="AD90" i="384"/>
  <c r="AD69" i="385"/>
  <c r="AD60" i="395"/>
  <c r="AD76" i="395"/>
  <c r="AD82" i="395"/>
  <c r="AD90" i="395"/>
  <c r="AD91" i="403"/>
  <c r="AD89" i="403"/>
  <c r="AD87" i="403"/>
  <c r="AD85" i="403"/>
  <c r="AD83" i="403"/>
  <c r="AD81" i="403"/>
  <c r="AD78" i="403"/>
  <c r="AD74" i="403"/>
  <c r="AD70" i="403"/>
  <c r="AD66" i="403"/>
  <c r="AD62" i="403"/>
  <c r="AD58" i="403"/>
  <c r="X103" i="403"/>
  <c r="AD77" i="403"/>
  <c r="AD73" i="403"/>
  <c r="AD69" i="403"/>
  <c r="AD65" i="403"/>
  <c r="AD61" i="403"/>
  <c r="AD57" i="403"/>
  <c r="AD79" i="403"/>
  <c r="AD75" i="403"/>
  <c r="AD71" i="403"/>
  <c r="AD67" i="403"/>
  <c r="AD63" i="403"/>
  <c r="AD59" i="403"/>
  <c r="AD65" i="385"/>
  <c r="AD84" i="395"/>
  <c r="AD58" i="365"/>
  <c r="AD62" i="365"/>
  <c r="AD66" i="365"/>
  <c r="AD70" i="365"/>
  <c r="AD74" i="365"/>
  <c r="AD78" i="365"/>
  <c r="AD81" i="365"/>
  <c r="AD83" i="365"/>
  <c r="AD85" i="365"/>
  <c r="AD87" i="365"/>
  <c r="AD89" i="365"/>
  <c r="AD90" i="368"/>
  <c r="AD57" i="377"/>
  <c r="AD61" i="377"/>
  <c r="AD65" i="377"/>
  <c r="AD69" i="377"/>
  <c r="AD73" i="377"/>
  <c r="AD77" i="377"/>
  <c r="AD89" i="377"/>
  <c r="AD91" i="377"/>
  <c r="AD58" i="380"/>
  <c r="AD62" i="380"/>
  <c r="AD66" i="380"/>
  <c r="AD70" i="380"/>
  <c r="AD74" i="380"/>
  <c r="AD78" i="380"/>
  <c r="AD81" i="380"/>
  <c r="AD83" i="380"/>
  <c r="AD85" i="380"/>
  <c r="AD87" i="380"/>
  <c r="AD89" i="380"/>
  <c r="AD57" i="382"/>
  <c r="AD61" i="382"/>
  <c r="AD65" i="382"/>
  <c r="AD69" i="382"/>
  <c r="AD73" i="382"/>
  <c r="AD77" i="382"/>
  <c r="AD56" i="384"/>
  <c r="AD60" i="384"/>
  <c r="AD64" i="384"/>
  <c r="AD68" i="384"/>
  <c r="AD72" i="384"/>
  <c r="AD76" i="384"/>
  <c r="AD57" i="385"/>
  <c r="AD73" i="385"/>
  <c r="AD64" i="395"/>
  <c r="AD80" i="395"/>
  <c r="AD88" i="395"/>
  <c r="AD82" i="403"/>
  <c r="AD90" i="403"/>
  <c r="AD56" i="396"/>
  <c r="AD60" i="396"/>
  <c r="AD64" i="396"/>
  <c r="AD68" i="396"/>
  <c r="AD72" i="396"/>
  <c r="AD76" i="396"/>
  <c r="AD80" i="396"/>
  <c r="AD82" i="396"/>
  <c r="AD89" i="396"/>
  <c r="AD91" i="396"/>
  <c r="AD57" i="398"/>
  <c r="AD61" i="398"/>
  <c r="AD65" i="398"/>
  <c r="AD69" i="398"/>
  <c r="AD73" i="398"/>
  <c r="AD77" i="398"/>
  <c r="AD59" i="399"/>
  <c r="AD63" i="399"/>
  <c r="AD67" i="399"/>
  <c r="AD71" i="399"/>
  <c r="AD75" i="399"/>
  <c r="AD79" i="399"/>
  <c r="AD86" i="399"/>
  <c r="AD57" i="401"/>
  <c r="AD61" i="401"/>
  <c r="AD65" i="401"/>
  <c r="AD69" i="401"/>
  <c r="AD73" i="401"/>
  <c r="AD77" i="401"/>
  <c r="AD58" i="402"/>
  <c r="AD62" i="402"/>
  <c r="AD66" i="402"/>
  <c r="AD70" i="402"/>
  <c r="AD74" i="402"/>
  <c r="AD78" i="402"/>
  <c r="AD81" i="402"/>
  <c r="AD83" i="402"/>
  <c r="AD85" i="402"/>
  <c r="AD87" i="402"/>
  <c r="AD89" i="402"/>
  <c r="AD91" i="402"/>
  <c r="AD57" i="405"/>
  <c r="AD61" i="405"/>
  <c r="AD65" i="405"/>
  <c r="AD69" i="405"/>
  <c r="AD73" i="405"/>
  <c r="AD77" i="405"/>
  <c r="AD58" i="406"/>
  <c r="AD62" i="406"/>
  <c r="AD66" i="406"/>
  <c r="AD70" i="406"/>
  <c r="AD74" i="406"/>
  <c r="AD78" i="406"/>
  <c r="AD81" i="406"/>
  <c r="AD83" i="406"/>
  <c r="AD85" i="406"/>
  <c r="AD87" i="406"/>
  <c r="AD89" i="406"/>
  <c r="AD91" i="406"/>
  <c r="AD81" i="399"/>
  <c r="AD83" i="399"/>
  <c r="AD90" i="399"/>
  <c r="AD77" i="406"/>
  <c r="AD88" i="364"/>
  <c r="AD86" i="374"/>
  <c r="AD90" i="374"/>
  <c r="AD56" i="366"/>
  <c r="AD60" i="366"/>
  <c r="AD64" i="366"/>
  <c r="AD68" i="366"/>
  <c r="AD72" i="366"/>
  <c r="AD76" i="366"/>
  <c r="AD80" i="366"/>
  <c r="AD84" i="366"/>
  <c r="AD88" i="366"/>
  <c r="X103" i="366"/>
  <c r="AD68" i="368"/>
  <c r="AD72" i="368"/>
  <c r="AD76" i="368"/>
  <c r="AD80" i="368"/>
  <c r="AD84" i="368"/>
  <c r="AD88" i="368"/>
  <c r="X103" i="368"/>
  <c r="AD80" i="370"/>
  <c r="AD84" i="370"/>
  <c r="AD88" i="370"/>
  <c r="AD91" i="374"/>
  <c r="AD83" i="366"/>
  <c r="AD87" i="366"/>
  <c r="AD88" i="377"/>
  <c r="AD76" i="379"/>
  <c r="AD80" i="379"/>
  <c r="AD84" i="379"/>
  <c r="AD90" i="379"/>
  <c r="X103" i="379"/>
  <c r="AD88" i="379"/>
  <c r="AD89" i="379"/>
  <c r="X103" i="388"/>
  <c r="AD88" i="385"/>
  <c r="X103" i="385"/>
  <c r="X103" i="387"/>
  <c r="AD87" i="385"/>
  <c r="AD84" i="392"/>
  <c r="AD88" i="392"/>
  <c r="X103" i="389"/>
  <c r="AD87" i="394"/>
  <c r="AD91" i="394"/>
  <c r="AD84" i="396"/>
  <c r="AD88" i="396"/>
  <c r="AD84" i="399"/>
  <c r="AD88" i="399"/>
  <c r="X103" i="399"/>
  <c r="AD59" i="362"/>
  <c r="AD67" i="362"/>
  <c r="X103" i="362"/>
  <c r="AD88" i="362"/>
  <c r="AD84" i="362"/>
  <c r="AD80" i="362"/>
  <c r="AD76" i="362"/>
  <c r="AD89" i="362"/>
  <c r="AD85" i="362"/>
  <c r="AD81" i="362"/>
  <c r="AD79" i="362"/>
  <c r="AD91" i="362"/>
  <c r="AD87" i="362"/>
  <c r="AD83" i="362"/>
  <c r="AD77" i="362"/>
  <c r="AD73" i="362"/>
  <c r="AD69" i="362"/>
  <c r="AD65" i="362"/>
  <c r="AD61" i="362"/>
  <c r="AD57" i="362"/>
  <c r="AD86" i="362"/>
  <c r="AD72" i="362"/>
  <c r="AD68" i="362"/>
  <c r="AD64" i="362"/>
  <c r="AD60" i="362"/>
  <c r="AD56" i="362"/>
  <c r="AD58" i="362"/>
  <c r="AD66" i="362"/>
  <c r="AD74" i="362"/>
  <c r="AD78" i="362"/>
  <c r="AD82" i="362"/>
  <c r="X103" i="360"/>
  <c r="AD88" i="360"/>
  <c r="AD84" i="360"/>
  <c r="AD80" i="360"/>
  <c r="AD76" i="360"/>
  <c r="AD91" i="360"/>
  <c r="AD87" i="360"/>
  <c r="AD83" i="360"/>
  <c r="AD77" i="360"/>
  <c r="AD73" i="360"/>
  <c r="AD69" i="360"/>
  <c r="AD65" i="360"/>
  <c r="AD56" i="348"/>
  <c r="AD60" i="348"/>
  <c r="AD64" i="348"/>
  <c r="AD68" i="348"/>
  <c r="AD72" i="348"/>
  <c r="AD76" i="348"/>
  <c r="AD80" i="348"/>
  <c r="AD82" i="348"/>
  <c r="AD84" i="348"/>
  <c r="AD86" i="348"/>
  <c r="AD88" i="348"/>
  <c r="AD90" i="348"/>
  <c r="X103" i="348"/>
  <c r="AD57" i="348"/>
  <c r="AD61" i="348"/>
  <c r="AD65" i="348"/>
  <c r="AD69" i="348"/>
  <c r="AD73" i="348"/>
  <c r="AD77" i="348"/>
  <c r="AD59" i="348"/>
  <c r="AD63" i="348"/>
  <c r="AD67" i="348"/>
  <c r="AD71" i="348"/>
  <c r="AD75" i="348"/>
  <c r="AD58" i="351"/>
  <c r="AD62" i="351"/>
  <c r="AD66" i="351"/>
  <c r="AD70" i="351"/>
  <c r="AD74" i="351"/>
  <c r="AD78" i="351"/>
  <c r="AD81" i="351"/>
  <c r="AD83" i="351"/>
  <c r="AD85" i="351"/>
  <c r="AD87" i="351"/>
  <c r="AD89" i="351"/>
  <c r="AD56" i="352"/>
  <c r="AD60" i="352"/>
  <c r="AD64" i="352"/>
  <c r="AD68" i="352"/>
  <c r="AD72" i="352"/>
  <c r="AD76" i="352"/>
  <c r="AD80" i="352"/>
  <c r="AD82" i="352"/>
  <c r="AD84" i="352"/>
  <c r="AD86" i="352"/>
  <c r="AD88" i="352"/>
  <c r="AD56" i="339"/>
  <c r="AD57" i="339" l="1"/>
  <c r="AD58" i="339"/>
  <c r="AD59" i="339"/>
  <c r="AD60" i="339"/>
  <c r="AD61" i="339"/>
  <c r="AD62" i="339"/>
  <c r="AD63" i="339"/>
  <c r="AD64" i="339"/>
  <c r="AD65" i="339"/>
  <c r="AD66" i="339"/>
  <c r="AD67" i="339"/>
  <c r="AD68" i="339"/>
  <c r="AD69" i="339"/>
  <c r="AD70" i="339"/>
  <c r="AD71" i="339"/>
  <c r="AD72" i="339"/>
  <c r="AD73" i="339"/>
  <c r="AD74" i="339"/>
  <c r="AD75" i="339"/>
  <c r="AD76" i="339"/>
  <c r="AD77" i="339"/>
  <c r="AD78" i="339"/>
  <c r="AD79" i="339"/>
  <c r="AD80" i="339"/>
  <c r="AV80" i="339" l="1"/>
  <c r="AW80" i="339"/>
  <c r="AX80" i="339"/>
  <c r="AY80" i="339"/>
  <c r="AZ80" i="339"/>
  <c r="AD81" i="339"/>
  <c r="AV81" i="339"/>
  <c r="AW81" i="339"/>
  <c r="AX81" i="339"/>
  <c r="AY81" i="339"/>
  <c r="AZ81" i="339"/>
  <c r="AD82" i="339"/>
  <c r="AV82" i="339"/>
  <c r="AW82" i="339"/>
  <c r="AX82" i="339"/>
  <c r="AY82" i="339"/>
  <c r="AZ82" i="339"/>
  <c r="AD83" i="339"/>
  <c r="AV83" i="339"/>
  <c r="AW83" i="339"/>
  <c r="AX83" i="339"/>
  <c r="AY83" i="339"/>
  <c r="AZ83" i="339"/>
  <c r="AD84" i="339"/>
  <c r="AV84" i="339"/>
  <c r="AW84" i="339"/>
  <c r="AX84" i="339"/>
  <c r="AY84" i="339"/>
  <c r="AZ84" i="339"/>
  <c r="AD85" i="339"/>
  <c r="AV85" i="339"/>
  <c r="AW85" i="339"/>
  <c r="AX85" i="339"/>
  <c r="AY85" i="339"/>
  <c r="AZ85" i="339"/>
  <c r="AD86" i="339"/>
  <c r="AV86" i="339"/>
  <c r="AW86" i="339"/>
  <c r="AX86" i="339"/>
  <c r="AY86" i="339"/>
  <c r="AZ86" i="339"/>
  <c r="AD87" i="339"/>
  <c r="AV87" i="339"/>
  <c r="AW87" i="339"/>
  <c r="AX87" i="339"/>
  <c r="AY87" i="339"/>
  <c r="AZ87" i="339"/>
  <c r="AD88" i="339"/>
  <c r="AV88" i="339"/>
  <c r="AW88" i="339"/>
  <c r="AX88" i="339"/>
  <c r="AY88" i="339"/>
  <c r="AZ88" i="339"/>
  <c r="AD89" i="339"/>
  <c r="AV89" i="339"/>
  <c r="AW89" i="339"/>
  <c r="AX89" i="339"/>
  <c r="AY89" i="339"/>
  <c r="AZ89" i="339"/>
  <c r="AD90" i="339"/>
  <c r="AV90" i="339"/>
  <c r="AW90" i="339"/>
  <c r="AX90" i="339"/>
  <c r="AY90" i="339"/>
  <c r="AZ90" i="339"/>
  <c r="AD91" i="339"/>
  <c r="AV91" i="339"/>
  <c r="AW91" i="339"/>
  <c r="AX91" i="339"/>
  <c r="AY91" i="339"/>
  <c r="AZ91" i="339"/>
  <c r="X106" i="339"/>
  <c r="D5" i="4" l="1"/>
  <c r="D3" i="4" l="1"/>
  <c r="D2" i="4" l="1"/>
  <c r="D4" i="4"/>
  <c r="D1" i="4"/>
  <c r="AM89" i="407" l="1"/>
  <c r="X88" i="407"/>
  <c r="AM85" i="407"/>
  <c r="X84" i="407"/>
  <c r="AM81" i="407"/>
  <c r="X80" i="407"/>
  <c r="X76" i="407"/>
  <c r="AM90" i="407"/>
  <c r="X89" i="407"/>
  <c r="AM86" i="407"/>
  <c r="X85" i="407"/>
  <c r="AM82" i="407"/>
  <c r="X81" i="407"/>
  <c r="X79" i="407"/>
  <c r="X75" i="407"/>
  <c r="X91" i="407"/>
  <c r="X83" i="407"/>
  <c r="X78" i="407"/>
  <c r="AM91" i="407"/>
  <c r="X90" i="407"/>
  <c r="AM84" i="407"/>
  <c r="AM83" i="407"/>
  <c r="X82" i="407"/>
  <c r="X74" i="407"/>
  <c r="X70" i="407"/>
  <c r="X66" i="407"/>
  <c r="X62" i="407"/>
  <c r="X58" i="407"/>
  <c r="AM88" i="407"/>
  <c r="AM87" i="407"/>
  <c r="X86" i="407"/>
  <c r="AM80" i="407"/>
  <c r="X77" i="407"/>
  <c r="X72" i="407"/>
  <c r="X68" i="407"/>
  <c r="X64" i="407"/>
  <c r="X71" i="407"/>
  <c r="X67" i="407"/>
  <c r="X63" i="407"/>
  <c r="X60" i="407"/>
  <c r="X87" i="407"/>
  <c r="X73" i="407"/>
  <c r="X69" i="407"/>
  <c r="X65" i="407"/>
  <c r="X61" i="407"/>
  <c r="X56" i="407"/>
  <c r="X59" i="407"/>
  <c r="X57" i="407"/>
  <c r="X91" i="406"/>
  <c r="AM88" i="406"/>
  <c r="X87" i="406"/>
  <c r="AM84" i="406"/>
  <c r="X83" i="406"/>
  <c r="AM80" i="406"/>
  <c r="X77" i="406"/>
  <c r="AM89" i="406"/>
  <c r="X88" i="406"/>
  <c r="AM85" i="406"/>
  <c r="X84" i="406"/>
  <c r="AM81" i="406"/>
  <c r="X80" i="406"/>
  <c r="X76" i="406"/>
  <c r="AM90" i="406"/>
  <c r="X89" i="406"/>
  <c r="AM86" i="406"/>
  <c r="X85" i="406"/>
  <c r="AM82" i="406"/>
  <c r="X81" i="406"/>
  <c r="X79" i="406"/>
  <c r="AM91" i="406"/>
  <c r="X90" i="406"/>
  <c r="AM87" i="406"/>
  <c r="X86" i="406"/>
  <c r="AM83" i="406"/>
  <c r="X82" i="406"/>
  <c r="X78" i="406"/>
  <c r="X75" i="406"/>
  <c r="X73" i="406"/>
  <c r="X69" i="406"/>
  <c r="X65" i="406"/>
  <c r="X61" i="406"/>
  <c r="X57" i="406"/>
  <c r="AM90" i="405"/>
  <c r="X89" i="405"/>
  <c r="AM86" i="405"/>
  <c r="X85" i="405"/>
  <c r="AM82" i="405"/>
  <c r="X72" i="406"/>
  <c r="X68" i="406"/>
  <c r="X64" i="406"/>
  <c r="X60" i="406"/>
  <c r="X56" i="406"/>
  <c r="AM91" i="405"/>
  <c r="X90" i="405"/>
  <c r="X71" i="406"/>
  <c r="X67" i="406"/>
  <c r="X63" i="406"/>
  <c r="X59" i="406"/>
  <c r="X91" i="405"/>
  <c r="AM88" i="405"/>
  <c r="X74" i="406"/>
  <c r="X70" i="406"/>
  <c r="X66" i="406"/>
  <c r="X62" i="406"/>
  <c r="X58" i="406"/>
  <c r="AM89" i="405"/>
  <c r="X88" i="405"/>
  <c r="AM85" i="405"/>
  <c r="X82" i="405"/>
  <c r="X78" i="405"/>
  <c r="X74" i="405"/>
  <c r="X70" i="405"/>
  <c r="X66" i="405"/>
  <c r="X62" i="405"/>
  <c r="X58" i="405"/>
  <c r="X87" i="405"/>
  <c r="AM84" i="405"/>
  <c r="X83" i="405"/>
  <c r="AM80" i="405"/>
  <c r="X77" i="405"/>
  <c r="X73" i="405"/>
  <c r="X69" i="405"/>
  <c r="X65" i="405"/>
  <c r="X61" i="405"/>
  <c r="X57" i="405"/>
  <c r="AM90" i="404"/>
  <c r="X89" i="404"/>
  <c r="AM86" i="404"/>
  <c r="X85" i="404"/>
  <c r="AM82" i="404"/>
  <c r="X81" i="404"/>
  <c r="AM87" i="405"/>
  <c r="X86" i="405"/>
  <c r="AM81" i="405"/>
  <c r="X80" i="405"/>
  <c r="X76" i="405"/>
  <c r="X72" i="405"/>
  <c r="X68" i="405"/>
  <c r="X64" i="405"/>
  <c r="X60" i="405"/>
  <c r="X56" i="405"/>
  <c r="AM91" i="404"/>
  <c r="X90" i="404"/>
  <c r="AM87" i="404"/>
  <c r="X86" i="404"/>
  <c r="AM83" i="404"/>
  <c r="X84" i="405"/>
  <c r="AM83" i="405"/>
  <c r="X81" i="405"/>
  <c r="X79" i="405"/>
  <c r="X75" i="405"/>
  <c r="X71" i="405"/>
  <c r="X67" i="405"/>
  <c r="X63" i="405"/>
  <c r="X59" i="405"/>
  <c r="X91" i="404"/>
  <c r="AM88" i="404"/>
  <c r="X87" i="404"/>
  <c r="AM84" i="404"/>
  <c r="AM85" i="404"/>
  <c r="AM80" i="404"/>
  <c r="X79" i="404"/>
  <c r="X75" i="404"/>
  <c r="X71" i="404"/>
  <c r="X67" i="404"/>
  <c r="X63" i="404"/>
  <c r="X59" i="404"/>
  <c r="X91" i="403"/>
  <c r="AM88" i="403"/>
  <c r="X87" i="403"/>
  <c r="AM84" i="403"/>
  <c r="X83" i="403"/>
  <c r="X84" i="404"/>
  <c r="X78" i="404"/>
  <c r="X74" i="404"/>
  <c r="X70" i="404"/>
  <c r="X66" i="404"/>
  <c r="X62" i="404"/>
  <c r="X58" i="404"/>
  <c r="AM89" i="403"/>
  <c r="X88" i="403"/>
  <c r="AM85" i="403"/>
  <c r="X84" i="403"/>
  <c r="AM81" i="403"/>
  <c r="X80" i="403"/>
  <c r="X76" i="403"/>
  <c r="X88" i="404"/>
  <c r="X83" i="404"/>
  <c r="X77" i="404"/>
  <c r="X73" i="404"/>
  <c r="X69" i="404"/>
  <c r="X65" i="404"/>
  <c r="X61" i="404"/>
  <c r="X57" i="404"/>
  <c r="AM90" i="403"/>
  <c r="X89" i="403"/>
  <c r="AM86" i="403"/>
  <c r="X85" i="403"/>
  <c r="AM82" i="403"/>
  <c r="X81" i="403"/>
  <c r="X79" i="403"/>
  <c r="AM89" i="404"/>
  <c r="X82" i="404"/>
  <c r="AM81" i="404"/>
  <c r="X80" i="404"/>
  <c r="X76" i="404"/>
  <c r="X72" i="404"/>
  <c r="X68" i="404"/>
  <c r="X64" i="404"/>
  <c r="X60" i="404"/>
  <c r="AM91" i="403"/>
  <c r="X86" i="403"/>
  <c r="X77" i="403"/>
  <c r="X75" i="403"/>
  <c r="X73" i="403"/>
  <c r="X72" i="403"/>
  <c r="X68" i="403"/>
  <c r="X64" i="403"/>
  <c r="X60" i="403"/>
  <c r="X56" i="403"/>
  <c r="AM91" i="402"/>
  <c r="X90" i="402"/>
  <c r="AM87" i="402"/>
  <c r="X86" i="402"/>
  <c r="AM83" i="402"/>
  <c r="X82" i="402"/>
  <c r="X78" i="402"/>
  <c r="X74" i="402"/>
  <c r="AM87" i="403"/>
  <c r="X82" i="403"/>
  <c r="X71" i="403"/>
  <c r="X67" i="403"/>
  <c r="X63" i="403"/>
  <c r="X59" i="403"/>
  <c r="X91" i="402"/>
  <c r="AM88" i="402"/>
  <c r="X87" i="402"/>
  <c r="AM84" i="402"/>
  <c r="X83" i="402"/>
  <c r="AM80" i="402"/>
  <c r="X56" i="404"/>
  <c r="AM83" i="403"/>
  <c r="AM80" i="403"/>
  <c r="X74" i="403"/>
  <c r="X70" i="403"/>
  <c r="X66" i="403"/>
  <c r="X62" i="403"/>
  <c r="X58" i="403"/>
  <c r="AM89" i="402"/>
  <c r="X88" i="402"/>
  <c r="AM85" i="402"/>
  <c r="X84" i="402"/>
  <c r="AM81" i="402"/>
  <c r="X80" i="402"/>
  <c r="X90" i="403"/>
  <c r="X78" i="403"/>
  <c r="X69" i="403"/>
  <c r="X65" i="403"/>
  <c r="X61" i="403"/>
  <c r="X57" i="403"/>
  <c r="AM90" i="402"/>
  <c r="X89" i="402"/>
  <c r="AM86" i="402"/>
  <c r="X85" i="402"/>
  <c r="AM82" i="402"/>
  <c r="X81" i="402"/>
  <c r="X79" i="402"/>
  <c r="X72" i="402"/>
  <c r="X68" i="402"/>
  <c r="X64" i="402"/>
  <c r="X60" i="402"/>
  <c r="X56" i="402"/>
  <c r="AM91" i="401"/>
  <c r="X90" i="401"/>
  <c r="AM87" i="401"/>
  <c r="X86" i="401"/>
  <c r="AM83" i="401"/>
  <c r="X82" i="401"/>
  <c r="X76" i="402"/>
  <c r="X71" i="402"/>
  <c r="X67" i="402"/>
  <c r="X63" i="402"/>
  <c r="X59" i="402"/>
  <c r="X91" i="401"/>
  <c r="AM88" i="401"/>
  <c r="X87" i="401"/>
  <c r="AM84" i="401"/>
  <c r="X83" i="401"/>
  <c r="AM80" i="401"/>
  <c r="X77" i="402"/>
  <c r="X75" i="402"/>
  <c r="X73" i="402"/>
  <c r="X69" i="402"/>
  <c r="X65" i="402"/>
  <c r="X61" i="402"/>
  <c r="X57" i="402"/>
  <c r="AM90" i="401"/>
  <c r="X89" i="401"/>
  <c r="AM86" i="401"/>
  <c r="X85" i="401"/>
  <c r="AM82" i="401"/>
  <c r="X81" i="401"/>
  <c r="X79" i="401"/>
  <c r="X75" i="401"/>
  <c r="X71" i="401"/>
  <c r="X67" i="401"/>
  <c r="AM81" i="401"/>
  <c r="X63" i="401"/>
  <c r="X59" i="401"/>
  <c r="X91" i="400"/>
  <c r="AM88" i="400"/>
  <c r="X87" i="400"/>
  <c r="AM84" i="400"/>
  <c r="X83" i="400"/>
  <c r="AM80" i="400"/>
  <c r="X77" i="400"/>
  <c r="X73" i="400"/>
  <c r="X69" i="400"/>
  <c r="X65" i="400"/>
  <c r="X61" i="400"/>
  <c r="X57" i="400"/>
  <c r="AM90" i="399"/>
  <c r="X89" i="399"/>
  <c r="X70" i="402"/>
  <c r="X66" i="402"/>
  <c r="X62" i="402"/>
  <c r="X58" i="402"/>
  <c r="X88" i="401"/>
  <c r="X77" i="401"/>
  <c r="X73" i="401"/>
  <c r="X69" i="401"/>
  <c r="X62" i="401"/>
  <c r="X58" i="401"/>
  <c r="AM89" i="400"/>
  <c r="X88" i="400"/>
  <c r="AM85" i="400"/>
  <c r="X84" i="400"/>
  <c r="AM81" i="400"/>
  <c r="X80" i="400"/>
  <c r="X76" i="400"/>
  <c r="X72" i="400"/>
  <c r="X68" i="400"/>
  <c r="X64" i="400"/>
  <c r="X60" i="400"/>
  <c r="X56" i="400"/>
  <c r="AM91" i="399"/>
  <c r="X90" i="399"/>
  <c r="AM87" i="399"/>
  <c r="X86" i="399"/>
  <c r="AM83" i="399"/>
  <c r="AM89" i="401"/>
  <c r="X84" i="401"/>
  <c r="X65" i="401"/>
  <c r="X61" i="401"/>
  <c r="X57" i="401"/>
  <c r="AM90" i="400"/>
  <c r="X89" i="400"/>
  <c r="AM86" i="400"/>
  <c r="X85" i="400"/>
  <c r="AM82" i="400"/>
  <c r="X81" i="400"/>
  <c r="X79" i="400"/>
  <c r="X75" i="400"/>
  <c r="X71" i="400"/>
  <c r="X67" i="400"/>
  <c r="X63" i="400"/>
  <c r="X59" i="400"/>
  <c r="X91" i="399"/>
  <c r="AM88" i="399"/>
  <c r="X87" i="399"/>
  <c r="AM84" i="399"/>
  <c r="X83" i="399"/>
  <c r="AM80" i="399"/>
  <c r="X77" i="399"/>
  <c r="X73" i="399"/>
  <c r="X69" i="399"/>
  <c r="X78" i="401"/>
  <c r="X74" i="401"/>
  <c r="X70" i="401"/>
  <c r="X66" i="401"/>
  <c r="X64" i="401"/>
  <c r="X60" i="401"/>
  <c r="X56" i="401"/>
  <c r="AM83" i="400"/>
  <c r="X82" i="399"/>
  <c r="AM81" i="399"/>
  <c r="X80" i="399"/>
  <c r="X78" i="399"/>
  <c r="X76" i="399"/>
  <c r="X74" i="399"/>
  <c r="X72" i="399"/>
  <c r="X70" i="399"/>
  <c r="X66" i="399"/>
  <c r="X62" i="399"/>
  <c r="X58" i="399"/>
  <c r="AM89" i="398"/>
  <c r="X88" i="398"/>
  <c r="AM85" i="398"/>
  <c r="X84" i="398"/>
  <c r="AM81" i="398"/>
  <c r="X80" i="398"/>
  <c r="X76" i="398"/>
  <c r="X72" i="398"/>
  <c r="X68" i="398"/>
  <c r="X64" i="398"/>
  <c r="X60" i="398"/>
  <c r="X56" i="398"/>
  <c r="AM91" i="397"/>
  <c r="X90" i="397"/>
  <c r="AM85" i="401"/>
  <c r="X90" i="400"/>
  <c r="AM89" i="399"/>
  <c r="X85" i="399"/>
  <c r="X84" i="399"/>
  <c r="X65" i="399"/>
  <c r="X61" i="399"/>
  <c r="X57" i="399"/>
  <c r="AM90" i="398"/>
  <c r="X89" i="398"/>
  <c r="AM86" i="398"/>
  <c r="X85" i="398"/>
  <c r="AM82" i="398"/>
  <c r="X81" i="398"/>
  <c r="X79" i="398"/>
  <c r="X75" i="398"/>
  <c r="X71" i="398"/>
  <c r="X67" i="398"/>
  <c r="X63" i="398"/>
  <c r="X59" i="398"/>
  <c r="X91" i="397"/>
  <c r="X80" i="401"/>
  <c r="AM87" i="400"/>
  <c r="X82" i="400"/>
  <c r="X88" i="399"/>
  <c r="X67" i="399"/>
  <c r="X63" i="399"/>
  <c r="X59" i="399"/>
  <c r="X91" i="398"/>
  <c r="AM88" i="398"/>
  <c r="X87" i="398"/>
  <c r="AM84" i="398"/>
  <c r="X83" i="398"/>
  <c r="AM80" i="398"/>
  <c r="X77" i="398"/>
  <c r="X73" i="398"/>
  <c r="X69" i="398"/>
  <c r="X65" i="398"/>
  <c r="X61" i="398"/>
  <c r="X57" i="398"/>
  <c r="AM90" i="397"/>
  <c r="X89" i="397"/>
  <c r="AM86" i="397"/>
  <c r="X85" i="397"/>
  <c r="X76" i="401"/>
  <c r="X68" i="401"/>
  <c r="X79" i="399"/>
  <c r="X75" i="399"/>
  <c r="X71" i="399"/>
  <c r="AM87" i="398"/>
  <c r="X82" i="398"/>
  <c r="AM84" i="397"/>
  <c r="X83" i="397"/>
  <c r="AM80" i="397"/>
  <c r="X77" i="397"/>
  <c r="X73" i="397"/>
  <c r="X69" i="397"/>
  <c r="X65" i="397"/>
  <c r="X61" i="397"/>
  <c r="X57" i="397"/>
  <c r="AM90" i="396"/>
  <c r="X89" i="396"/>
  <c r="AM86" i="396"/>
  <c r="X85" i="396"/>
  <c r="AM82" i="396"/>
  <c r="X81" i="396"/>
  <c r="X79" i="396"/>
  <c r="X75" i="396"/>
  <c r="X71" i="396"/>
  <c r="X67" i="396"/>
  <c r="X63" i="396"/>
  <c r="X59" i="396"/>
  <c r="X91" i="395"/>
  <c r="X86" i="400"/>
  <c r="AM83" i="398"/>
  <c r="AM89" i="397"/>
  <c r="AM88" i="397"/>
  <c r="X87" i="397"/>
  <c r="X84" i="397"/>
  <c r="AM81" i="397"/>
  <c r="X80" i="397"/>
  <c r="X76" i="397"/>
  <c r="X72" i="397"/>
  <c r="X68" i="397"/>
  <c r="X64" i="397"/>
  <c r="X60" i="397"/>
  <c r="X56" i="397"/>
  <c r="AM91" i="396"/>
  <c r="X90" i="396"/>
  <c r="AM87" i="396"/>
  <c r="X86" i="396"/>
  <c r="AM83" i="396"/>
  <c r="X82" i="396"/>
  <c r="X78" i="396"/>
  <c r="X74" i="396"/>
  <c r="X70" i="396"/>
  <c r="X66" i="396"/>
  <c r="X62" i="396"/>
  <c r="X58" i="396"/>
  <c r="AM89" i="395"/>
  <c r="X88" i="395"/>
  <c r="X72" i="401"/>
  <c r="X78" i="400"/>
  <c r="X74" i="400"/>
  <c r="X70" i="400"/>
  <c r="X66" i="400"/>
  <c r="X62" i="400"/>
  <c r="X58" i="400"/>
  <c r="AM86" i="399"/>
  <c r="AM85" i="399"/>
  <c r="AM82" i="399"/>
  <c r="X68" i="399"/>
  <c r="X64" i="399"/>
  <c r="X60" i="399"/>
  <c r="X56" i="399"/>
  <c r="X90" i="398"/>
  <c r="AM82" i="397"/>
  <c r="X81" i="397"/>
  <c r="X79" i="397"/>
  <c r="X75" i="397"/>
  <c r="X71" i="397"/>
  <c r="X67" i="397"/>
  <c r="X63" i="397"/>
  <c r="X59" i="397"/>
  <c r="X91" i="396"/>
  <c r="AM88" i="396"/>
  <c r="X87" i="396"/>
  <c r="AM84" i="396"/>
  <c r="X83" i="396"/>
  <c r="AM80" i="396"/>
  <c r="X77" i="396"/>
  <c r="X73" i="396"/>
  <c r="X69" i="396"/>
  <c r="X65" i="396"/>
  <c r="X61" i="396"/>
  <c r="X57" i="396"/>
  <c r="AM90" i="395"/>
  <c r="X89" i="395"/>
  <c r="AM86" i="395"/>
  <c r="X85" i="395"/>
  <c r="AM82" i="395"/>
  <c r="X81" i="395"/>
  <c r="X79" i="395"/>
  <c r="AM91" i="398"/>
  <c r="X80" i="396"/>
  <c r="X76" i="396"/>
  <c r="X72" i="396"/>
  <c r="X68" i="396"/>
  <c r="X64" i="396"/>
  <c r="X60" i="396"/>
  <c r="X56" i="396"/>
  <c r="X87" i="395"/>
  <c r="X80" i="395"/>
  <c r="X78" i="395"/>
  <c r="X75" i="395"/>
  <c r="X71" i="395"/>
  <c r="X67" i="395"/>
  <c r="X63" i="395"/>
  <c r="AM91" i="400"/>
  <c r="AM87" i="397"/>
  <c r="AM85" i="397"/>
  <c r="X78" i="397"/>
  <c r="X74" i="397"/>
  <c r="X70" i="397"/>
  <c r="X66" i="397"/>
  <c r="X62" i="397"/>
  <c r="X58" i="397"/>
  <c r="AM89" i="396"/>
  <c r="AM85" i="396"/>
  <c r="AM81" i="396"/>
  <c r="AM88" i="395"/>
  <c r="AM87" i="395"/>
  <c r="X84" i="395"/>
  <c r="AM83" i="395"/>
  <c r="X82" i="395"/>
  <c r="AM81" i="395"/>
  <c r="X74" i="395"/>
  <c r="X70" i="395"/>
  <c r="X66" i="395"/>
  <c r="X62" i="395"/>
  <c r="X58" i="395"/>
  <c r="AM89" i="394"/>
  <c r="X88" i="394"/>
  <c r="AM85" i="394"/>
  <c r="X84" i="394"/>
  <c r="AM81" i="394"/>
  <c r="X80" i="394"/>
  <c r="X76" i="394"/>
  <c r="X72" i="394"/>
  <c r="X68" i="394"/>
  <c r="X64" i="394"/>
  <c r="X60" i="394"/>
  <c r="X81" i="399"/>
  <c r="X86" i="398"/>
  <c r="X88" i="397"/>
  <c r="X86" i="397"/>
  <c r="X82" i="397"/>
  <c r="AM91" i="395"/>
  <c r="X86" i="395"/>
  <c r="AM85" i="395"/>
  <c r="AM80" i="395"/>
  <c r="X77" i="395"/>
  <c r="X73" i="395"/>
  <c r="X69" i="395"/>
  <c r="X65" i="395"/>
  <c r="X61" i="395"/>
  <c r="X57" i="395"/>
  <c r="AM90" i="394"/>
  <c r="X89" i="394"/>
  <c r="AM86" i="394"/>
  <c r="X85" i="394"/>
  <c r="AM82" i="394"/>
  <c r="X81" i="394"/>
  <c r="X79" i="394"/>
  <c r="X75" i="394"/>
  <c r="X78" i="398"/>
  <c r="X74" i="398"/>
  <c r="X70" i="398"/>
  <c r="X66" i="398"/>
  <c r="X62" i="398"/>
  <c r="X58" i="398"/>
  <c r="AM83" i="397"/>
  <c r="X88" i="396"/>
  <c r="X84" i="396"/>
  <c r="X90" i="395"/>
  <c r="AM84" i="395"/>
  <c r="X83" i="395"/>
  <c r="X76" i="395"/>
  <c r="X72" i="395"/>
  <c r="X68" i="395"/>
  <c r="X64" i="395"/>
  <c r="X60" i="395"/>
  <c r="X56" i="395"/>
  <c r="AM91" i="394"/>
  <c r="X90" i="394"/>
  <c r="AM87" i="394"/>
  <c r="X86" i="394"/>
  <c r="AM83" i="394"/>
  <c r="X82" i="394"/>
  <c r="X78" i="394"/>
  <c r="X74" i="394"/>
  <c r="X70" i="394"/>
  <c r="X66" i="394"/>
  <c r="X62" i="394"/>
  <c r="X58" i="394"/>
  <c r="X59" i="395"/>
  <c r="X87" i="394"/>
  <c r="X56" i="394"/>
  <c r="AM91" i="393"/>
  <c r="X90" i="393"/>
  <c r="AM87" i="393"/>
  <c r="X86" i="393"/>
  <c r="AM83" i="393"/>
  <c r="X82" i="393"/>
  <c r="X78" i="393"/>
  <c r="X74" i="393"/>
  <c r="X70" i="393"/>
  <c r="X66" i="393"/>
  <c r="X62" i="393"/>
  <c r="X58" i="393"/>
  <c r="AM89" i="392"/>
  <c r="X88" i="392"/>
  <c r="AM85" i="392"/>
  <c r="X84" i="392"/>
  <c r="AM81" i="392"/>
  <c r="X80" i="392"/>
  <c r="X76" i="392"/>
  <c r="X72" i="392"/>
  <c r="X68" i="392"/>
  <c r="X64" i="392"/>
  <c r="X60" i="392"/>
  <c r="X56" i="392"/>
  <c r="AM91" i="391"/>
  <c r="X90" i="391"/>
  <c r="AM87" i="391"/>
  <c r="X86" i="391"/>
  <c r="AM83" i="391"/>
  <c r="X82" i="391"/>
  <c r="X78" i="391"/>
  <c r="X74" i="391"/>
  <c r="X70" i="391"/>
  <c r="X66" i="391"/>
  <c r="X62" i="391"/>
  <c r="X58" i="391"/>
  <c r="AM89" i="390"/>
  <c r="X88" i="390"/>
  <c r="AM85" i="390"/>
  <c r="X84" i="390"/>
  <c r="AM81" i="390"/>
  <c r="X80" i="390"/>
  <c r="X76" i="390"/>
  <c r="X72" i="390"/>
  <c r="X68" i="390"/>
  <c r="X64" i="390"/>
  <c r="X60" i="390"/>
  <c r="X56" i="390"/>
  <c r="AM91" i="389"/>
  <c r="X90" i="389"/>
  <c r="AM87" i="389"/>
  <c r="X86" i="389"/>
  <c r="AM83" i="389"/>
  <c r="X82" i="389"/>
  <c r="X91" i="394"/>
  <c r="X83" i="394"/>
  <c r="X71" i="394"/>
  <c r="X67" i="394"/>
  <c r="X63" i="394"/>
  <c r="X59" i="394"/>
  <c r="X91" i="393"/>
  <c r="AM88" i="393"/>
  <c r="X87" i="393"/>
  <c r="AM84" i="393"/>
  <c r="X83" i="393"/>
  <c r="AM80" i="393"/>
  <c r="X77" i="393"/>
  <c r="X73" i="393"/>
  <c r="X69" i="393"/>
  <c r="X65" i="393"/>
  <c r="X61" i="393"/>
  <c r="X57" i="393"/>
  <c r="AM90" i="392"/>
  <c r="X89" i="392"/>
  <c r="AM86" i="392"/>
  <c r="X85" i="392"/>
  <c r="AM82" i="392"/>
  <c r="X81" i="392"/>
  <c r="X79" i="392"/>
  <c r="X75" i="392"/>
  <c r="X71" i="392"/>
  <c r="X67" i="392"/>
  <c r="X63" i="392"/>
  <c r="X59" i="392"/>
  <c r="X91" i="391"/>
  <c r="AM88" i="391"/>
  <c r="X87" i="391"/>
  <c r="AM84" i="391"/>
  <c r="X83" i="391"/>
  <c r="AM80" i="391"/>
  <c r="X77" i="391"/>
  <c r="X73" i="391"/>
  <c r="X69" i="391"/>
  <c r="X65" i="391"/>
  <c r="X61" i="391"/>
  <c r="X57" i="391"/>
  <c r="AM90" i="390"/>
  <c r="X89" i="390"/>
  <c r="AM86" i="390"/>
  <c r="X85" i="390"/>
  <c r="AM82" i="390"/>
  <c r="X81" i="390"/>
  <c r="X79" i="390"/>
  <c r="X75" i="390"/>
  <c r="X71" i="390"/>
  <c r="X67" i="390"/>
  <c r="X63" i="390"/>
  <c r="X59" i="390"/>
  <c r="X91" i="389"/>
  <c r="AM88" i="389"/>
  <c r="X87" i="389"/>
  <c r="AM84" i="389"/>
  <c r="X83" i="389"/>
  <c r="AM80" i="389"/>
  <c r="AM88" i="394"/>
  <c r="AM84" i="394"/>
  <c r="AM89" i="393"/>
  <c r="X88" i="393"/>
  <c r="AM85" i="393"/>
  <c r="X84" i="393"/>
  <c r="AM81" i="393"/>
  <c r="X80" i="393"/>
  <c r="X76" i="393"/>
  <c r="X72" i="393"/>
  <c r="X68" i="393"/>
  <c r="X64" i="393"/>
  <c r="X60" i="393"/>
  <c r="X56" i="393"/>
  <c r="AM91" i="392"/>
  <c r="X90" i="392"/>
  <c r="AM87" i="392"/>
  <c r="X86" i="392"/>
  <c r="AM83" i="392"/>
  <c r="X82" i="392"/>
  <c r="X78" i="392"/>
  <c r="X74" i="392"/>
  <c r="X70" i="392"/>
  <c r="X66" i="392"/>
  <c r="X62" i="392"/>
  <c r="X58" i="392"/>
  <c r="AM89" i="391"/>
  <c r="X88" i="391"/>
  <c r="AM85" i="391"/>
  <c r="X84" i="391"/>
  <c r="AM81" i="391"/>
  <c r="X80" i="391"/>
  <c r="X76" i="391"/>
  <c r="X72" i="391"/>
  <c r="X68" i="391"/>
  <c r="X64" i="391"/>
  <c r="X60" i="391"/>
  <c r="X56" i="391"/>
  <c r="AM91" i="390"/>
  <c r="X90" i="390"/>
  <c r="AM87" i="390"/>
  <c r="X86" i="390"/>
  <c r="AM83" i="390"/>
  <c r="X82" i="390"/>
  <c r="X78" i="390"/>
  <c r="X74" i="390"/>
  <c r="X70" i="390"/>
  <c r="X66" i="390"/>
  <c r="X62" i="390"/>
  <c r="X58" i="390"/>
  <c r="AM80" i="394"/>
  <c r="X77" i="394"/>
  <c r="X73" i="394"/>
  <c r="X69" i="394"/>
  <c r="X65" i="394"/>
  <c r="X61" i="394"/>
  <c r="X57" i="394"/>
  <c r="AM90" i="393"/>
  <c r="X89" i="393"/>
  <c r="AM86" i="393"/>
  <c r="X85" i="393"/>
  <c r="AM82" i="393"/>
  <c r="X81" i="393"/>
  <c r="X79" i="393"/>
  <c r="X75" i="393"/>
  <c r="X71" i="393"/>
  <c r="X67" i="393"/>
  <c r="X63" i="393"/>
  <c r="X59" i="393"/>
  <c r="X91" i="392"/>
  <c r="AM88" i="392"/>
  <c r="X87" i="392"/>
  <c r="AM84" i="392"/>
  <c r="X83" i="392"/>
  <c r="AM80" i="392"/>
  <c r="X77" i="392"/>
  <c r="X73" i="392"/>
  <c r="X69" i="392"/>
  <c r="X65" i="392"/>
  <c r="X61" i="392"/>
  <c r="X57" i="392"/>
  <c r="AM90" i="391"/>
  <c r="X89" i="391"/>
  <c r="AM86" i="391"/>
  <c r="X85" i="391"/>
  <c r="AM82" i="391"/>
  <c r="X81" i="391"/>
  <c r="X79" i="391"/>
  <c r="X75" i="391"/>
  <c r="X71" i="391"/>
  <c r="X67" i="391"/>
  <c r="X63" i="391"/>
  <c r="X59" i="391"/>
  <c r="X91" i="390"/>
  <c r="AM88" i="390"/>
  <c r="X87" i="390"/>
  <c r="AM84" i="390"/>
  <c r="X83" i="390"/>
  <c r="AM80" i="390"/>
  <c r="X77" i="390"/>
  <c r="X73" i="390"/>
  <c r="X69" i="390"/>
  <c r="X65" i="390"/>
  <c r="X61" i="390"/>
  <c r="X57" i="390"/>
  <c r="AM90" i="389"/>
  <c r="X89" i="389"/>
  <c r="AM86" i="389"/>
  <c r="X85" i="389"/>
  <c r="AM82" i="389"/>
  <c r="AM85" i="389"/>
  <c r="X79" i="389"/>
  <c r="X78" i="389"/>
  <c r="X74" i="389"/>
  <c r="X70" i="389"/>
  <c r="X66" i="389"/>
  <c r="X62" i="389"/>
  <c r="X58" i="389"/>
  <c r="AM89" i="388"/>
  <c r="X88" i="388"/>
  <c r="AM85" i="388"/>
  <c r="X84" i="388"/>
  <c r="AM81" i="388"/>
  <c r="X80" i="388"/>
  <c r="X76" i="388"/>
  <c r="X72" i="388"/>
  <c r="X68" i="388"/>
  <c r="X64" i="388"/>
  <c r="X60" i="388"/>
  <c r="X56" i="388"/>
  <c r="AM91" i="387"/>
  <c r="X90" i="387"/>
  <c r="AM87" i="387"/>
  <c r="X86" i="387"/>
  <c r="AM83" i="387"/>
  <c r="X82" i="387"/>
  <c r="X78" i="387"/>
  <c r="X74" i="387"/>
  <c r="X70" i="387"/>
  <c r="X66" i="387"/>
  <c r="X62" i="387"/>
  <c r="X58" i="387"/>
  <c r="Q36" i="386"/>
  <c r="B35" i="386"/>
  <c r="Q32" i="386"/>
  <c r="B31" i="386"/>
  <c r="Q28" i="386"/>
  <c r="B27" i="386"/>
  <c r="B23" i="386"/>
  <c r="B19" i="386"/>
  <c r="B15" i="386"/>
  <c r="B11" i="386"/>
  <c r="B7" i="386"/>
  <c r="B3" i="386"/>
  <c r="AM91" i="385"/>
  <c r="X90" i="385"/>
  <c r="AM87" i="385"/>
  <c r="X86" i="385"/>
  <c r="AM83" i="385"/>
  <c r="X82" i="385"/>
  <c r="X78" i="385"/>
  <c r="X74" i="385"/>
  <c r="X70" i="385"/>
  <c r="X66" i="385"/>
  <c r="X62" i="385"/>
  <c r="X58" i="385"/>
  <c r="AM89" i="384"/>
  <c r="X88" i="384"/>
  <c r="AM85" i="384"/>
  <c r="X77" i="389"/>
  <c r="X73" i="389"/>
  <c r="X69" i="389"/>
  <c r="X65" i="389"/>
  <c r="X61" i="389"/>
  <c r="X57" i="389"/>
  <c r="AM90" i="388"/>
  <c r="X89" i="388"/>
  <c r="AM86" i="388"/>
  <c r="X85" i="388"/>
  <c r="AM82" i="388"/>
  <c r="X81" i="388"/>
  <c r="X79" i="388"/>
  <c r="X75" i="388"/>
  <c r="X71" i="388"/>
  <c r="X67" i="388"/>
  <c r="X63" i="388"/>
  <c r="X59" i="388"/>
  <c r="X91" i="387"/>
  <c r="AM88" i="387"/>
  <c r="X87" i="387"/>
  <c r="AM84" i="387"/>
  <c r="X83" i="387"/>
  <c r="AM80" i="387"/>
  <c r="X77" i="387"/>
  <c r="X73" i="387"/>
  <c r="X69" i="387"/>
  <c r="X65" i="387"/>
  <c r="X61" i="387"/>
  <c r="X57" i="387"/>
  <c r="Q37" i="386"/>
  <c r="B36" i="386"/>
  <c r="Q33" i="386"/>
  <c r="B32" i="386"/>
  <c r="Q29" i="386"/>
  <c r="B28" i="386"/>
  <c r="B26" i="386"/>
  <c r="B22" i="386"/>
  <c r="B18" i="386"/>
  <c r="B14" i="386"/>
  <c r="B10" i="386"/>
  <c r="B6" i="386"/>
  <c r="X91" i="385"/>
  <c r="AM88" i="385"/>
  <c r="X87" i="385"/>
  <c r="AM84" i="385"/>
  <c r="X83" i="385"/>
  <c r="AM80" i="385"/>
  <c r="X77" i="385"/>
  <c r="X73" i="385"/>
  <c r="X69" i="385"/>
  <c r="X65" i="385"/>
  <c r="X61" i="385"/>
  <c r="X57" i="385"/>
  <c r="AM90" i="384"/>
  <c r="X89" i="384"/>
  <c r="AM86" i="384"/>
  <c r="X88" i="389"/>
  <c r="X81" i="389"/>
  <c r="X76" i="389"/>
  <c r="X72" i="389"/>
  <c r="X68" i="389"/>
  <c r="X64" i="389"/>
  <c r="X60" i="389"/>
  <c r="X56" i="389"/>
  <c r="AM91" i="388"/>
  <c r="X90" i="388"/>
  <c r="AM87" i="388"/>
  <c r="X86" i="388"/>
  <c r="AM83" i="388"/>
  <c r="X82" i="388"/>
  <c r="X78" i="388"/>
  <c r="X74" i="388"/>
  <c r="X70" i="388"/>
  <c r="X66" i="388"/>
  <c r="X62" i="388"/>
  <c r="X58" i="388"/>
  <c r="AM89" i="387"/>
  <c r="X88" i="387"/>
  <c r="AM85" i="387"/>
  <c r="X84" i="387"/>
  <c r="AM81" i="387"/>
  <c r="X80" i="387"/>
  <c r="X76" i="387"/>
  <c r="X72" i="387"/>
  <c r="X68" i="387"/>
  <c r="X64" i="387"/>
  <c r="X60" i="387"/>
  <c r="X56" i="387"/>
  <c r="Q38" i="386"/>
  <c r="B37" i="386"/>
  <c r="Q34" i="386"/>
  <c r="B33" i="386"/>
  <c r="Q30" i="386"/>
  <c r="B29" i="386"/>
  <c r="B25" i="386"/>
  <c r="B21" i="386"/>
  <c r="B17" i="386"/>
  <c r="B13" i="386"/>
  <c r="B9" i="386"/>
  <c r="B5" i="386"/>
  <c r="AM89" i="385"/>
  <c r="X88" i="385"/>
  <c r="AM85" i="385"/>
  <c r="X84" i="385"/>
  <c r="AM81" i="385"/>
  <c r="X80" i="385"/>
  <c r="X76" i="385"/>
  <c r="AM89" i="389"/>
  <c r="X84" i="389"/>
  <c r="AM81" i="389"/>
  <c r="X80" i="389"/>
  <c r="X75" i="389"/>
  <c r="X71" i="389"/>
  <c r="X67" i="389"/>
  <c r="X63" i="389"/>
  <c r="X59" i="389"/>
  <c r="X91" i="388"/>
  <c r="AM88" i="388"/>
  <c r="X87" i="388"/>
  <c r="AM84" i="388"/>
  <c r="X83" i="388"/>
  <c r="AM80" i="388"/>
  <c r="X77" i="388"/>
  <c r="X73" i="388"/>
  <c r="X69" i="388"/>
  <c r="X65" i="388"/>
  <c r="X61" i="388"/>
  <c r="X57" i="388"/>
  <c r="AM90" i="387"/>
  <c r="X89" i="387"/>
  <c r="AM86" i="387"/>
  <c r="X85" i="387"/>
  <c r="AM82" i="387"/>
  <c r="X81" i="387"/>
  <c r="X79" i="387"/>
  <c r="X75" i="387"/>
  <c r="X71" i="387"/>
  <c r="X67" i="387"/>
  <c r="X63" i="387"/>
  <c r="X59" i="387"/>
  <c r="B38" i="386"/>
  <c r="Q35" i="386"/>
  <c r="B34" i="386"/>
  <c r="Q31" i="386"/>
  <c r="B30" i="386"/>
  <c r="Q27" i="386"/>
  <c r="B24" i="386"/>
  <c r="B20" i="386"/>
  <c r="B16" i="386"/>
  <c r="B12" i="386"/>
  <c r="B8" i="386"/>
  <c r="B4" i="386"/>
  <c r="AM90" i="385"/>
  <c r="X89" i="385"/>
  <c r="AM86" i="385"/>
  <c r="X85" i="385"/>
  <c r="AM82" i="385"/>
  <c r="X81" i="385"/>
  <c r="X79" i="385"/>
  <c r="X75" i="385"/>
  <c r="X71" i="385"/>
  <c r="X67" i="385"/>
  <c r="X63" i="385"/>
  <c r="X59" i="385"/>
  <c r="X91" i="384"/>
  <c r="X85" i="384"/>
  <c r="AM82" i="384"/>
  <c r="X81" i="384"/>
  <c r="X79" i="384"/>
  <c r="X75" i="384"/>
  <c r="X71" i="384"/>
  <c r="X67" i="384"/>
  <c r="X63" i="384"/>
  <c r="X59" i="384"/>
  <c r="X91" i="383"/>
  <c r="AM88" i="383"/>
  <c r="X87" i="383"/>
  <c r="AM84" i="383"/>
  <c r="X83" i="383"/>
  <c r="AM80" i="383"/>
  <c r="X77" i="383"/>
  <c r="X73" i="383"/>
  <c r="X69" i="383"/>
  <c r="X65" i="383"/>
  <c r="X61" i="383"/>
  <c r="X57" i="383"/>
  <c r="AM90" i="382"/>
  <c r="X89" i="382"/>
  <c r="AM86" i="382"/>
  <c r="X85" i="382"/>
  <c r="AM82" i="382"/>
  <c r="X81" i="382"/>
  <c r="X79" i="382"/>
  <c r="X75" i="382"/>
  <c r="X71" i="382"/>
  <c r="X67" i="382"/>
  <c r="X63" i="382"/>
  <c r="X59" i="382"/>
  <c r="X91" i="381"/>
  <c r="AM88" i="381"/>
  <c r="X87" i="381"/>
  <c r="AM84" i="381"/>
  <c r="X83" i="381"/>
  <c r="AM80" i="381"/>
  <c r="X77" i="381"/>
  <c r="X73" i="381"/>
  <c r="X69" i="381"/>
  <c r="X65" i="381"/>
  <c r="X61" i="381"/>
  <c r="X57" i="381"/>
  <c r="AM90" i="380"/>
  <c r="X89" i="380"/>
  <c r="AM86" i="380"/>
  <c r="X85" i="380"/>
  <c r="AM82" i="380"/>
  <c r="X81" i="380"/>
  <c r="X79" i="380"/>
  <c r="X75" i="380"/>
  <c r="X71" i="380"/>
  <c r="X67" i="380"/>
  <c r="X63" i="380"/>
  <c r="X59" i="380"/>
  <c r="X91" i="379"/>
  <c r="AM88" i="379"/>
  <c r="AM91" i="384"/>
  <c r="X90" i="384"/>
  <c r="AM83" i="384"/>
  <c r="X82" i="384"/>
  <c r="X78" i="384"/>
  <c r="X74" i="384"/>
  <c r="X70" i="384"/>
  <c r="X66" i="384"/>
  <c r="X62" i="384"/>
  <c r="X58" i="384"/>
  <c r="AM89" i="383"/>
  <c r="X88" i="383"/>
  <c r="AM85" i="383"/>
  <c r="X84" i="383"/>
  <c r="AM81" i="383"/>
  <c r="X80" i="383"/>
  <c r="X76" i="383"/>
  <c r="X72" i="383"/>
  <c r="X68" i="383"/>
  <c r="X64" i="383"/>
  <c r="X60" i="383"/>
  <c r="X56" i="383"/>
  <c r="AM91" i="382"/>
  <c r="X90" i="382"/>
  <c r="AM87" i="382"/>
  <c r="X86" i="382"/>
  <c r="AM83" i="382"/>
  <c r="X82" i="382"/>
  <c r="X78" i="382"/>
  <c r="X74" i="382"/>
  <c r="X70" i="382"/>
  <c r="X66" i="382"/>
  <c r="X62" i="382"/>
  <c r="X58" i="382"/>
  <c r="AM89" i="381"/>
  <c r="X88" i="381"/>
  <c r="AM85" i="381"/>
  <c r="X84" i="381"/>
  <c r="AM81" i="381"/>
  <c r="X80" i="381"/>
  <c r="X76" i="381"/>
  <c r="X72" i="381"/>
  <c r="X68" i="381"/>
  <c r="X64" i="381"/>
  <c r="X60" i="381"/>
  <c r="X56" i="381"/>
  <c r="AM91" i="380"/>
  <c r="X90" i="380"/>
  <c r="AM87" i="380"/>
  <c r="X86" i="380"/>
  <c r="AM83" i="380"/>
  <c r="X82" i="380"/>
  <c r="X78" i="380"/>
  <c r="X74" i="380"/>
  <c r="X70" i="380"/>
  <c r="X66" i="380"/>
  <c r="X62" i="380"/>
  <c r="X58" i="380"/>
  <c r="AM89" i="379"/>
  <c r="X88" i="379"/>
  <c r="X72" i="385"/>
  <c r="X68" i="385"/>
  <c r="X64" i="385"/>
  <c r="X60" i="385"/>
  <c r="X56" i="385"/>
  <c r="X87" i="384"/>
  <c r="AM84" i="384"/>
  <c r="X83" i="384"/>
  <c r="AM80" i="384"/>
  <c r="X77" i="384"/>
  <c r="X73" i="384"/>
  <c r="X69" i="384"/>
  <c r="X65" i="384"/>
  <c r="X61" i="384"/>
  <c r="X57" i="384"/>
  <c r="AM90" i="383"/>
  <c r="X89" i="383"/>
  <c r="AM86" i="383"/>
  <c r="X85" i="383"/>
  <c r="AM82" i="383"/>
  <c r="X81" i="383"/>
  <c r="X79" i="383"/>
  <c r="X75" i="383"/>
  <c r="X71" i="383"/>
  <c r="X67" i="383"/>
  <c r="X63" i="383"/>
  <c r="X59" i="383"/>
  <c r="X91" i="382"/>
  <c r="AM88" i="382"/>
  <c r="X87" i="382"/>
  <c r="AM84" i="382"/>
  <c r="X83" i="382"/>
  <c r="AM80" i="382"/>
  <c r="X77" i="382"/>
  <c r="X73" i="382"/>
  <c r="X69" i="382"/>
  <c r="X65" i="382"/>
  <c r="X61" i="382"/>
  <c r="X57" i="382"/>
  <c r="AM90" i="381"/>
  <c r="X89" i="381"/>
  <c r="AM86" i="381"/>
  <c r="X85" i="381"/>
  <c r="AM82" i="381"/>
  <c r="X81" i="381"/>
  <c r="X79" i="381"/>
  <c r="X75" i="381"/>
  <c r="X71" i="381"/>
  <c r="X67" i="381"/>
  <c r="X63" i="381"/>
  <c r="X59" i="381"/>
  <c r="X91" i="380"/>
  <c r="AM88" i="380"/>
  <c r="X87" i="380"/>
  <c r="AM84" i="380"/>
  <c r="X83" i="380"/>
  <c r="AM80" i="380"/>
  <c r="X77" i="380"/>
  <c r="X73" i="380"/>
  <c r="X69" i="380"/>
  <c r="X65" i="380"/>
  <c r="X61" i="380"/>
  <c r="AM88" i="384"/>
  <c r="AM87" i="384"/>
  <c r="X86" i="384"/>
  <c r="X84" i="384"/>
  <c r="AM81" i="384"/>
  <c r="X80" i="384"/>
  <c r="X76" i="384"/>
  <c r="X72" i="384"/>
  <c r="X68" i="384"/>
  <c r="X64" i="384"/>
  <c r="X60" i="384"/>
  <c r="X56" i="384"/>
  <c r="AM91" i="383"/>
  <c r="X90" i="383"/>
  <c r="AM87" i="383"/>
  <c r="X86" i="383"/>
  <c r="AM83" i="383"/>
  <c r="X82" i="383"/>
  <c r="X78" i="383"/>
  <c r="X74" i="383"/>
  <c r="X70" i="383"/>
  <c r="X66" i="383"/>
  <c r="X62" i="383"/>
  <c r="X58" i="383"/>
  <c r="AM89" i="382"/>
  <c r="X88" i="382"/>
  <c r="AM85" i="382"/>
  <c r="X84" i="382"/>
  <c r="AM81" i="382"/>
  <c r="X80" i="382"/>
  <c r="X76" i="382"/>
  <c r="X72" i="382"/>
  <c r="X68" i="382"/>
  <c r="X64" i="382"/>
  <c r="X60" i="382"/>
  <c r="X56" i="382"/>
  <c r="AM91" i="381"/>
  <c r="X90" i="381"/>
  <c r="AM87" i="381"/>
  <c r="X86" i="381"/>
  <c r="AM83" i="381"/>
  <c r="X82" i="381"/>
  <c r="X78" i="381"/>
  <c r="X74" i="381"/>
  <c r="X70" i="381"/>
  <c r="X66" i="381"/>
  <c r="X62" i="381"/>
  <c r="X58" i="381"/>
  <c r="AM89" i="380"/>
  <c r="X88" i="380"/>
  <c r="AM85" i="380"/>
  <c r="X84" i="380"/>
  <c r="AM81" i="380"/>
  <c r="X80" i="380"/>
  <c r="X76" i="380"/>
  <c r="X72" i="380"/>
  <c r="X68" i="380"/>
  <c r="X64" i="380"/>
  <c r="X60" i="380"/>
  <c r="X56" i="380"/>
  <c r="AM85" i="379"/>
  <c r="X84" i="379"/>
  <c r="AM81" i="379"/>
  <c r="X80" i="379"/>
  <c r="X76" i="379"/>
  <c r="X72" i="379"/>
  <c r="X68" i="379"/>
  <c r="X64" i="379"/>
  <c r="X60" i="379"/>
  <c r="X56" i="379"/>
  <c r="AM91" i="378"/>
  <c r="X90" i="378"/>
  <c r="AM87" i="378"/>
  <c r="X86" i="378"/>
  <c r="AM83" i="378"/>
  <c r="X82" i="378"/>
  <c r="X78" i="378"/>
  <c r="X74" i="378"/>
  <c r="X70" i="378"/>
  <c r="X66" i="378"/>
  <c r="X62" i="378"/>
  <c r="X58" i="378"/>
  <c r="AM89" i="377"/>
  <c r="X88" i="377"/>
  <c r="AM85" i="377"/>
  <c r="X84" i="377"/>
  <c r="AM81" i="377"/>
  <c r="X80" i="377"/>
  <c r="X76" i="377"/>
  <c r="X72" i="377"/>
  <c r="X68" i="377"/>
  <c r="X64" i="377"/>
  <c r="X60" i="377"/>
  <c r="X56" i="377"/>
  <c r="AM91" i="376"/>
  <c r="X90" i="376"/>
  <c r="AM87" i="376"/>
  <c r="X86" i="376"/>
  <c r="AM83" i="376"/>
  <c r="X82" i="376"/>
  <c r="X78" i="376"/>
  <c r="X74" i="376"/>
  <c r="X70" i="376"/>
  <c r="X66" i="376"/>
  <c r="X62" i="376"/>
  <c r="X58" i="376"/>
  <c r="AM89" i="375"/>
  <c r="X88" i="375"/>
  <c r="AM85" i="375"/>
  <c r="X57" i="380"/>
  <c r="X90" i="379"/>
  <c r="X89" i="379"/>
  <c r="AM86" i="379"/>
  <c r="X85" i="379"/>
  <c r="AM82" i="379"/>
  <c r="X81" i="379"/>
  <c r="X79" i="379"/>
  <c r="X75" i="379"/>
  <c r="X71" i="379"/>
  <c r="X67" i="379"/>
  <c r="X63" i="379"/>
  <c r="X59" i="379"/>
  <c r="X91" i="378"/>
  <c r="AM88" i="378"/>
  <c r="X87" i="378"/>
  <c r="AM84" i="378"/>
  <c r="X83" i="378"/>
  <c r="AM80" i="378"/>
  <c r="X77" i="378"/>
  <c r="X73" i="378"/>
  <c r="X69" i="378"/>
  <c r="X65" i="378"/>
  <c r="X61" i="378"/>
  <c r="X57" i="378"/>
  <c r="AM90" i="377"/>
  <c r="X89" i="377"/>
  <c r="AM86" i="377"/>
  <c r="X85" i="377"/>
  <c r="AM82" i="377"/>
  <c r="X81" i="377"/>
  <c r="X79" i="377"/>
  <c r="X75" i="377"/>
  <c r="X71" i="377"/>
  <c r="X67" i="377"/>
  <c r="X63" i="377"/>
  <c r="X59" i="377"/>
  <c r="X91" i="376"/>
  <c r="AM88" i="376"/>
  <c r="X87" i="376"/>
  <c r="AM84" i="376"/>
  <c r="X83" i="376"/>
  <c r="AM80" i="376"/>
  <c r="X77" i="376"/>
  <c r="X73" i="376"/>
  <c r="X69" i="376"/>
  <c r="X65" i="376"/>
  <c r="X61" i="376"/>
  <c r="X57" i="376"/>
  <c r="AM90" i="375"/>
  <c r="X89" i="375"/>
  <c r="AM86" i="375"/>
  <c r="X85" i="375"/>
  <c r="AM82" i="375"/>
  <c r="X81" i="375"/>
  <c r="X79" i="375"/>
  <c r="X75" i="375"/>
  <c r="X71" i="375"/>
  <c r="X67" i="375"/>
  <c r="X63" i="375"/>
  <c r="X59" i="375"/>
  <c r="AM91" i="379"/>
  <c r="AM90" i="379"/>
  <c r="X86" i="379"/>
  <c r="AM83" i="379"/>
  <c r="X82" i="379"/>
  <c r="X78" i="379"/>
  <c r="X74" i="379"/>
  <c r="X70" i="379"/>
  <c r="X66" i="379"/>
  <c r="X62" i="379"/>
  <c r="X58" i="379"/>
  <c r="AM89" i="378"/>
  <c r="X88" i="378"/>
  <c r="AM85" i="378"/>
  <c r="X84" i="378"/>
  <c r="AM81" i="378"/>
  <c r="X80" i="378"/>
  <c r="X76" i="378"/>
  <c r="X72" i="378"/>
  <c r="X68" i="378"/>
  <c r="X64" i="378"/>
  <c r="X60" i="378"/>
  <c r="X56" i="378"/>
  <c r="AM91" i="377"/>
  <c r="X90" i="377"/>
  <c r="AM87" i="377"/>
  <c r="X86" i="377"/>
  <c r="AM83" i="377"/>
  <c r="X82" i="377"/>
  <c r="X78" i="377"/>
  <c r="X74" i="377"/>
  <c r="X70" i="377"/>
  <c r="X66" i="377"/>
  <c r="X62" i="377"/>
  <c r="X58" i="377"/>
  <c r="AM89" i="376"/>
  <c r="X88" i="376"/>
  <c r="AM85" i="376"/>
  <c r="X84" i="376"/>
  <c r="AM81" i="376"/>
  <c r="X80" i="376"/>
  <c r="X76" i="376"/>
  <c r="X72" i="376"/>
  <c r="X68" i="376"/>
  <c r="X64" i="376"/>
  <c r="X60" i="376"/>
  <c r="X56" i="376"/>
  <c r="AM91" i="375"/>
  <c r="X90" i="375"/>
  <c r="AM87" i="375"/>
  <c r="X86" i="375"/>
  <c r="AM83" i="375"/>
  <c r="X82" i="375"/>
  <c r="X78" i="375"/>
  <c r="X74" i="375"/>
  <c r="AM87" i="379"/>
  <c r="X87" i="379"/>
  <c r="AM84" i="379"/>
  <c r="X83" i="379"/>
  <c r="AM80" i="379"/>
  <c r="X77" i="379"/>
  <c r="X73" i="379"/>
  <c r="X69" i="379"/>
  <c r="X65" i="379"/>
  <c r="X61" i="379"/>
  <c r="X57" i="379"/>
  <c r="AM90" i="378"/>
  <c r="X89" i="378"/>
  <c r="AM86" i="378"/>
  <c r="X85" i="378"/>
  <c r="AM82" i="378"/>
  <c r="X81" i="378"/>
  <c r="X79" i="378"/>
  <c r="X75" i="378"/>
  <c r="X71" i="378"/>
  <c r="X67" i="378"/>
  <c r="X63" i="378"/>
  <c r="X59" i="378"/>
  <c r="X91" i="377"/>
  <c r="AM88" i="377"/>
  <c r="X87" i="377"/>
  <c r="AM84" i="377"/>
  <c r="X83" i="377"/>
  <c r="AM80" i="377"/>
  <c r="X77" i="377"/>
  <c r="X73" i="377"/>
  <c r="X69" i="377"/>
  <c r="X65" i="377"/>
  <c r="X61" i="377"/>
  <c r="X57" i="377"/>
  <c r="AM90" i="376"/>
  <c r="X89" i="376"/>
  <c r="AM86" i="376"/>
  <c r="X85" i="376"/>
  <c r="AM82" i="376"/>
  <c r="X81" i="376"/>
  <c r="X79" i="376"/>
  <c r="X75" i="376"/>
  <c r="X71" i="376"/>
  <c r="X67" i="376"/>
  <c r="X63" i="376"/>
  <c r="X59" i="376"/>
  <c r="X91" i="375"/>
  <c r="AM88" i="375"/>
  <c r="X87" i="375"/>
  <c r="AM84" i="375"/>
  <c r="X83" i="375"/>
  <c r="AM80" i="375"/>
  <c r="X77" i="375"/>
  <c r="X73" i="375"/>
  <c r="X69" i="375"/>
  <c r="X65" i="375"/>
  <c r="X80" i="375"/>
  <c r="X76" i="375"/>
  <c r="X61" i="375"/>
  <c r="X57" i="375"/>
  <c r="X90" i="374"/>
  <c r="AM87" i="374"/>
  <c r="X86" i="374"/>
  <c r="AM83" i="374"/>
  <c r="X82" i="374"/>
  <c r="X78" i="374"/>
  <c r="X74" i="374"/>
  <c r="X70" i="374"/>
  <c r="X66" i="374"/>
  <c r="X62" i="374"/>
  <c r="X58" i="374"/>
  <c r="AM89" i="373"/>
  <c r="X88" i="373"/>
  <c r="AM85" i="373"/>
  <c r="X84" i="373"/>
  <c r="AM81" i="373"/>
  <c r="X80" i="373"/>
  <c r="X76" i="373"/>
  <c r="X72" i="373"/>
  <c r="X68" i="373"/>
  <c r="X64" i="373"/>
  <c r="X60" i="373"/>
  <c r="X56" i="373"/>
  <c r="AM91" i="372"/>
  <c r="X90" i="372"/>
  <c r="AM87" i="372"/>
  <c r="X86" i="372"/>
  <c r="AM83" i="372"/>
  <c r="X82" i="372"/>
  <c r="X78" i="372"/>
  <c r="X74" i="372"/>
  <c r="X70" i="372"/>
  <c r="X66" i="372"/>
  <c r="X62" i="372"/>
  <c r="X58" i="372"/>
  <c r="AM89" i="371"/>
  <c r="X88" i="371"/>
  <c r="AM85" i="371"/>
  <c r="X84" i="371"/>
  <c r="AM81" i="371"/>
  <c r="X80" i="371"/>
  <c r="X76" i="371"/>
  <c r="X72" i="371"/>
  <c r="X68" i="371"/>
  <c r="X64" i="371"/>
  <c r="X60" i="371"/>
  <c r="X56" i="371"/>
  <c r="AM91" i="370"/>
  <c r="X90" i="370"/>
  <c r="AM87" i="370"/>
  <c r="X86" i="370"/>
  <c r="AM83" i="370"/>
  <c r="X82" i="370"/>
  <c r="X78" i="370"/>
  <c r="X74" i="370"/>
  <c r="X70" i="370"/>
  <c r="X66" i="370"/>
  <c r="X62" i="370"/>
  <c r="X58" i="370"/>
  <c r="AM89" i="369"/>
  <c r="X88" i="369"/>
  <c r="AM85" i="369"/>
  <c r="X84" i="369"/>
  <c r="AM81" i="369"/>
  <c r="X80" i="369"/>
  <c r="X76" i="369"/>
  <c r="X72" i="369"/>
  <c r="X68" i="369"/>
  <c r="X64" i="369"/>
  <c r="X60" i="369"/>
  <c r="X56" i="369"/>
  <c r="AM91" i="368"/>
  <c r="X90" i="368"/>
  <c r="AM87" i="368"/>
  <c r="X86" i="368"/>
  <c r="AM83" i="368"/>
  <c r="X82" i="368"/>
  <c r="X78" i="368"/>
  <c r="X74" i="368"/>
  <c r="X70" i="368"/>
  <c r="X66" i="368"/>
  <c r="X62" i="368"/>
  <c r="X58" i="368"/>
  <c r="AM89" i="367"/>
  <c r="X88" i="367"/>
  <c r="AM85" i="367"/>
  <c r="X84" i="367"/>
  <c r="AM81" i="367"/>
  <c r="X80" i="367"/>
  <c r="X76" i="367"/>
  <c r="X72" i="367"/>
  <c r="X68" i="367"/>
  <c r="X64" i="367"/>
  <c r="X60" i="367"/>
  <c r="X56" i="367"/>
  <c r="AM91" i="366"/>
  <c r="X90" i="366"/>
  <c r="AM87" i="366"/>
  <c r="X86" i="366"/>
  <c r="AM83" i="366"/>
  <c r="X82" i="366"/>
  <c r="X78" i="366"/>
  <c r="X74" i="366"/>
  <c r="X70" i="366"/>
  <c r="X66" i="366"/>
  <c r="X62" i="366"/>
  <c r="X58" i="366"/>
  <c r="AM81" i="375"/>
  <c r="X70" i="375"/>
  <c r="X66" i="375"/>
  <c r="X62" i="375"/>
  <c r="X91" i="374"/>
  <c r="AM88" i="374"/>
  <c r="X87" i="374"/>
  <c r="AM84" i="374"/>
  <c r="X83" i="374"/>
  <c r="AM80" i="374"/>
  <c r="X77" i="374"/>
  <c r="X73" i="374"/>
  <c r="X69" i="374"/>
  <c r="X65" i="374"/>
  <c r="X61" i="374"/>
  <c r="X57" i="374"/>
  <c r="AM90" i="373"/>
  <c r="X89" i="373"/>
  <c r="AM86" i="373"/>
  <c r="X85" i="373"/>
  <c r="AM82" i="373"/>
  <c r="X81" i="373"/>
  <c r="X79" i="373"/>
  <c r="X75" i="373"/>
  <c r="X71" i="373"/>
  <c r="X67" i="373"/>
  <c r="X63" i="373"/>
  <c r="X59" i="373"/>
  <c r="X91" i="372"/>
  <c r="AM88" i="372"/>
  <c r="X87" i="372"/>
  <c r="AM84" i="372"/>
  <c r="X83" i="372"/>
  <c r="AM80" i="372"/>
  <c r="X77" i="372"/>
  <c r="X73" i="372"/>
  <c r="X69" i="372"/>
  <c r="X65" i="372"/>
  <c r="X61" i="372"/>
  <c r="X57" i="372"/>
  <c r="AM90" i="371"/>
  <c r="X89" i="371"/>
  <c r="AM86" i="371"/>
  <c r="X85" i="371"/>
  <c r="AM82" i="371"/>
  <c r="X81" i="371"/>
  <c r="X79" i="371"/>
  <c r="X75" i="371"/>
  <c r="X71" i="371"/>
  <c r="X67" i="371"/>
  <c r="X63" i="371"/>
  <c r="X59" i="371"/>
  <c r="X91" i="370"/>
  <c r="AM88" i="370"/>
  <c r="X87" i="370"/>
  <c r="AM84" i="370"/>
  <c r="X83" i="370"/>
  <c r="AM80" i="370"/>
  <c r="X77" i="370"/>
  <c r="X73" i="370"/>
  <c r="X69" i="370"/>
  <c r="X65" i="370"/>
  <c r="X61" i="370"/>
  <c r="X57" i="370"/>
  <c r="AM90" i="369"/>
  <c r="X89" i="369"/>
  <c r="AM86" i="369"/>
  <c r="X85" i="369"/>
  <c r="AM82" i="369"/>
  <c r="X81" i="369"/>
  <c r="X79" i="369"/>
  <c r="X75" i="369"/>
  <c r="X71" i="369"/>
  <c r="X67" i="369"/>
  <c r="X63" i="369"/>
  <c r="X59" i="369"/>
  <c r="X91" i="368"/>
  <c r="AM88" i="368"/>
  <c r="X87" i="368"/>
  <c r="AM84" i="368"/>
  <c r="X83" i="368"/>
  <c r="AM80" i="368"/>
  <c r="X77" i="368"/>
  <c r="X73" i="368"/>
  <c r="X69" i="368"/>
  <c r="X65" i="368"/>
  <c r="X61" i="368"/>
  <c r="X57" i="368"/>
  <c r="AM90" i="367"/>
  <c r="X89" i="367"/>
  <c r="AM86" i="367"/>
  <c r="X85" i="367"/>
  <c r="AM82" i="367"/>
  <c r="X81" i="367"/>
  <c r="X79" i="367"/>
  <c r="X75" i="367"/>
  <c r="X71" i="367"/>
  <c r="X67" i="367"/>
  <c r="X63" i="367"/>
  <c r="X59" i="367"/>
  <c r="X91" i="366"/>
  <c r="AM88" i="366"/>
  <c r="X87" i="366"/>
  <c r="AM84" i="366"/>
  <c r="X83" i="366"/>
  <c r="AM80" i="366"/>
  <c r="X77" i="366"/>
  <c r="X73" i="366"/>
  <c r="X69" i="366"/>
  <c r="X65" i="366"/>
  <c r="X61" i="366"/>
  <c r="X57" i="366"/>
  <c r="AM90" i="365"/>
  <c r="X89" i="365"/>
  <c r="AM86" i="365"/>
  <c r="X85" i="365"/>
  <c r="AM82" i="365"/>
  <c r="X60" i="375"/>
  <c r="X58" i="375"/>
  <c r="X56" i="375"/>
  <c r="AM89" i="374"/>
  <c r="X88" i="374"/>
  <c r="AM85" i="374"/>
  <c r="X84" i="374"/>
  <c r="AM81" i="374"/>
  <c r="X80" i="374"/>
  <c r="X76" i="374"/>
  <c r="X72" i="374"/>
  <c r="X68" i="374"/>
  <c r="X64" i="374"/>
  <c r="X60" i="374"/>
  <c r="X56" i="374"/>
  <c r="AM91" i="373"/>
  <c r="X90" i="373"/>
  <c r="AM87" i="373"/>
  <c r="X86" i="373"/>
  <c r="AM83" i="373"/>
  <c r="X82" i="373"/>
  <c r="X78" i="373"/>
  <c r="X74" i="373"/>
  <c r="X70" i="373"/>
  <c r="X66" i="373"/>
  <c r="X62" i="373"/>
  <c r="X58" i="373"/>
  <c r="AM89" i="372"/>
  <c r="X88" i="372"/>
  <c r="AM85" i="372"/>
  <c r="X84" i="372"/>
  <c r="AM81" i="372"/>
  <c r="X80" i="372"/>
  <c r="X76" i="372"/>
  <c r="X72" i="372"/>
  <c r="X68" i="372"/>
  <c r="X64" i="372"/>
  <c r="X60" i="372"/>
  <c r="X56" i="372"/>
  <c r="AM91" i="371"/>
  <c r="X90" i="371"/>
  <c r="AM87" i="371"/>
  <c r="X86" i="371"/>
  <c r="AM83" i="371"/>
  <c r="X82" i="371"/>
  <c r="X78" i="371"/>
  <c r="X74" i="371"/>
  <c r="X70" i="371"/>
  <c r="X66" i="371"/>
  <c r="X62" i="371"/>
  <c r="X58" i="371"/>
  <c r="AM89" i="370"/>
  <c r="X88" i="370"/>
  <c r="AM85" i="370"/>
  <c r="X84" i="370"/>
  <c r="AM81" i="370"/>
  <c r="X80" i="370"/>
  <c r="X76" i="370"/>
  <c r="X72" i="370"/>
  <c r="X68" i="370"/>
  <c r="X64" i="370"/>
  <c r="X60" i="370"/>
  <c r="X56" i="370"/>
  <c r="AM91" i="369"/>
  <c r="X90" i="369"/>
  <c r="AM87" i="369"/>
  <c r="X86" i="369"/>
  <c r="AM83" i="369"/>
  <c r="X82" i="369"/>
  <c r="X78" i="369"/>
  <c r="X74" i="369"/>
  <c r="X70" i="369"/>
  <c r="X66" i="369"/>
  <c r="X62" i="369"/>
  <c r="X58" i="369"/>
  <c r="AM89" i="368"/>
  <c r="X88" i="368"/>
  <c r="AM85" i="368"/>
  <c r="X84" i="368"/>
  <c r="AM81" i="368"/>
  <c r="X80" i="368"/>
  <c r="X76" i="368"/>
  <c r="X72" i="368"/>
  <c r="X68" i="368"/>
  <c r="X64" i="368"/>
  <c r="X60" i="368"/>
  <c r="X56" i="368"/>
  <c r="AM91" i="367"/>
  <c r="X90" i="367"/>
  <c r="AM87" i="367"/>
  <c r="X86" i="367"/>
  <c r="AM83" i="367"/>
  <c r="X82" i="367"/>
  <c r="X78" i="367"/>
  <c r="X74" i="367"/>
  <c r="X70" i="367"/>
  <c r="X66" i="367"/>
  <c r="X62" i="367"/>
  <c r="X58" i="367"/>
  <c r="AM89" i="366"/>
  <c r="X88" i="366"/>
  <c r="X84" i="375"/>
  <c r="X72" i="375"/>
  <c r="X68" i="375"/>
  <c r="X64" i="375"/>
  <c r="AM91" i="374"/>
  <c r="AM90" i="374"/>
  <c r="X89" i="374"/>
  <c r="AM86" i="374"/>
  <c r="X85" i="374"/>
  <c r="AM82" i="374"/>
  <c r="X81" i="374"/>
  <c r="X79" i="374"/>
  <c r="X75" i="374"/>
  <c r="X71" i="374"/>
  <c r="X67" i="374"/>
  <c r="X63" i="374"/>
  <c r="X59" i="374"/>
  <c r="X91" i="373"/>
  <c r="AM88" i="373"/>
  <c r="X87" i="373"/>
  <c r="AM84" i="373"/>
  <c r="X83" i="373"/>
  <c r="AM80" i="373"/>
  <c r="X77" i="373"/>
  <c r="X73" i="373"/>
  <c r="X69" i="373"/>
  <c r="X65" i="373"/>
  <c r="X61" i="373"/>
  <c r="X57" i="373"/>
  <c r="AM90" i="372"/>
  <c r="X89" i="372"/>
  <c r="AM86" i="372"/>
  <c r="X85" i="372"/>
  <c r="AM82" i="372"/>
  <c r="X81" i="372"/>
  <c r="X79" i="372"/>
  <c r="X75" i="372"/>
  <c r="X71" i="372"/>
  <c r="X67" i="372"/>
  <c r="X63" i="372"/>
  <c r="X59" i="372"/>
  <c r="X91" i="371"/>
  <c r="AM88" i="371"/>
  <c r="X87" i="371"/>
  <c r="AM84" i="371"/>
  <c r="X83" i="371"/>
  <c r="AM80" i="371"/>
  <c r="X77" i="371"/>
  <c r="X73" i="371"/>
  <c r="X69" i="371"/>
  <c r="X65" i="371"/>
  <c r="X61" i="371"/>
  <c r="X57" i="371"/>
  <c r="AM90" i="370"/>
  <c r="X89" i="370"/>
  <c r="AM86" i="370"/>
  <c r="X85" i="370"/>
  <c r="AM82" i="370"/>
  <c r="X81" i="370"/>
  <c r="X79" i="370"/>
  <c r="X75" i="370"/>
  <c r="X71" i="370"/>
  <c r="X67" i="370"/>
  <c r="X63" i="370"/>
  <c r="X59" i="370"/>
  <c r="X91" i="369"/>
  <c r="AM88" i="369"/>
  <c r="X87" i="369"/>
  <c r="AM84" i="369"/>
  <c r="X83" i="369"/>
  <c r="AM80" i="369"/>
  <c r="X77" i="369"/>
  <c r="X73" i="369"/>
  <c r="X69" i="369"/>
  <c r="X65" i="369"/>
  <c r="X61" i="369"/>
  <c r="X57" i="369"/>
  <c r="AM90" i="368"/>
  <c r="X89" i="368"/>
  <c r="AM86" i="368"/>
  <c r="X85" i="368"/>
  <c r="AM82" i="368"/>
  <c r="X81" i="368"/>
  <c r="X79" i="368"/>
  <c r="X75" i="368"/>
  <c r="X71" i="368"/>
  <c r="X67" i="368"/>
  <c r="X63" i="368"/>
  <c r="X59" i="368"/>
  <c r="X91" i="367"/>
  <c r="AM88" i="367"/>
  <c r="X87" i="367"/>
  <c r="AM84" i="367"/>
  <c r="X83" i="367"/>
  <c r="AM80" i="367"/>
  <c r="X77" i="367"/>
  <c r="X73" i="367"/>
  <c r="X69" i="367"/>
  <c r="X65" i="367"/>
  <c r="X61" i="367"/>
  <c r="X57" i="367"/>
  <c r="AM90" i="366"/>
  <c r="X89" i="366"/>
  <c r="AM86" i="366"/>
  <c r="X85" i="366"/>
  <c r="AM85" i="366"/>
  <c r="X79" i="366"/>
  <c r="X76" i="366"/>
  <c r="X63" i="366"/>
  <c r="X60" i="366"/>
  <c r="X91" i="365"/>
  <c r="X84" i="365"/>
  <c r="AM83" i="365"/>
  <c r="X82" i="365"/>
  <c r="X78" i="365"/>
  <c r="X74" i="365"/>
  <c r="X70" i="365"/>
  <c r="X66" i="365"/>
  <c r="X62" i="365"/>
  <c r="X58" i="365"/>
  <c r="AM89" i="364"/>
  <c r="X88" i="364"/>
  <c r="AM85" i="364"/>
  <c r="X84" i="364"/>
  <c r="AM81" i="364"/>
  <c r="X80" i="364"/>
  <c r="X76" i="364"/>
  <c r="X72" i="364"/>
  <c r="X68" i="364"/>
  <c r="X64" i="364"/>
  <c r="X60" i="364"/>
  <c r="X56" i="364"/>
  <c r="AM91" i="363"/>
  <c r="X90" i="363"/>
  <c r="AM87" i="363"/>
  <c r="X86" i="363"/>
  <c r="AM83" i="363"/>
  <c r="X82" i="363"/>
  <c r="X78" i="363"/>
  <c r="X74" i="363"/>
  <c r="X70" i="363"/>
  <c r="X66" i="363"/>
  <c r="X62" i="363"/>
  <c r="X58" i="363"/>
  <c r="X81" i="366"/>
  <c r="X80" i="366"/>
  <c r="X67" i="366"/>
  <c r="X64" i="366"/>
  <c r="X88" i="365"/>
  <c r="AM87" i="365"/>
  <c r="X86" i="365"/>
  <c r="AM85" i="365"/>
  <c r="AM80" i="365"/>
  <c r="X77" i="365"/>
  <c r="X73" i="365"/>
  <c r="X69" i="365"/>
  <c r="X65" i="365"/>
  <c r="X61" i="365"/>
  <c r="X57" i="365"/>
  <c r="AM90" i="364"/>
  <c r="X89" i="364"/>
  <c r="AM86" i="364"/>
  <c r="X85" i="364"/>
  <c r="AM82" i="364"/>
  <c r="X81" i="364"/>
  <c r="X79" i="364"/>
  <c r="X75" i="364"/>
  <c r="X71" i="364"/>
  <c r="X67" i="364"/>
  <c r="X63" i="364"/>
  <c r="X59" i="364"/>
  <c r="X91" i="363"/>
  <c r="AM88" i="363"/>
  <c r="X87" i="363"/>
  <c r="AM84" i="363"/>
  <c r="X83" i="363"/>
  <c r="AM80" i="363"/>
  <c r="X77" i="363"/>
  <c r="X73" i="363"/>
  <c r="X69" i="363"/>
  <c r="X65" i="363"/>
  <c r="X61" i="363"/>
  <c r="X57" i="363"/>
  <c r="X84" i="366"/>
  <c r="AM82" i="366"/>
  <c r="AM81" i="366"/>
  <c r="X71" i="366"/>
  <c r="X68" i="366"/>
  <c r="AM91" i="365"/>
  <c r="X90" i="365"/>
  <c r="AM89" i="365"/>
  <c r="AM84" i="365"/>
  <c r="X83" i="365"/>
  <c r="AM81" i="365"/>
  <c r="X80" i="365"/>
  <c r="X76" i="365"/>
  <c r="X72" i="365"/>
  <c r="X68" i="365"/>
  <c r="X64" i="365"/>
  <c r="X60" i="365"/>
  <c r="X56" i="365"/>
  <c r="AM91" i="364"/>
  <c r="X90" i="364"/>
  <c r="AM87" i="364"/>
  <c r="X86" i="364"/>
  <c r="AM83" i="364"/>
  <c r="X82" i="364"/>
  <c r="X78" i="364"/>
  <c r="X74" i="364"/>
  <c r="X70" i="364"/>
  <c r="X66" i="364"/>
  <c r="X62" i="364"/>
  <c r="X58" i="364"/>
  <c r="AM89" i="363"/>
  <c r="X88" i="363"/>
  <c r="AM85" i="363"/>
  <c r="X84" i="363"/>
  <c r="AM81" i="363"/>
  <c r="X80" i="363"/>
  <c r="X76" i="363"/>
  <c r="X72" i="363"/>
  <c r="X68" i="363"/>
  <c r="X64" i="363"/>
  <c r="X60" i="363"/>
  <c r="X56" i="363"/>
  <c r="X75" i="366"/>
  <c r="X72" i="366"/>
  <c r="X59" i="366"/>
  <c r="X56" i="366"/>
  <c r="AM88" i="365"/>
  <c r="X87" i="365"/>
  <c r="X81" i="365"/>
  <c r="X79" i="365"/>
  <c r="X75" i="365"/>
  <c r="X71" i="365"/>
  <c r="X67" i="365"/>
  <c r="X63" i="365"/>
  <c r="X59" i="365"/>
  <c r="X91" i="364"/>
  <c r="AM88" i="364"/>
  <c r="X87" i="364"/>
  <c r="AM84" i="364"/>
  <c r="X83" i="364"/>
  <c r="AM80" i="364"/>
  <c r="X77" i="364"/>
  <c r="X73" i="364"/>
  <c r="X69" i="364"/>
  <c r="X65" i="364"/>
  <c r="X61" i="364"/>
  <c r="X57" i="364"/>
  <c r="AM90" i="363"/>
  <c r="X89" i="363"/>
  <c r="AM86" i="363"/>
  <c r="X85" i="363"/>
  <c r="AM82" i="363"/>
  <c r="X81" i="363"/>
  <c r="X79" i="363"/>
  <c r="X75" i="363"/>
  <c r="X71" i="363"/>
  <c r="X67" i="363"/>
  <c r="X63" i="363"/>
  <c r="X59" i="363"/>
  <c r="X91" i="362"/>
  <c r="AM88" i="362"/>
  <c r="X87" i="362"/>
  <c r="AM84" i="362"/>
  <c r="X83" i="362"/>
  <c r="AM80" i="362"/>
  <c r="X77" i="362"/>
  <c r="AM89" i="362"/>
  <c r="X88" i="362"/>
  <c r="AM85" i="362"/>
  <c r="X84" i="362"/>
  <c r="AM81" i="362"/>
  <c r="X80" i="362"/>
  <c r="X76" i="362"/>
  <c r="AM91" i="362"/>
  <c r="X90" i="362"/>
  <c r="AM87" i="362"/>
  <c r="X86" i="362"/>
  <c r="AM83" i="362"/>
  <c r="X82" i="362"/>
  <c r="X78" i="362"/>
  <c r="X74" i="362"/>
  <c r="X70" i="362"/>
  <c r="X66" i="362"/>
  <c r="X62" i="362"/>
  <c r="X58" i="362"/>
  <c r="AM90" i="362"/>
  <c r="X85" i="362"/>
  <c r="AM82" i="362"/>
  <c r="X79" i="362"/>
  <c r="X73" i="362"/>
  <c r="X69" i="362"/>
  <c r="X65" i="362"/>
  <c r="X61" i="362"/>
  <c r="X57" i="362"/>
  <c r="X75" i="362"/>
  <c r="X67" i="362"/>
  <c r="X59" i="362"/>
  <c r="X56" i="362"/>
  <c r="X71" i="362"/>
  <c r="X63" i="362"/>
  <c r="X64" i="362"/>
  <c r="AM86" i="362"/>
  <c r="X81" i="362"/>
  <c r="X68" i="362"/>
  <c r="X60" i="362"/>
  <c r="X89" i="362"/>
  <c r="X72" i="362"/>
  <c r="AM89" i="361"/>
  <c r="X88" i="361"/>
  <c r="AM85" i="361"/>
  <c r="X84" i="361"/>
  <c r="AM81" i="361"/>
  <c r="X80" i="361"/>
  <c r="X76" i="361"/>
  <c r="AM90" i="361"/>
  <c r="X89" i="361"/>
  <c r="AM86" i="361"/>
  <c r="X85" i="361"/>
  <c r="AM82" i="361"/>
  <c r="X81" i="361"/>
  <c r="AM91" i="361"/>
  <c r="X90" i="361"/>
  <c r="AM87" i="361"/>
  <c r="X86" i="361"/>
  <c r="AM83" i="361"/>
  <c r="X82" i="361"/>
  <c r="X78" i="361"/>
  <c r="AM84" i="361"/>
  <c r="X75" i="361"/>
  <c r="X72" i="361"/>
  <c r="X68" i="361"/>
  <c r="X64" i="361"/>
  <c r="X60" i="361"/>
  <c r="X56" i="361"/>
  <c r="X91" i="361"/>
  <c r="AM80" i="361"/>
  <c r="X77" i="361"/>
  <c r="X71" i="361"/>
  <c r="X67" i="361"/>
  <c r="X63" i="361"/>
  <c r="X59" i="361"/>
  <c r="AM88" i="361"/>
  <c r="X83" i="361"/>
  <c r="X79" i="361"/>
  <c r="X73" i="361"/>
  <c r="X69" i="361"/>
  <c r="X65" i="361"/>
  <c r="X61" i="361"/>
  <c r="X57" i="361"/>
  <c r="X87" i="361"/>
  <c r="X74" i="361"/>
  <c r="X70" i="361"/>
  <c r="X66" i="361"/>
  <c r="X62" i="361"/>
  <c r="X58" i="361"/>
  <c r="X91" i="360"/>
  <c r="AM88" i="360"/>
  <c r="X87" i="360"/>
  <c r="AM84" i="360"/>
  <c r="X83" i="360"/>
  <c r="AM80" i="360"/>
  <c r="X77" i="360"/>
  <c r="AM91" i="360"/>
  <c r="X90" i="360"/>
  <c r="AM87" i="360"/>
  <c r="X86" i="360"/>
  <c r="AM83" i="360"/>
  <c r="X82" i="360"/>
  <c r="X78" i="360"/>
  <c r="X76" i="360"/>
  <c r="X74" i="360"/>
  <c r="X70" i="360"/>
  <c r="X66" i="360"/>
  <c r="X88" i="360"/>
  <c r="X84" i="360"/>
  <c r="X79" i="360"/>
  <c r="X72" i="360"/>
  <c r="X65" i="360"/>
  <c r="X60" i="360"/>
  <c r="X56" i="360"/>
  <c r="AM91" i="359"/>
  <c r="X90" i="359"/>
  <c r="AM87" i="359"/>
  <c r="X86" i="359"/>
  <c r="AM83" i="359"/>
  <c r="X82" i="359"/>
  <c r="X78" i="359"/>
  <c r="X74" i="359"/>
  <c r="AM89" i="360"/>
  <c r="AM85" i="360"/>
  <c r="X80" i="360"/>
  <c r="X75" i="360"/>
  <c r="X68" i="360"/>
  <c r="X61" i="360"/>
  <c r="X57" i="360"/>
  <c r="AM90" i="359"/>
  <c r="X89" i="359"/>
  <c r="AM86" i="359"/>
  <c r="X85" i="359"/>
  <c r="AM82" i="359"/>
  <c r="X81" i="359"/>
  <c r="X79" i="359"/>
  <c r="X75" i="359"/>
  <c r="X71" i="359"/>
  <c r="X71" i="360"/>
  <c r="X91" i="359"/>
  <c r="AM85" i="359"/>
  <c r="AM84" i="359"/>
  <c r="X83" i="359"/>
  <c r="X73" i="359"/>
  <c r="X69" i="359"/>
  <c r="X65" i="359"/>
  <c r="X61" i="359"/>
  <c r="X57" i="359"/>
  <c r="AM82" i="360"/>
  <c r="X67" i="360"/>
  <c r="X64" i="360"/>
  <c r="X88" i="359"/>
  <c r="X80" i="359"/>
  <c r="X76" i="359"/>
  <c r="AM90" i="360"/>
  <c r="X63" i="360"/>
  <c r="X59" i="360"/>
  <c r="X84" i="359"/>
  <c r="X66" i="359"/>
  <c r="X62" i="359"/>
  <c r="X58" i="359"/>
  <c r="X85" i="360"/>
  <c r="X73" i="360"/>
  <c r="X69" i="360"/>
  <c r="X87" i="359"/>
  <c r="X67" i="359"/>
  <c r="X63" i="359"/>
  <c r="X59" i="359"/>
  <c r="X81" i="360"/>
  <c r="X58" i="360"/>
  <c r="X77" i="359"/>
  <c r="X64" i="359"/>
  <c r="X60" i="359"/>
  <c r="X56" i="359"/>
  <c r="AM89" i="359"/>
  <c r="AM88" i="359"/>
  <c r="X72" i="359"/>
  <c r="X68" i="359"/>
  <c r="X89" i="360"/>
  <c r="AM86" i="360"/>
  <c r="AM81" i="360"/>
  <c r="X62" i="360"/>
  <c r="AM81" i="359"/>
  <c r="AM80" i="359"/>
  <c r="X70" i="359"/>
  <c r="X91" i="358"/>
  <c r="AM88" i="358"/>
  <c r="X87" i="358"/>
  <c r="AM84" i="358"/>
  <c r="X83" i="358"/>
  <c r="AM80" i="358"/>
  <c r="X77" i="358"/>
  <c r="AM89" i="358"/>
  <c r="X88" i="358"/>
  <c r="AM85" i="358"/>
  <c r="X84" i="358"/>
  <c r="AM81" i="358"/>
  <c r="X80" i="358"/>
  <c r="X76" i="358"/>
  <c r="AM90" i="358"/>
  <c r="X89" i="358"/>
  <c r="AM86" i="358"/>
  <c r="X85" i="358"/>
  <c r="AM82" i="358"/>
  <c r="X81" i="358"/>
  <c r="X79" i="358"/>
  <c r="X75" i="358"/>
  <c r="AM91" i="358"/>
  <c r="X86" i="358"/>
  <c r="X78" i="358"/>
  <c r="X71" i="358"/>
  <c r="X67" i="358"/>
  <c r="X63" i="358"/>
  <c r="AM87" i="358"/>
  <c r="X82" i="358"/>
  <c r="X74" i="358"/>
  <c r="X70" i="358"/>
  <c r="X66" i="358"/>
  <c r="X62" i="358"/>
  <c r="AM83" i="358"/>
  <c r="X73" i="358"/>
  <c r="X69" i="358"/>
  <c r="X65" i="358"/>
  <c r="X61" i="358"/>
  <c r="X57" i="358"/>
  <c r="AM90" i="357"/>
  <c r="X91" i="357"/>
  <c r="X89" i="357"/>
  <c r="X72" i="358"/>
  <c r="X68" i="358"/>
  <c r="X64" i="358"/>
  <c r="X59" i="358"/>
  <c r="X60" i="358"/>
  <c r="X58" i="358"/>
  <c r="X56" i="358"/>
  <c r="AM89" i="357"/>
  <c r="X88" i="357"/>
  <c r="AM85" i="357"/>
  <c r="X84" i="357"/>
  <c r="AM81" i="357"/>
  <c r="X80" i="357"/>
  <c r="X90" i="358"/>
  <c r="X83" i="357"/>
  <c r="AM82" i="357"/>
  <c r="X81" i="357"/>
  <c r="AM80" i="357"/>
  <c r="X79" i="357"/>
  <c r="X74" i="357"/>
  <c r="X70" i="357"/>
  <c r="X66" i="357"/>
  <c r="AM91" i="357"/>
  <c r="AM88" i="357"/>
  <c r="X87" i="357"/>
  <c r="AM86" i="357"/>
  <c r="X85" i="357"/>
  <c r="AM84" i="357"/>
  <c r="X77" i="357"/>
  <c r="X73" i="357"/>
  <c r="X69" i="357"/>
  <c r="X90" i="357"/>
  <c r="AM87" i="357"/>
  <c r="X86" i="357"/>
  <c r="X75" i="357"/>
  <c r="X71" i="357"/>
  <c r="X67" i="357"/>
  <c r="X63" i="357"/>
  <c r="X64" i="357"/>
  <c r="X62" i="357"/>
  <c r="X60" i="357"/>
  <c r="X56" i="357"/>
  <c r="X72" i="357"/>
  <c r="X68" i="357"/>
  <c r="X59" i="357"/>
  <c r="X65" i="357"/>
  <c r="X82" i="357"/>
  <c r="X61" i="357"/>
  <c r="X57" i="357"/>
  <c r="X78" i="357"/>
  <c r="X76" i="357"/>
  <c r="AM83" i="357"/>
  <c r="X58" i="357"/>
  <c r="X91" i="356"/>
  <c r="AM88" i="356"/>
  <c r="X87" i="356"/>
  <c r="AM84" i="356"/>
  <c r="X83" i="356"/>
  <c r="AM89" i="356"/>
  <c r="X88" i="356"/>
  <c r="AM85" i="356"/>
  <c r="X84" i="356"/>
  <c r="AM81" i="356"/>
  <c r="AM90" i="356"/>
  <c r="X89" i="356"/>
  <c r="AM86" i="356"/>
  <c r="X85" i="356"/>
  <c r="AM82" i="356"/>
  <c r="X81" i="356"/>
  <c r="X79" i="356"/>
  <c r="X75" i="356"/>
  <c r="X90" i="356"/>
  <c r="AM80" i="356"/>
  <c r="X80" i="356"/>
  <c r="X78" i="356"/>
  <c r="AM91" i="356"/>
  <c r="X86" i="356"/>
  <c r="AM83" i="356"/>
  <c r="X70" i="356"/>
  <c r="X66" i="356"/>
  <c r="X62" i="356"/>
  <c r="X58" i="356"/>
  <c r="X77" i="356"/>
  <c r="X74" i="356"/>
  <c r="X72" i="356"/>
  <c r="X68" i="356"/>
  <c r="X64" i="356"/>
  <c r="X60" i="356"/>
  <c r="X73" i="356"/>
  <c r="X69" i="356"/>
  <c r="X65" i="356"/>
  <c r="X61" i="356"/>
  <c r="X82" i="356"/>
  <c r="X76" i="356"/>
  <c r="X56" i="356"/>
  <c r="AM87" i="356"/>
  <c r="X67" i="356"/>
  <c r="X59" i="356"/>
  <c r="X71" i="356"/>
  <c r="X63" i="356"/>
  <c r="X57" i="356"/>
  <c r="X91" i="355"/>
  <c r="AM88" i="355"/>
  <c r="X87" i="355"/>
  <c r="AM84" i="355"/>
  <c r="X83" i="355"/>
  <c r="AM80" i="355"/>
  <c r="X77" i="355"/>
  <c r="AM90" i="355"/>
  <c r="X89" i="355"/>
  <c r="AM86" i="355"/>
  <c r="X85" i="355"/>
  <c r="AM82" i="355"/>
  <c r="X81" i="355"/>
  <c r="AM91" i="355"/>
  <c r="X90" i="355"/>
  <c r="AM87" i="355"/>
  <c r="X86" i="355"/>
  <c r="AM83" i="355"/>
  <c r="X82" i="355"/>
  <c r="X78" i="355"/>
  <c r="AM89" i="355"/>
  <c r="X84" i="355"/>
  <c r="AM85" i="355"/>
  <c r="X80" i="355"/>
  <c r="X88" i="355"/>
  <c r="X72" i="355"/>
  <c r="X68" i="355"/>
  <c r="X64" i="355"/>
  <c r="X60" i="355"/>
  <c r="X76" i="355"/>
  <c r="X75" i="355"/>
  <c r="X74" i="355"/>
  <c r="X70" i="355"/>
  <c r="X66" i="355"/>
  <c r="X62" i="355"/>
  <c r="X58" i="355"/>
  <c r="X56" i="355"/>
  <c r="X73" i="355"/>
  <c r="X71" i="355"/>
  <c r="X67" i="355"/>
  <c r="X63" i="355"/>
  <c r="X61" i="355"/>
  <c r="X57" i="355"/>
  <c r="AM81" i="355"/>
  <c r="X79" i="355"/>
  <c r="X69" i="355"/>
  <c r="X65" i="355"/>
  <c r="X59" i="355"/>
  <c r="X91" i="354"/>
  <c r="AM88" i="354"/>
  <c r="X87" i="354"/>
  <c r="AM84" i="354"/>
  <c r="X83" i="354"/>
  <c r="AM89" i="354"/>
  <c r="X88" i="354"/>
  <c r="AM85" i="354"/>
  <c r="X84" i="354"/>
  <c r="AM81" i="354"/>
  <c r="AM90" i="354"/>
  <c r="X89" i="354"/>
  <c r="AM86" i="354"/>
  <c r="X85" i="354"/>
  <c r="AM82" i="354"/>
  <c r="X81" i="354"/>
  <c r="X79" i="354"/>
  <c r="X75" i="354"/>
  <c r="X90" i="354"/>
  <c r="X70" i="354"/>
  <c r="X66" i="354"/>
  <c r="X62" i="354"/>
  <c r="X58" i="354"/>
  <c r="AM91" i="354"/>
  <c r="X86" i="354"/>
  <c r="X80" i="354"/>
  <c r="X78" i="354"/>
  <c r="X76" i="354"/>
  <c r="X74" i="354"/>
  <c r="X73" i="354"/>
  <c r="X69" i="354"/>
  <c r="X65" i="354"/>
  <c r="AM83" i="354"/>
  <c r="X77" i="354"/>
  <c r="X71" i="354"/>
  <c r="X67" i="354"/>
  <c r="X63" i="354"/>
  <c r="X59" i="354"/>
  <c r="X82" i="354"/>
  <c r="X60" i="354"/>
  <c r="X56" i="354"/>
  <c r="X72" i="354"/>
  <c r="X68" i="354"/>
  <c r="X64" i="354"/>
  <c r="X61" i="354"/>
  <c r="AM87" i="354"/>
  <c r="AM80" i="354"/>
  <c r="X57" i="354"/>
  <c r="X91" i="353"/>
  <c r="AM88" i="353"/>
  <c r="X87" i="353"/>
  <c r="AM84" i="353"/>
  <c r="X83" i="353"/>
  <c r="AM89" i="353"/>
  <c r="X88" i="353"/>
  <c r="AM85" i="353"/>
  <c r="X84" i="353"/>
  <c r="AM81" i="353"/>
  <c r="X80" i="353"/>
  <c r="AM90" i="353"/>
  <c r="X89" i="353"/>
  <c r="AM86" i="353"/>
  <c r="X85" i="353"/>
  <c r="AM82" i="353"/>
  <c r="X81" i="353"/>
  <c r="X79" i="353"/>
  <c r="X75" i="353"/>
  <c r="X90" i="353"/>
  <c r="X77" i="353"/>
  <c r="X71" i="353"/>
  <c r="X67" i="353"/>
  <c r="X63" i="353"/>
  <c r="X59" i="353"/>
  <c r="AM91" i="353"/>
  <c r="X86" i="353"/>
  <c r="X70" i="353"/>
  <c r="X66" i="353"/>
  <c r="X62" i="353"/>
  <c r="X58" i="353"/>
  <c r="AM87" i="353"/>
  <c r="X82" i="353"/>
  <c r="AM80" i="353"/>
  <c r="X76" i="353"/>
  <c r="X74" i="353"/>
  <c r="X73" i="353"/>
  <c r="X69" i="353"/>
  <c r="X65" i="353"/>
  <c r="X61" i="353"/>
  <c r="X57" i="353"/>
  <c r="X78" i="353"/>
  <c r="AM83" i="353"/>
  <c r="X72" i="353"/>
  <c r="X68" i="353"/>
  <c r="X64" i="353"/>
  <c r="X60" i="353"/>
  <c r="X56" i="353"/>
  <c r="X91" i="352"/>
  <c r="AM88" i="352"/>
  <c r="X87" i="352"/>
  <c r="AM84" i="352"/>
  <c r="X83" i="352"/>
  <c r="AM89" i="352"/>
  <c r="X88" i="352"/>
  <c r="AM91" i="352"/>
  <c r="X90" i="352"/>
  <c r="AM87" i="352"/>
  <c r="X86" i="352"/>
  <c r="AM83" i="352"/>
  <c r="X82" i="352"/>
  <c r="X78" i="352"/>
  <c r="AM90" i="352"/>
  <c r="X81" i="352"/>
  <c r="AM80" i="352"/>
  <c r="X79" i="352"/>
  <c r="X77" i="352"/>
  <c r="AM82" i="352"/>
  <c r="X85" i="352"/>
  <c r="AM81" i="352"/>
  <c r="X80" i="352"/>
  <c r="X76" i="352"/>
  <c r="X71" i="352"/>
  <c r="X67" i="352"/>
  <c r="X63" i="352"/>
  <c r="X89" i="352"/>
  <c r="X73" i="352"/>
  <c r="X69" i="352"/>
  <c r="X61" i="352"/>
  <c r="X58" i="352"/>
  <c r="X72" i="352"/>
  <c r="X66" i="352"/>
  <c r="X60" i="352"/>
  <c r="AM86" i="352"/>
  <c r="AM85" i="352"/>
  <c r="X75" i="352"/>
  <c r="X57" i="352"/>
  <c r="X70" i="352"/>
  <c r="X68" i="352"/>
  <c r="X64" i="352"/>
  <c r="X62" i="352"/>
  <c r="X56" i="352"/>
  <c r="X84" i="352"/>
  <c r="X59" i="352"/>
  <c r="X65" i="352"/>
  <c r="X74" i="352"/>
  <c r="AM89" i="351"/>
  <c r="X88" i="351"/>
  <c r="AM85" i="351"/>
  <c r="X84" i="351"/>
  <c r="AM81" i="351"/>
  <c r="X80" i="351"/>
  <c r="AM90" i="351"/>
  <c r="X89" i="351"/>
  <c r="AM86" i="351"/>
  <c r="X85" i="351"/>
  <c r="AM82" i="351"/>
  <c r="X81" i="351"/>
  <c r="X79" i="351"/>
  <c r="X91" i="351"/>
  <c r="AM88" i="351"/>
  <c r="X87" i="351"/>
  <c r="AM84" i="351"/>
  <c r="X83" i="351"/>
  <c r="AM80" i="351"/>
  <c r="X77" i="351"/>
  <c r="X90" i="351"/>
  <c r="X72" i="351"/>
  <c r="X68" i="351"/>
  <c r="X64" i="351"/>
  <c r="X60" i="351"/>
  <c r="AM91" i="351"/>
  <c r="X86" i="351"/>
  <c r="X75" i="351"/>
  <c r="X71" i="351"/>
  <c r="X67" i="351"/>
  <c r="X63" i="351"/>
  <c r="X59" i="351"/>
  <c r="AM87" i="351"/>
  <c r="X82" i="351"/>
  <c r="X70" i="351"/>
  <c r="X66" i="351"/>
  <c r="X62" i="351"/>
  <c r="X58" i="351"/>
  <c r="X78" i="351"/>
  <c r="X74" i="351"/>
  <c r="X73" i="351"/>
  <c r="X69" i="351"/>
  <c r="X65" i="351"/>
  <c r="X61" i="351"/>
  <c r="X57" i="351"/>
  <c r="X56" i="351"/>
  <c r="AM83" i="351"/>
  <c r="X76" i="351"/>
  <c r="AM89" i="350"/>
  <c r="X88" i="350"/>
  <c r="AM85" i="350"/>
  <c r="X84" i="350"/>
  <c r="AM81" i="350"/>
  <c r="AM90" i="350"/>
  <c r="X89" i="350"/>
  <c r="AM86" i="350"/>
  <c r="X85" i="350"/>
  <c r="AM82" i="350"/>
  <c r="AM91" i="350"/>
  <c r="X90" i="350"/>
  <c r="AM87" i="350"/>
  <c r="X86" i="350"/>
  <c r="AM83" i="350"/>
  <c r="X82" i="350"/>
  <c r="X78" i="350"/>
  <c r="X91" i="350"/>
  <c r="X81" i="350"/>
  <c r="AM80" i="350"/>
  <c r="X79" i="350"/>
  <c r="X77" i="350"/>
  <c r="X87" i="350"/>
  <c r="AM84" i="350"/>
  <c r="X73" i="350"/>
  <c r="X69" i="350"/>
  <c r="X65" i="350"/>
  <c r="X61" i="350"/>
  <c r="X83" i="350"/>
  <c r="X56" i="350"/>
  <c r="X80" i="350"/>
  <c r="X75" i="350"/>
  <c r="X74" i="350"/>
  <c r="X72" i="350"/>
  <c r="X70" i="350"/>
  <c r="X68" i="350"/>
  <c r="X66" i="350"/>
  <c r="X64" i="350"/>
  <c r="X62" i="350"/>
  <c r="X76" i="350"/>
  <c r="X71" i="350"/>
  <c r="X67" i="350"/>
  <c r="X63" i="350"/>
  <c r="X59" i="350"/>
  <c r="X60" i="350"/>
  <c r="X58" i="350"/>
  <c r="X57" i="350"/>
  <c r="AM88" i="350"/>
  <c r="AM89" i="349"/>
  <c r="X88" i="349"/>
  <c r="AM85" i="349"/>
  <c r="X84" i="349"/>
  <c r="AM81" i="349"/>
  <c r="X80" i="349"/>
  <c r="AM90" i="349"/>
  <c r="X89" i="349"/>
  <c r="AM86" i="349"/>
  <c r="X85" i="349"/>
  <c r="AM82" i="349"/>
  <c r="X81" i="349"/>
  <c r="X79" i="349"/>
  <c r="X91" i="349"/>
  <c r="AM88" i="349"/>
  <c r="X87" i="349"/>
  <c r="AM84" i="349"/>
  <c r="X83" i="349"/>
  <c r="AM80" i="349"/>
  <c r="X77" i="349"/>
  <c r="X90" i="349"/>
  <c r="X76" i="349"/>
  <c r="X74" i="349"/>
  <c r="X73" i="349"/>
  <c r="X69" i="349"/>
  <c r="X65" i="349"/>
  <c r="X61" i="349"/>
  <c r="X57" i="349"/>
  <c r="AM91" i="349"/>
  <c r="X86" i="349"/>
  <c r="X72" i="349"/>
  <c r="X68" i="349"/>
  <c r="X64" i="349"/>
  <c r="AM83" i="349"/>
  <c r="X70" i="349"/>
  <c r="X66" i="349"/>
  <c r="X62" i="349"/>
  <c r="X58" i="349"/>
  <c r="X60" i="349"/>
  <c r="X78" i="349"/>
  <c r="X56" i="349"/>
  <c r="AM87" i="349"/>
  <c r="X75" i="349"/>
  <c r="X71" i="349"/>
  <c r="X67" i="349"/>
  <c r="X63" i="349"/>
  <c r="X82" i="349"/>
  <c r="X59" i="349"/>
  <c r="AM89" i="348"/>
  <c r="X88" i="348"/>
  <c r="AM85" i="348"/>
  <c r="X84" i="348"/>
  <c r="AM81" i="348"/>
  <c r="X80" i="348"/>
  <c r="X76" i="348"/>
  <c r="AM90" i="348"/>
  <c r="X89" i="348"/>
  <c r="AM86" i="348"/>
  <c r="X85" i="348"/>
  <c r="AM82" i="348"/>
  <c r="X81" i="348"/>
  <c r="X79" i="348"/>
  <c r="X75" i="348"/>
  <c r="AM91" i="348"/>
  <c r="X90" i="348"/>
  <c r="AM87" i="348"/>
  <c r="X86" i="348"/>
  <c r="AM83" i="348"/>
  <c r="X82" i="348"/>
  <c r="X78" i="348"/>
  <c r="X91" i="348"/>
  <c r="AM80" i="348"/>
  <c r="X77" i="348"/>
  <c r="X74" i="348"/>
  <c r="X70" i="348"/>
  <c r="X66" i="348"/>
  <c r="X62" i="348"/>
  <c r="X58" i="348"/>
  <c r="X87" i="348"/>
  <c r="X73" i="348"/>
  <c r="X69" i="348"/>
  <c r="X65" i="348"/>
  <c r="X61" i="348"/>
  <c r="X57" i="348"/>
  <c r="AM84" i="348"/>
  <c r="AM88" i="348"/>
  <c r="X83" i="348"/>
  <c r="X72" i="348"/>
  <c r="X68" i="348"/>
  <c r="X64" i="348"/>
  <c r="X60" i="348"/>
  <c r="X56" i="348"/>
  <c r="X71" i="348"/>
  <c r="X67" i="348"/>
  <c r="X59" i="348"/>
  <c r="X63" i="348"/>
  <c r="AM89" i="347"/>
  <c r="X88" i="347"/>
  <c r="AM85" i="347"/>
  <c r="X84" i="347"/>
  <c r="AM91" i="347"/>
  <c r="X90" i="347"/>
  <c r="AM87" i="347"/>
  <c r="X86" i="347"/>
  <c r="AM83" i="347"/>
  <c r="X82" i="347"/>
  <c r="X78" i="347"/>
  <c r="X91" i="347"/>
  <c r="AM88" i="347"/>
  <c r="X87" i="347"/>
  <c r="AM84" i="347"/>
  <c r="X83" i="347"/>
  <c r="AM80" i="347"/>
  <c r="X77" i="347"/>
  <c r="AM90" i="347"/>
  <c r="X85" i="347"/>
  <c r="AM82" i="347"/>
  <c r="AM81" i="347"/>
  <c r="X80" i="347"/>
  <c r="X76" i="347"/>
  <c r="X72" i="347"/>
  <c r="X68" i="347"/>
  <c r="AM86" i="347"/>
  <c r="X71" i="347"/>
  <c r="X74" i="347"/>
  <c r="X70" i="347"/>
  <c r="X66" i="347"/>
  <c r="X62" i="347"/>
  <c r="X58" i="347"/>
  <c r="X64" i="347"/>
  <c r="X89" i="347"/>
  <c r="X81" i="347"/>
  <c r="X79" i="347"/>
  <c r="X75" i="347"/>
  <c r="X73" i="347"/>
  <c r="X69" i="347"/>
  <c r="X65" i="347"/>
  <c r="X61" i="347"/>
  <c r="X57" i="347"/>
  <c r="X60" i="347"/>
  <c r="X56" i="347"/>
  <c r="X59" i="347"/>
  <c r="X67" i="347"/>
  <c r="X63" i="347"/>
  <c r="X56" i="339"/>
  <c r="X57" i="339"/>
  <c r="X60" i="339"/>
  <c r="X64" i="339"/>
  <c r="X68" i="339"/>
  <c r="X72" i="339"/>
  <c r="X76" i="339"/>
  <c r="X80" i="339"/>
  <c r="X79" i="339"/>
  <c r="X58" i="339"/>
  <c r="X59" i="339"/>
  <c r="X61" i="339"/>
  <c r="X62" i="339"/>
  <c r="X63" i="339"/>
  <c r="X65" i="339"/>
  <c r="X66" i="339"/>
  <c r="X67" i="339"/>
  <c r="X69" i="339"/>
  <c r="X70" i="339"/>
  <c r="X71" i="339"/>
  <c r="X73" i="339"/>
  <c r="X74" i="339"/>
  <c r="X75" i="339"/>
  <c r="X77" i="339"/>
  <c r="X78" i="339"/>
  <c r="AM80" i="339"/>
  <c r="AN80" i="339" s="1"/>
  <c r="AO80" i="339" s="1"/>
  <c r="AM81" i="339"/>
  <c r="AN81" i="339" s="1"/>
  <c r="AO81" i="339" s="1"/>
  <c r="AM87" i="339"/>
  <c r="AM88" i="339"/>
  <c r="AN88" i="339" s="1"/>
  <c r="AO88" i="339" s="1"/>
  <c r="AM89" i="339"/>
  <c r="AN89" i="339" s="1"/>
  <c r="AO89" i="339" s="1"/>
  <c r="AM82" i="339"/>
  <c r="X85" i="339"/>
  <c r="X86" i="339"/>
  <c r="AM90" i="339"/>
  <c r="X81" i="339"/>
  <c r="X82" i="339"/>
  <c r="AM83" i="339"/>
  <c r="X88" i="339"/>
  <c r="X89" i="339"/>
  <c r="X90" i="339"/>
  <c r="X83" i="339"/>
  <c r="AM84" i="339"/>
  <c r="AM85" i="339"/>
  <c r="AN85" i="339" s="1"/>
  <c r="AO85" i="339" s="1"/>
  <c r="AM86" i="339"/>
  <c r="X91" i="339"/>
  <c r="X84" i="339"/>
  <c r="X87" i="339"/>
  <c r="AM91" i="339"/>
  <c r="AP88" i="339"/>
  <c r="AP89" i="339"/>
  <c r="AP81" i="339"/>
  <c r="AP85" i="339"/>
  <c r="AP80" i="339"/>
  <c r="AA70" i="406" l="1"/>
  <c r="Z70" i="406"/>
  <c r="AA59" i="406"/>
  <c r="Z59" i="406"/>
  <c r="Z90" i="405"/>
  <c r="AA90" i="405"/>
  <c r="Z64" i="406"/>
  <c r="AA64" i="406"/>
  <c r="AA85" i="405"/>
  <c r="Z85" i="405"/>
  <c r="AA57" i="406"/>
  <c r="Z57" i="406"/>
  <c r="AA73" i="406"/>
  <c r="Z73" i="406"/>
  <c r="AN83" i="406"/>
  <c r="AO83" i="406" s="1"/>
  <c r="AO91" i="406"/>
  <c r="AN91" i="406"/>
  <c r="AA85" i="406"/>
  <c r="Z85" i="406"/>
  <c r="Z76" i="406"/>
  <c r="AA76" i="406"/>
  <c r="AN85" i="406"/>
  <c r="AO85" i="406"/>
  <c r="AA77" i="406"/>
  <c r="Z77" i="406"/>
  <c r="AA87" i="406"/>
  <c r="Z87" i="406"/>
  <c r="AA59" i="407"/>
  <c r="Z59" i="407"/>
  <c r="Z69" i="407"/>
  <c r="AA69" i="407"/>
  <c r="Z63" i="407"/>
  <c r="AA63" i="407"/>
  <c r="AA68" i="407"/>
  <c r="Z68" i="407"/>
  <c r="AA86" i="407"/>
  <c r="Z86" i="407"/>
  <c r="AA62" i="407"/>
  <c r="Z62" i="407"/>
  <c r="AA82" i="407"/>
  <c r="Z82" i="407"/>
  <c r="AN91" i="407"/>
  <c r="AO91" i="407" s="1"/>
  <c r="Z75" i="407"/>
  <c r="AA75" i="407"/>
  <c r="Z85" i="407"/>
  <c r="AA85" i="407"/>
  <c r="Z76" i="407"/>
  <c r="AA76" i="407"/>
  <c r="AN85" i="407"/>
  <c r="AO85" i="407"/>
  <c r="AA85" i="363"/>
  <c r="Z85" i="363"/>
  <c r="AA73" i="364"/>
  <c r="Z73" i="364"/>
  <c r="AA59" i="365"/>
  <c r="Z59" i="365"/>
  <c r="AN81" i="363"/>
  <c r="AO81" i="363" s="1"/>
  <c r="AA82" i="364"/>
  <c r="Z82" i="364"/>
  <c r="AN89" i="365"/>
  <c r="AO89" i="365" s="1"/>
  <c r="Z69" i="363"/>
  <c r="AA69" i="363"/>
  <c r="Z91" i="363"/>
  <c r="AA91" i="363"/>
  <c r="AN90" i="364"/>
  <c r="AO90" i="364"/>
  <c r="Z69" i="365"/>
  <c r="AA69" i="365"/>
  <c r="AA58" i="363"/>
  <c r="Z58" i="363"/>
  <c r="AA86" i="363"/>
  <c r="Z86" i="363"/>
  <c r="AA72" i="364"/>
  <c r="Z72" i="364"/>
  <c r="AA84" i="364"/>
  <c r="Z84" i="364"/>
  <c r="AA70" i="365"/>
  <c r="Z70" i="365"/>
  <c r="AA63" i="366"/>
  <c r="Z63" i="366"/>
  <c r="AA57" i="367"/>
  <c r="Z57" i="367"/>
  <c r="AA59" i="368"/>
  <c r="Z59" i="368"/>
  <c r="AA85" i="368"/>
  <c r="Z85" i="368"/>
  <c r="AA73" i="369"/>
  <c r="Z73" i="369"/>
  <c r="AA75" i="370"/>
  <c r="Z75" i="370"/>
  <c r="AA57" i="371"/>
  <c r="Z57" i="371"/>
  <c r="AA59" i="372"/>
  <c r="Z59" i="372"/>
  <c r="AN84" i="373"/>
  <c r="AO84" i="373" s="1"/>
  <c r="AN91" i="374"/>
  <c r="AO91" i="374" s="1"/>
  <c r="AN83" i="367"/>
  <c r="AO83" i="367" s="1"/>
  <c r="AN89" i="368"/>
  <c r="AO89" i="368" s="1"/>
  <c r="AA82" i="369"/>
  <c r="Z82" i="369"/>
  <c r="AA80" i="370"/>
  <c r="Z80" i="370"/>
  <c r="AA62" i="371"/>
  <c r="Z62" i="371"/>
  <c r="AN85" i="372"/>
  <c r="AO85" i="372" s="1"/>
  <c r="AA86" i="373"/>
  <c r="Z86" i="373"/>
  <c r="AA84" i="374"/>
  <c r="Z84" i="374"/>
  <c r="AN84" i="366"/>
  <c r="AO84" i="366" s="1"/>
  <c r="Z85" i="367"/>
  <c r="AA85" i="367"/>
  <c r="Z73" i="368"/>
  <c r="AA73" i="368"/>
  <c r="Z75" i="369"/>
  <c r="AA75" i="369"/>
  <c r="AN84" i="370"/>
  <c r="AO84" i="370" s="1"/>
  <c r="Z85" i="371"/>
  <c r="AA85" i="371"/>
  <c r="Z57" i="372"/>
  <c r="AA57" i="372"/>
  <c r="Z59" i="373"/>
  <c r="AA59" i="373"/>
  <c r="Z85" i="373"/>
  <c r="AA85" i="373"/>
  <c r="Z73" i="374"/>
  <c r="AA73" i="374"/>
  <c r="Z62" i="375"/>
  <c r="AA62" i="375"/>
  <c r="Z86" i="366"/>
  <c r="AA86" i="366"/>
  <c r="AA72" i="367"/>
  <c r="Z72" i="367"/>
  <c r="AN83" i="368"/>
  <c r="AO83" i="368" s="1"/>
  <c r="AO89" i="369"/>
  <c r="AN89" i="369"/>
  <c r="AA82" i="370"/>
  <c r="Z82" i="370"/>
  <c r="AA64" i="371"/>
  <c r="Z64" i="371"/>
  <c r="AA88" i="371"/>
  <c r="Z88" i="371"/>
  <c r="AA78" i="372"/>
  <c r="Z78" i="372"/>
  <c r="AA60" i="373"/>
  <c r="Z60" i="373"/>
  <c r="AA74" i="374"/>
  <c r="Z74" i="374"/>
  <c r="AA69" i="375"/>
  <c r="Z69" i="375"/>
  <c r="AO90" i="376"/>
  <c r="AN90" i="376"/>
  <c r="AN90" i="378"/>
  <c r="AO90" i="378" s="1"/>
  <c r="Z74" i="375"/>
  <c r="AA74" i="375"/>
  <c r="AA70" i="377"/>
  <c r="Z70" i="377"/>
  <c r="AO81" i="378"/>
  <c r="AN81" i="378"/>
  <c r="AN91" i="379"/>
  <c r="AO91" i="379" s="1"/>
  <c r="AA71" i="375"/>
  <c r="Z71" i="375"/>
  <c r="Z69" i="376"/>
  <c r="AA69" i="376"/>
  <c r="AN90" i="377"/>
  <c r="AO90" i="377" s="1"/>
  <c r="AN82" i="379"/>
  <c r="AO82" i="379"/>
  <c r="AA66" i="376"/>
  <c r="Z66" i="376"/>
  <c r="AA64" i="377"/>
  <c r="Z64" i="377"/>
  <c r="AO87" i="378"/>
  <c r="AN87" i="378"/>
  <c r="AA76" i="379"/>
  <c r="Z76" i="379"/>
  <c r="AO81" i="380"/>
  <c r="AN81" i="380"/>
  <c r="AA66" i="381"/>
  <c r="Z66" i="381"/>
  <c r="AA90" i="381"/>
  <c r="Z90" i="381"/>
  <c r="AA80" i="382"/>
  <c r="Z80" i="382"/>
  <c r="AA62" i="383"/>
  <c r="Z62" i="383"/>
  <c r="AA60" i="384"/>
  <c r="Z60" i="384"/>
  <c r="AN80" i="380"/>
  <c r="AO80" i="380" s="1"/>
  <c r="AA81" i="381"/>
  <c r="Z81" i="381"/>
  <c r="AN80" i="382"/>
  <c r="AO80" i="382" s="1"/>
  <c r="AA67" i="383"/>
  <c r="Z67" i="383"/>
  <c r="AA89" i="383"/>
  <c r="Z89" i="383"/>
  <c r="AA65" i="384"/>
  <c r="Z65" i="384"/>
  <c r="AA56" i="385"/>
  <c r="Z56" i="385"/>
  <c r="Z58" i="380"/>
  <c r="AA58" i="380"/>
  <c r="Z86" i="380"/>
  <c r="AA86" i="380"/>
  <c r="Z72" i="381"/>
  <c r="AA72" i="381"/>
  <c r="AN83" i="382"/>
  <c r="AO83" i="382"/>
  <c r="AN81" i="383"/>
  <c r="AO81" i="383" s="1"/>
  <c r="Z66" i="384"/>
  <c r="AA66" i="384"/>
  <c r="AA81" i="380"/>
  <c r="Z81" i="380"/>
  <c r="AN80" i="381"/>
  <c r="AO80" i="381" s="1"/>
  <c r="AA81" i="382"/>
  <c r="Z81" i="382"/>
  <c r="AN88" i="383"/>
  <c r="AO88" i="383" s="1"/>
  <c r="AA81" i="384"/>
  <c r="Z81" i="384"/>
  <c r="AA75" i="385"/>
  <c r="Z75" i="385"/>
  <c r="E4" i="386"/>
  <c r="D4" i="386"/>
  <c r="E20" i="386"/>
  <c r="D20" i="386"/>
  <c r="AA75" i="387"/>
  <c r="Z75" i="387"/>
  <c r="AA85" i="387"/>
  <c r="Z85" i="387"/>
  <c r="AA73" i="388"/>
  <c r="Z73" i="388"/>
  <c r="AA59" i="389"/>
  <c r="Z59" i="389"/>
  <c r="R30" i="386"/>
  <c r="S30" i="386" s="1"/>
  <c r="AA68" i="387"/>
  <c r="Z68" i="387"/>
  <c r="AN89" i="387"/>
  <c r="AO89" i="387" s="1"/>
  <c r="AA90" i="388"/>
  <c r="Z90" i="388"/>
  <c r="AN90" i="384"/>
  <c r="AO90" i="384"/>
  <c r="Z83" i="385"/>
  <c r="AA83" i="385"/>
  <c r="Z91" i="385"/>
  <c r="AA91" i="385"/>
  <c r="D18" i="386"/>
  <c r="E18" i="386"/>
  <c r="Z69" i="387"/>
  <c r="AA69" i="387"/>
  <c r="Z91" i="387"/>
  <c r="AA91" i="387"/>
  <c r="AN82" i="388"/>
  <c r="AO82" i="388"/>
  <c r="Z69" i="389"/>
  <c r="AA69" i="389"/>
  <c r="Z62" i="385"/>
  <c r="AA62" i="385"/>
  <c r="AA78" i="385"/>
  <c r="Z78" i="385"/>
  <c r="R32" i="386"/>
  <c r="S32" i="386" s="1"/>
  <c r="AA74" i="387"/>
  <c r="Z74" i="387"/>
  <c r="AA56" i="388"/>
  <c r="Z56" i="388"/>
  <c r="AA70" i="389"/>
  <c r="Z70" i="389"/>
  <c r="AA89" i="389"/>
  <c r="Z89" i="389"/>
  <c r="AN80" i="390"/>
  <c r="AO80" i="390" s="1"/>
  <c r="AA67" i="391"/>
  <c r="Z67" i="391"/>
  <c r="AA89" i="391"/>
  <c r="Z89" i="391"/>
  <c r="AA65" i="392"/>
  <c r="Z65" i="392"/>
  <c r="AN88" i="392"/>
  <c r="AO88" i="392" s="1"/>
  <c r="AA81" i="393"/>
  <c r="Z81" i="393"/>
  <c r="AA89" i="393"/>
  <c r="Z89" i="393"/>
  <c r="Z65" i="394"/>
  <c r="AA65" i="394"/>
  <c r="AA66" i="390"/>
  <c r="Z66" i="390"/>
  <c r="AA90" i="390"/>
  <c r="Z90" i="390"/>
  <c r="AA80" i="391"/>
  <c r="Z80" i="391"/>
  <c r="AN87" i="392"/>
  <c r="AO87" i="392" s="1"/>
  <c r="AA76" i="393"/>
  <c r="Z76" i="393"/>
  <c r="AN84" i="394"/>
  <c r="AO84" i="394" s="1"/>
  <c r="Z59" i="390"/>
  <c r="AA59" i="390"/>
  <c r="Z85" i="390"/>
  <c r="AA85" i="390"/>
  <c r="Z57" i="391"/>
  <c r="AA57" i="391"/>
  <c r="Z73" i="391"/>
  <c r="AA73" i="391"/>
  <c r="Z75" i="392"/>
  <c r="AA75" i="392"/>
  <c r="AN84" i="393"/>
  <c r="AO84" i="393"/>
  <c r="Z86" i="389"/>
  <c r="AA86" i="389"/>
  <c r="AN83" i="391"/>
  <c r="AO83" i="391" s="1"/>
  <c r="AA68" i="392"/>
  <c r="Z68" i="392"/>
  <c r="AN89" i="392"/>
  <c r="AO89" i="392" s="1"/>
  <c r="AA82" i="393"/>
  <c r="Z82" i="393"/>
  <c r="AA70" i="394"/>
  <c r="Z70" i="394"/>
  <c r="Z75" i="394"/>
  <c r="AA75" i="394"/>
  <c r="Z57" i="395"/>
  <c r="AA57" i="395"/>
  <c r="AA88" i="397"/>
  <c r="Z88" i="397"/>
  <c r="AA80" i="394"/>
  <c r="Z80" i="394"/>
  <c r="AN81" i="395"/>
  <c r="AO81" i="395"/>
  <c r="AN89" i="396"/>
  <c r="AO89" i="396" s="1"/>
  <c r="AA70" i="397"/>
  <c r="Z70" i="397"/>
  <c r="AA71" i="395"/>
  <c r="Z71" i="395"/>
  <c r="AN91" i="398"/>
  <c r="AO91" i="398" s="1"/>
  <c r="AA57" i="396"/>
  <c r="Z57" i="396"/>
  <c r="AA73" i="396"/>
  <c r="Z73" i="396"/>
  <c r="AN84" i="396"/>
  <c r="AO84" i="396" s="1"/>
  <c r="AA59" i="397"/>
  <c r="Z59" i="397"/>
  <c r="AA75" i="397"/>
  <c r="Z75" i="397"/>
  <c r="AN86" i="399"/>
  <c r="AO86" i="399" s="1"/>
  <c r="AA88" i="395"/>
  <c r="Z88" i="395"/>
  <c r="Z62" i="396"/>
  <c r="AA62" i="396"/>
  <c r="Z78" i="396"/>
  <c r="AA78" i="396"/>
  <c r="Z60" i="397"/>
  <c r="AA60" i="397"/>
  <c r="AA87" i="397"/>
  <c r="Z87" i="397"/>
  <c r="AA67" i="396"/>
  <c r="Z67" i="396"/>
  <c r="AA89" i="396"/>
  <c r="Z89" i="396"/>
  <c r="AA65" i="397"/>
  <c r="Z65" i="397"/>
  <c r="AN87" i="398"/>
  <c r="AO87" i="398" s="1"/>
  <c r="AA89" i="397"/>
  <c r="Z89" i="397"/>
  <c r="AN80" i="398"/>
  <c r="AO80" i="398" s="1"/>
  <c r="AA67" i="399"/>
  <c r="Z67" i="399"/>
  <c r="Z67" i="398"/>
  <c r="AA67" i="398"/>
  <c r="Z89" i="398"/>
  <c r="AA89" i="398"/>
  <c r="AA90" i="400"/>
  <c r="Z90" i="400"/>
  <c r="Z72" i="398"/>
  <c r="AA72" i="398"/>
  <c r="Z70" i="399"/>
  <c r="AA70" i="399"/>
  <c r="Z78" i="399"/>
  <c r="AA78" i="399"/>
  <c r="AA64" i="401"/>
  <c r="Z64" i="401"/>
  <c r="AN80" i="399"/>
  <c r="AO80" i="399" s="1"/>
  <c r="AA67" i="400"/>
  <c r="Z67" i="400"/>
  <c r="AA89" i="400"/>
  <c r="Z89" i="400"/>
  <c r="AA65" i="401"/>
  <c r="Z65" i="401"/>
  <c r="Z56" i="400"/>
  <c r="AA56" i="400"/>
  <c r="Z72" i="400"/>
  <c r="AA72" i="400"/>
  <c r="Z84" i="400"/>
  <c r="AA84" i="400"/>
  <c r="AA73" i="401"/>
  <c r="Z73" i="401"/>
  <c r="AA62" i="402"/>
  <c r="Z62" i="402"/>
  <c r="AA79" i="401"/>
  <c r="Z79" i="401"/>
  <c r="AN84" i="401"/>
  <c r="AO84" i="401"/>
  <c r="Z59" i="402"/>
  <c r="AA59" i="402"/>
  <c r="AA76" i="402"/>
  <c r="Z76" i="402"/>
  <c r="AN86" i="402"/>
  <c r="AO86" i="402" s="1"/>
  <c r="AA61" i="403"/>
  <c r="Z61" i="403"/>
  <c r="AA90" i="403"/>
  <c r="Z90" i="403"/>
  <c r="AA58" i="403"/>
  <c r="Z58" i="403"/>
  <c r="AN80" i="402"/>
  <c r="AO80" i="402"/>
  <c r="Z67" i="403"/>
  <c r="AA67" i="403"/>
  <c r="AA86" i="402"/>
  <c r="Z86" i="402"/>
  <c r="AA72" i="403"/>
  <c r="Z72" i="403"/>
  <c r="AN81" i="404"/>
  <c r="AO81" i="404" s="1"/>
  <c r="AA89" i="403"/>
  <c r="Z89" i="403"/>
  <c r="AA83" i="404"/>
  <c r="Z83" i="404"/>
  <c r="AN89" i="403"/>
  <c r="AO89" i="403"/>
  <c r="AA87" i="403"/>
  <c r="Z87" i="403"/>
  <c r="AA63" i="404"/>
  <c r="Z63" i="404"/>
  <c r="AA87" i="404"/>
  <c r="Z87" i="404"/>
  <c r="AA79" i="405"/>
  <c r="Z79" i="405"/>
  <c r="AN91" i="404"/>
  <c r="AO91" i="404"/>
  <c r="AA68" i="405"/>
  <c r="Z68" i="405"/>
  <c r="AN82" i="404"/>
  <c r="AO82" i="404" s="1"/>
  <c r="Z69" i="405"/>
  <c r="AA69" i="405"/>
  <c r="AO89" i="405"/>
  <c r="AN89" i="405"/>
  <c r="AA91" i="405"/>
  <c r="Z91" i="405"/>
  <c r="Z60" i="406"/>
  <c r="AA60" i="406"/>
  <c r="AO90" i="405"/>
  <c r="AN90" i="405"/>
  <c r="AA82" i="406"/>
  <c r="Z82" i="406"/>
  <c r="AO82" i="406"/>
  <c r="AN82" i="406"/>
  <c r="AO90" i="406"/>
  <c r="AN90" i="406"/>
  <c r="Z84" i="406"/>
  <c r="AA84" i="406"/>
  <c r="AO84" i="406"/>
  <c r="AN84" i="406"/>
  <c r="Z57" i="407"/>
  <c r="AA57" i="407"/>
  <c r="Z65" i="407"/>
  <c r="AA65" i="407"/>
  <c r="AA60" i="407"/>
  <c r="Z60" i="407"/>
  <c r="AA64" i="407"/>
  <c r="Z64" i="407"/>
  <c r="AO80" i="407"/>
  <c r="AN80" i="407"/>
  <c r="Z58" i="407"/>
  <c r="AA58" i="407"/>
  <c r="AA74" i="407"/>
  <c r="Z74" i="407"/>
  <c r="AA90" i="407"/>
  <c r="Z90" i="407"/>
  <c r="AA91" i="407"/>
  <c r="Z91" i="407"/>
  <c r="AN82" i="407"/>
  <c r="AO82" i="407" s="1"/>
  <c r="AN90" i="407"/>
  <c r="AO90" i="407" s="1"/>
  <c r="AA63" i="363"/>
  <c r="Z63" i="363"/>
  <c r="AA79" i="363"/>
  <c r="Z79" i="363"/>
  <c r="AA77" i="364"/>
  <c r="Z77" i="364"/>
  <c r="AA63" i="365"/>
  <c r="Z63" i="365"/>
  <c r="AA79" i="365"/>
  <c r="Z79" i="365"/>
  <c r="AA56" i="363"/>
  <c r="Z56" i="363"/>
  <c r="AA72" i="363"/>
  <c r="Z72" i="363"/>
  <c r="AA84" i="363"/>
  <c r="Z84" i="363"/>
  <c r="AA70" i="364"/>
  <c r="Z70" i="364"/>
  <c r="AN91" i="364"/>
  <c r="AO91" i="364" s="1"/>
  <c r="AA68" i="365"/>
  <c r="Z68" i="365"/>
  <c r="Z90" i="365"/>
  <c r="AA90" i="365"/>
  <c r="Z57" i="363"/>
  <c r="AA57" i="363"/>
  <c r="Z73" i="363"/>
  <c r="AA73" i="363"/>
  <c r="Z59" i="364"/>
  <c r="AA59" i="364"/>
  <c r="Z85" i="364"/>
  <c r="AA85" i="364"/>
  <c r="Z73" i="365"/>
  <c r="AA73" i="365"/>
  <c r="Z86" i="365"/>
  <c r="AA86" i="365"/>
  <c r="AA62" i="363"/>
  <c r="Z62" i="363"/>
  <c r="AA78" i="363"/>
  <c r="Z78" i="363"/>
  <c r="AO85" i="364"/>
  <c r="AN85" i="364"/>
  <c r="AA74" i="365"/>
  <c r="Z74" i="365"/>
  <c r="AA84" i="365"/>
  <c r="Z84" i="365"/>
  <c r="AA76" i="366"/>
  <c r="Z76" i="366"/>
  <c r="AA77" i="367"/>
  <c r="Z77" i="367"/>
  <c r="AO86" i="368"/>
  <c r="AN86" i="368"/>
  <c r="AA77" i="369"/>
  <c r="Z77" i="369"/>
  <c r="AA63" i="370"/>
  <c r="Z63" i="370"/>
  <c r="AA79" i="370"/>
  <c r="Z79" i="370"/>
  <c r="AA77" i="371"/>
  <c r="Z77" i="371"/>
  <c r="AO86" i="372"/>
  <c r="AN86" i="372"/>
  <c r="AA77" i="373"/>
  <c r="Z77" i="373"/>
  <c r="AA63" i="374"/>
  <c r="Z63" i="374"/>
  <c r="AO86" i="374"/>
  <c r="AN86" i="374"/>
  <c r="AA84" i="375"/>
  <c r="Z84" i="375"/>
  <c r="AA74" i="367"/>
  <c r="Z74" i="367"/>
  <c r="AA56" i="368"/>
  <c r="Z56" i="368"/>
  <c r="AA72" i="368"/>
  <c r="Z72" i="368"/>
  <c r="AA84" i="368"/>
  <c r="Z84" i="368"/>
  <c r="AA70" i="369"/>
  <c r="Z70" i="369"/>
  <c r="AN91" i="369"/>
  <c r="AO91" i="369" s="1"/>
  <c r="AN81" i="370"/>
  <c r="AO81" i="370" s="1"/>
  <c r="AA82" i="371"/>
  <c r="Z82" i="371"/>
  <c r="AA80" i="372"/>
  <c r="Z80" i="372"/>
  <c r="AO87" i="373"/>
  <c r="AN87" i="373"/>
  <c r="AA76" i="374"/>
  <c r="Z76" i="374"/>
  <c r="AO86" i="365"/>
  <c r="AN86" i="365"/>
  <c r="Z77" i="366"/>
  <c r="AA77" i="366"/>
  <c r="Z63" i="367"/>
  <c r="AA63" i="367"/>
  <c r="Z79" i="367"/>
  <c r="AA79" i="367"/>
  <c r="Z61" i="368"/>
  <c r="AA61" i="368"/>
  <c r="Z77" i="368"/>
  <c r="AA77" i="368"/>
  <c r="Z63" i="369"/>
  <c r="AA63" i="369"/>
  <c r="Z79" i="369"/>
  <c r="AA79" i="369"/>
  <c r="Z77" i="370"/>
  <c r="AA77" i="370"/>
  <c r="AN86" i="371"/>
  <c r="AO86" i="371" s="1"/>
  <c r="Z77" i="372"/>
  <c r="AA77" i="372"/>
  <c r="Z63" i="373"/>
  <c r="AA63" i="373"/>
  <c r="Z79" i="373"/>
  <c r="AA79" i="373"/>
  <c r="Z61" i="374"/>
  <c r="AA61" i="374"/>
  <c r="Z87" i="374"/>
  <c r="AA87" i="374"/>
  <c r="AN87" i="366"/>
  <c r="AO87" i="366" s="1"/>
  <c r="AA60" i="367"/>
  <c r="Z60" i="367"/>
  <c r="AA76" i="367"/>
  <c r="Z76" i="367"/>
  <c r="AA74" i="368"/>
  <c r="Z74" i="368"/>
  <c r="AO83" i="370"/>
  <c r="AN83" i="370"/>
  <c r="AA68" i="371"/>
  <c r="Z68" i="371"/>
  <c r="AN89" i="371"/>
  <c r="AO89" i="371" s="1"/>
  <c r="AA82" i="372"/>
  <c r="Z82" i="372"/>
  <c r="AA80" i="373"/>
  <c r="Z80" i="373"/>
  <c r="AO87" i="374"/>
  <c r="AN87" i="374"/>
  <c r="AA76" i="375"/>
  <c r="Z76" i="375"/>
  <c r="AA73" i="375"/>
  <c r="Z73" i="375"/>
  <c r="AA59" i="376"/>
  <c r="Z59" i="376"/>
  <c r="AA85" i="376"/>
  <c r="Z85" i="376"/>
  <c r="AA57" i="377"/>
  <c r="Z57" i="377"/>
  <c r="AA73" i="377"/>
  <c r="Z73" i="377"/>
  <c r="AA59" i="378"/>
  <c r="Z59" i="378"/>
  <c r="AA57" i="379"/>
  <c r="Z57" i="379"/>
  <c r="AO84" i="379"/>
  <c r="AN84" i="379"/>
  <c r="Z78" i="375"/>
  <c r="AA78" i="375"/>
  <c r="AA60" i="376"/>
  <c r="Z60" i="376"/>
  <c r="AA76" i="376"/>
  <c r="Z76" i="376"/>
  <c r="AA58" i="377"/>
  <c r="Z58" i="377"/>
  <c r="AA86" i="377"/>
  <c r="Z86" i="377"/>
  <c r="AA70" i="379"/>
  <c r="Z70" i="379"/>
  <c r="AA75" i="375"/>
  <c r="Z75" i="375"/>
  <c r="AN84" i="376"/>
  <c r="AO84" i="376" s="1"/>
  <c r="Z59" i="377"/>
  <c r="AA59" i="377"/>
  <c r="Z85" i="377"/>
  <c r="AA85" i="377"/>
  <c r="Z57" i="378"/>
  <c r="AA57" i="378"/>
  <c r="Z73" i="378"/>
  <c r="AA73" i="378"/>
  <c r="Z59" i="379"/>
  <c r="AA59" i="379"/>
  <c r="Z75" i="379"/>
  <c r="AA75" i="379"/>
  <c r="Z85" i="379"/>
  <c r="AA85" i="379"/>
  <c r="AA57" i="380"/>
  <c r="Z57" i="380"/>
  <c r="AO83" i="376"/>
  <c r="AN83" i="376"/>
  <c r="AA68" i="377"/>
  <c r="Z68" i="377"/>
  <c r="AN89" i="377"/>
  <c r="AO89" i="377" s="1"/>
  <c r="AA82" i="378"/>
  <c r="Z82" i="378"/>
  <c r="AA80" i="379"/>
  <c r="Z80" i="379"/>
  <c r="AO83" i="381"/>
  <c r="AN83" i="381"/>
  <c r="AA68" i="382"/>
  <c r="Z68" i="382"/>
  <c r="AN89" i="382"/>
  <c r="AO89" i="382" s="1"/>
  <c r="AA90" i="383"/>
  <c r="Z90" i="383"/>
  <c r="AN87" i="384"/>
  <c r="AO87" i="384" s="1"/>
  <c r="AA83" i="380"/>
  <c r="Z83" i="380"/>
  <c r="AA71" i="381"/>
  <c r="Z71" i="381"/>
  <c r="AN82" i="381"/>
  <c r="AO82" i="381" s="1"/>
  <c r="AA69" i="382"/>
  <c r="Z69" i="382"/>
  <c r="AA83" i="382"/>
  <c r="Z83" i="382"/>
  <c r="AA91" i="382"/>
  <c r="Z91" i="382"/>
  <c r="AA71" i="383"/>
  <c r="Z71" i="383"/>
  <c r="AN90" i="383"/>
  <c r="AO90" i="383" s="1"/>
  <c r="AA69" i="384"/>
  <c r="Z69" i="384"/>
  <c r="AA60" i="385"/>
  <c r="Z60" i="385"/>
  <c r="Z88" i="379"/>
  <c r="AA88" i="379"/>
  <c r="Z62" i="380"/>
  <c r="AA62" i="380"/>
  <c r="Z78" i="380"/>
  <c r="AA78" i="380"/>
  <c r="AN87" i="380"/>
  <c r="AO87" i="380"/>
  <c r="Z60" i="381"/>
  <c r="AA60" i="381"/>
  <c r="Z76" i="381"/>
  <c r="AA76" i="381"/>
  <c r="AN85" i="381"/>
  <c r="AO85" i="381"/>
  <c r="Z58" i="382"/>
  <c r="AA58" i="382"/>
  <c r="Z74" i="382"/>
  <c r="AA74" i="382"/>
  <c r="Z86" i="382"/>
  <c r="AA86" i="382"/>
  <c r="Z56" i="383"/>
  <c r="AA56" i="383"/>
  <c r="Z72" i="383"/>
  <c r="AA72" i="383"/>
  <c r="Z84" i="383"/>
  <c r="AA84" i="383"/>
  <c r="Z70" i="384"/>
  <c r="AA70" i="384"/>
  <c r="AN83" i="384"/>
  <c r="AO83" i="384"/>
  <c r="Z91" i="379"/>
  <c r="AA91" i="379"/>
  <c r="AA71" i="380"/>
  <c r="Z71" i="380"/>
  <c r="AN82" i="380"/>
  <c r="AO82" i="380" s="1"/>
  <c r="AN90" i="380"/>
  <c r="AO90" i="380" s="1"/>
  <c r="AA69" i="381"/>
  <c r="Z69" i="381"/>
  <c r="AA83" i="381"/>
  <c r="Z83" i="381"/>
  <c r="AA91" i="381"/>
  <c r="Z91" i="381"/>
  <c r="AA71" i="382"/>
  <c r="Z71" i="382"/>
  <c r="AN82" i="382"/>
  <c r="AO82" i="382" s="1"/>
  <c r="AN90" i="382"/>
  <c r="AO90" i="382" s="1"/>
  <c r="AA69" i="383"/>
  <c r="Z69" i="383"/>
  <c r="AA83" i="383"/>
  <c r="Z83" i="383"/>
  <c r="AA91" i="383"/>
  <c r="Z91" i="383"/>
  <c r="AA71" i="384"/>
  <c r="Z71" i="384"/>
  <c r="AN82" i="384"/>
  <c r="AO82" i="384" s="1"/>
  <c r="AA63" i="385"/>
  <c r="Z63" i="385"/>
  <c r="AA79" i="385"/>
  <c r="Z79" i="385"/>
  <c r="AN86" i="385"/>
  <c r="AO86" i="385" s="1"/>
  <c r="E8" i="386"/>
  <c r="D8" i="386"/>
  <c r="E24" i="386"/>
  <c r="D24" i="386"/>
  <c r="E34" i="386"/>
  <c r="D34" i="386"/>
  <c r="AA63" i="387"/>
  <c r="Z63" i="387"/>
  <c r="AN86" i="387"/>
  <c r="AO86" i="387" s="1"/>
  <c r="AA61" i="388"/>
  <c r="Z61" i="388"/>
  <c r="AA77" i="388"/>
  <c r="Z77" i="388"/>
  <c r="AA87" i="388"/>
  <c r="Z87" i="388"/>
  <c r="AA63" i="389"/>
  <c r="Z63" i="389"/>
  <c r="AA80" i="389"/>
  <c r="Z80" i="389"/>
  <c r="AA76" i="385"/>
  <c r="Z76" i="385"/>
  <c r="AO85" i="385"/>
  <c r="AN85" i="385"/>
  <c r="E5" i="386"/>
  <c r="D5" i="386"/>
  <c r="E21" i="386"/>
  <c r="D21" i="386"/>
  <c r="E33" i="386"/>
  <c r="D33" i="386"/>
  <c r="AA56" i="387"/>
  <c r="Z56" i="387"/>
  <c r="AA72" i="387"/>
  <c r="Z72" i="387"/>
  <c r="AA84" i="387"/>
  <c r="Z84" i="387"/>
  <c r="AA70" i="388"/>
  <c r="Z70" i="388"/>
  <c r="AO83" i="388"/>
  <c r="AN83" i="388"/>
  <c r="AO91" i="388"/>
  <c r="AN91" i="388"/>
  <c r="AA68" i="389"/>
  <c r="Z68" i="389"/>
  <c r="AA88" i="389"/>
  <c r="Z88" i="389"/>
  <c r="Z57" i="385"/>
  <c r="AA57" i="385"/>
  <c r="Z73" i="385"/>
  <c r="AA73" i="385"/>
  <c r="AN84" i="385"/>
  <c r="AO84" i="385"/>
  <c r="D6" i="386"/>
  <c r="E6" i="386"/>
  <c r="D22" i="386"/>
  <c r="E22" i="386"/>
  <c r="D32" i="386"/>
  <c r="E32" i="386"/>
  <c r="Z57" i="387"/>
  <c r="AA57" i="387"/>
  <c r="Z73" i="387"/>
  <c r="AA73" i="387"/>
  <c r="AN84" i="387"/>
  <c r="AO84" i="387"/>
  <c r="Z59" i="388"/>
  <c r="AA59" i="388"/>
  <c r="Z75" i="388"/>
  <c r="AA75" i="388"/>
  <c r="Z85" i="388"/>
  <c r="AA85" i="388"/>
  <c r="Z57" i="389"/>
  <c r="AA57" i="389"/>
  <c r="Z73" i="389"/>
  <c r="AA73" i="389"/>
  <c r="AN89" i="384"/>
  <c r="AO89" i="384" s="1"/>
  <c r="Z66" i="385"/>
  <c r="AA66" i="385"/>
  <c r="AA82" i="385"/>
  <c r="Z82" i="385"/>
  <c r="AA90" i="385"/>
  <c r="Z90" i="385"/>
  <c r="E11" i="386"/>
  <c r="D11" i="386"/>
  <c r="E27" i="386"/>
  <c r="D27" i="386"/>
  <c r="E35" i="386"/>
  <c r="D35" i="386"/>
  <c r="AA62" i="387"/>
  <c r="Z62" i="387"/>
  <c r="AA78" i="387"/>
  <c r="Z78" i="387"/>
  <c r="AO87" i="387"/>
  <c r="AN87" i="387"/>
  <c r="AA60" i="388"/>
  <c r="Z60" i="388"/>
  <c r="AA76" i="388"/>
  <c r="Z76" i="388"/>
  <c r="AO85" i="388"/>
  <c r="AN85" i="388"/>
  <c r="AA58" i="389"/>
  <c r="Z58" i="389"/>
  <c r="AA74" i="389"/>
  <c r="Z74" i="389"/>
  <c r="AO82" i="389"/>
  <c r="AN82" i="389"/>
  <c r="AO90" i="389"/>
  <c r="AN90" i="389"/>
  <c r="AA69" i="390"/>
  <c r="Z69" i="390"/>
  <c r="AA83" i="390"/>
  <c r="Z83" i="390"/>
  <c r="AA91" i="390"/>
  <c r="Z91" i="390"/>
  <c r="AA71" i="391"/>
  <c r="Z71" i="391"/>
  <c r="AO82" i="391"/>
  <c r="AN82" i="391"/>
  <c r="AO90" i="391"/>
  <c r="AN90" i="391"/>
  <c r="AA69" i="392"/>
  <c r="Z69" i="392"/>
  <c r="AA83" i="392"/>
  <c r="Z83" i="392"/>
  <c r="AA91" i="392"/>
  <c r="Z91" i="392"/>
  <c r="AA71" i="393"/>
  <c r="Z71" i="393"/>
  <c r="AO82" i="393"/>
  <c r="AN82" i="393"/>
  <c r="AO90" i="393"/>
  <c r="AN90" i="393"/>
  <c r="Z69" i="394"/>
  <c r="AA69" i="394"/>
  <c r="AA70" i="390"/>
  <c r="Z70" i="390"/>
  <c r="AN83" i="390"/>
  <c r="AO83" i="390" s="1"/>
  <c r="AN91" i="390"/>
  <c r="AO91" i="390" s="1"/>
  <c r="AA68" i="391"/>
  <c r="Z68" i="391"/>
  <c r="AO81" i="391"/>
  <c r="AN81" i="391"/>
  <c r="AO89" i="391"/>
  <c r="AN89" i="391"/>
  <c r="AA66" i="392"/>
  <c r="Z66" i="392"/>
  <c r="AA82" i="392"/>
  <c r="Z82" i="392"/>
  <c r="AA90" i="392"/>
  <c r="Z90" i="392"/>
  <c r="AA64" i="393"/>
  <c r="Z64" i="393"/>
  <c r="AA80" i="393"/>
  <c r="Z80" i="393"/>
  <c r="AA88" i="393"/>
  <c r="Z88" i="393"/>
  <c r="AN88" i="394"/>
  <c r="AO88" i="394" s="1"/>
  <c r="Z87" i="389"/>
  <c r="AA87" i="389"/>
  <c r="Z63" i="390"/>
  <c r="AA63" i="390"/>
  <c r="Z79" i="390"/>
  <c r="AA79" i="390"/>
  <c r="AN86" i="390"/>
  <c r="AO86" i="390"/>
  <c r="Z61" i="391"/>
  <c r="AA61" i="391"/>
  <c r="Z77" i="391"/>
  <c r="AA77" i="391"/>
  <c r="Z87" i="391"/>
  <c r="AA87" i="391"/>
  <c r="Z63" i="392"/>
  <c r="AA63" i="392"/>
  <c r="Z79" i="392"/>
  <c r="AA79" i="392"/>
  <c r="AN86" i="392"/>
  <c r="AO86" i="392"/>
  <c r="Z61" i="393"/>
  <c r="AA61" i="393"/>
  <c r="Z77" i="393"/>
  <c r="AA77" i="393"/>
  <c r="Z87" i="393"/>
  <c r="AA87" i="393"/>
  <c r="Z63" i="394"/>
  <c r="AA63" i="394"/>
  <c r="AA91" i="394"/>
  <c r="Z91" i="394"/>
  <c r="AN87" i="389"/>
  <c r="AO87" i="389"/>
  <c r="AA60" i="390"/>
  <c r="Z60" i="390"/>
  <c r="AA76" i="390"/>
  <c r="Z76" i="390"/>
  <c r="AN85" i="390"/>
  <c r="AO85" i="390" s="1"/>
  <c r="AA58" i="391"/>
  <c r="Z58" i="391"/>
  <c r="AA74" i="391"/>
  <c r="Z74" i="391"/>
  <c r="AA86" i="391"/>
  <c r="Z86" i="391"/>
  <c r="AA56" i="392"/>
  <c r="Z56" i="392"/>
  <c r="AA72" i="392"/>
  <c r="Z72" i="392"/>
  <c r="AA84" i="392"/>
  <c r="Z84" i="392"/>
  <c r="AA70" i="393"/>
  <c r="Z70" i="393"/>
  <c r="AN83" i="393"/>
  <c r="AO83" i="393" s="1"/>
  <c r="AN91" i="393"/>
  <c r="AO91" i="393" s="1"/>
  <c r="AA58" i="394"/>
  <c r="Z58" i="394"/>
  <c r="AA74" i="394"/>
  <c r="Z74" i="394"/>
  <c r="AA86" i="394"/>
  <c r="Z86" i="394"/>
  <c r="AA56" i="395"/>
  <c r="Z56" i="395"/>
  <c r="AA72" i="395"/>
  <c r="Z72" i="395"/>
  <c r="AA90" i="395"/>
  <c r="Z90" i="395"/>
  <c r="AO83" i="397"/>
  <c r="AN83" i="397"/>
  <c r="AA70" i="398"/>
  <c r="Z70" i="398"/>
  <c r="Z79" i="394"/>
  <c r="AA79" i="394"/>
  <c r="AN86" i="394"/>
  <c r="AO86" i="394" s="1"/>
  <c r="AA61" i="395"/>
  <c r="Z61" i="395"/>
  <c r="AA77" i="395"/>
  <c r="Z77" i="395"/>
  <c r="AO91" i="395"/>
  <c r="AN91" i="395"/>
  <c r="AA86" i="398"/>
  <c r="Z86" i="398"/>
  <c r="AA68" i="394"/>
  <c r="Z68" i="394"/>
  <c r="AN81" i="394"/>
  <c r="AO81" i="394" s="1"/>
  <c r="AN89" i="394"/>
  <c r="AO89" i="394" s="1"/>
  <c r="Z66" i="395"/>
  <c r="AA66" i="395"/>
  <c r="Z82" i="395"/>
  <c r="AA82" i="395"/>
  <c r="AN88" i="395"/>
  <c r="AO88" i="395" s="1"/>
  <c r="AA58" i="397"/>
  <c r="Z58" i="397"/>
  <c r="AA74" i="397"/>
  <c r="Z74" i="397"/>
  <c r="AN91" i="400"/>
  <c r="AO91" i="400" s="1"/>
  <c r="AA75" i="395"/>
  <c r="Z75" i="395"/>
  <c r="AA56" i="396"/>
  <c r="Z56" i="396"/>
  <c r="AA72" i="396"/>
  <c r="Z72" i="396"/>
  <c r="AA79" i="395"/>
  <c r="Z79" i="395"/>
  <c r="AO86" i="395"/>
  <c r="AN86" i="395"/>
  <c r="AA61" i="396"/>
  <c r="Z61" i="396"/>
  <c r="AA77" i="396"/>
  <c r="Z77" i="396"/>
  <c r="AA87" i="396"/>
  <c r="Z87" i="396"/>
  <c r="AA63" i="397"/>
  <c r="Z63" i="397"/>
  <c r="AA79" i="397"/>
  <c r="Z79" i="397"/>
  <c r="AA90" i="398"/>
  <c r="Z90" i="398"/>
  <c r="AA68" i="399"/>
  <c r="Z68" i="399"/>
  <c r="AA58" i="400"/>
  <c r="Z58" i="400"/>
  <c r="AA74" i="400"/>
  <c r="Z74" i="400"/>
  <c r="AN89" i="395"/>
  <c r="AO89" i="395"/>
  <c r="Z66" i="396"/>
  <c r="AA66" i="396"/>
  <c r="Z82" i="396"/>
  <c r="AA82" i="396"/>
  <c r="Z90" i="396"/>
  <c r="AA90" i="396"/>
  <c r="Z64" i="397"/>
  <c r="AA64" i="397"/>
  <c r="Z80" i="397"/>
  <c r="AA80" i="397"/>
  <c r="AO88" i="397"/>
  <c r="AN88" i="397"/>
  <c r="AA91" i="395"/>
  <c r="Z91" i="395"/>
  <c r="AA71" i="396"/>
  <c r="Z71" i="396"/>
  <c r="AO82" i="396"/>
  <c r="AN82" i="396"/>
  <c r="AO90" i="396"/>
  <c r="AN90" i="396"/>
  <c r="AA69" i="397"/>
  <c r="Z69" i="397"/>
  <c r="AA83" i="397"/>
  <c r="Z83" i="397"/>
  <c r="AA71" i="399"/>
  <c r="Z71" i="399"/>
  <c r="AA76" i="401"/>
  <c r="Z76" i="401"/>
  <c r="AO90" i="397"/>
  <c r="AN90" i="397"/>
  <c r="AA69" i="398"/>
  <c r="Z69" i="398"/>
  <c r="AA83" i="398"/>
  <c r="Z83" i="398"/>
  <c r="AA91" i="398"/>
  <c r="Z91" i="398"/>
  <c r="AA88" i="399"/>
  <c r="Z88" i="399"/>
  <c r="Z91" i="397"/>
  <c r="AA91" i="397"/>
  <c r="Z71" i="398"/>
  <c r="AA71" i="398"/>
  <c r="AN82" i="398"/>
  <c r="AO82" i="398" s="1"/>
  <c r="AN90" i="398"/>
  <c r="AO90" i="398" s="1"/>
  <c r="AA84" i="399"/>
  <c r="Z84" i="399"/>
  <c r="AO85" i="401"/>
  <c r="AN85" i="401"/>
  <c r="Z60" i="398"/>
  <c r="AA60" i="398"/>
  <c r="Z76" i="398"/>
  <c r="AA76" i="398"/>
  <c r="AN85" i="398"/>
  <c r="AO85" i="398" s="1"/>
  <c r="Z58" i="399"/>
  <c r="AA58" i="399"/>
  <c r="Z72" i="399"/>
  <c r="AA72" i="399"/>
  <c r="Z80" i="399"/>
  <c r="AA80" i="399"/>
  <c r="AN83" i="400"/>
  <c r="AO83" i="400" s="1"/>
  <c r="Z66" i="401"/>
  <c r="AA66" i="401"/>
  <c r="AA69" i="399"/>
  <c r="Z69" i="399"/>
  <c r="AA83" i="399"/>
  <c r="Z83" i="399"/>
  <c r="AA91" i="399"/>
  <c r="Z91" i="399"/>
  <c r="AA71" i="400"/>
  <c r="Z71" i="400"/>
  <c r="AN82" i="400"/>
  <c r="AO82" i="400" s="1"/>
  <c r="AN90" i="400"/>
  <c r="AO90" i="400" s="1"/>
  <c r="AA84" i="401"/>
  <c r="Z84" i="401"/>
  <c r="AN87" i="399"/>
  <c r="AO87" i="399"/>
  <c r="Z60" i="400"/>
  <c r="AA60" i="400"/>
  <c r="Z76" i="400"/>
  <c r="AA76" i="400"/>
  <c r="AN85" i="400"/>
  <c r="AO85" i="400"/>
  <c r="Z58" i="401"/>
  <c r="AA58" i="401"/>
  <c r="AA77" i="401"/>
  <c r="Z77" i="401"/>
  <c r="AA66" i="402"/>
  <c r="Z66" i="402"/>
  <c r="AA57" i="400"/>
  <c r="Z57" i="400"/>
  <c r="AA73" i="400"/>
  <c r="Z73" i="400"/>
  <c r="AN84" i="400"/>
  <c r="AO84" i="400" s="1"/>
  <c r="AA59" i="401"/>
  <c r="Z59" i="401"/>
  <c r="Z67" i="401"/>
  <c r="AA67" i="401"/>
  <c r="AA81" i="401"/>
  <c r="Z81" i="401"/>
  <c r="AA89" i="401"/>
  <c r="Z89" i="401"/>
  <c r="AA65" i="402"/>
  <c r="Z65" i="402"/>
  <c r="Z77" i="402"/>
  <c r="AA77" i="402"/>
  <c r="Z87" i="401"/>
  <c r="AA87" i="401"/>
  <c r="Z63" i="402"/>
  <c r="AA63" i="402"/>
  <c r="Z82" i="401"/>
  <c r="AA82" i="401"/>
  <c r="Z90" i="401"/>
  <c r="AA90" i="401"/>
  <c r="Z64" i="402"/>
  <c r="AA64" i="402"/>
  <c r="AA81" i="402"/>
  <c r="Z81" i="402"/>
  <c r="AA89" i="402"/>
  <c r="Z89" i="402"/>
  <c r="AA65" i="403"/>
  <c r="Z65" i="403"/>
  <c r="AA80" i="402"/>
  <c r="Z80" i="402"/>
  <c r="AA88" i="402"/>
  <c r="Z88" i="402"/>
  <c r="AA62" i="403"/>
  <c r="Z62" i="403"/>
  <c r="AO80" i="403"/>
  <c r="AN80" i="403"/>
  <c r="Z83" i="402"/>
  <c r="AA83" i="402"/>
  <c r="Z91" i="402"/>
  <c r="AA91" i="402"/>
  <c r="Z71" i="403"/>
  <c r="AA71" i="403"/>
  <c r="Z78" i="402"/>
  <c r="AA78" i="402"/>
  <c r="AO87" i="402"/>
  <c r="AN87" i="402"/>
  <c r="AA60" i="403"/>
  <c r="Z60" i="403"/>
  <c r="AA73" i="403"/>
  <c r="Z73" i="403"/>
  <c r="AO91" i="403"/>
  <c r="AN91" i="403"/>
  <c r="AA72" i="404"/>
  <c r="Z72" i="404"/>
  <c r="Z82" i="404"/>
  <c r="AA82" i="404"/>
  <c r="AO82" i="403"/>
  <c r="AN82" i="403"/>
  <c r="AO90" i="403"/>
  <c r="AN90" i="403"/>
  <c r="AA69" i="404"/>
  <c r="Z69" i="404"/>
  <c r="AA88" i="404"/>
  <c r="Z88" i="404"/>
  <c r="Z84" i="403"/>
  <c r="AA84" i="403"/>
  <c r="Z70" i="404"/>
  <c r="AA70" i="404"/>
  <c r="AN88" i="403"/>
  <c r="AO88" i="403" s="1"/>
  <c r="AA67" i="404"/>
  <c r="Z67" i="404"/>
  <c r="AN80" i="404"/>
  <c r="AO80" i="404" s="1"/>
  <c r="AN88" i="404"/>
  <c r="AO88" i="404" s="1"/>
  <c r="AA67" i="405"/>
  <c r="Z67" i="405"/>
  <c r="AA81" i="405"/>
  <c r="Z81" i="405"/>
  <c r="Z86" i="404"/>
  <c r="AA86" i="404"/>
  <c r="AA56" i="405"/>
  <c r="Z56" i="405"/>
  <c r="AA72" i="405"/>
  <c r="Z72" i="405"/>
  <c r="Z86" i="405"/>
  <c r="AA86" i="405"/>
  <c r="AA85" i="404"/>
  <c r="Z85" i="404"/>
  <c r="Z57" i="405"/>
  <c r="AA57" i="405"/>
  <c r="Z73" i="405"/>
  <c r="AA73" i="405"/>
  <c r="AO84" i="405"/>
  <c r="AN84" i="405"/>
  <c r="AA66" i="405"/>
  <c r="Z66" i="405"/>
  <c r="AA82" i="405"/>
  <c r="Z82" i="405"/>
  <c r="AA67" i="363"/>
  <c r="Z67" i="363"/>
  <c r="AA81" i="363"/>
  <c r="Z81" i="363"/>
  <c r="AA89" i="363"/>
  <c r="Z89" i="363"/>
  <c r="AA65" i="364"/>
  <c r="Z65" i="364"/>
  <c r="AO80" i="364"/>
  <c r="AN80" i="364"/>
  <c r="AO88" i="364"/>
  <c r="AN88" i="364"/>
  <c r="AA67" i="365"/>
  <c r="Z67" i="365"/>
  <c r="AA81" i="365"/>
  <c r="Z81" i="365"/>
  <c r="AA59" i="366"/>
  <c r="Z59" i="366"/>
  <c r="AA60" i="363"/>
  <c r="Z60" i="363"/>
  <c r="AA76" i="363"/>
  <c r="Z76" i="363"/>
  <c r="AO85" i="363"/>
  <c r="AN85" i="363"/>
  <c r="AA58" i="364"/>
  <c r="Z58" i="364"/>
  <c r="AA74" i="364"/>
  <c r="Z74" i="364"/>
  <c r="AA86" i="364"/>
  <c r="Z86" i="364"/>
  <c r="AA56" i="365"/>
  <c r="Z56" i="365"/>
  <c r="AA72" i="365"/>
  <c r="Z72" i="365"/>
  <c r="AA83" i="365"/>
  <c r="Z83" i="365"/>
  <c r="AN91" i="365"/>
  <c r="AO91" i="365"/>
  <c r="AN81" i="366"/>
  <c r="AO81" i="366" s="1"/>
  <c r="Z61" i="363"/>
  <c r="AA61" i="363"/>
  <c r="Z77" i="363"/>
  <c r="AA77" i="363"/>
  <c r="Z87" i="363"/>
  <c r="AA87" i="363"/>
  <c r="Z63" i="364"/>
  <c r="AA63" i="364"/>
  <c r="Z79" i="364"/>
  <c r="AA79" i="364"/>
  <c r="AN86" i="364"/>
  <c r="AO86" i="364"/>
  <c r="Z61" i="365"/>
  <c r="AA61" i="365"/>
  <c r="Z77" i="365"/>
  <c r="AA77" i="365"/>
  <c r="AN87" i="365"/>
  <c r="AO87" i="365"/>
  <c r="AA80" i="366"/>
  <c r="Z80" i="366"/>
  <c r="AA66" i="363"/>
  <c r="Z66" i="363"/>
  <c r="AA82" i="363"/>
  <c r="Z82" i="363"/>
  <c r="AA90" i="363"/>
  <c r="Z90" i="363"/>
  <c r="AA64" i="364"/>
  <c r="Z64" i="364"/>
  <c r="AA80" i="364"/>
  <c r="Z80" i="364"/>
  <c r="AA88" i="364"/>
  <c r="Z88" i="364"/>
  <c r="AA62" i="365"/>
  <c r="Z62" i="365"/>
  <c r="AA78" i="365"/>
  <c r="Z78" i="365"/>
  <c r="AA91" i="365"/>
  <c r="Z91" i="365"/>
  <c r="AA79" i="366"/>
  <c r="Z79" i="366"/>
  <c r="AA89" i="366"/>
  <c r="Z89" i="366"/>
  <c r="AA65" i="367"/>
  <c r="Z65" i="367"/>
  <c r="AN80" i="367"/>
  <c r="AO80" i="367" s="1"/>
  <c r="AN88" i="367"/>
  <c r="AO88" i="367" s="1"/>
  <c r="AA67" i="368"/>
  <c r="Z67" i="368"/>
  <c r="AA81" i="368"/>
  <c r="Z81" i="368"/>
  <c r="AA89" i="368"/>
  <c r="Z89" i="368"/>
  <c r="AA65" i="369"/>
  <c r="Z65" i="369"/>
  <c r="AN80" i="369"/>
  <c r="AO80" i="369" s="1"/>
  <c r="AN88" i="369"/>
  <c r="AO88" i="369" s="1"/>
  <c r="AA67" i="370"/>
  <c r="Z67" i="370"/>
  <c r="AA81" i="370"/>
  <c r="Z81" i="370"/>
  <c r="AA89" i="370"/>
  <c r="Z89" i="370"/>
  <c r="AA65" i="371"/>
  <c r="Z65" i="371"/>
  <c r="AN80" i="371"/>
  <c r="AO80" i="371" s="1"/>
  <c r="AN88" i="371"/>
  <c r="AO88" i="371" s="1"/>
  <c r="AA67" i="372"/>
  <c r="Z67" i="372"/>
  <c r="AA81" i="372"/>
  <c r="Z81" i="372"/>
  <c r="AA89" i="372"/>
  <c r="Z89" i="372"/>
  <c r="AA65" i="373"/>
  <c r="Z65" i="373"/>
  <c r="AN80" i="373"/>
  <c r="AO80" i="373" s="1"/>
  <c r="AN88" i="373"/>
  <c r="AO88" i="373" s="1"/>
  <c r="AA67" i="374"/>
  <c r="Z67" i="374"/>
  <c r="AA81" i="374"/>
  <c r="Z81" i="374"/>
  <c r="AA89" i="374"/>
  <c r="Z89" i="374"/>
  <c r="Z64" i="375"/>
  <c r="AA64" i="375"/>
  <c r="AA88" i="366"/>
  <c r="Z88" i="366"/>
  <c r="AA62" i="367"/>
  <c r="Z62" i="367"/>
  <c r="AA78" i="367"/>
  <c r="Z78" i="367"/>
  <c r="AN87" i="367"/>
  <c r="AO87" i="367" s="1"/>
  <c r="AA60" i="368"/>
  <c r="Z60" i="368"/>
  <c r="AA76" i="368"/>
  <c r="Z76" i="368"/>
  <c r="AN85" i="368"/>
  <c r="AO85" i="368" s="1"/>
  <c r="AA58" i="369"/>
  <c r="Z58" i="369"/>
  <c r="AA74" i="369"/>
  <c r="Z74" i="369"/>
  <c r="AA86" i="369"/>
  <c r="Z86" i="369"/>
  <c r="AA56" i="370"/>
  <c r="Z56" i="370"/>
  <c r="AA72" i="370"/>
  <c r="Z72" i="370"/>
  <c r="AA84" i="370"/>
  <c r="Z84" i="370"/>
  <c r="AA70" i="371"/>
  <c r="Z70" i="371"/>
  <c r="AN83" i="371"/>
  <c r="AO83" i="371" s="1"/>
  <c r="AN91" i="371"/>
  <c r="AO91" i="371" s="1"/>
  <c r="AA68" i="372"/>
  <c r="Z68" i="372"/>
  <c r="AO81" i="372"/>
  <c r="AN81" i="372"/>
  <c r="AO89" i="372"/>
  <c r="AN89" i="372"/>
  <c r="AA66" i="373"/>
  <c r="Z66" i="373"/>
  <c r="AA82" i="373"/>
  <c r="Z82" i="373"/>
  <c r="AA90" i="373"/>
  <c r="Z90" i="373"/>
  <c r="AA64" i="374"/>
  <c r="Z64" i="374"/>
  <c r="AA80" i="374"/>
  <c r="Z80" i="374"/>
  <c r="AA88" i="374"/>
  <c r="Z88" i="374"/>
  <c r="AA60" i="375"/>
  <c r="Z60" i="375"/>
  <c r="AA89" i="365"/>
  <c r="Z89" i="365"/>
  <c r="Z65" i="366"/>
  <c r="AA65" i="366"/>
  <c r="AN80" i="366"/>
  <c r="AO80" i="366"/>
  <c r="AN88" i="366"/>
  <c r="AO88" i="366"/>
  <c r="Z67" i="367"/>
  <c r="AA67" i="367"/>
  <c r="Z81" i="367"/>
  <c r="AA81" i="367"/>
  <c r="Z89" i="367"/>
  <c r="AA89" i="367"/>
  <c r="Z65" i="368"/>
  <c r="AA65" i="368"/>
  <c r="AN80" i="368"/>
  <c r="AO80" i="368"/>
  <c r="AN88" i="368"/>
  <c r="AO88" i="368"/>
  <c r="Z67" i="369"/>
  <c r="AA67" i="369"/>
  <c r="Z81" i="369"/>
  <c r="AA81" i="369"/>
  <c r="Z89" i="369"/>
  <c r="AA89" i="369"/>
  <c r="Z65" i="370"/>
  <c r="AA65" i="370"/>
  <c r="AN80" i="370"/>
  <c r="AO80" i="370"/>
  <c r="AN88" i="370"/>
  <c r="AO88" i="370"/>
  <c r="Z67" i="371"/>
  <c r="AA67" i="371"/>
  <c r="Z81" i="371"/>
  <c r="AA81" i="371"/>
  <c r="Z89" i="371"/>
  <c r="AA89" i="371"/>
  <c r="Z65" i="372"/>
  <c r="AA65" i="372"/>
  <c r="AN80" i="372"/>
  <c r="AO80" i="372"/>
  <c r="AN88" i="372"/>
  <c r="AO88" i="372"/>
  <c r="Z67" i="373"/>
  <c r="AA67" i="373"/>
  <c r="Z81" i="373"/>
  <c r="AA81" i="373"/>
  <c r="Z89" i="373"/>
  <c r="AA89" i="373"/>
  <c r="Z65" i="374"/>
  <c r="AA65" i="374"/>
  <c r="AN80" i="374"/>
  <c r="AO80" i="374"/>
  <c r="AN88" i="374"/>
  <c r="AO88" i="374"/>
  <c r="Z70" i="375"/>
  <c r="AA70" i="375"/>
  <c r="AA66" i="366"/>
  <c r="Z66" i="366"/>
  <c r="Z82" i="366"/>
  <c r="AA82" i="366"/>
  <c r="AA90" i="366"/>
  <c r="Z90" i="366"/>
  <c r="AA64" i="367"/>
  <c r="Z64" i="367"/>
  <c r="AA80" i="367"/>
  <c r="Z80" i="367"/>
  <c r="AA88" i="367"/>
  <c r="Z88" i="367"/>
  <c r="AA62" i="368"/>
  <c r="Z62" i="368"/>
  <c r="AA78" i="368"/>
  <c r="Z78" i="368"/>
  <c r="AO87" i="368"/>
  <c r="AN87" i="368"/>
  <c r="AA60" i="369"/>
  <c r="Z60" i="369"/>
  <c r="AA76" i="369"/>
  <c r="Z76" i="369"/>
  <c r="AO85" i="369"/>
  <c r="AN85" i="369"/>
  <c r="AA58" i="370"/>
  <c r="Z58" i="370"/>
  <c r="AA74" i="370"/>
  <c r="Z74" i="370"/>
  <c r="AA86" i="370"/>
  <c r="Z86" i="370"/>
  <c r="AA56" i="371"/>
  <c r="Z56" i="371"/>
  <c r="AA72" i="371"/>
  <c r="Z72" i="371"/>
  <c r="AA84" i="371"/>
  <c r="Z84" i="371"/>
  <c r="AA70" i="372"/>
  <c r="Z70" i="372"/>
  <c r="AO83" i="372"/>
  <c r="AN83" i="372"/>
  <c r="AO91" i="372"/>
  <c r="AN91" i="372"/>
  <c r="AA68" i="373"/>
  <c r="Z68" i="373"/>
  <c r="AN81" i="373"/>
  <c r="AO81" i="373" s="1"/>
  <c r="AN89" i="373"/>
  <c r="AO89" i="373" s="1"/>
  <c r="AA66" i="374"/>
  <c r="Z66" i="374"/>
  <c r="AA82" i="374"/>
  <c r="Z82" i="374"/>
  <c r="AA90" i="374"/>
  <c r="Z90" i="374"/>
  <c r="AA80" i="375"/>
  <c r="Z80" i="375"/>
  <c r="AA77" i="375"/>
  <c r="Z77" i="375"/>
  <c r="AA87" i="375"/>
  <c r="Z87" i="375"/>
  <c r="AA63" i="376"/>
  <c r="Z63" i="376"/>
  <c r="AA79" i="376"/>
  <c r="Z79" i="376"/>
  <c r="AO86" i="376"/>
  <c r="AN86" i="376"/>
  <c r="AA61" i="377"/>
  <c r="Z61" i="377"/>
  <c r="AA77" i="377"/>
  <c r="Z77" i="377"/>
  <c r="AA87" i="377"/>
  <c r="Z87" i="377"/>
  <c r="AA63" i="378"/>
  <c r="Z63" i="378"/>
  <c r="AA79" i="378"/>
  <c r="Z79" i="378"/>
  <c r="AO86" i="378"/>
  <c r="AN86" i="378"/>
  <c r="AA61" i="379"/>
  <c r="Z61" i="379"/>
  <c r="AA77" i="379"/>
  <c r="Z77" i="379"/>
  <c r="AA87" i="379"/>
  <c r="Z87" i="379"/>
  <c r="Z82" i="375"/>
  <c r="AA82" i="375"/>
  <c r="AA90" i="375"/>
  <c r="Z90" i="375"/>
  <c r="AA64" i="376"/>
  <c r="Z64" i="376"/>
  <c r="AA80" i="376"/>
  <c r="Z80" i="376"/>
  <c r="AA88" i="376"/>
  <c r="Z88" i="376"/>
  <c r="AA62" i="377"/>
  <c r="Z62" i="377"/>
  <c r="AA78" i="377"/>
  <c r="Z78" i="377"/>
  <c r="AN87" i="377"/>
  <c r="AO87" i="377" s="1"/>
  <c r="AA60" i="378"/>
  <c r="Z60" i="378"/>
  <c r="AA76" i="378"/>
  <c r="Z76" i="378"/>
  <c r="AN85" i="378"/>
  <c r="AO85" i="378" s="1"/>
  <c r="AA58" i="379"/>
  <c r="Z58" i="379"/>
  <c r="AA74" i="379"/>
  <c r="Z74" i="379"/>
  <c r="AA86" i="379"/>
  <c r="Z86" i="379"/>
  <c r="AA63" i="375"/>
  <c r="Z63" i="375"/>
  <c r="AA79" i="375"/>
  <c r="Z79" i="375"/>
  <c r="AN86" i="375"/>
  <c r="AO86" i="375"/>
  <c r="Z61" i="376"/>
  <c r="AA61" i="376"/>
  <c r="Z77" i="376"/>
  <c r="AA77" i="376"/>
  <c r="Z87" i="376"/>
  <c r="AA87" i="376"/>
  <c r="Z63" i="377"/>
  <c r="AA63" i="377"/>
  <c r="Z79" i="377"/>
  <c r="AA79" i="377"/>
  <c r="AN86" i="377"/>
  <c r="AO86" i="377"/>
  <c r="Z61" i="378"/>
  <c r="AA61" i="378"/>
  <c r="Z77" i="378"/>
  <c r="AA77" i="378"/>
  <c r="Z87" i="378"/>
  <c r="AA87" i="378"/>
  <c r="Z63" i="379"/>
  <c r="AA63" i="379"/>
  <c r="Z79" i="379"/>
  <c r="AA79" i="379"/>
  <c r="AN86" i="379"/>
  <c r="AO86" i="379"/>
  <c r="AN85" i="375"/>
  <c r="AO85" i="375" s="1"/>
  <c r="AA58" i="376"/>
  <c r="Z58" i="376"/>
  <c r="AA74" i="376"/>
  <c r="Z74" i="376"/>
  <c r="AA86" i="376"/>
  <c r="Z86" i="376"/>
  <c r="AA56" i="377"/>
  <c r="Z56" i="377"/>
  <c r="AA72" i="377"/>
  <c r="Z72" i="377"/>
  <c r="AA84" i="377"/>
  <c r="Z84" i="377"/>
  <c r="AA70" i="378"/>
  <c r="Z70" i="378"/>
  <c r="AN83" i="378"/>
  <c r="AO83" i="378" s="1"/>
  <c r="AN91" i="378"/>
  <c r="AO91" i="378" s="1"/>
  <c r="AA68" i="379"/>
  <c r="Z68" i="379"/>
  <c r="AO81" i="379"/>
  <c r="AN81" i="379"/>
  <c r="AA60" i="380"/>
  <c r="Z60" i="380"/>
  <c r="AA76" i="380"/>
  <c r="Z76" i="380"/>
  <c r="AO85" i="380"/>
  <c r="AN85" i="380"/>
  <c r="AA58" i="381"/>
  <c r="Z58" i="381"/>
  <c r="AA74" i="381"/>
  <c r="Z74" i="381"/>
  <c r="AA86" i="381"/>
  <c r="Z86" i="381"/>
  <c r="AA56" i="382"/>
  <c r="Z56" i="382"/>
  <c r="AA72" i="382"/>
  <c r="Z72" i="382"/>
  <c r="AA84" i="382"/>
  <c r="Z84" i="382"/>
  <c r="AA70" i="383"/>
  <c r="Z70" i="383"/>
  <c r="AO83" i="383"/>
  <c r="AN83" i="383"/>
  <c r="AO91" i="383"/>
  <c r="AN91" i="383"/>
  <c r="AA68" i="384"/>
  <c r="Z68" i="384"/>
  <c r="AN81" i="384"/>
  <c r="AO81" i="384" s="1"/>
  <c r="AN88" i="384"/>
  <c r="AO88" i="384" s="1"/>
  <c r="AA73" i="380"/>
  <c r="Z73" i="380"/>
  <c r="AN84" i="380"/>
  <c r="AO84" i="380" s="1"/>
  <c r="AA59" i="381"/>
  <c r="Z59" i="381"/>
  <c r="AA75" i="381"/>
  <c r="Z75" i="381"/>
  <c r="AA85" i="381"/>
  <c r="Z85" i="381"/>
  <c r="AA57" i="382"/>
  <c r="Z57" i="382"/>
  <c r="AA73" i="382"/>
  <c r="Z73" i="382"/>
  <c r="AN84" i="382"/>
  <c r="AO84" i="382" s="1"/>
  <c r="AA59" i="383"/>
  <c r="Z59" i="383"/>
  <c r="AA75" i="383"/>
  <c r="Z75" i="383"/>
  <c r="AA85" i="383"/>
  <c r="Z85" i="383"/>
  <c r="AA57" i="384"/>
  <c r="Z57" i="384"/>
  <c r="AA73" i="384"/>
  <c r="Z73" i="384"/>
  <c r="AN84" i="384"/>
  <c r="AO84" i="384" s="1"/>
  <c r="AA64" i="385"/>
  <c r="Z64" i="385"/>
  <c r="AN89" i="379"/>
  <c r="AO89" i="379"/>
  <c r="Z66" i="380"/>
  <c r="AA66" i="380"/>
  <c r="Z82" i="380"/>
  <c r="AA82" i="380"/>
  <c r="Z90" i="380"/>
  <c r="AA90" i="380"/>
  <c r="Z64" i="381"/>
  <c r="AA64" i="381"/>
  <c r="Z80" i="381"/>
  <c r="AA80" i="381"/>
  <c r="Z88" i="381"/>
  <c r="AA88" i="381"/>
  <c r="Z62" i="382"/>
  <c r="AA62" i="382"/>
  <c r="Z78" i="382"/>
  <c r="AA78" i="382"/>
  <c r="AN87" i="382"/>
  <c r="AO87" i="382" s="1"/>
  <c r="Z60" i="383"/>
  <c r="AA60" i="383"/>
  <c r="Z76" i="383"/>
  <c r="AA76" i="383"/>
  <c r="AN85" i="383"/>
  <c r="AO85" i="383" s="1"/>
  <c r="Z58" i="384"/>
  <c r="AA58" i="384"/>
  <c r="Z74" i="384"/>
  <c r="AA74" i="384"/>
  <c r="AA90" i="384"/>
  <c r="Z90" i="384"/>
  <c r="AA59" i="380"/>
  <c r="Z59" i="380"/>
  <c r="AA75" i="380"/>
  <c r="Z75" i="380"/>
  <c r="AA85" i="380"/>
  <c r="Z85" i="380"/>
  <c r="AA57" i="381"/>
  <c r="Z57" i="381"/>
  <c r="AA73" i="381"/>
  <c r="Z73" i="381"/>
  <c r="AO84" i="381"/>
  <c r="AN84" i="381"/>
  <c r="AA59" i="382"/>
  <c r="Z59" i="382"/>
  <c r="AA75" i="382"/>
  <c r="Z75" i="382"/>
  <c r="AA85" i="382"/>
  <c r="Z85" i="382"/>
  <c r="AA57" i="383"/>
  <c r="Z57" i="383"/>
  <c r="AA73" i="383"/>
  <c r="Z73" i="383"/>
  <c r="AO84" i="383"/>
  <c r="AN84" i="383"/>
  <c r="AA59" i="384"/>
  <c r="Z59" i="384"/>
  <c r="AA75" i="384"/>
  <c r="Z75" i="384"/>
  <c r="AA85" i="384"/>
  <c r="Z85" i="384"/>
  <c r="AA67" i="385"/>
  <c r="Z67" i="385"/>
  <c r="AA81" i="385"/>
  <c r="Z81" i="385"/>
  <c r="AA89" i="385"/>
  <c r="Z89" i="385"/>
  <c r="E12" i="386"/>
  <c r="D12" i="386"/>
  <c r="R27" i="386"/>
  <c r="S27" i="386" s="1"/>
  <c r="R35" i="386"/>
  <c r="S35" i="386" s="1"/>
  <c r="AA67" i="387"/>
  <c r="Z67" i="387"/>
  <c r="AA81" i="387"/>
  <c r="Z81" i="387"/>
  <c r="AA89" i="387"/>
  <c r="Z89" i="387"/>
  <c r="AA65" i="388"/>
  <c r="Z65" i="388"/>
  <c r="AO80" i="388"/>
  <c r="AN80" i="388"/>
  <c r="AO88" i="388"/>
  <c r="AN88" i="388"/>
  <c r="AA67" i="389"/>
  <c r="Z67" i="389"/>
  <c r="AO81" i="389"/>
  <c r="AN81" i="389"/>
  <c r="AA80" i="385"/>
  <c r="Z80" i="385"/>
  <c r="AA88" i="385"/>
  <c r="Z88" i="385"/>
  <c r="E9" i="386"/>
  <c r="D9" i="386"/>
  <c r="E25" i="386"/>
  <c r="D25" i="386"/>
  <c r="R34" i="386"/>
  <c r="S34" i="386" s="1"/>
  <c r="AA60" i="387"/>
  <c r="Z60" i="387"/>
  <c r="AA76" i="387"/>
  <c r="Z76" i="387"/>
  <c r="AN85" i="387"/>
  <c r="AO85" i="387" s="1"/>
  <c r="AA58" i="388"/>
  <c r="Z58" i="388"/>
  <c r="AA74" i="388"/>
  <c r="Z74" i="388"/>
  <c r="AA86" i="388"/>
  <c r="Z86" i="388"/>
  <c r="AA56" i="389"/>
  <c r="Z56" i="389"/>
  <c r="AA72" i="389"/>
  <c r="Z72" i="389"/>
  <c r="AN86" i="384"/>
  <c r="AO86" i="384" s="1"/>
  <c r="Z61" i="385"/>
  <c r="AA61" i="385"/>
  <c r="Z77" i="385"/>
  <c r="AA77" i="385"/>
  <c r="Z87" i="385"/>
  <c r="AA87" i="385"/>
  <c r="D10" i="386"/>
  <c r="E10" i="386"/>
  <c r="D26" i="386"/>
  <c r="E26" i="386"/>
  <c r="R33" i="386"/>
  <c r="S33" i="386" s="1"/>
  <c r="Z61" i="387"/>
  <c r="AA61" i="387"/>
  <c r="Z77" i="387"/>
  <c r="AA77" i="387"/>
  <c r="Z87" i="387"/>
  <c r="AA87" i="387"/>
  <c r="Z63" i="388"/>
  <c r="AA63" i="388"/>
  <c r="Z79" i="388"/>
  <c r="AA79" i="388"/>
  <c r="AN86" i="388"/>
  <c r="AO86" i="388" s="1"/>
  <c r="Z61" i="389"/>
  <c r="AA61" i="389"/>
  <c r="Z77" i="389"/>
  <c r="AA77" i="389"/>
  <c r="Z70" i="385"/>
  <c r="AA70" i="385"/>
  <c r="AO83" i="385"/>
  <c r="AN83" i="385"/>
  <c r="AO91" i="385"/>
  <c r="AN91" i="385"/>
  <c r="E15" i="386"/>
  <c r="D15" i="386"/>
  <c r="R28" i="386"/>
  <c r="S28" i="386" s="1"/>
  <c r="R36" i="386"/>
  <c r="S36" i="386" s="1"/>
  <c r="AA66" i="387"/>
  <c r="Z66" i="387"/>
  <c r="AA82" i="387"/>
  <c r="Z82" i="387"/>
  <c r="AA90" i="387"/>
  <c r="Z90" i="387"/>
  <c r="AA64" i="388"/>
  <c r="Z64" i="388"/>
  <c r="AA80" i="388"/>
  <c r="Z80" i="388"/>
  <c r="AA88" i="388"/>
  <c r="Z88" i="388"/>
  <c r="AA62" i="389"/>
  <c r="Z62" i="389"/>
  <c r="AA78" i="389"/>
  <c r="Z78" i="389"/>
  <c r="AA85" i="389"/>
  <c r="Z85" i="389"/>
  <c r="AA57" i="390"/>
  <c r="Z57" i="390"/>
  <c r="AA73" i="390"/>
  <c r="Z73" i="390"/>
  <c r="AO84" i="390"/>
  <c r="AN84" i="390"/>
  <c r="AA59" i="391"/>
  <c r="Z59" i="391"/>
  <c r="AA75" i="391"/>
  <c r="Z75" i="391"/>
  <c r="AA85" i="391"/>
  <c r="Z85" i="391"/>
  <c r="AA57" i="392"/>
  <c r="Z57" i="392"/>
  <c r="AA73" i="392"/>
  <c r="Z73" i="392"/>
  <c r="AO84" i="392"/>
  <c r="AN84" i="392"/>
  <c r="AA59" i="393"/>
  <c r="Z59" i="393"/>
  <c r="AA75" i="393"/>
  <c r="Z75" i="393"/>
  <c r="AA85" i="393"/>
  <c r="Z85" i="393"/>
  <c r="AA57" i="394"/>
  <c r="Z57" i="394"/>
  <c r="Z73" i="394"/>
  <c r="AA73" i="394"/>
  <c r="AA58" i="390"/>
  <c r="Z58" i="390"/>
  <c r="AA74" i="390"/>
  <c r="Z74" i="390"/>
  <c r="AA86" i="390"/>
  <c r="Z86" i="390"/>
  <c r="AA56" i="391"/>
  <c r="Z56" i="391"/>
  <c r="AA72" i="391"/>
  <c r="Z72" i="391"/>
  <c r="AA84" i="391"/>
  <c r="Z84" i="391"/>
  <c r="AA70" i="392"/>
  <c r="Z70" i="392"/>
  <c r="AO83" i="392"/>
  <c r="AN83" i="392"/>
  <c r="AO91" i="392"/>
  <c r="AN91" i="392"/>
  <c r="AA68" i="393"/>
  <c r="Z68" i="393"/>
  <c r="AN81" i="393"/>
  <c r="AO81" i="393" s="1"/>
  <c r="AN89" i="393"/>
  <c r="AO89" i="393" s="1"/>
  <c r="AN80" i="389"/>
  <c r="AO80" i="389"/>
  <c r="AN88" i="389"/>
  <c r="AO88" i="389"/>
  <c r="Z67" i="390"/>
  <c r="AA67" i="390"/>
  <c r="Z81" i="390"/>
  <c r="AA81" i="390"/>
  <c r="Z89" i="390"/>
  <c r="AA89" i="390"/>
  <c r="Z65" i="391"/>
  <c r="AA65" i="391"/>
  <c r="AN80" i="391"/>
  <c r="AO80" i="391"/>
  <c r="AN88" i="391"/>
  <c r="AO88" i="391"/>
  <c r="Z67" i="392"/>
  <c r="AA67" i="392"/>
  <c r="Z81" i="392"/>
  <c r="AA81" i="392"/>
  <c r="Z89" i="392"/>
  <c r="AA89" i="392"/>
  <c r="Z65" i="393"/>
  <c r="AA65" i="393"/>
  <c r="AN80" i="393"/>
  <c r="AO80" i="393"/>
  <c r="AN88" i="393"/>
  <c r="AO88" i="393"/>
  <c r="Z67" i="394"/>
  <c r="AA67" i="394"/>
  <c r="Z82" i="389"/>
  <c r="AA82" i="389"/>
  <c r="Z90" i="389"/>
  <c r="AA90" i="389"/>
  <c r="AA64" i="390"/>
  <c r="Z64" i="390"/>
  <c r="AA80" i="390"/>
  <c r="Z80" i="390"/>
  <c r="AA88" i="390"/>
  <c r="Z88" i="390"/>
  <c r="AA62" i="391"/>
  <c r="Z62" i="391"/>
  <c r="AA78" i="391"/>
  <c r="Z78" i="391"/>
  <c r="AO87" i="391"/>
  <c r="AN87" i="391"/>
  <c r="AA60" i="392"/>
  <c r="Z60" i="392"/>
  <c r="AA76" i="392"/>
  <c r="Z76" i="392"/>
  <c r="AO85" i="392"/>
  <c r="AN85" i="392"/>
  <c r="AA58" i="393"/>
  <c r="Z58" i="393"/>
  <c r="AA74" i="393"/>
  <c r="Z74" i="393"/>
  <c r="AA86" i="393"/>
  <c r="Z86" i="393"/>
  <c r="AA56" i="394"/>
  <c r="Z56" i="394"/>
  <c r="AA62" i="394"/>
  <c r="Z62" i="394"/>
  <c r="AA78" i="394"/>
  <c r="Z78" i="394"/>
  <c r="AN87" i="394"/>
  <c r="AO87" i="394" s="1"/>
  <c r="AA60" i="395"/>
  <c r="Z60" i="395"/>
  <c r="AA76" i="395"/>
  <c r="Z76" i="395"/>
  <c r="AA84" i="396"/>
  <c r="Z84" i="396"/>
  <c r="AA58" i="398"/>
  <c r="Z58" i="398"/>
  <c r="AA74" i="398"/>
  <c r="Z74" i="398"/>
  <c r="Z81" i="394"/>
  <c r="AA81" i="394"/>
  <c r="Z89" i="394"/>
  <c r="AA89" i="394"/>
  <c r="AA65" i="395"/>
  <c r="Z65" i="395"/>
  <c r="AN80" i="395"/>
  <c r="AO80" i="395" s="1"/>
  <c r="AA82" i="397"/>
  <c r="Z82" i="397"/>
  <c r="AA81" i="399"/>
  <c r="Z81" i="399"/>
  <c r="AA72" i="394"/>
  <c r="Z72" i="394"/>
  <c r="AA84" i="394"/>
  <c r="Z84" i="394"/>
  <c r="Z70" i="395"/>
  <c r="AA70" i="395"/>
  <c r="AN83" i="395"/>
  <c r="AO83" i="395" s="1"/>
  <c r="AO81" i="396"/>
  <c r="AN81" i="396"/>
  <c r="AA62" i="397"/>
  <c r="Z62" i="397"/>
  <c r="AA78" i="397"/>
  <c r="Z78" i="397"/>
  <c r="AA63" i="395"/>
  <c r="Z63" i="395"/>
  <c r="Z78" i="395"/>
  <c r="AA78" i="395"/>
  <c r="AA60" i="396"/>
  <c r="Z60" i="396"/>
  <c r="AA76" i="396"/>
  <c r="Z76" i="396"/>
  <c r="AA81" i="395"/>
  <c r="Z81" i="395"/>
  <c r="Z89" i="395"/>
  <c r="AA89" i="395"/>
  <c r="AA65" i="396"/>
  <c r="Z65" i="396"/>
  <c r="AO80" i="396"/>
  <c r="AN80" i="396"/>
  <c r="AO88" i="396"/>
  <c r="AN88" i="396"/>
  <c r="AA67" i="397"/>
  <c r="Z67" i="397"/>
  <c r="AA81" i="397"/>
  <c r="Z81" i="397"/>
  <c r="AA56" i="399"/>
  <c r="Z56" i="399"/>
  <c r="AN82" i="399"/>
  <c r="AO82" i="399" s="1"/>
  <c r="AA62" i="400"/>
  <c r="Z62" i="400"/>
  <c r="AA78" i="400"/>
  <c r="Z78" i="400"/>
  <c r="Z70" i="396"/>
  <c r="AA70" i="396"/>
  <c r="AN83" i="396"/>
  <c r="AO83" i="396" s="1"/>
  <c r="AN91" i="396"/>
  <c r="AO91" i="396" s="1"/>
  <c r="Z68" i="397"/>
  <c r="AA68" i="397"/>
  <c r="AN81" i="397"/>
  <c r="AO81" i="397"/>
  <c r="AN89" i="397"/>
  <c r="AO89" i="397" s="1"/>
  <c r="AA59" i="396"/>
  <c r="Z59" i="396"/>
  <c r="AA75" i="396"/>
  <c r="Z75" i="396"/>
  <c r="AA85" i="396"/>
  <c r="Z85" i="396"/>
  <c r="AA57" i="397"/>
  <c r="Z57" i="397"/>
  <c r="AA73" i="397"/>
  <c r="Z73" i="397"/>
  <c r="AN84" i="397"/>
  <c r="AO84" i="397" s="1"/>
  <c r="AA75" i="399"/>
  <c r="Z75" i="399"/>
  <c r="Z85" i="397"/>
  <c r="AA85" i="397"/>
  <c r="AA57" i="398"/>
  <c r="Z57" i="398"/>
  <c r="AA73" i="398"/>
  <c r="Z73" i="398"/>
  <c r="AN84" i="398"/>
  <c r="AO84" i="398" s="1"/>
  <c r="AA59" i="399"/>
  <c r="Z59" i="399"/>
  <c r="AA82" i="400"/>
  <c r="Z82" i="400"/>
  <c r="Z59" i="398"/>
  <c r="AA59" i="398"/>
  <c r="Z75" i="398"/>
  <c r="AA75" i="398"/>
  <c r="Z85" i="398"/>
  <c r="AA85" i="398"/>
  <c r="Z57" i="399"/>
  <c r="AA57" i="399"/>
  <c r="AA85" i="399"/>
  <c r="Z85" i="399"/>
  <c r="Z90" i="397"/>
  <c r="AA90" i="397"/>
  <c r="Z64" i="398"/>
  <c r="AA64" i="398"/>
  <c r="Z80" i="398"/>
  <c r="AA80" i="398"/>
  <c r="Z88" i="398"/>
  <c r="AA88" i="398"/>
  <c r="Z62" i="399"/>
  <c r="AA62" i="399"/>
  <c r="Z74" i="399"/>
  <c r="AA74" i="399"/>
  <c r="AN81" i="399"/>
  <c r="AO81" i="399" s="1"/>
  <c r="AA56" i="401"/>
  <c r="Z56" i="401"/>
  <c r="Z70" i="401"/>
  <c r="AA70" i="401"/>
  <c r="AA73" i="399"/>
  <c r="Z73" i="399"/>
  <c r="AN84" i="399"/>
  <c r="AO84" i="399"/>
  <c r="AA59" i="400"/>
  <c r="Z59" i="400"/>
  <c r="AA75" i="400"/>
  <c r="Z75" i="400"/>
  <c r="AA85" i="400"/>
  <c r="Z85" i="400"/>
  <c r="AA57" i="401"/>
  <c r="Z57" i="401"/>
  <c r="AN89" i="401"/>
  <c r="AO89" i="401" s="1"/>
  <c r="Z90" i="399"/>
  <c r="AA90" i="399"/>
  <c r="Z64" i="400"/>
  <c r="AA64" i="400"/>
  <c r="Z80" i="400"/>
  <c r="AA80" i="400"/>
  <c r="Z88" i="400"/>
  <c r="AA88" i="400"/>
  <c r="Z62" i="401"/>
  <c r="AA62" i="401"/>
  <c r="AA88" i="401"/>
  <c r="Z88" i="401"/>
  <c r="AA70" i="402"/>
  <c r="Z70" i="402"/>
  <c r="AA61" i="400"/>
  <c r="Z61" i="400"/>
  <c r="AA77" i="400"/>
  <c r="Z77" i="400"/>
  <c r="AA87" i="400"/>
  <c r="Z87" i="400"/>
  <c r="AA63" i="401"/>
  <c r="Z63" i="401"/>
  <c r="Z71" i="401"/>
  <c r="AA71" i="401"/>
  <c r="AO82" i="401"/>
  <c r="AN82" i="401"/>
  <c r="AO90" i="401"/>
  <c r="AN90" i="401"/>
  <c r="AA69" i="402"/>
  <c r="Z69" i="402"/>
  <c r="AN80" i="401"/>
  <c r="AO80" i="401" s="1"/>
  <c r="AN88" i="401"/>
  <c r="AO88" i="401" s="1"/>
  <c r="Z67" i="402"/>
  <c r="AA67" i="402"/>
  <c r="AN83" i="401"/>
  <c r="AO83" i="401" s="1"/>
  <c r="AN91" i="401"/>
  <c r="AO91" i="401" s="1"/>
  <c r="Z68" i="402"/>
  <c r="AA68" i="402"/>
  <c r="AN82" i="402"/>
  <c r="AO82" i="402" s="1"/>
  <c r="AN90" i="402"/>
  <c r="AO90" i="402" s="1"/>
  <c r="AA69" i="403"/>
  <c r="Z69" i="403"/>
  <c r="AN81" i="402"/>
  <c r="AO81" i="402" s="1"/>
  <c r="AN89" i="402"/>
  <c r="AO89" i="402" s="1"/>
  <c r="AA66" i="403"/>
  <c r="Z66" i="403"/>
  <c r="AN83" i="403"/>
  <c r="AO83" i="403" s="1"/>
  <c r="AN84" i="402"/>
  <c r="AO84" i="402"/>
  <c r="Z59" i="403"/>
  <c r="AA59" i="403"/>
  <c r="AA82" i="403"/>
  <c r="Z82" i="403"/>
  <c r="AA82" i="402"/>
  <c r="Z82" i="402"/>
  <c r="AA90" i="402"/>
  <c r="Z90" i="402"/>
  <c r="AA64" i="403"/>
  <c r="Z64" i="403"/>
  <c r="Z75" i="403"/>
  <c r="AA75" i="403"/>
  <c r="AA60" i="404"/>
  <c r="Z60" i="404"/>
  <c r="AA76" i="404"/>
  <c r="Z76" i="404"/>
  <c r="AN89" i="404"/>
  <c r="AO89" i="404" s="1"/>
  <c r="AA85" i="403"/>
  <c r="Z85" i="403"/>
  <c r="AA57" i="404"/>
  <c r="Z57" i="404"/>
  <c r="AA73" i="404"/>
  <c r="Z73" i="404"/>
  <c r="AA76" i="403"/>
  <c r="Z76" i="403"/>
  <c r="AN85" i="403"/>
  <c r="AO85" i="403"/>
  <c r="Z58" i="404"/>
  <c r="AA58" i="404"/>
  <c r="Z74" i="404"/>
  <c r="AA74" i="404"/>
  <c r="AA83" i="403"/>
  <c r="Z83" i="403"/>
  <c r="AA91" i="403"/>
  <c r="Z91" i="403"/>
  <c r="AA71" i="404"/>
  <c r="Z71" i="404"/>
  <c r="AN85" i="404"/>
  <c r="AO85" i="404" s="1"/>
  <c r="AA91" i="404"/>
  <c r="Z91" i="404"/>
  <c r="AA71" i="405"/>
  <c r="Z71" i="405"/>
  <c r="AN83" i="405"/>
  <c r="AO83" i="405"/>
  <c r="AN87" i="404"/>
  <c r="AO87" i="404"/>
  <c r="AA60" i="405"/>
  <c r="Z60" i="405"/>
  <c r="AA76" i="405"/>
  <c r="Z76" i="405"/>
  <c r="AN87" i="405"/>
  <c r="AO87" i="405"/>
  <c r="AN86" i="404"/>
  <c r="AO86" i="404" s="1"/>
  <c r="Z61" i="405"/>
  <c r="AA61" i="405"/>
  <c r="Z77" i="405"/>
  <c r="AA77" i="405"/>
  <c r="AA87" i="405"/>
  <c r="Z87" i="405"/>
  <c r="AA70" i="405"/>
  <c r="Z70" i="405"/>
  <c r="AN85" i="405"/>
  <c r="AO85" i="405" s="1"/>
  <c r="AA58" i="406"/>
  <c r="Z58" i="406"/>
  <c r="AA74" i="406"/>
  <c r="Z74" i="406"/>
  <c r="AA63" i="406"/>
  <c r="Z63" i="406"/>
  <c r="AN91" i="405"/>
  <c r="AO91" i="405"/>
  <c r="Z68" i="406"/>
  <c r="AA68" i="406"/>
  <c r="AN86" i="405"/>
  <c r="AO86" i="405" s="1"/>
  <c r="AA61" i="406"/>
  <c r="Z61" i="406"/>
  <c r="AA75" i="406"/>
  <c r="Z75" i="406"/>
  <c r="AA86" i="406"/>
  <c r="Z86" i="406"/>
  <c r="AA79" i="406"/>
  <c r="Z79" i="406"/>
  <c r="AO86" i="406"/>
  <c r="AN86" i="406"/>
  <c r="Z80" i="406"/>
  <c r="AA80" i="406"/>
  <c r="Z88" i="406"/>
  <c r="AA88" i="406"/>
  <c r="AN80" i="406"/>
  <c r="AO80" i="406" s="1"/>
  <c r="AN88" i="406"/>
  <c r="AO88" i="406" s="1"/>
  <c r="AA56" i="407"/>
  <c r="Z56" i="407"/>
  <c r="Z73" i="407"/>
  <c r="AA73" i="407"/>
  <c r="Z67" i="407"/>
  <c r="AA67" i="407"/>
  <c r="AA72" i="407"/>
  <c r="Z72" i="407"/>
  <c r="AO87" i="407"/>
  <c r="AN87" i="407"/>
  <c r="AA66" i="407"/>
  <c r="Z66" i="407"/>
  <c r="AO83" i="407"/>
  <c r="AN83" i="407"/>
  <c r="AA78" i="407"/>
  <c r="Z78" i="407"/>
  <c r="Z79" i="407"/>
  <c r="AA79" i="407"/>
  <c r="AN86" i="407"/>
  <c r="AO86" i="407" s="1"/>
  <c r="AA80" i="407"/>
  <c r="Z80" i="407"/>
  <c r="AA88" i="407"/>
  <c r="Z88" i="407"/>
  <c r="AA75" i="363"/>
  <c r="Z75" i="363"/>
  <c r="AN84" i="364"/>
  <c r="AO84" i="364" s="1"/>
  <c r="AA75" i="365"/>
  <c r="Z75" i="365"/>
  <c r="AA75" i="366"/>
  <c r="Z75" i="366"/>
  <c r="AN89" i="363"/>
  <c r="AO89" i="363" s="1"/>
  <c r="AA90" i="364"/>
  <c r="Z90" i="364"/>
  <c r="AA80" i="365"/>
  <c r="Z80" i="365"/>
  <c r="AA68" i="366"/>
  <c r="Z68" i="366"/>
  <c r="Z83" i="363"/>
  <c r="AA83" i="363"/>
  <c r="Z71" i="364"/>
  <c r="AA71" i="364"/>
  <c r="AN85" i="365"/>
  <c r="AO85" i="365"/>
  <c r="AA74" i="363"/>
  <c r="Z74" i="363"/>
  <c r="AA56" i="364"/>
  <c r="Z56" i="364"/>
  <c r="AN83" i="365"/>
  <c r="AO83" i="365" s="1"/>
  <c r="AA85" i="366"/>
  <c r="Z85" i="366"/>
  <c r="AA73" i="367"/>
  <c r="Z73" i="367"/>
  <c r="AA75" i="368"/>
  <c r="Z75" i="368"/>
  <c r="AA57" i="369"/>
  <c r="Z57" i="369"/>
  <c r="AA59" i="370"/>
  <c r="Z59" i="370"/>
  <c r="AO84" i="371"/>
  <c r="AN84" i="371"/>
  <c r="AA85" i="372"/>
  <c r="Z85" i="372"/>
  <c r="AA59" i="374"/>
  <c r="Z59" i="374"/>
  <c r="AA70" i="367"/>
  <c r="Z70" i="367"/>
  <c r="AN81" i="368"/>
  <c r="AO81" i="368" s="1"/>
  <c r="AA64" i="370"/>
  <c r="Z64" i="370"/>
  <c r="AN87" i="371"/>
  <c r="AO87" i="371" s="1"/>
  <c r="AA76" i="372"/>
  <c r="Z76" i="372"/>
  <c r="AA58" i="373"/>
  <c r="Z58" i="373"/>
  <c r="AA56" i="374"/>
  <c r="Z56" i="374"/>
  <c r="AA56" i="375"/>
  <c r="Z56" i="375"/>
  <c r="AA57" i="366"/>
  <c r="Z57" i="366"/>
  <c r="Z59" i="367"/>
  <c r="AA59" i="367"/>
  <c r="AN84" i="368"/>
  <c r="AO84" i="368"/>
  <c r="Z85" i="369"/>
  <c r="AA85" i="369"/>
  <c r="Z73" i="370"/>
  <c r="AA73" i="370"/>
  <c r="Z75" i="371"/>
  <c r="AA75" i="371"/>
  <c r="AN84" i="372"/>
  <c r="AO84" i="372"/>
  <c r="Z75" i="373"/>
  <c r="AA75" i="373"/>
  <c r="Z57" i="374"/>
  <c r="AA57" i="374"/>
  <c r="AA58" i="366"/>
  <c r="Z58" i="366"/>
  <c r="AN91" i="368"/>
  <c r="AO91" i="368" s="1"/>
  <c r="AA68" i="369"/>
  <c r="Z68" i="369"/>
  <c r="AA66" i="370"/>
  <c r="Z66" i="370"/>
  <c r="AA80" i="371"/>
  <c r="Z80" i="371"/>
  <c r="AN87" i="372"/>
  <c r="AO87" i="372" s="1"/>
  <c r="AA76" i="373"/>
  <c r="Z76" i="373"/>
  <c r="AA58" i="374"/>
  <c r="Z58" i="374"/>
  <c r="AA86" i="374"/>
  <c r="Z86" i="374"/>
  <c r="AA83" i="375"/>
  <c r="Z83" i="375"/>
  <c r="AA91" i="375"/>
  <c r="Z91" i="375"/>
  <c r="AA71" i="376"/>
  <c r="Z71" i="376"/>
  <c r="AA83" i="377"/>
  <c r="Z83" i="377"/>
  <c r="AN82" i="378"/>
  <c r="AO82" i="378" s="1"/>
  <c r="AA69" i="379"/>
  <c r="Z69" i="379"/>
  <c r="AA86" i="375"/>
  <c r="Z86" i="375"/>
  <c r="AA72" i="376"/>
  <c r="Z72" i="376"/>
  <c r="AN83" i="377"/>
  <c r="AO83" i="377" s="1"/>
  <c r="AN89" i="378"/>
  <c r="AO89" i="378" s="1"/>
  <c r="AA82" i="379"/>
  <c r="Z82" i="379"/>
  <c r="AN90" i="375"/>
  <c r="AO90" i="375"/>
  <c r="AN82" i="377"/>
  <c r="AO82" i="377"/>
  <c r="Z83" i="378"/>
  <c r="AA83" i="378"/>
  <c r="AN89" i="375"/>
  <c r="AO89" i="375" s="1"/>
  <c r="AA82" i="376"/>
  <c r="Z82" i="376"/>
  <c r="AA80" i="377"/>
  <c r="Z80" i="377"/>
  <c r="AA88" i="377"/>
  <c r="Z88" i="377"/>
  <c r="AA78" i="378"/>
  <c r="Z78" i="378"/>
  <c r="AO85" i="379"/>
  <c r="AN85" i="379"/>
  <c r="AA68" i="380"/>
  <c r="Z68" i="380"/>
  <c r="AA82" i="381"/>
  <c r="Z82" i="381"/>
  <c r="AA64" i="382"/>
  <c r="Z64" i="382"/>
  <c r="AA88" i="382"/>
  <c r="Z88" i="382"/>
  <c r="AA78" i="383"/>
  <c r="Z78" i="383"/>
  <c r="AA76" i="384"/>
  <c r="Z76" i="384"/>
  <c r="AN88" i="380"/>
  <c r="AO88" i="380" s="1"/>
  <c r="AA67" i="381"/>
  <c r="Z67" i="381"/>
  <c r="AA89" i="381"/>
  <c r="Z89" i="381"/>
  <c r="AA65" i="382"/>
  <c r="Z65" i="382"/>
  <c r="AA81" i="383"/>
  <c r="Z81" i="383"/>
  <c r="AN80" i="384"/>
  <c r="AO80" i="384" s="1"/>
  <c r="AA72" i="385"/>
  <c r="Z72" i="385"/>
  <c r="Z74" i="380"/>
  <c r="AA74" i="380"/>
  <c r="Z56" i="381"/>
  <c r="AA56" i="381"/>
  <c r="Z84" i="381"/>
  <c r="AA84" i="381"/>
  <c r="AN91" i="382"/>
  <c r="AO91" i="382" s="1"/>
  <c r="AN89" i="383"/>
  <c r="AO89" i="383" s="1"/>
  <c r="Z82" i="384"/>
  <c r="AA82" i="384"/>
  <c r="AA67" i="380"/>
  <c r="Z67" i="380"/>
  <c r="AA89" i="380"/>
  <c r="Z89" i="380"/>
  <c r="AA65" i="381"/>
  <c r="Z65" i="381"/>
  <c r="AA67" i="382"/>
  <c r="Z67" i="382"/>
  <c r="AO80" i="383"/>
  <c r="AN80" i="383"/>
  <c r="AA59" i="385"/>
  <c r="Z59" i="385"/>
  <c r="R31" i="386"/>
  <c r="S31" i="386" s="1"/>
  <c r="AO84" i="388"/>
  <c r="AN84" i="388"/>
  <c r="AO89" i="389"/>
  <c r="AN89" i="389"/>
  <c r="AA84" i="385"/>
  <c r="Z84" i="385"/>
  <c r="R38" i="386"/>
  <c r="S38" i="386" s="1"/>
  <c r="AO81" i="387"/>
  <c r="AN81" i="387"/>
  <c r="AA66" i="388"/>
  <c r="Z66" i="388"/>
  <c r="AA82" i="388"/>
  <c r="Z82" i="388"/>
  <c r="AA64" i="389"/>
  <c r="Z64" i="389"/>
  <c r="AA81" i="389"/>
  <c r="Z81" i="389"/>
  <c r="Z69" i="385"/>
  <c r="AA69" i="385"/>
  <c r="R29" i="386"/>
  <c r="S29" i="386" s="1"/>
  <c r="Z83" i="387"/>
  <c r="AA83" i="387"/>
  <c r="Z71" i="388"/>
  <c r="AA71" i="388"/>
  <c r="AN90" i="388"/>
  <c r="AO90" i="388" s="1"/>
  <c r="AA88" i="384"/>
  <c r="Z88" i="384"/>
  <c r="AO87" i="385"/>
  <c r="AN87" i="385"/>
  <c r="E7" i="386"/>
  <c r="D7" i="386"/>
  <c r="E23" i="386"/>
  <c r="D23" i="386"/>
  <c r="AA58" i="387"/>
  <c r="Z58" i="387"/>
  <c r="AA86" i="387"/>
  <c r="Z86" i="387"/>
  <c r="AA72" i="388"/>
  <c r="Z72" i="388"/>
  <c r="AA84" i="388"/>
  <c r="Z84" i="388"/>
  <c r="AO85" i="389"/>
  <c r="AN85" i="389"/>
  <c r="AA65" i="390"/>
  <c r="Z65" i="390"/>
  <c r="AO88" i="390"/>
  <c r="AN88" i="390"/>
  <c r="AA81" i="391"/>
  <c r="Z81" i="391"/>
  <c r="AO80" i="392"/>
  <c r="AN80" i="392"/>
  <c r="AA67" i="393"/>
  <c r="Z67" i="393"/>
  <c r="AO80" i="394"/>
  <c r="AN80" i="394"/>
  <c r="AA82" i="390"/>
  <c r="Z82" i="390"/>
  <c r="AA64" i="391"/>
  <c r="Z64" i="391"/>
  <c r="AA88" i="391"/>
  <c r="Z88" i="391"/>
  <c r="AA62" i="392"/>
  <c r="Z62" i="392"/>
  <c r="AA78" i="392"/>
  <c r="Z78" i="392"/>
  <c r="AA60" i="393"/>
  <c r="Z60" i="393"/>
  <c r="AO85" i="393"/>
  <c r="AN85" i="393"/>
  <c r="Z75" i="390"/>
  <c r="AA75" i="390"/>
  <c r="AN84" i="391"/>
  <c r="AO84" i="391" s="1"/>
  <c r="Z59" i="392"/>
  <c r="AA59" i="392"/>
  <c r="Z85" i="392"/>
  <c r="AA85" i="392"/>
  <c r="Z57" i="393"/>
  <c r="AA57" i="393"/>
  <c r="Z73" i="393"/>
  <c r="AA73" i="393"/>
  <c r="Z59" i="394"/>
  <c r="AA59" i="394"/>
  <c r="AA83" i="394"/>
  <c r="Z83" i="394"/>
  <c r="AA56" i="390"/>
  <c r="Z56" i="390"/>
  <c r="AA72" i="390"/>
  <c r="Z72" i="390"/>
  <c r="AA84" i="390"/>
  <c r="Z84" i="390"/>
  <c r="AA70" i="391"/>
  <c r="Z70" i="391"/>
  <c r="AN91" i="391"/>
  <c r="AO91" i="391" s="1"/>
  <c r="AN81" i="392"/>
  <c r="AO81" i="392" s="1"/>
  <c r="AA66" i="393"/>
  <c r="Z66" i="393"/>
  <c r="AA90" i="393"/>
  <c r="Z90" i="393"/>
  <c r="AA59" i="395"/>
  <c r="Z59" i="395"/>
  <c r="AN83" i="394"/>
  <c r="AO83" i="394" s="1"/>
  <c r="AN91" i="394"/>
  <c r="AO91" i="394" s="1"/>
  <c r="AA68" i="395"/>
  <c r="Z68" i="395"/>
  <c r="AO84" i="395"/>
  <c r="AN84" i="395"/>
  <c r="AA66" i="398"/>
  <c r="Z66" i="398"/>
  <c r="Z85" i="394"/>
  <c r="AA85" i="394"/>
  <c r="AA73" i="395"/>
  <c r="Z73" i="395"/>
  <c r="Z86" i="395"/>
  <c r="AA86" i="395"/>
  <c r="AA64" i="394"/>
  <c r="Z64" i="394"/>
  <c r="AA88" i="394"/>
  <c r="Z88" i="394"/>
  <c r="Z62" i="395"/>
  <c r="AA62" i="395"/>
  <c r="AO87" i="395"/>
  <c r="AN87" i="395"/>
  <c r="AN87" i="397"/>
  <c r="AO87" i="397" s="1"/>
  <c r="AA87" i="395"/>
  <c r="Z87" i="395"/>
  <c r="AA68" i="396"/>
  <c r="Z68" i="396"/>
  <c r="AA85" i="395"/>
  <c r="Z85" i="395"/>
  <c r="AA64" i="399"/>
  <c r="Z64" i="399"/>
  <c r="AA70" i="400"/>
  <c r="Z70" i="400"/>
  <c r="AN87" i="396"/>
  <c r="AO87" i="396" s="1"/>
  <c r="Z76" i="397"/>
  <c r="AA76" i="397"/>
  <c r="AA86" i="400"/>
  <c r="Z86" i="400"/>
  <c r="AA81" i="396"/>
  <c r="Z81" i="396"/>
  <c r="AO80" i="397"/>
  <c r="AN80" i="397"/>
  <c r="AA68" i="401"/>
  <c r="Z68" i="401"/>
  <c r="AA65" i="398"/>
  <c r="Z65" i="398"/>
  <c r="AN88" i="398"/>
  <c r="AO88" i="398" s="1"/>
  <c r="AA80" i="401"/>
  <c r="Z80" i="401"/>
  <c r="Z81" i="398"/>
  <c r="AA81" i="398"/>
  <c r="Z65" i="399"/>
  <c r="AA65" i="399"/>
  <c r="Z56" i="398"/>
  <c r="AA56" i="398"/>
  <c r="Z84" i="398"/>
  <c r="AA84" i="398"/>
  <c r="Z78" i="401"/>
  <c r="AA78" i="401"/>
  <c r="AO88" i="399"/>
  <c r="AN88" i="399"/>
  <c r="AA81" i="400"/>
  <c r="Z81" i="400"/>
  <c r="Z86" i="399"/>
  <c r="AA86" i="399"/>
  <c r="AN90" i="399"/>
  <c r="AO90" i="399" s="1"/>
  <c r="AA69" i="400"/>
  <c r="Z69" i="400"/>
  <c r="AA83" i="400"/>
  <c r="Z83" i="400"/>
  <c r="AA91" i="400"/>
  <c r="Z91" i="400"/>
  <c r="AN86" i="401"/>
  <c r="AO86" i="401" s="1"/>
  <c r="AA61" i="402"/>
  <c r="Z61" i="402"/>
  <c r="AA75" i="402"/>
  <c r="Z75" i="402"/>
  <c r="AN87" i="401"/>
  <c r="AO87" i="401"/>
  <c r="Z60" i="402"/>
  <c r="AA60" i="402"/>
  <c r="AA79" i="402"/>
  <c r="Z79" i="402"/>
  <c r="AN85" i="402"/>
  <c r="AO85" i="402" s="1"/>
  <c r="AA74" i="403"/>
  <c r="Z74" i="403"/>
  <c r="AN88" i="402"/>
  <c r="AO88" i="402"/>
  <c r="Z74" i="402"/>
  <c r="AA74" i="402"/>
  <c r="AA56" i="403"/>
  <c r="Z56" i="403"/>
  <c r="AA86" i="403"/>
  <c r="Z86" i="403"/>
  <c r="AA68" i="404"/>
  <c r="Z68" i="404"/>
  <c r="Z81" i="403"/>
  <c r="AA81" i="403"/>
  <c r="AA65" i="404"/>
  <c r="Z65" i="404"/>
  <c r="AN81" i="403"/>
  <c r="AO81" i="403" s="1"/>
  <c r="Z66" i="404"/>
  <c r="AA66" i="404"/>
  <c r="AA84" i="404"/>
  <c r="Z84" i="404"/>
  <c r="AA79" i="404"/>
  <c r="Z79" i="404"/>
  <c r="AA63" i="405"/>
  <c r="Z63" i="405"/>
  <c r="AN83" i="404"/>
  <c r="AO83" i="404"/>
  <c r="AN81" i="405"/>
  <c r="AO81" i="405" s="1"/>
  <c r="AN90" i="404"/>
  <c r="AO90" i="404" s="1"/>
  <c r="AA83" i="405"/>
  <c r="Z83" i="405"/>
  <c r="AA62" i="405"/>
  <c r="Z62" i="405"/>
  <c r="AA78" i="405"/>
  <c r="Z78" i="405"/>
  <c r="AA66" i="406"/>
  <c r="Z66" i="406"/>
  <c r="AA71" i="406"/>
  <c r="Z71" i="406"/>
  <c r="AN82" i="405"/>
  <c r="AO82" i="405"/>
  <c r="AA69" i="406"/>
  <c r="Z69" i="406"/>
  <c r="AA90" i="406"/>
  <c r="Z90" i="406"/>
  <c r="Z84" i="407"/>
  <c r="AA84" i="407"/>
  <c r="AO86" i="363"/>
  <c r="AN86" i="363"/>
  <c r="AA61" i="364"/>
  <c r="Z61" i="364"/>
  <c r="AA87" i="364"/>
  <c r="Z87" i="364"/>
  <c r="Z56" i="366"/>
  <c r="AA56" i="366"/>
  <c r="AO83" i="364"/>
  <c r="AN83" i="364"/>
  <c r="AO81" i="365"/>
  <c r="AN81" i="365"/>
  <c r="AA71" i="366"/>
  <c r="Z71" i="366"/>
  <c r="AN84" i="363"/>
  <c r="AO84" i="363" s="1"/>
  <c r="Z75" i="364"/>
  <c r="AA75" i="364"/>
  <c r="Z57" i="365"/>
  <c r="AA57" i="365"/>
  <c r="AA67" i="366"/>
  <c r="Z67" i="366"/>
  <c r="AO87" i="363"/>
  <c r="AN87" i="363"/>
  <c r="AA60" i="364"/>
  <c r="Z60" i="364"/>
  <c r="AA76" i="364"/>
  <c r="Z76" i="364"/>
  <c r="AA58" i="365"/>
  <c r="Z58" i="365"/>
  <c r="AO86" i="366"/>
  <c r="AN86" i="366"/>
  <c r="AA61" i="367"/>
  <c r="Z61" i="367"/>
  <c r="AA87" i="367"/>
  <c r="Z87" i="367"/>
  <c r="AA63" i="368"/>
  <c r="Z63" i="368"/>
  <c r="AA79" i="368"/>
  <c r="Z79" i="368"/>
  <c r="AA61" i="369"/>
  <c r="Z61" i="369"/>
  <c r="AA87" i="369"/>
  <c r="Z87" i="369"/>
  <c r="AO86" i="370"/>
  <c r="AN86" i="370"/>
  <c r="AA61" i="371"/>
  <c r="Z61" i="371"/>
  <c r="AA87" i="371"/>
  <c r="Z87" i="371"/>
  <c r="AA63" i="372"/>
  <c r="Z63" i="372"/>
  <c r="AA79" i="372"/>
  <c r="Z79" i="372"/>
  <c r="AA61" i="373"/>
  <c r="Z61" i="373"/>
  <c r="AA87" i="373"/>
  <c r="Z87" i="373"/>
  <c r="AA79" i="374"/>
  <c r="Z79" i="374"/>
  <c r="AA58" i="367"/>
  <c r="Z58" i="367"/>
  <c r="AA86" i="367"/>
  <c r="Z86" i="367"/>
  <c r="AO83" i="369"/>
  <c r="AN83" i="369"/>
  <c r="AA68" i="370"/>
  <c r="Z68" i="370"/>
  <c r="AN89" i="370"/>
  <c r="AO89" i="370" s="1"/>
  <c r="AA66" i="371"/>
  <c r="Z66" i="371"/>
  <c r="AA90" i="371"/>
  <c r="Z90" i="371"/>
  <c r="AA64" i="372"/>
  <c r="Z64" i="372"/>
  <c r="AA88" i="372"/>
  <c r="Z88" i="372"/>
  <c r="AA62" i="373"/>
  <c r="Z62" i="373"/>
  <c r="AA78" i="373"/>
  <c r="Z78" i="373"/>
  <c r="AA60" i="374"/>
  <c r="Z60" i="374"/>
  <c r="AN85" i="374"/>
  <c r="AO85" i="374" s="1"/>
  <c r="Z58" i="375"/>
  <c r="AA58" i="375"/>
  <c r="Z61" i="366"/>
  <c r="AA61" i="366"/>
  <c r="Z87" i="366"/>
  <c r="AA87" i="366"/>
  <c r="AN86" i="367"/>
  <c r="AO86" i="367"/>
  <c r="Z87" i="368"/>
  <c r="AA87" i="368"/>
  <c r="AN86" i="369"/>
  <c r="AO86" i="369"/>
  <c r="Z61" i="370"/>
  <c r="AA61" i="370"/>
  <c r="Z87" i="370"/>
  <c r="AA87" i="370"/>
  <c r="Z63" i="371"/>
  <c r="AA63" i="371"/>
  <c r="Z79" i="371"/>
  <c r="AA79" i="371"/>
  <c r="Z61" i="372"/>
  <c r="AA61" i="372"/>
  <c r="Z87" i="372"/>
  <c r="AA87" i="372"/>
  <c r="AN86" i="373"/>
  <c r="AO86" i="373"/>
  <c r="Z77" i="374"/>
  <c r="AA77" i="374"/>
  <c r="Z66" i="375"/>
  <c r="AA66" i="375"/>
  <c r="AA62" i="366"/>
  <c r="Z62" i="366"/>
  <c r="AA78" i="366"/>
  <c r="Z78" i="366"/>
  <c r="AN85" i="367"/>
  <c r="AO85" i="367" s="1"/>
  <c r="AA58" i="368"/>
  <c r="Z58" i="368"/>
  <c r="AA86" i="368"/>
  <c r="Z86" i="368"/>
  <c r="AA56" i="369"/>
  <c r="Z56" i="369"/>
  <c r="AA72" i="369"/>
  <c r="Z72" i="369"/>
  <c r="AA84" i="369"/>
  <c r="Z84" i="369"/>
  <c r="AA70" i="370"/>
  <c r="Z70" i="370"/>
  <c r="AO91" i="370"/>
  <c r="AN91" i="370"/>
  <c r="AO81" i="371"/>
  <c r="AN81" i="371"/>
  <c r="AA66" i="372"/>
  <c r="Z66" i="372"/>
  <c r="AA90" i="372"/>
  <c r="Z90" i="372"/>
  <c r="AA64" i="373"/>
  <c r="Z64" i="373"/>
  <c r="AA88" i="373"/>
  <c r="Z88" i="373"/>
  <c r="AA62" i="374"/>
  <c r="Z62" i="374"/>
  <c r="AA78" i="374"/>
  <c r="Z78" i="374"/>
  <c r="AO84" i="375"/>
  <c r="AN84" i="375"/>
  <c r="AA75" i="376"/>
  <c r="Z75" i="376"/>
  <c r="AO84" i="377"/>
  <c r="AN84" i="377"/>
  <c r="AA75" i="378"/>
  <c r="Z75" i="378"/>
  <c r="AA85" i="378"/>
  <c r="Z85" i="378"/>
  <c r="AA73" i="379"/>
  <c r="Z73" i="379"/>
  <c r="AO87" i="375"/>
  <c r="AN87" i="375"/>
  <c r="AO85" i="376"/>
  <c r="AN85" i="376"/>
  <c r="AA74" i="377"/>
  <c r="Z74" i="377"/>
  <c r="AA56" i="378"/>
  <c r="Z56" i="378"/>
  <c r="AA72" i="378"/>
  <c r="Z72" i="378"/>
  <c r="AA84" i="378"/>
  <c r="Z84" i="378"/>
  <c r="AN83" i="379"/>
  <c r="AO83" i="379" s="1"/>
  <c r="AA59" i="375"/>
  <c r="Z59" i="375"/>
  <c r="Z85" i="375"/>
  <c r="AA85" i="375"/>
  <c r="Z57" i="376"/>
  <c r="AA57" i="376"/>
  <c r="Z73" i="376"/>
  <c r="AA73" i="376"/>
  <c r="Z75" i="377"/>
  <c r="AA75" i="377"/>
  <c r="AN84" i="378"/>
  <c r="AO84" i="378"/>
  <c r="AA70" i="376"/>
  <c r="Z70" i="376"/>
  <c r="AO91" i="376"/>
  <c r="AN91" i="376"/>
  <c r="AO81" i="377"/>
  <c r="AN81" i="377"/>
  <c r="AA66" i="378"/>
  <c r="Z66" i="378"/>
  <c r="AA90" i="378"/>
  <c r="Z90" i="378"/>
  <c r="AA64" i="379"/>
  <c r="Z64" i="379"/>
  <c r="AA56" i="380"/>
  <c r="Z56" i="380"/>
  <c r="AA72" i="380"/>
  <c r="Z72" i="380"/>
  <c r="AA84" i="380"/>
  <c r="Z84" i="380"/>
  <c r="AA70" i="381"/>
  <c r="Z70" i="381"/>
  <c r="AN91" i="381"/>
  <c r="AO91" i="381" s="1"/>
  <c r="AN81" i="382"/>
  <c r="AO81" i="382" s="1"/>
  <c r="AA66" i="383"/>
  <c r="Z66" i="383"/>
  <c r="AA82" i="383"/>
  <c r="Z82" i="383"/>
  <c r="AA64" i="384"/>
  <c r="Z64" i="384"/>
  <c r="AA80" i="384"/>
  <c r="Z80" i="384"/>
  <c r="AA69" i="380"/>
  <c r="Z69" i="380"/>
  <c r="AA91" i="380"/>
  <c r="Z91" i="380"/>
  <c r="AO90" i="381"/>
  <c r="AN90" i="381"/>
  <c r="AO82" i="383"/>
  <c r="AN82" i="383"/>
  <c r="AA83" i="384"/>
  <c r="Z83" i="384"/>
  <c r="AA79" i="387"/>
  <c r="Z79" i="387"/>
  <c r="AA71" i="363"/>
  <c r="Z71" i="363"/>
  <c r="AO82" i="363"/>
  <c r="AN82" i="363"/>
  <c r="AO90" i="363"/>
  <c r="AN90" i="363"/>
  <c r="AA69" i="364"/>
  <c r="Z69" i="364"/>
  <c r="AA83" i="364"/>
  <c r="Z83" i="364"/>
  <c r="AA91" i="364"/>
  <c r="Z91" i="364"/>
  <c r="AA71" i="365"/>
  <c r="Z71" i="365"/>
  <c r="AA87" i="365"/>
  <c r="Z87" i="365"/>
  <c r="AA72" i="366"/>
  <c r="Z72" i="366"/>
  <c r="AA64" i="363"/>
  <c r="Z64" i="363"/>
  <c r="AA80" i="363"/>
  <c r="Z80" i="363"/>
  <c r="AA88" i="363"/>
  <c r="Z88" i="363"/>
  <c r="AA62" i="364"/>
  <c r="Z62" i="364"/>
  <c r="AA78" i="364"/>
  <c r="Z78" i="364"/>
  <c r="AN87" i="364"/>
  <c r="AO87" i="364" s="1"/>
  <c r="AA60" i="365"/>
  <c r="Z60" i="365"/>
  <c r="AA76" i="365"/>
  <c r="Z76" i="365"/>
  <c r="AN84" i="365"/>
  <c r="AO84" i="365" s="1"/>
  <c r="AO82" i="366"/>
  <c r="AN82" i="366"/>
  <c r="Z65" i="363"/>
  <c r="AA65" i="363"/>
  <c r="AN80" i="363"/>
  <c r="AO80" i="363" s="1"/>
  <c r="AN88" i="363"/>
  <c r="AO88" i="363" s="1"/>
  <c r="Z67" i="364"/>
  <c r="AA67" i="364"/>
  <c r="Z81" i="364"/>
  <c r="AA81" i="364"/>
  <c r="Z89" i="364"/>
  <c r="AA89" i="364"/>
  <c r="Z65" i="365"/>
  <c r="AA65" i="365"/>
  <c r="AN80" i="365"/>
  <c r="AO80" i="365" s="1"/>
  <c r="Z88" i="365"/>
  <c r="AA88" i="365"/>
  <c r="AA81" i="366"/>
  <c r="Z81" i="366"/>
  <c r="AA70" i="363"/>
  <c r="Z70" i="363"/>
  <c r="AO83" i="363"/>
  <c r="AN83" i="363"/>
  <c r="AO91" i="363"/>
  <c r="AN91" i="363"/>
  <c r="AA68" i="364"/>
  <c r="Z68" i="364"/>
  <c r="AN81" i="364"/>
  <c r="AO81" i="364" s="1"/>
  <c r="AN89" i="364"/>
  <c r="AO89" i="364" s="1"/>
  <c r="AA66" i="365"/>
  <c r="Z66" i="365"/>
  <c r="Z82" i="365"/>
  <c r="AA82" i="365"/>
  <c r="AA60" i="366"/>
  <c r="Z60" i="366"/>
  <c r="AN85" i="366"/>
  <c r="AO85" i="366" s="1"/>
  <c r="AN90" i="366"/>
  <c r="AO90" i="366" s="1"/>
  <c r="AA69" i="367"/>
  <c r="Z69" i="367"/>
  <c r="AA83" i="367"/>
  <c r="Z83" i="367"/>
  <c r="AA91" i="367"/>
  <c r="Z91" i="367"/>
  <c r="AA71" i="368"/>
  <c r="Z71" i="368"/>
  <c r="AN82" i="368"/>
  <c r="AO82" i="368" s="1"/>
  <c r="AN90" i="368"/>
  <c r="AO90" i="368" s="1"/>
  <c r="AA69" i="369"/>
  <c r="Z69" i="369"/>
  <c r="AA83" i="369"/>
  <c r="Z83" i="369"/>
  <c r="AA91" i="369"/>
  <c r="Z91" i="369"/>
  <c r="AA71" i="370"/>
  <c r="Z71" i="370"/>
  <c r="AN82" i="370"/>
  <c r="AO82" i="370" s="1"/>
  <c r="AN90" i="370"/>
  <c r="AO90" i="370" s="1"/>
  <c r="AA69" i="371"/>
  <c r="Z69" i="371"/>
  <c r="AA83" i="371"/>
  <c r="Z83" i="371"/>
  <c r="AA91" i="371"/>
  <c r="Z91" i="371"/>
  <c r="AA71" i="372"/>
  <c r="Z71" i="372"/>
  <c r="AN82" i="372"/>
  <c r="AO82" i="372" s="1"/>
  <c r="AN90" i="372"/>
  <c r="AO90" i="372" s="1"/>
  <c r="AA69" i="373"/>
  <c r="Z69" i="373"/>
  <c r="AA83" i="373"/>
  <c r="Z83" i="373"/>
  <c r="AA91" i="373"/>
  <c r="Z91" i="373"/>
  <c r="AA71" i="374"/>
  <c r="Z71" i="374"/>
  <c r="AN82" i="374"/>
  <c r="AO82" i="374" s="1"/>
  <c r="AN90" i="374"/>
  <c r="AO90" i="374" s="1"/>
  <c r="Z68" i="375"/>
  <c r="AA68" i="375"/>
  <c r="AO89" i="366"/>
  <c r="AN89" i="366"/>
  <c r="AA66" i="367"/>
  <c r="Z66" i="367"/>
  <c r="AA82" i="367"/>
  <c r="Z82" i="367"/>
  <c r="AA90" i="367"/>
  <c r="Z90" i="367"/>
  <c r="AA64" i="368"/>
  <c r="Z64" i="368"/>
  <c r="AA80" i="368"/>
  <c r="Z80" i="368"/>
  <c r="AA88" i="368"/>
  <c r="Z88" i="368"/>
  <c r="AA62" i="369"/>
  <c r="Z62" i="369"/>
  <c r="AA78" i="369"/>
  <c r="Z78" i="369"/>
  <c r="AN87" i="369"/>
  <c r="AO87" i="369" s="1"/>
  <c r="AA60" i="370"/>
  <c r="Z60" i="370"/>
  <c r="AA76" i="370"/>
  <c r="Z76" i="370"/>
  <c r="AN85" i="370"/>
  <c r="AO85" i="370" s="1"/>
  <c r="AA58" i="371"/>
  <c r="Z58" i="371"/>
  <c r="AA74" i="371"/>
  <c r="Z74" i="371"/>
  <c r="AA86" i="371"/>
  <c r="Z86" i="371"/>
  <c r="AA56" i="372"/>
  <c r="Z56" i="372"/>
  <c r="AA72" i="372"/>
  <c r="Z72" i="372"/>
  <c r="AA84" i="372"/>
  <c r="Z84" i="372"/>
  <c r="AA70" i="373"/>
  <c r="Z70" i="373"/>
  <c r="AN83" i="373"/>
  <c r="AO83" i="373" s="1"/>
  <c r="AN91" i="373"/>
  <c r="AO91" i="373" s="1"/>
  <c r="AA68" i="374"/>
  <c r="Z68" i="374"/>
  <c r="AO81" i="374"/>
  <c r="AN81" i="374"/>
  <c r="AO89" i="374"/>
  <c r="AN89" i="374"/>
  <c r="AO82" i="365"/>
  <c r="AN82" i="365"/>
  <c r="AO90" i="365"/>
  <c r="AN90" i="365"/>
  <c r="Z69" i="366"/>
  <c r="AA69" i="366"/>
  <c r="Z83" i="366"/>
  <c r="AA83" i="366"/>
  <c r="Z91" i="366"/>
  <c r="AA91" i="366"/>
  <c r="Z71" i="367"/>
  <c r="AA71" i="367"/>
  <c r="AN82" i="367"/>
  <c r="AO82" i="367" s="1"/>
  <c r="AN90" i="367"/>
  <c r="AO90" i="367" s="1"/>
  <c r="Z69" i="368"/>
  <c r="AA69" i="368"/>
  <c r="Z83" i="368"/>
  <c r="AA83" i="368"/>
  <c r="Z91" i="368"/>
  <c r="AA91" i="368"/>
  <c r="Z71" i="369"/>
  <c r="AA71" i="369"/>
  <c r="AN82" i="369"/>
  <c r="AO82" i="369" s="1"/>
  <c r="AN90" i="369"/>
  <c r="AO90" i="369" s="1"/>
  <c r="Z69" i="370"/>
  <c r="AA69" i="370"/>
  <c r="Z83" i="370"/>
  <c r="AA83" i="370"/>
  <c r="Z91" i="370"/>
  <c r="AA91" i="370"/>
  <c r="Z71" i="371"/>
  <c r="AA71" i="371"/>
  <c r="AN82" i="371"/>
  <c r="AO82" i="371" s="1"/>
  <c r="AN90" i="371"/>
  <c r="AO90" i="371" s="1"/>
  <c r="Z69" i="372"/>
  <c r="AA69" i="372"/>
  <c r="Z83" i="372"/>
  <c r="AA83" i="372"/>
  <c r="Z91" i="372"/>
  <c r="AA91" i="372"/>
  <c r="Z71" i="373"/>
  <c r="AA71" i="373"/>
  <c r="AN82" i="373"/>
  <c r="AO82" i="373" s="1"/>
  <c r="AN90" i="373"/>
  <c r="AO90" i="373" s="1"/>
  <c r="Z69" i="374"/>
  <c r="AA69" i="374"/>
  <c r="Z83" i="374"/>
  <c r="AA83" i="374"/>
  <c r="Z91" i="374"/>
  <c r="AA91" i="374"/>
  <c r="AO81" i="375"/>
  <c r="AN81" i="375"/>
  <c r="Z70" i="366"/>
  <c r="AA70" i="366"/>
  <c r="AN83" i="366"/>
  <c r="AO83" i="366" s="1"/>
  <c r="AO91" i="366"/>
  <c r="AN91" i="366"/>
  <c r="AA68" i="367"/>
  <c r="Z68" i="367"/>
  <c r="AN81" i="367"/>
  <c r="AO81" i="367" s="1"/>
  <c r="AN89" i="367"/>
  <c r="AO89" i="367" s="1"/>
  <c r="AA66" i="368"/>
  <c r="Z66" i="368"/>
  <c r="AA82" i="368"/>
  <c r="Z82" i="368"/>
  <c r="AA90" i="368"/>
  <c r="Z90" i="368"/>
  <c r="AA64" i="369"/>
  <c r="Z64" i="369"/>
  <c r="AA80" i="369"/>
  <c r="Z80" i="369"/>
  <c r="AA88" i="369"/>
  <c r="Z88" i="369"/>
  <c r="AA62" i="370"/>
  <c r="Z62" i="370"/>
  <c r="AA78" i="370"/>
  <c r="Z78" i="370"/>
  <c r="AO87" i="370"/>
  <c r="AN87" i="370"/>
  <c r="AA60" i="371"/>
  <c r="Z60" i="371"/>
  <c r="AA76" i="371"/>
  <c r="Z76" i="371"/>
  <c r="AO85" i="371"/>
  <c r="AN85" i="371"/>
  <c r="AA58" i="372"/>
  <c r="Z58" i="372"/>
  <c r="AA74" i="372"/>
  <c r="Z74" i="372"/>
  <c r="AA86" i="372"/>
  <c r="Z86" i="372"/>
  <c r="AA56" i="373"/>
  <c r="Z56" i="373"/>
  <c r="AA72" i="373"/>
  <c r="Z72" i="373"/>
  <c r="AA84" i="373"/>
  <c r="Z84" i="373"/>
  <c r="AA70" i="374"/>
  <c r="Z70" i="374"/>
  <c r="AO83" i="374"/>
  <c r="AN83" i="374"/>
  <c r="AA57" i="375"/>
  <c r="Z57" i="375"/>
  <c r="AA65" i="375"/>
  <c r="Z65" i="375"/>
  <c r="AO80" i="375"/>
  <c r="AN80" i="375"/>
  <c r="AO88" i="375"/>
  <c r="AN88" i="375"/>
  <c r="AA67" i="376"/>
  <c r="Z67" i="376"/>
  <c r="AA81" i="376"/>
  <c r="Z81" i="376"/>
  <c r="AA89" i="376"/>
  <c r="Z89" i="376"/>
  <c r="AA65" i="377"/>
  <c r="Z65" i="377"/>
  <c r="AO80" i="377"/>
  <c r="AN80" i="377"/>
  <c r="AO88" i="377"/>
  <c r="AN88" i="377"/>
  <c r="AA67" i="378"/>
  <c r="Z67" i="378"/>
  <c r="AA81" i="378"/>
  <c r="Z81" i="378"/>
  <c r="AA89" i="378"/>
  <c r="Z89" i="378"/>
  <c r="AA65" i="379"/>
  <c r="Z65" i="379"/>
  <c r="AO80" i="379"/>
  <c r="AN80" i="379"/>
  <c r="AO87" i="379"/>
  <c r="AN87" i="379"/>
  <c r="AN83" i="375"/>
  <c r="AO83" i="375" s="1"/>
  <c r="AO91" i="375"/>
  <c r="AN91" i="375"/>
  <c r="AA68" i="376"/>
  <c r="Z68" i="376"/>
  <c r="AN81" i="376"/>
  <c r="AO81" i="376" s="1"/>
  <c r="AN89" i="376"/>
  <c r="AO89" i="376" s="1"/>
  <c r="AA66" i="377"/>
  <c r="Z66" i="377"/>
  <c r="AA82" i="377"/>
  <c r="Z82" i="377"/>
  <c r="AA90" i="377"/>
  <c r="Z90" i="377"/>
  <c r="AA64" i="378"/>
  <c r="Z64" i="378"/>
  <c r="AA80" i="378"/>
  <c r="Z80" i="378"/>
  <c r="AA88" i="378"/>
  <c r="Z88" i="378"/>
  <c r="AA62" i="379"/>
  <c r="Z62" i="379"/>
  <c r="AA78" i="379"/>
  <c r="Z78" i="379"/>
  <c r="AO90" i="379"/>
  <c r="AN90" i="379"/>
  <c r="AA67" i="375"/>
  <c r="Z67" i="375"/>
  <c r="AA81" i="375"/>
  <c r="Z81" i="375"/>
  <c r="Z89" i="375"/>
  <c r="AA89" i="375"/>
  <c r="Z65" i="376"/>
  <c r="AA65" i="376"/>
  <c r="AN80" i="376"/>
  <c r="AO80" i="376" s="1"/>
  <c r="AN88" i="376"/>
  <c r="AO88" i="376" s="1"/>
  <c r="Z67" i="377"/>
  <c r="AA67" i="377"/>
  <c r="Z81" i="377"/>
  <c r="AA81" i="377"/>
  <c r="Z89" i="377"/>
  <c r="AA89" i="377"/>
  <c r="Z65" i="378"/>
  <c r="AA65" i="378"/>
  <c r="AN80" i="378"/>
  <c r="AO80" i="378" s="1"/>
  <c r="AN88" i="378"/>
  <c r="AO88" i="378" s="1"/>
  <c r="Z67" i="379"/>
  <c r="AA67" i="379"/>
  <c r="Z81" i="379"/>
  <c r="AA81" i="379"/>
  <c r="AA89" i="379"/>
  <c r="Z89" i="379"/>
  <c r="AA88" i="375"/>
  <c r="Z88" i="375"/>
  <c r="AA62" i="376"/>
  <c r="Z62" i="376"/>
  <c r="AA78" i="376"/>
  <c r="Z78" i="376"/>
  <c r="AO87" i="376"/>
  <c r="AN87" i="376"/>
  <c r="AA60" i="377"/>
  <c r="Z60" i="377"/>
  <c r="AA76" i="377"/>
  <c r="Z76" i="377"/>
  <c r="AO85" i="377"/>
  <c r="AN85" i="377"/>
  <c r="AA58" i="378"/>
  <c r="Z58" i="378"/>
  <c r="AA74" i="378"/>
  <c r="Z74" i="378"/>
  <c r="AA86" i="378"/>
  <c r="Z86" i="378"/>
  <c r="AA56" i="379"/>
  <c r="Z56" i="379"/>
  <c r="AA72" i="379"/>
  <c r="Z72" i="379"/>
  <c r="AA84" i="379"/>
  <c r="Z84" i="379"/>
  <c r="AA64" i="380"/>
  <c r="Z64" i="380"/>
  <c r="AA80" i="380"/>
  <c r="Z80" i="380"/>
  <c r="AA88" i="380"/>
  <c r="Z88" i="380"/>
  <c r="AA62" i="381"/>
  <c r="Z62" i="381"/>
  <c r="AA78" i="381"/>
  <c r="Z78" i="381"/>
  <c r="AO87" i="381"/>
  <c r="AN87" i="381"/>
  <c r="AA60" i="382"/>
  <c r="Z60" i="382"/>
  <c r="AA76" i="382"/>
  <c r="Z76" i="382"/>
  <c r="AO85" i="382"/>
  <c r="AN85" i="382"/>
  <c r="AA58" i="383"/>
  <c r="Z58" i="383"/>
  <c r="AA74" i="383"/>
  <c r="Z74" i="383"/>
  <c r="AA86" i="383"/>
  <c r="Z86" i="383"/>
  <c r="AA56" i="384"/>
  <c r="Z56" i="384"/>
  <c r="AA72" i="384"/>
  <c r="Z72" i="384"/>
  <c r="AA84" i="384"/>
  <c r="Z84" i="384"/>
  <c r="AA61" i="380"/>
  <c r="Z61" i="380"/>
  <c r="AA77" i="380"/>
  <c r="Z77" i="380"/>
  <c r="AA87" i="380"/>
  <c r="Z87" i="380"/>
  <c r="AA63" i="381"/>
  <c r="Z63" i="381"/>
  <c r="AA79" i="381"/>
  <c r="Z79" i="381"/>
  <c r="AN86" i="381"/>
  <c r="AO86" i="381" s="1"/>
  <c r="AA61" i="382"/>
  <c r="Z61" i="382"/>
  <c r="AA77" i="382"/>
  <c r="Z77" i="382"/>
  <c r="AA87" i="382"/>
  <c r="Z87" i="382"/>
  <c r="AA63" i="383"/>
  <c r="Z63" i="383"/>
  <c r="AA79" i="383"/>
  <c r="Z79" i="383"/>
  <c r="AN86" i="383"/>
  <c r="AO86" i="383" s="1"/>
  <c r="AA61" i="384"/>
  <c r="Z61" i="384"/>
  <c r="AA77" i="384"/>
  <c r="Z77" i="384"/>
  <c r="AA87" i="384"/>
  <c r="Z87" i="384"/>
  <c r="AA68" i="385"/>
  <c r="Z68" i="385"/>
  <c r="Z70" i="380"/>
  <c r="AA70" i="380"/>
  <c r="AN83" i="380"/>
  <c r="AO83" i="380"/>
  <c r="AN91" i="380"/>
  <c r="AO91" i="380"/>
  <c r="Z68" i="381"/>
  <c r="AA68" i="381"/>
  <c r="AN81" i="381"/>
  <c r="AO81" i="381" s="1"/>
  <c r="AN89" i="381"/>
  <c r="AO89" i="381" s="1"/>
  <c r="Z66" i="382"/>
  <c r="AA66" i="382"/>
  <c r="Z82" i="382"/>
  <c r="AA82" i="382"/>
  <c r="Z90" i="382"/>
  <c r="AA90" i="382"/>
  <c r="Z64" i="383"/>
  <c r="AA64" i="383"/>
  <c r="Z80" i="383"/>
  <c r="AA80" i="383"/>
  <c r="Z88" i="383"/>
  <c r="AA88" i="383"/>
  <c r="Z62" i="384"/>
  <c r="AA62" i="384"/>
  <c r="Z78" i="384"/>
  <c r="AA78" i="384"/>
  <c r="AN91" i="384"/>
  <c r="AO91" i="384" s="1"/>
  <c r="AA63" i="380"/>
  <c r="Z63" i="380"/>
  <c r="AA79" i="380"/>
  <c r="Z79" i="380"/>
  <c r="AN86" i="380"/>
  <c r="AO86" i="380" s="1"/>
  <c r="AA61" i="381"/>
  <c r="Z61" i="381"/>
  <c r="AA77" i="381"/>
  <c r="Z77" i="381"/>
  <c r="AA87" i="381"/>
  <c r="Z87" i="381"/>
  <c r="AA63" i="382"/>
  <c r="Z63" i="382"/>
  <c r="AA79" i="382"/>
  <c r="Z79" i="382"/>
  <c r="AN86" i="382"/>
  <c r="AO86" i="382" s="1"/>
  <c r="AA61" i="383"/>
  <c r="Z61" i="383"/>
  <c r="AA77" i="383"/>
  <c r="Z77" i="383"/>
  <c r="AA87" i="383"/>
  <c r="Z87" i="383"/>
  <c r="AA63" i="384"/>
  <c r="Z63" i="384"/>
  <c r="AA79" i="384"/>
  <c r="Z79" i="384"/>
  <c r="AA91" i="384"/>
  <c r="Z91" i="384"/>
  <c r="AA71" i="385"/>
  <c r="Z71" i="385"/>
  <c r="AN82" i="385"/>
  <c r="AO82" i="385" s="1"/>
  <c r="AN90" i="385"/>
  <c r="AO90" i="385" s="1"/>
  <c r="E16" i="386"/>
  <c r="D16" i="386"/>
  <c r="E30" i="386"/>
  <c r="D30" i="386"/>
  <c r="E38" i="386"/>
  <c r="D38" i="386"/>
  <c r="AA71" i="387"/>
  <c r="Z71" i="387"/>
  <c r="AN82" i="387"/>
  <c r="AO82" i="387" s="1"/>
  <c r="AN90" i="387"/>
  <c r="AO90" i="387" s="1"/>
  <c r="AA69" i="388"/>
  <c r="Z69" i="388"/>
  <c r="AA83" i="388"/>
  <c r="Z83" i="388"/>
  <c r="AA91" i="388"/>
  <c r="Z91" i="388"/>
  <c r="AA71" i="389"/>
  <c r="Z71" i="389"/>
  <c r="AA84" i="389"/>
  <c r="Z84" i="389"/>
  <c r="AN81" i="385"/>
  <c r="AO81" i="385" s="1"/>
  <c r="AN89" i="385"/>
  <c r="AO89" i="385" s="1"/>
  <c r="E13" i="386"/>
  <c r="D13" i="386"/>
  <c r="E29" i="386"/>
  <c r="D29" i="386"/>
  <c r="E37" i="386"/>
  <c r="D37" i="386"/>
  <c r="AA64" i="387"/>
  <c r="Z64" i="387"/>
  <c r="AA80" i="387"/>
  <c r="Z80" i="387"/>
  <c r="AA88" i="387"/>
  <c r="Z88" i="387"/>
  <c r="AA62" i="388"/>
  <c r="Z62" i="388"/>
  <c r="AA78" i="388"/>
  <c r="Z78" i="388"/>
  <c r="AO87" i="388"/>
  <c r="AN87" i="388"/>
  <c r="AA60" i="389"/>
  <c r="Z60" i="389"/>
  <c r="AA76" i="389"/>
  <c r="Z76" i="389"/>
  <c r="Z89" i="384"/>
  <c r="AA89" i="384"/>
  <c r="Z65" i="385"/>
  <c r="AA65" i="385"/>
  <c r="AN80" i="385"/>
  <c r="AO80" i="385" s="1"/>
  <c r="AN88" i="385"/>
  <c r="AO88" i="385" s="1"/>
  <c r="D14" i="386"/>
  <c r="E14" i="386"/>
  <c r="D28" i="386"/>
  <c r="E28" i="386"/>
  <c r="D36" i="386"/>
  <c r="E36" i="386"/>
  <c r="Z65" i="387"/>
  <c r="AA65" i="387"/>
  <c r="AN80" i="387"/>
  <c r="AO80" i="387" s="1"/>
  <c r="AN88" i="387"/>
  <c r="AO88" i="387" s="1"/>
  <c r="Z67" i="388"/>
  <c r="AA67" i="388"/>
  <c r="Z81" i="388"/>
  <c r="AA81" i="388"/>
  <c r="Z89" i="388"/>
  <c r="AA89" i="388"/>
  <c r="Z65" i="389"/>
  <c r="AA65" i="389"/>
  <c r="AN85" i="384"/>
  <c r="AO85" i="384" s="1"/>
  <c r="Z58" i="385"/>
  <c r="AA58" i="385"/>
  <c r="Z74" i="385"/>
  <c r="AA74" i="385"/>
  <c r="AA86" i="385"/>
  <c r="Z86" i="385"/>
  <c r="E3" i="386"/>
  <c r="D3" i="386"/>
  <c r="E19" i="386"/>
  <c r="D19" i="386"/>
  <c r="E31" i="386"/>
  <c r="D31" i="386"/>
  <c r="AA70" i="387"/>
  <c r="Z70" i="387"/>
  <c r="AO83" i="387"/>
  <c r="AN83" i="387"/>
  <c r="AO91" i="387"/>
  <c r="AN91" i="387"/>
  <c r="AA68" i="388"/>
  <c r="Z68" i="388"/>
  <c r="AN81" i="388"/>
  <c r="AO81" i="388" s="1"/>
  <c r="AN89" i="388"/>
  <c r="AO89" i="388" s="1"/>
  <c r="AA66" i="389"/>
  <c r="Z66" i="389"/>
  <c r="AA79" i="389"/>
  <c r="Z79" i="389"/>
  <c r="AN86" i="389"/>
  <c r="AO86" i="389" s="1"/>
  <c r="AA61" i="390"/>
  <c r="Z61" i="390"/>
  <c r="AA77" i="390"/>
  <c r="Z77" i="390"/>
  <c r="AA87" i="390"/>
  <c r="Z87" i="390"/>
  <c r="AA63" i="391"/>
  <c r="Z63" i="391"/>
  <c r="AA79" i="391"/>
  <c r="Z79" i="391"/>
  <c r="AN86" i="391"/>
  <c r="AO86" i="391" s="1"/>
  <c r="AA61" i="392"/>
  <c r="Z61" i="392"/>
  <c r="AA77" i="392"/>
  <c r="Z77" i="392"/>
  <c r="AA87" i="392"/>
  <c r="Z87" i="392"/>
  <c r="AA63" i="393"/>
  <c r="Z63" i="393"/>
  <c r="AA79" i="393"/>
  <c r="Z79" i="393"/>
  <c r="AN86" i="393"/>
  <c r="AO86" i="393" s="1"/>
  <c r="Z61" i="394"/>
  <c r="AA61" i="394"/>
  <c r="AA77" i="394"/>
  <c r="Z77" i="394"/>
  <c r="AA62" i="390"/>
  <c r="Z62" i="390"/>
  <c r="AA78" i="390"/>
  <c r="Z78" i="390"/>
  <c r="AN87" i="390"/>
  <c r="AO87" i="390" s="1"/>
  <c r="AA60" i="391"/>
  <c r="Z60" i="391"/>
  <c r="AA76" i="391"/>
  <c r="Z76" i="391"/>
  <c r="AN85" i="391"/>
  <c r="AO85" i="391" s="1"/>
  <c r="AA58" i="392"/>
  <c r="Z58" i="392"/>
  <c r="AA74" i="392"/>
  <c r="Z74" i="392"/>
  <c r="AA86" i="392"/>
  <c r="Z86" i="392"/>
  <c r="AA56" i="393"/>
  <c r="Z56" i="393"/>
  <c r="AA72" i="393"/>
  <c r="Z72" i="393"/>
  <c r="AA84" i="393"/>
  <c r="Z84" i="393"/>
  <c r="Z83" i="389"/>
  <c r="AA83" i="389"/>
  <c r="Z91" i="389"/>
  <c r="AA91" i="389"/>
  <c r="Z71" i="390"/>
  <c r="AA71" i="390"/>
  <c r="AN82" i="390"/>
  <c r="AO82" i="390"/>
  <c r="AN90" i="390"/>
  <c r="AO90" i="390"/>
  <c r="Z69" i="391"/>
  <c r="AA69" i="391"/>
  <c r="Z83" i="391"/>
  <c r="AA83" i="391"/>
  <c r="Z91" i="391"/>
  <c r="AA91" i="391"/>
  <c r="Z71" i="392"/>
  <c r="AA71" i="392"/>
  <c r="AN82" i="392"/>
  <c r="AO82" i="392"/>
  <c r="AN90" i="392"/>
  <c r="AO90" i="392"/>
  <c r="Z69" i="393"/>
  <c r="AA69" i="393"/>
  <c r="Z83" i="393"/>
  <c r="AA83" i="393"/>
  <c r="Z91" i="393"/>
  <c r="AA91" i="393"/>
  <c r="Z71" i="394"/>
  <c r="AA71" i="394"/>
  <c r="AN83" i="389"/>
  <c r="AO83" i="389"/>
  <c r="AN91" i="389"/>
  <c r="AO91" i="389" s="1"/>
  <c r="AA68" i="390"/>
  <c r="Z68" i="390"/>
  <c r="AO81" i="390"/>
  <c r="AN81" i="390"/>
  <c r="AO89" i="390"/>
  <c r="AN89" i="390"/>
  <c r="AA66" i="391"/>
  <c r="Z66" i="391"/>
  <c r="AA82" i="391"/>
  <c r="Z82" i="391"/>
  <c r="AA90" i="391"/>
  <c r="Z90" i="391"/>
  <c r="AA64" i="392"/>
  <c r="Z64" i="392"/>
  <c r="AA80" i="392"/>
  <c r="Z80" i="392"/>
  <c r="AA88" i="392"/>
  <c r="Z88" i="392"/>
  <c r="AA62" i="393"/>
  <c r="Z62" i="393"/>
  <c r="AA78" i="393"/>
  <c r="Z78" i="393"/>
  <c r="AN87" i="393"/>
  <c r="AO87" i="393" s="1"/>
  <c r="AA87" i="394"/>
  <c r="Z87" i="394"/>
  <c r="AA66" i="394"/>
  <c r="Z66" i="394"/>
  <c r="AA82" i="394"/>
  <c r="Z82" i="394"/>
  <c r="AA90" i="394"/>
  <c r="Z90" i="394"/>
  <c r="AA64" i="395"/>
  <c r="Z64" i="395"/>
  <c r="AA83" i="395"/>
  <c r="Z83" i="395"/>
  <c r="AA88" i="396"/>
  <c r="Z88" i="396"/>
  <c r="AA62" i="398"/>
  <c r="Z62" i="398"/>
  <c r="AA78" i="398"/>
  <c r="Z78" i="398"/>
  <c r="AN82" i="394"/>
  <c r="AO82" i="394"/>
  <c r="AN90" i="394"/>
  <c r="AO90" i="394"/>
  <c r="AA69" i="395"/>
  <c r="Z69" i="395"/>
  <c r="AN85" i="395"/>
  <c r="AO85" i="395" s="1"/>
  <c r="Z86" i="397"/>
  <c r="AA86" i="397"/>
  <c r="AA60" i="394"/>
  <c r="Z60" i="394"/>
  <c r="AA76" i="394"/>
  <c r="Z76" i="394"/>
  <c r="AN85" i="394"/>
  <c r="AO85" i="394" s="1"/>
  <c r="AA58" i="395"/>
  <c r="Z58" i="395"/>
  <c r="Z74" i="395"/>
  <c r="AA74" i="395"/>
  <c r="Z84" i="395"/>
  <c r="AA84" i="395"/>
  <c r="AN85" i="396"/>
  <c r="AO85" i="396" s="1"/>
  <c r="AA66" i="397"/>
  <c r="Z66" i="397"/>
  <c r="AN85" i="397"/>
  <c r="AO85" i="397" s="1"/>
  <c r="AA67" i="395"/>
  <c r="Z67" i="395"/>
  <c r="AA80" i="395"/>
  <c r="Z80" i="395"/>
  <c r="AA64" i="396"/>
  <c r="Z64" i="396"/>
  <c r="AA80" i="396"/>
  <c r="Z80" i="396"/>
  <c r="AN82" i="395"/>
  <c r="AO82" i="395" s="1"/>
  <c r="AN90" i="395"/>
  <c r="AO90" i="395" s="1"/>
  <c r="AA69" i="396"/>
  <c r="Z69" i="396"/>
  <c r="AA83" i="396"/>
  <c r="Z83" i="396"/>
  <c r="AA91" i="396"/>
  <c r="Z91" i="396"/>
  <c r="AA71" i="397"/>
  <c r="Z71" i="397"/>
  <c r="AN82" i="397"/>
  <c r="AO82" i="397" s="1"/>
  <c r="AA60" i="399"/>
  <c r="Z60" i="399"/>
  <c r="AN85" i="399"/>
  <c r="AO85" i="399" s="1"/>
  <c r="AA66" i="400"/>
  <c r="Z66" i="400"/>
  <c r="AA72" i="401"/>
  <c r="Z72" i="401"/>
  <c r="Z58" i="396"/>
  <c r="AA58" i="396"/>
  <c r="Z74" i="396"/>
  <c r="AA74" i="396"/>
  <c r="Z86" i="396"/>
  <c r="AA86" i="396"/>
  <c r="Z56" i="397"/>
  <c r="AA56" i="397"/>
  <c r="Z72" i="397"/>
  <c r="AA72" i="397"/>
  <c r="Z84" i="397"/>
  <c r="AA84" i="397"/>
  <c r="AO83" i="398"/>
  <c r="AN83" i="398"/>
  <c r="AA63" i="396"/>
  <c r="Z63" i="396"/>
  <c r="AA79" i="396"/>
  <c r="Z79" i="396"/>
  <c r="AO86" i="396"/>
  <c r="AN86" i="396"/>
  <c r="AA61" i="397"/>
  <c r="Z61" i="397"/>
  <c r="AA77" i="397"/>
  <c r="Z77" i="397"/>
  <c r="AA82" i="398"/>
  <c r="Z82" i="398"/>
  <c r="AA79" i="399"/>
  <c r="Z79" i="399"/>
  <c r="AN86" i="397"/>
  <c r="AO86" i="397" s="1"/>
  <c r="AA61" i="398"/>
  <c r="Z61" i="398"/>
  <c r="AA77" i="398"/>
  <c r="Z77" i="398"/>
  <c r="AA87" i="398"/>
  <c r="Z87" i="398"/>
  <c r="AA63" i="399"/>
  <c r="Z63" i="399"/>
  <c r="AO87" i="400"/>
  <c r="AN87" i="400"/>
  <c r="Z63" i="398"/>
  <c r="AA63" i="398"/>
  <c r="Z79" i="398"/>
  <c r="AA79" i="398"/>
  <c r="AN86" i="398"/>
  <c r="AO86" i="398" s="1"/>
  <c r="Z61" i="399"/>
  <c r="AA61" i="399"/>
  <c r="AO89" i="399"/>
  <c r="AN89" i="399"/>
  <c r="AN91" i="397"/>
  <c r="AO91" i="397" s="1"/>
  <c r="Z68" i="398"/>
  <c r="AA68" i="398"/>
  <c r="AN81" i="398"/>
  <c r="AO81" i="398"/>
  <c r="AN89" i="398"/>
  <c r="AO89" i="398"/>
  <c r="Z66" i="399"/>
  <c r="AA66" i="399"/>
  <c r="Z76" i="399"/>
  <c r="AA76" i="399"/>
  <c r="Z82" i="399"/>
  <c r="AA82" i="399"/>
  <c r="AA60" i="401"/>
  <c r="Z60" i="401"/>
  <c r="Z74" i="401"/>
  <c r="AA74" i="401"/>
  <c r="AA77" i="399"/>
  <c r="Z77" i="399"/>
  <c r="AA87" i="399"/>
  <c r="Z87" i="399"/>
  <c r="AA63" i="400"/>
  <c r="Z63" i="400"/>
  <c r="AA79" i="400"/>
  <c r="Z79" i="400"/>
  <c r="AN86" i="400"/>
  <c r="AO86" i="400" s="1"/>
  <c r="AA61" i="401"/>
  <c r="Z61" i="401"/>
  <c r="AN83" i="399"/>
  <c r="AO83" i="399" s="1"/>
  <c r="AN91" i="399"/>
  <c r="AO91" i="399"/>
  <c r="Z68" i="400"/>
  <c r="AA68" i="400"/>
  <c r="AN81" i="400"/>
  <c r="AO81" i="400" s="1"/>
  <c r="AN89" i="400"/>
  <c r="AO89" i="400" s="1"/>
  <c r="AA69" i="401"/>
  <c r="Z69" i="401"/>
  <c r="AA58" i="402"/>
  <c r="Z58" i="402"/>
  <c r="AA89" i="399"/>
  <c r="Z89" i="399"/>
  <c r="AA65" i="400"/>
  <c r="Z65" i="400"/>
  <c r="AO80" i="400"/>
  <c r="AN80" i="400"/>
  <c r="AO88" i="400"/>
  <c r="AN88" i="400"/>
  <c r="AO81" i="401"/>
  <c r="AN81" i="401"/>
  <c r="Z75" i="401"/>
  <c r="AA75" i="401"/>
  <c r="AA85" i="401"/>
  <c r="Z85" i="401"/>
  <c r="AA57" i="402"/>
  <c r="Z57" i="402"/>
  <c r="Z73" i="402"/>
  <c r="AA73" i="402"/>
  <c r="Z83" i="401"/>
  <c r="AA83" i="401"/>
  <c r="Z91" i="401"/>
  <c r="AA91" i="401"/>
  <c r="Z71" i="402"/>
  <c r="AA71" i="402"/>
  <c r="Z86" i="401"/>
  <c r="AA86" i="401"/>
  <c r="Z56" i="402"/>
  <c r="AA56" i="402"/>
  <c r="Z72" i="402"/>
  <c r="AA72" i="402"/>
  <c r="AA85" i="402"/>
  <c r="Z85" i="402"/>
  <c r="AA57" i="403"/>
  <c r="Z57" i="403"/>
  <c r="AA78" i="403"/>
  <c r="Z78" i="403"/>
  <c r="AA84" i="402"/>
  <c r="Z84" i="402"/>
  <c r="AA70" i="403"/>
  <c r="Z70" i="403"/>
  <c r="AA56" i="404"/>
  <c r="Z56" i="404"/>
  <c r="Z87" i="402"/>
  <c r="AA87" i="402"/>
  <c r="Z63" i="403"/>
  <c r="AA63" i="403"/>
  <c r="AN87" i="403"/>
  <c r="AO87" i="403" s="1"/>
  <c r="AN83" i="402"/>
  <c r="AO83" i="402" s="1"/>
  <c r="AN91" i="402"/>
  <c r="AO91" i="402" s="1"/>
  <c r="AA68" i="403"/>
  <c r="Z68" i="403"/>
  <c r="AA77" i="403"/>
  <c r="Z77" i="403"/>
  <c r="AA64" i="404"/>
  <c r="Z64" i="404"/>
  <c r="AA80" i="404"/>
  <c r="Z80" i="404"/>
  <c r="Z79" i="403"/>
  <c r="AA79" i="403"/>
  <c r="AN86" i="403"/>
  <c r="AO86" i="403" s="1"/>
  <c r="AA61" i="404"/>
  <c r="Z61" i="404"/>
  <c r="AA77" i="404"/>
  <c r="Z77" i="404"/>
  <c r="Z80" i="403"/>
  <c r="AA80" i="403"/>
  <c r="Z88" i="403"/>
  <c r="AA88" i="403"/>
  <c r="Z62" i="404"/>
  <c r="AA62" i="404"/>
  <c r="Z78" i="404"/>
  <c r="AA78" i="404"/>
  <c r="AO84" i="403"/>
  <c r="AN84" i="403"/>
  <c r="AA59" i="404"/>
  <c r="Z59" i="404"/>
  <c r="AA75" i="404"/>
  <c r="Z75" i="404"/>
  <c r="AO84" i="404"/>
  <c r="AN84" i="404"/>
  <c r="AA59" i="405"/>
  <c r="Z59" i="405"/>
  <c r="AA75" i="405"/>
  <c r="Z75" i="405"/>
  <c r="AA84" i="405"/>
  <c r="Z84" i="405"/>
  <c r="Z90" i="404"/>
  <c r="AA90" i="404"/>
  <c r="AA64" i="405"/>
  <c r="Z64" i="405"/>
  <c r="AA80" i="405"/>
  <c r="Z80" i="405"/>
  <c r="Z81" i="404"/>
  <c r="AA81" i="404"/>
  <c r="AA89" i="404"/>
  <c r="Z89" i="404"/>
  <c r="Z65" i="405"/>
  <c r="AA65" i="405"/>
  <c r="AN80" i="405"/>
  <c r="AO80" i="405"/>
  <c r="AA58" i="405"/>
  <c r="Z58" i="405"/>
  <c r="AA74" i="405"/>
  <c r="Z74" i="405"/>
  <c r="Z88" i="405"/>
  <c r="AA88" i="405"/>
  <c r="AA62" i="406"/>
  <c r="Z62" i="406"/>
  <c r="AN88" i="405"/>
  <c r="AO88" i="405" s="1"/>
  <c r="AA67" i="406"/>
  <c r="Z67" i="406"/>
  <c r="Z56" i="406"/>
  <c r="AA56" i="406"/>
  <c r="Z72" i="406"/>
  <c r="AA72" i="406"/>
  <c r="AA89" i="405"/>
  <c r="Z89" i="405"/>
  <c r="AA65" i="406"/>
  <c r="Z65" i="406"/>
  <c r="AA78" i="406"/>
  <c r="Z78" i="406"/>
  <c r="AO87" i="406"/>
  <c r="AN87" i="406"/>
  <c r="AA81" i="406"/>
  <c r="Z81" i="406"/>
  <c r="AA89" i="406"/>
  <c r="Z89" i="406"/>
  <c r="AN81" i="406"/>
  <c r="AO81" i="406" s="1"/>
  <c r="AN89" i="406"/>
  <c r="AO89" i="406" s="1"/>
  <c r="AA83" i="406"/>
  <c r="Z83" i="406"/>
  <c r="AA91" i="406"/>
  <c r="Z91" i="406"/>
  <c r="Z61" i="407"/>
  <c r="AA61" i="407"/>
  <c r="AA87" i="407"/>
  <c r="Z87" i="407"/>
  <c r="Z71" i="407"/>
  <c r="AA71" i="407"/>
  <c r="AA77" i="407"/>
  <c r="Z77" i="407"/>
  <c r="AO88" i="407"/>
  <c r="AN88" i="407"/>
  <c r="AA70" i="407"/>
  <c r="Z70" i="407"/>
  <c r="AO84" i="407"/>
  <c r="AN84" i="407"/>
  <c r="AA83" i="407"/>
  <c r="Z83" i="407"/>
  <c r="Z81" i="407"/>
  <c r="AA81" i="407"/>
  <c r="Z89" i="407"/>
  <c r="AA89" i="407"/>
  <c r="AO81" i="407"/>
  <c r="AN81" i="407"/>
  <c r="AO89" i="407"/>
  <c r="AN89" i="407"/>
  <c r="AA59" i="363"/>
  <c r="Z59" i="363"/>
  <c r="AA57" i="364"/>
  <c r="Z57" i="364"/>
  <c r="AO88" i="365"/>
  <c r="AN88" i="365"/>
  <c r="AA68" i="363"/>
  <c r="Z68" i="363"/>
  <c r="AA66" i="364"/>
  <c r="Z66" i="364"/>
  <c r="AA64" i="365"/>
  <c r="Z64" i="365"/>
  <c r="AA84" i="366"/>
  <c r="Z84" i="366"/>
  <c r="AN82" i="364"/>
  <c r="AO82" i="364"/>
  <c r="AA64" i="366"/>
  <c r="Z64" i="366"/>
  <c r="AO84" i="367"/>
  <c r="AN84" i="367"/>
  <c r="AO84" i="369"/>
  <c r="AN84" i="369"/>
  <c r="AA85" i="370"/>
  <c r="Z85" i="370"/>
  <c r="AA73" i="371"/>
  <c r="Z73" i="371"/>
  <c r="AA75" i="372"/>
  <c r="Z75" i="372"/>
  <c r="AA57" i="373"/>
  <c r="Z57" i="373"/>
  <c r="AA73" i="373"/>
  <c r="Z73" i="373"/>
  <c r="AA75" i="374"/>
  <c r="Z75" i="374"/>
  <c r="AA85" i="374"/>
  <c r="Z85" i="374"/>
  <c r="Z72" i="375"/>
  <c r="AA72" i="375"/>
  <c r="AO91" i="367"/>
  <c r="AN91" i="367"/>
  <c r="AA68" i="368"/>
  <c r="Z68" i="368"/>
  <c r="AA66" i="369"/>
  <c r="Z66" i="369"/>
  <c r="AA90" i="369"/>
  <c r="Z90" i="369"/>
  <c r="AA88" i="370"/>
  <c r="Z88" i="370"/>
  <c r="AA78" i="371"/>
  <c r="Z78" i="371"/>
  <c r="AA60" i="372"/>
  <c r="Z60" i="372"/>
  <c r="AA74" i="373"/>
  <c r="Z74" i="373"/>
  <c r="AA72" i="374"/>
  <c r="Z72" i="374"/>
  <c r="AA85" i="365"/>
  <c r="Z85" i="365"/>
  <c r="Z73" i="366"/>
  <c r="AA73" i="366"/>
  <c r="Z75" i="367"/>
  <c r="AA75" i="367"/>
  <c r="Z57" i="368"/>
  <c r="AA57" i="368"/>
  <c r="Z59" i="369"/>
  <c r="AA59" i="369"/>
  <c r="Z57" i="370"/>
  <c r="AA57" i="370"/>
  <c r="Z59" i="371"/>
  <c r="AA59" i="371"/>
  <c r="Z73" i="372"/>
  <c r="AA73" i="372"/>
  <c r="AN84" i="374"/>
  <c r="AO84" i="374"/>
  <c r="AA74" i="366"/>
  <c r="Z74" i="366"/>
  <c r="AA56" i="367"/>
  <c r="Z56" i="367"/>
  <c r="AA84" i="367"/>
  <c r="Z84" i="367"/>
  <c r="AA70" i="368"/>
  <c r="Z70" i="368"/>
  <c r="AO81" i="369"/>
  <c r="AN81" i="369"/>
  <c r="AA90" i="370"/>
  <c r="Z90" i="370"/>
  <c r="AA62" i="372"/>
  <c r="Z62" i="372"/>
  <c r="AO85" i="373"/>
  <c r="AN85" i="373"/>
  <c r="AA61" i="375"/>
  <c r="Z61" i="375"/>
  <c r="AO82" i="376"/>
  <c r="AN82" i="376"/>
  <c r="AA69" i="377"/>
  <c r="Z69" i="377"/>
  <c r="AA91" i="377"/>
  <c r="Z91" i="377"/>
  <c r="AA71" i="378"/>
  <c r="Z71" i="378"/>
  <c r="AA83" i="379"/>
  <c r="Z83" i="379"/>
  <c r="AA56" i="376"/>
  <c r="Z56" i="376"/>
  <c r="AA84" i="376"/>
  <c r="Z84" i="376"/>
  <c r="AN91" i="377"/>
  <c r="AO91" i="377" s="1"/>
  <c r="AA68" i="378"/>
  <c r="Z68" i="378"/>
  <c r="AA66" i="379"/>
  <c r="Z66" i="379"/>
  <c r="AO82" i="375"/>
  <c r="AN82" i="375"/>
  <c r="Z83" i="376"/>
  <c r="AA83" i="376"/>
  <c r="Z91" i="376"/>
  <c r="AA91" i="376"/>
  <c r="Z71" i="377"/>
  <c r="AA71" i="377"/>
  <c r="Z69" i="378"/>
  <c r="AA69" i="378"/>
  <c r="Z91" i="378"/>
  <c r="AA91" i="378"/>
  <c r="Z71" i="379"/>
  <c r="AA71" i="379"/>
  <c r="AA90" i="379"/>
  <c r="Z90" i="379"/>
  <c r="AA90" i="376"/>
  <c r="Z90" i="376"/>
  <c r="AA62" i="378"/>
  <c r="Z62" i="378"/>
  <c r="AA60" i="379"/>
  <c r="Z60" i="379"/>
  <c r="AO89" i="380"/>
  <c r="AN89" i="380"/>
  <c r="AO87" i="383"/>
  <c r="AN87" i="383"/>
  <c r="AA86" i="384"/>
  <c r="Z86" i="384"/>
  <c r="AA65" i="380"/>
  <c r="Z65" i="380"/>
  <c r="AO88" i="382"/>
  <c r="AN88" i="382"/>
  <c r="Z70" i="382"/>
  <c r="AA70" i="382"/>
  <c r="Z68" i="383"/>
  <c r="AA68" i="383"/>
  <c r="AO88" i="379"/>
  <c r="AN88" i="379"/>
  <c r="AO88" i="381"/>
  <c r="AN88" i="381"/>
  <c r="AA89" i="382"/>
  <c r="Z89" i="382"/>
  <c r="AA65" i="383"/>
  <c r="Z65" i="383"/>
  <c r="AA67" i="384"/>
  <c r="Z67" i="384"/>
  <c r="AA85" i="385"/>
  <c r="Z85" i="385"/>
  <c r="AA59" i="387"/>
  <c r="Z59" i="387"/>
  <c r="AA57" i="388"/>
  <c r="Z57" i="388"/>
  <c r="AA75" i="389"/>
  <c r="Z75" i="389"/>
  <c r="E17" i="386"/>
  <c r="D17" i="386"/>
  <c r="R37" i="386"/>
  <c r="S37" i="386" s="1"/>
  <c r="AN84" i="389"/>
  <c r="AO84" i="389" s="1"/>
  <c r="AA89" i="362"/>
  <c r="Z89" i="362"/>
  <c r="AN86" i="362"/>
  <c r="AO86" i="362" s="1"/>
  <c r="AA56" i="362"/>
  <c r="Z56" i="362"/>
  <c r="Z57" i="362"/>
  <c r="AA57" i="362"/>
  <c r="AN90" i="362"/>
  <c r="AO90" i="362" s="1"/>
  <c r="Z70" i="362"/>
  <c r="AA70" i="362"/>
  <c r="AN83" i="362"/>
  <c r="AO83" i="362" s="1"/>
  <c r="AN91" i="362"/>
  <c r="AO91" i="362" s="1"/>
  <c r="Z84" i="362"/>
  <c r="AA84" i="362"/>
  <c r="AN84" i="362"/>
  <c r="AO84" i="362"/>
  <c r="AA60" i="362"/>
  <c r="Z60" i="362"/>
  <c r="AA64" i="362"/>
  <c r="Z64" i="362"/>
  <c r="AA59" i="362"/>
  <c r="Z59" i="362"/>
  <c r="Z61" i="362"/>
  <c r="AA61" i="362"/>
  <c r="AA79" i="362"/>
  <c r="Z79" i="362"/>
  <c r="Z58" i="362"/>
  <c r="AA58" i="362"/>
  <c r="Z74" i="362"/>
  <c r="AA74" i="362"/>
  <c r="AA86" i="362"/>
  <c r="Z86" i="362"/>
  <c r="Z76" i="362"/>
  <c r="AA76" i="362"/>
  <c r="AN85" i="362"/>
  <c r="AO85" i="362"/>
  <c r="Z77" i="362"/>
  <c r="AA77" i="362"/>
  <c r="Z87" i="362"/>
  <c r="AA87" i="362"/>
  <c r="Z73" i="362"/>
  <c r="AA73" i="362"/>
  <c r="AA68" i="362"/>
  <c r="Z68" i="362"/>
  <c r="AA63" i="362"/>
  <c r="Z63" i="362"/>
  <c r="AA67" i="362"/>
  <c r="Z67" i="362"/>
  <c r="Z65" i="362"/>
  <c r="AA65" i="362"/>
  <c r="AN82" i="362"/>
  <c r="AO82" i="362" s="1"/>
  <c r="Z62" i="362"/>
  <c r="AA62" i="362"/>
  <c r="AA78" i="362"/>
  <c r="Z78" i="362"/>
  <c r="AN87" i="362"/>
  <c r="AO87" i="362" s="1"/>
  <c r="Z80" i="362"/>
  <c r="AA80" i="362"/>
  <c r="Z88" i="362"/>
  <c r="AA88" i="362"/>
  <c r="AN80" i="362"/>
  <c r="AO80" i="362"/>
  <c r="AN88" i="362"/>
  <c r="AO88" i="362"/>
  <c r="AA72" i="362"/>
  <c r="Z72" i="362"/>
  <c r="AA81" i="362"/>
  <c r="Z81" i="362"/>
  <c r="AA71" i="362"/>
  <c r="Z71" i="362"/>
  <c r="AA75" i="362"/>
  <c r="Z75" i="362"/>
  <c r="Z69" i="362"/>
  <c r="AA69" i="362"/>
  <c r="AA85" i="362"/>
  <c r="Z85" i="362"/>
  <c r="Z66" i="362"/>
  <c r="AA66" i="362"/>
  <c r="AA82" i="362"/>
  <c r="Z82" i="362"/>
  <c r="AA90" i="362"/>
  <c r="Z90" i="362"/>
  <c r="AN81" i="362"/>
  <c r="AO81" i="362"/>
  <c r="AN89" i="362"/>
  <c r="AO89" i="362"/>
  <c r="Z83" i="362"/>
  <c r="AA83" i="362"/>
  <c r="Z91" i="362"/>
  <c r="AA91" i="362"/>
  <c r="AA87" i="361"/>
  <c r="Z87" i="361"/>
  <c r="AN85" i="361"/>
  <c r="AO85" i="361" s="1"/>
  <c r="AA66" i="361"/>
  <c r="Z66" i="361"/>
  <c r="AA57" i="361"/>
  <c r="Z57" i="361"/>
  <c r="AA73" i="361"/>
  <c r="Z73" i="361"/>
  <c r="Z59" i="361"/>
  <c r="AA59" i="361"/>
  <c r="Z77" i="361"/>
  <c r="AA77" i="361"/>
  <c r="Z60" i="361"/>
  <c r="AA60" i="361"/>
  <c r="Z75" i="361"/>
  <c r="AA75" i="361"/>
  <c r="AN83" i="361"/>
  <c r="AO83" i="361" s="1"/>
  <c r="AN91" i="361"/>
  <c r="AO91" i="361" s="1"/>
  <c r="AN86" i="361"/>
  <c r="AO86" i="361" s="1"/>
  <c r="AA80" i="361"/>
  <c r="Z80" i="361"/>
  <c r="AA88" i="361"/>
  <c r="Z88" i="361"/>
  <c r="AA62" i="361"/>
  <c r="Z62" i="361"/>
  <c r="AA69" i="361"/>
  <c r="Z69" i="361"/>
  <c r="Z56" i="361"/>
  <c r="AA56" i="361"/>
  <c r="AA76" i="361"/>
  <c r="Z76" i="361"/>
  <c r="AA70" i="361"/>
  <c r="Z70" i="361"/>
  <c r="AA61" i="361"/>
  <c r="Z61" i="361"/>
  <c r="Z79" i="361"/>
  <c r="AA79" i="361"/>
  <c r="Z63" i="361"/>
  <c r="AA63" i="361"/>
  <c r="AN80" i="361"/>
  <c r="AO80" i="361" s="1"/>
  <c r="Z64" i="361"/>
  <c r="AA64" i="361"/>
  <c r="AN84" i="361"/>
  <c r="AO84" i="361" s="1"/>
  <c r="AA86" i="361"/>
  <c r="Z86" i="361"/>
  <c r="Z81" i="361"/>
  <c r="AA81" i="361"/>
  <c r="Z89" i="361"/>
  <c r="AA89" i="361"/>
  <c r="AN81" i="361"/>
  <c r="AO81" i="361" s="1"/>
  <c r="AN89" i="361"/>
  <c r="AO89" i="361" s="1"/>
  <c r="AN88" i="361"/>
  <c r="AO88" i="361" s="1"/>
  <c r="Z71" i="361"/>
  <c r="AA71" i="361"/>
  <c r="Z72" i="361"/>
  <c r="AA72" i="361"/>
  <c r="AA82" i="361"/>
  <c r="Z82" i="361"/>
  <c r="AA90" i="361"/>
  <c r="Z90" i="361"/>
  <c r="Z85" i="361"/>
  <c r="AA85" i="361"/>
  <c r="AA58" i="361"/>
  <c r="Z58" i="361"/>
  <c r="AA74" i="361"/>
  <c r="Z74" i="361"/>
  <c r="AA65" i="361"/>
  <c r="Z65" i="361"/>
  <c r="AA83" i="361"/>
  <c r="Z83" i="361"/>
  <c r="Z67" i="361"/>
  <c r="AA67" i="361"/>
  <c r="AA91" i="361"/>
  <c r="Z91" i="361"/>
  <c r="Z68" i="361"/>
  <c r="AA68" i="361"/>
  <c r="AA78" i="361"/>
  <c r="Z78" i="361"/>
  <c r="AN87" i="361"/>
  <c r="AO87" i="361" s="1"/>
  <c r="AN82" i="361"/>
  <c r="AO82" i="361" s="1"/>
  <c r="AN90" i="361"/>
  <c r="AO90" i="361" s="1"/>
  <c r="AA84" i="361"/>
  <c r="Z84" i="361"/>
  <c r="AN81" i="359"/>
  <c r="AO81" i="359" s="1"/>
  <c r="AA89" i="360"/>
  <c r="Z89" i="360"/>
  <c r="AN89" i="359"/>
  <c r="AO89" i="359" s="1"/>
  <c r="Z77" i="359"/>
  <c r="AA77" i="359"/>
  <c r="AA63" i="359"/>
  <c r="Z63" i="359"/>
  <c r="Z73" i="360"/>
  <c r="AA73" i="360"/>
  <c r="AA66" i="359"/>
  <c r="Z66" i="359"/>
  <c r="Z63" i="360"/>
  <c r="AA63" i="360"/>
  <c r="AA88" i="359"/>
  <c r="Z88" i="359"/>
  <c r="Z57" i="359"/>
  <c r="AA57" i="359"/>
  <c r="AA73" i="359"/>
  <c r="Z73" i="359"/>
  <c r="Z91" i="359"/>
  <c r="AA91" i="359"/>
  <c r="Z79" i="359"/>
  <c r="AA79" i="359"/>
  <c r="AN86" i="359"/>
  <c r="AO86" i="359" s="1"/>
  <c r="Z61" i="360"/>
  <c r="AA61" i="360"/>
  <c r="AN85" i="360"/>
  <c r="AO85" i="360" s="1"/>
  <c r="Z82" i="359"/>
  <c r="AA82" i="359"/>
  <c r="Z90" i="359"/>
  <c r="AA90" i="359"/>
  <c r="Z65" i="360"/>
  <c r="AA65" i="360"/>
  <c r="Z88" i="360"/>
  <c r="AA88" i="360"/>
  <c r="Z74" i="360"/>
  <c r="AA74" i="360"/>
  <c r="AN83" i="360"/>
  <c r="AO83" i="360" s="1"/>
  <c r="AN91" i="360"/>
  <c r="AO91" i="360" s="1"/>
  <c r="AN84" i="360"/>
  <c r="AO84" i="360" s="1"/>
  <c r="AA62" i="360"/>
  <c r="Z62" i="360"/>
  <c r="AA68" i="359"/>
  <c r="Z68" i="359"/>
  <c r="Z56" i="359"/>
  <c r="AA56" i="359"/>
  <c r="AA58" i="360"/>
  <c r="Z58" i="360"/>
  <c r="AA67" i="359"/>
  <c r="Z67" i="359"/>
  <c r="AA85" i="360"/>
  <c r="Z85" i="360"/>
  <c r="AA84" i="359"/>
  <c r="Z84" i="359"/>
  <c r="AN90" i="360"/>
  <c r="AO90" i="360" s="1"/>
  <c r="AA64" i="360"/>
  <c r="Z64" i="360"/>
  <c r="Z61" i="359"/>
  <c r="AA61" i="359"/>
  <c r="Z83" i="359"/>
  <c r="AA83" i="359"/>
  <c r="AA71" i="360"/>
  <c r="Z71" i="360"/>
  <c r="Z81" i="359"/>
  <c r="AA81" i="359"/>
  <c r="Z89" i="359"/>
  <c r="AA89" i="359"/>
  <c r="AA68" i="360"/>
  <c r="Z68" i="360"/>
  <c r="AN89" i="360"/>
  <c r="AO89" i="360"/>
  <c r="AN83" i="359"/>
  <c r="AO83" i="359" s="1"/>
  <c r="AN91" i="359"/>
  <c r="AO91" i="359" s="1"/>
  <c r="AA72" i="360"/>
  <c r="Z72" i="360"/>
  <c r="Z76" i="360"/>
  <c r="AA76" i="360"/>
  <c r="Z86" i="360"/>
  <c r="AA86" i="360"/>
  <c r="Z77" i="360"/>
  <c r="AA77" i="360"/>
  <c r="Z87" i="360"/>
  <c r="AA87" i="360"/>
  <c r="Z70" i="359"/>
  <c r="AA70" i="359"/>
  <c r="AN81" i="360"/>
  <c r="AO81" i="360" s="1"/>
  <c r="AA72" i="359"/>
  <c r="Z72" i="359"/>
  <c r="Z60" i="359"/>
  <c r="AA60" i="359"/>
  <c r="AA81" i="360"/>
  <c r="Z81" i="360"/>
  <c r="Z87" i="359"/>
  <c r="AA87" i="359"/>
  <c r="AA58" i="359"/>
  <c r="Z58" i="359"/>
  <c r="AA76" i="359"/>
  <c r="Z76" i="359"/>
  <c r="Z67" i="360"/>
  <c r="AA67" i="360"/>
  <c r="Z65" i="359"/>
  <c r="AA65" i="359"/>
  <c r="AN84" i="359"/>
  <c r="AO84" i="359" s="1"/>
  <c r="Z71" i="359"/>
  <c r="AA71" i="359"/>
  <c r="AN82" i="359"/>
  <c r="AO82" i="359" s="1"/>
  <c r="AN90" i="359"/>
  <c r="AO90" i="359" s="1"/>
  <c r="Z75" i="360"/>
  <c r="AA75" i="360"/>
  <c r="Z74" i="359"/>
  <c r="AA74" i="359"/>
  <c r="Z86" i="359"/>
  <c r="AA86" i="359"/>
  <c r="Z56" i="360"/>
  <c r="AA56" i="360"/>
  <c r="AA79" i="360"/>
  <c r="Z79" i="360"/>
  <c r="Z66" i="360"/>
  <c r="AA66" i="360"/>
  <c r="AA78" i="360"/>
  <c r="Z78" i="360"/>
  <c r="AN87" i="360"/>
  <c r="AO87" i="360" s="1"/>
  <c r="AN80" i="360"/>
  <c r="AO80" i="360" s="1"/>
  <c r="AN88" i="360"/>
  <c r="AO88" i="360" s="1"/>
  <c r="AN80" i="359"/>
  <c r="AO80" i="359" s="1"/>
  <c r="AN86" i="360"/>
  <c r="AO86" i="360" s="1"/>
  <c r="AN88" i="359"/>
  <c r="AO88" i="359" s="1"/>
  <c r="Z64" i="359"/>
  <c r="AA64" i="359"/>
  <c r="AA59" i="359"/>
  <c r="Z59" i="359"/>
  <c r="Z69" i="360"/>
  <c r="AA69" i="360"/>
  <c r="AA62" i="359"/>
  <c r="Z62" i="359"/>
  <c r="Z59" i="360"/>
  <c r="AA59" i="360"/>
  <c r="AA80" i="359"/>
  <c r="Z80" i="359"/>
  <c r="AN82" i="360"/>
  <c r="AO82" i="360" s="1"/>
  <c r="AA69" i="359"/>
  <c r="Z69" i="359"/>
  <c r="AN85" i="359"/>
  <c r="AO85" i="359" s="1"/>
  <c r="Z75" i="359"/>
  <c r="AA75" i="359"/>
  <c r="AA85" i="359"/>
  <c r="Z85" i="359"/>
  <c r="Z57" i="360"/>
  <c r="AA57" i="360"/>
  <c r="Z80" i="360"/>
  <c r="AA80" i="360"/>
  <c r="Z78" i="359"/>
  <c r="AA78" i="359"/>
  <c r="AN87" i="359"/>
  <c r="AO87" i="359" s="1"/>
  <c r="Z60" i="360"/>
  <c r="AA60" i="360"/>
  <c r="Z84" i="360"/>
  <c r="AA84" i="360"/>
  <c r="Z70" i="360"/>
  <c r="AA70" i="360"/>
  <c r="AA82" i="360"/>
  <c r="Z82" i="360"/>
  <c r="Z90" i="360"/>
  <c r="AA90" i="360"/>
  <c r="Z83" i="360"/>
  <c r="AA83" i="360"/>
  <c r="Z91" i="360"/>
  <c r="AA91" i="360"/>
  <c r="AA68" i="357"/>
  <c r="Z68" i="357"/>
  <c r="AA71" i="357"/>
  <c r="Z71" i="357"/>
  <c r="AN84" i="357"/>
  <c r="AO84" i="357" s="1"/>
  <c r="AN82" i="357"/>
  <c r="AO82" i="357" s="1"/>
  <c r="AN89" i="357"/>
  <c r="AO89" i="357" s="1"/>
  <c r="AA59" i="358"/>
  <c r="Z59" i="358"/>
  <c r="AA61" i="358"/>
  <c r="Z61" i="358"/>
  <c r="AN83" i="358"/>
  <c r="AO83" i="358" s="1"/>
  <c r="Z74" i="358"/>
  <c r="AA74" i="358"/>
  <c r="AA67" i="358"/>
  <c r="Z67" i="358"/>
  <c r="AN91" i="358"/>
  <c r="AO91" i="358" s="1"/>
  <c r="AN82" i="358"/>
  <c r="AO82" i="358" s="1"/>
  <c r="AN90" i="358"/>
  <c r="AO90" i="358" s="1"/>
  <c r="Z84" i="358"/>
  <c r="AA84" i="358"/>
  <c r="AN84" i="358"/>
  <c r="AO84" i="358" s="1"/>
  <c r="AA76" i="357"/>
  <c r="Z76" i="357"/>
  <c r="AA82" i="357"/>
  <c r="Z82" i="357"/>
  <c r="AA72" i="357"/>
  <c r="Z72" i="357"/>
  <c r="AA64" i="357"/>
  <c r="Z64" i="357"/>
  <c r="AA75" i="357"/>
  <c r="Z75" i="357"/>
  <c r="Z69" i="357"/>
  <c r="AA69" i="357"/>
  <c r="Z85" i="357"/>
  <c r="AA85" i="357"/>
  <c r="AN91" i="357"/>
  <c r="AO91" i="357" s="1"/>
  <c r="Z79" i="357"/>
  <c r="AA79" i="357"/>
  <c r="Z83" i="357"/>
  <c r="AA83" i="357"/>
  <c r="AA84" i="357"/>
  <c r="Z84" i="357"/>
  <c r="Z56" i="358"/>
  <c r="AA56" i="358"/>
  <c r="AA64" i="358"/>
  <c r="Z64" i="358"/>
  <c r="AA91" i="357"/>
  <c r="Z91" i="357"/>
  <c r="AA65" i="358"/>
  <c r="Z65" i="358"/>
  <c r="Z62" i="358"/>
  <c r="AA62" i="358"/>
  <c r="AA82" i="358"/>
  <c r="Z82" i="358"/>
  <c r="AA71" i="358"/>
  <c r="Z71" i="358"/>
  <c r="AA75" i="358"/>
  <c r="Z75" i="358"/>
  <c r="AA85" i="358"/>
  <c r="Z85" i="358"/>
  <c r="Z76" i="358"/>
  <c r="AA76" i="358"/>
  <c r="AN85" i="358"/>
  <c r="AO85" i="358" s="1"/>
  <c r="AA77" i="358"/>
  <c r="Z77" i="358"/>
  <c r="AA87" i="358"/>
  <c r="Z87" i="358"/>
  <c r="AA61" i="357"/>
  <c r="Z61" i="357"/>
  <c r="Z62" i="357"/>
  <c r="AA62" i="357"/>
  <c r="Z90" i="357"/>
  <c r="AA90" i="357"/>
  <c r="AN88" i="357"/>
  <c r="AO88" i="357" s="1"/>
  <c r="Z74" i="357"/>
  <c r="AA74" i="357"/>
  <c r="AN81" i="357"/>
  <c r="AO81" i="357" s="1"/>
  <c r="Z89" i="357"/>
  <c r="AA89" i="357"/>
  <c r="AA58" i="357"/>
  <c r="Z58" i="357"/>
  <c r="AA78" i="357"/>
  <c r="Z78" i="357"/>
  <c r="AA65" i="357"/>
  <c r="Z65" i="357"/>
  <c r="Z56" i="357"/>
  <c r="AA56" i="357"/>
  <c r="AA63" i="357"/>
  <c r="Z63" i="357"/>
  <c r="AA86" i="357"/>
  <c r="Z86" i="357"/>
  <c r="Z73" i="357"/>
  <c r="AA73" i="357"/>
  <c r="AN86" i="357"/>
  <c r="AO86" i="357" s="1"/>
  <c r="Z66" i="357"/>
  <c r="AA66" i="357"/>
  <c r="AN80" i="357"/>
  <c r="AO80" i="357" s="1"/>
  <c r="AA90" i="358"/>
  <c r="Z90" i="358"/>
  <c r="AN85" i="357"/>
  <c r="AO85" i="357" s="1"/>
  <c r="AA58" i="358"/>
  <c r="Z58" i="358"/>
  <c r="AA68" i="358"/>
  <c r="Z68" i="358"/>
  <c r="AN90" i="357"/>
  <c r="AO90" i="357" s="1"/>
  <c r="AA69" i="358"/>
  <c r="Z69" i="358"/>
  <c r="Z66" i="358"/>
  <c r="AA66" i="358"/>
  <c r="AN87" i="358"/>
  <c r="AO87" i="358" s="1"/>
  <c r="AA78" i="358"/>
  <c r="Z78" i="358"/>
  <c r="AA79" i="358"/>
  <c r="Z79" i="358"/>
  <c r="AN86" i="358"/>
  <c r="AO86" i="358" s="1"/>
  <c r="Z80" i="358"/>
  <c r="AA80" i="358"/>
  <c r="Z88" i="358"/>
  <c r="AA88" i="358"/>
  <c r="AN80" i="358"/>
  <c r="AO80" i="358" s="1"/>
  <c r="AN88" i="358"/>
  <c r="AO88" i="358" s="1"/>
  <c r="AN83" i="357"/>
  <c r="AO83" i="357" s="1"/>
  <c r="AA57" i="357"/>
  <c r="Z57" i="357"/>
  <c r="Z59" i="357"/>
  <c r="AA59" i="357"/>
  <c r="Z60" i="357"/>
  <c r="AA60" i="357"/>
  <c r="AA67" i="357"/>
  <c r="Z67" i="357"/>
  <c r="AN87" i="357"/>
  <c r="AO87" i="357" s="1"/>
  <c r="Z77" i="357"/>
  <c r="AA77" i="357"/>
  <c r="Z87" i="357"/>
  <c r="AA87" i="357"/>
  <c r="Z70" i="357"/>
  <c r="AA70" i="357"/>
  <c r="Z81" i="357"/>
  <c r="AA81" i="357"/>
  <c r="AA80" i="357"/>
  <c r="Z80" i="357"/>
  <c r="Z88" i="357"/>
  <c r="AA88" i="357"/>
  <c r="Z60" i="358"/>
  <c r="AA60" i="358"/>
  <c r="AA72" i="358"/>
  <c r="Z72" i="358"/>
  <c r="Z57" i="358"/>
  <c r="AA57" i="358"/>
  <c r="AA73" i="358"/>
  <c r="Z73" i="358"/>
  <c r="Z70" i="358"/>
  <c r="AA70" i="358"/>
  <c r="AA63" i="358"/>
  <c r="Z63" i="358"/>
  <c r="AA86" i="358"/>
  <c r="Z86" i="358"/>
  <c r="AA81" i="358"/>
  <c r="Z81" i="358"/>
  <c r="AA89" i="358"/>
  <c r="Z89" i="358"/>
  <c r="AN81" i="358"/>
  <c r="AO81" i="358" s="1"/>
  <c r="AN89" i="358"/>
  <c r="AO89" i="358" s="1"/>
  <c r="AA83" i="358"/>
  <c r="Z83" i="358"/>
  <c r="AA91" i="358"/>
  <c r="Z91" i="358"/>
  <c r="AA63" i="356"/>
  <c r="Z63" i="356"/>
  <c r="AN87" i="356"/>
  <c r="AO87" i="356" s="1"/>
  <c r="Z61" i="356"/>
  <c r="AA61" i="356"/>
  <c r="AA60" i="356"/>
  <c r="Z60" i="356"/>
  <c r="Z74" i="356"/>
  <c r="AA74" i="356"/>
  <c r="Z66" i="356"/>
  <c r="AA66" i="356"/>
  <c r="AN91" i="356"/>
  <c r="AO91" i="356" s="1"/>
  <c r="AA90" i="356"/>
  <c r="Z90" i="356"/>
  <c r="AN82" i="356"/>
  <c r="AO82" i="356" s="1"/>
  <c r="AN90" i="356"/>
  <c r="AO90" i="356" s="1"/>
  <c r="Z88" i="356"/>
  <c r="AA88" i="356"/>
  <c r="AN84" i="356"/>
  <c r="AO84" i="356" s="1"/>
  <c r="AA71" i="356"/>
  <c r="Z71" i="356"/>
  <c r="Z56" i="356"/>
  <c r="AA56" i="356"/>
  <c r="Z65" i="356"/>
  <c r="AA65" i="356"/>
  <c r="AA64" i="356"/>
  <c r="Z64" i="356"/>
  <c r="AA77" i="356"/>
  <c r="Z77" i="356"/>
  <c r="AA70" i="356"/>
  <c r="Z70" i="356"/>
  <c r="Z78" i="356"/>
  <c r="AA78" i="356"/>
  <c r="Z75" i="356"/>
  <c r="AA75" i="356"/>
  <c r="AA85" i="356"/>
  <c r="Z85" i="356"/>
  <c r="AN81" i="356"/>
  <c r="AO81" i="356" s="1"/>
  <c r="AN89" i="356"/>
  <c r="AO89" i="356" s="1"/>
  <c r="AA87" i="356"/>
  <c r="Z87" i="356"/>
  <c r="AA59" i="356"/>
  <c r="Z59" i="356"/>
  <c r="Z76" i="356"/>
  <c r="AA76" i="356"/>
  <c r="Z69" i="356"/>
  <c r="AA69" i="356"/>
  <c r="AA68" i="356"/>
  <c r="Z68" i="356"/>
  <c r="Z58" i="356"/>
  <c r="AA58" i="356"/>
  <c r="AN83" i="356"/>
  <c r="AO83" i="356" s="1"/>
  <c r="Z80" i="356"/>
  <c r="AA80" i="356"/>
  <c r="AA79" i="356"/>
  <c r="Z79" i="356"/>
  <c r="AN86" i="356"/>
  <c r="AO86" i="356" s="1"/>
  <c r="Z84" i="356"/>
  <c r="AA84" i="356"/>
  <c r="AN88" i="356"/>
  <c r="AO88" i="356" s="1"/>
  <c r="Z57" i="356"/>
  <c r="AA57" i="356"/>
  <c r="AA67" i="356"/>
  <c r="Z67" i="356"/>
  <c r="AA82" i="356"/>
  <c r="Z82" i="356"/>
  <c r="Z73" i="356"/>
  <c r="AA73" i="356"/>
  <c r="AA72" i="356"/>
  <c r="Z72" i="356"/>
  <c r="AA62" i="356"/>
  <c r="Z62" i="356"/>
  <c r="AA86" i="356"/>
  <c r="Z86" i="356"/>
  <c r="AN80" i="356"/>
  <c r="AO80" i="356" s="1"/>
  <c r="Z81" i="356"/>
  <c r="AA81" i="356"/>
  <c r="AA89" i="356"/>
  <c r="Z89" i="356"/>
  <c r="AN85" i="356"/>
  <c r="AO85" i="356" s="1"/>
  <c r="AA83" i="356"/>
  <c r="Z83" i="356"/>
  <c r="AA91" i="356"/>
  <c r="Z91" i="356"/>
  <c r="AA57" i="355"/>
  <c r="Z57" i="355"/>
  <c r="AA65" i="355"/>
  <c r="Z65" i="355"/>
  <c r="AN81" i="355"/>
  <c r="AO81" i="355" s="1"/>
  <c r="Z67" i="355"/>
  <c r="AA67" i="355"/>
  <c r="AA58" i="355"/>
  <c r="Z58" i="355"/>
  <c r="AA74" i="355"/>
  <c r="Z74" i="355"/>
  <c r="Z64" i="355"/>
  <c r="AA64" i="355"/>
  <c r="Z80" i="355"/>
  <c r="AA80" i="355"/>
  <c r="AA78" i="355"/>
  <c r="Z78" i="355"/>
  <c r="AN87" i="355"/>
  <c r="AO87" i="355" s="1"/>
  <c r="AN82" i="355"/>
  <c r="AO82" i="355" s="1"/>
  <c r="AN90" i="355"/>
  <c r="AO90" i="355" s="1"/>
  <c r="AN84" i="355"/>
  <c r="AO84" i="355" s="1"/>
  <c r="AA69" i="355"/>
  <c r="Z69" i="355"/>
  <c r="Z71" i="355"/>
  <c r="AA71" i="355"/>
  <c r="AA62" i="355"/>
  <c r="Z62" i="355"/>
  <c r="AA75" i="355"/>
  <c r="Z75" i="355"/>
  <c r="Z68" i="355"/>
  <c r="AA68" i="355"/>
  <c r="AN85" i="355"/>
  <c r="AO85" i="355" s="1"/>
  <c r="Z82" i="355"/>
  <c r="AA82" i="355"/>
  <c r="Z90" i="355"/>
  <c r="AA90" i="355"/>
  <c r="AA85" i="355"/>
  <c r="Z85" i="355"/>
  <c r="Z77" i="355"/>
  <c r="AA77" i="355"/>
  <c r="AA87" i="355"/>
  <c r="Z87" i="355"/>
  <c r="AA61" i="355"/>
  <c r="Z61" i="355"/>
  <c r="AA73" i="355"/>
  <c r="Z73" i="355"/>
  <c r="AA66" i="355"/>
  <c r="Z66" i="355"/>
  <c r="Z76" i="355"/>
  <c r="AA76" i="355"/>
  <c r="Z72" i="355"/>
  <c r="AA72" i="355"/>
  <c r="Z84" i="355"/>
  <c r="AA84" i="355"/>
  <c r="AN83" i="355"/>
  <c r="AO83" i="355" s="1"/>
  <c r="AN91" i="355"/>
  <c r="AO91" i="355" s="1"/>
  <c r="AN86" i="355"/>
  <c r="AO86" i="355" s="1"/>
  <c r="AN80" i="355"/>
  <c r="AO80" i="355" s="1"/>
  <c r="AN88" i="355"/>
  <c r="AO88" i="355" s="1"/>
  <c r="Z59" i="355"/>
  <c r="AA59" i="355"/>
  <c r="AA79" i="355"/>
  <c r="Z79" i="355"/>
  <c r="Z63" i="355"/>
  <c r="AA63" i="355"/>
  <c r="Z56" i="355"/>
  <c r="AA56" i="355"/>
  <c r="AA70" i="355"/>
  <c r="Z70" i="355"/>
  <c r="Z60" i="355"/>
  <c r="AA60" i="355"/>
  <c r="Z88" i="355"/>
  <c r="AA88" i="355"/>
  <c r="AN89" i="355"/>
  <c r="AO89" i="355" s="1"/>
  <c r="Z86" i="355"/>
  <c r="AA86" i="355"/>
  <c r="AA81" i="355"/>
  <c r="Z81" i="355"/>
  <c r="AA89" i="355"/>
  <c r="Z89" i="355"/>
  <c r="AA83" i="355"/>
  <c r="Z83" i="355"/>
  <c r="AA91" i="355"/>
  <c r="Z91" i="355"/>
  <c r="AN80" i="354"/>
  <c r="AO80" i="354" s="1"/>
  <c r="AA68" i="354"/>
  <c r="Z68" i="354"/>
  <c r="AA82" i="354"/>
  <c r="Z82" i="354"/>
  <c r="AA71" i="354"/>
  <c r="Z71" i="354"/>
  <c r="Z69" i="354"/>
  <c r="AA69" i="354"/>
  <c r="Z78" i="354"/>
  <c r="AA78" i="354"/>
  <c r="Z58" i="354"/>
  <c r="AA58" i="354"/>
  <c r="AA90" i="354"/>
  <c r="Z90" i="354"/>
  <c r="AN82" i="354"/>
  <c r="AO82" i="354" s="1"/>
  <c r="AN90" i="354"/>
  <c r="AO90" i="354" s="1"/>
  <c r="Z88" i="354"/>
  <c r="AA88" i="354"/>
  <c r="AN84" i="354"/>
  <c r="AO84" i="354" s="1"/>
  <c r="AA72" i="354"/>
  <c r="Z72" i="354"/>
  <c r="AA59" i="354"/>
  <c r="Z59" i="354"/>
  <c r="AA77" i="354"/>
  <c r="Z77" i="354"/>
  <c r="Z73" i="354"/>
  <c r="AA73" i="354"/>
  <c r="Z80" i="354"/>
  <c r="AA80" i="354"/>
  <c r="Z62" i="354"/>
  <c r="AA62" i="354"/>
  <c r="AA75" i="354"/>
  <c r="Z75" i="354"/>
  <c r="AA85" i="354"/>
  <c r="Z85" i="354"/>
  <c r="AN81" i="354"/>
  <c r="AO81" i="354" s="1"/>
  <c r="AN89" i="354"/>
  <c r="AO89" i="354" s="1"/>
  <c r="AA87" i="354"/>
  <c r="Z87" i="354"/>
  <c r="Z61" i="354"/>
  <c r="AA61" i="354"/>
  <c r="AA56" i="354"/>
  <c r="Z56" i="354"/>
  <c r="AA63" i="354"/>
  <c r="Z63" i="354"/>
  <c r="AN83" i="354"/>
  <c r="AO83" i="354" s="1"/>
  <c r="Z74" i="354"/>
  <c r="AA74" i="354"/>
  <c r="AA86" i="354"/>
  <c r="Z86" i="354"/>
  <c r="Z66" i="354"/>
  <c r="AA66" i="354"/>
  <c r="AA79" i="354"/>
  <c r="Z79" i="354"/>
  <c r="AN86" i="354"/>
  <c r="AO86" i="354" s="1"/>
  <c r="Z84" i="354"/>
  <c r="AA84" i="354"/>
  <c r="AN88" i="354"/>
  <c r="AO88" i="354" s="1"/>
  <c r="AN87" i="354"/>
  <c r="AO87" i="354" s="1"/>
  <c r="AA57" i="354"/>
  <c r="Z57" i="354"/>
  <c r="AA64" i="354"/>
  <c r="Z64" i="354"/>
  <c r="AA60" i="354"/>
  <c r="Z60" i="354"/>
  <c r="AA67" i="354"/>
  <c r="Z67" i="354"/>
  <c r="Z65" i="354"/>
  <c r="AA65" i="354"/>
  <c r="Z76" i="354"/>
  <c r="AA76" i="354"/>
  <c r="AN91" i="354"/>
  <c r="AO91" i="354" s="1"/>
  <c r="Z70" i="354"/>
  <c r="AA70" i="354"/>
  <c r="Z81" i="354"/>
  <c r="AA81" i="354"/>
  <c r="AA89" i="354"/>
  <c r="Z89" i="354"/>
  <c r="AN85" i="354"/>
  <c r="AO85" i="354" s="1"/>
  <c r="AA83" i="354"/>
  <c r="Z83" i="354"/>
  <c r="AA91" i="354"/>
  <c r="Z91" i="354"/>
  <c r="AN83" i="353"/>
  <c r="AO83" i="353" s="1"/>
  <c r="Z88" i="353"/>
  <c r="AA88" i="353"/>
  <c r="AA64" i="353"/>
  <c r="Z64" i="353"/>
  <c r="AA78" i="353"/>
  <c r="Z78" i="353"/>
  <c r="AA69" i="353"/>
  <c r="Z69" i="353"/>
  <c r="AN80" i="353"/>
  <c r="AO80" i="353" s="1"/>
  <c r="Z62" i="353"/>
  <c r="AA62" i="353"/>
  <c r="AN91" i="353"/>
  <c r="AO91" i="353" s="1"/>
  <c r="AA71" i="353"/>
  <c r="Z71" i="353"/>
  <c r="Z79" i="353"/>
  <c r="AA79" i="353"/>
  <c r="AN86" i="353"/>
  <c r="AO86" i="353" s="1"/>
  <c r="AN81" i="353"/>
  <c r="AO81" i="353" s="1"/>
  <c r="AN89" i="353"/>
  <c r="AO89" i="353" s="1"/>
  <c r="AA87" i="353"/>
  <c r="Z87" i="353"/>
  <c r="AA60" i="353"/>
  <c r="Z60" i="353"/>
  <c r="AA65" i="353"/>
  <c r="Z65" i="353"/>
  <c r="AA76" i="353"/>
  <c r="Z76" i="353"/>
  <c r="Z58" i="353"/>
  <c r="AA58" i="353"/>
  <c r="AA67" i="353"/>
  <c r="Z67" i="353"/>
  <c r="AA75" i="353"/>
  <c r="Z75" i="353"/>
  <c r="AA85" i="353"/>
  <c r="Z85" i="353"/>
  <c r="Z80" i="353"/>
  <c r="AA80" i="353"/>
  <c r="AN84" i="353"/>
  <c r="AO84" i="353" s="1"/>
  <c r="AA68" i="353"/>
  <c r="Z68" i="353"/>
  <c r="AA57" i="353"/>
  <c r="Z57" i="353"/>
  <c r="AA73" i="353"/>
  <c r="Z73" i="353"/>
  <c r="AA82" i="353"/>
  <c r="Z82" i="353"/>
  <c r="Z66" i="353"/>
  <c r="AA66" i="353"/>
  <c r="AA59" i="353"/>
  <c r="Z59" i="353"/>
  <c r="AA77" i="353"/>
  <c r="Z77" i="353"/>
  <c r="AA81" i="353"/>
  <c r="Z81" i="353"/>
  <c r="AA89" i="353"/>
  <c r="Z89" i="353"/>
  <c r="Z84" i="353"/>
  <c r="AA84" i="353"/>
  <c r="AN88" i="353"/>
  <c r="AO88" i="353" s="1"/>
  <c r="AA86" i="353"/>
  <c r="Z86" i="353"/>
  <c r="AA56" i="353"/>
  <c r="Z56" i="353"/>
  <c r="AA72" i="353"/>
  <c r="Z72" i="353"/>
  <c r="AA61" i="353"/>
  <c r="Z61" i="353"/>
  <c r="Z74" i="353"/>
  <c r="AA74" i="353"/>
  <c r="AN87" i="353"/>
  <c r="AO87" i="353" s="1"/>
  <c r="Z70" i="353"/>
  <c r="AA70" i="353"/>
  <c r="AA63" i="353"/>
  <c r="Z63" i="353"/>
  <c r="AA90" i="353"/>
  <c r="Z90" i="353"/>
  <c r="AN82" i="353"/>
  <c r="AO82" i="353" s="1"/>
  <c r="AN90" i="353"/>
  <c r="AO90" i="353" s="1"/>
  <c r="AN85" i="353"/>
  <c r="AO85" i="353" s="1"/>
  <c r="AA83" i="353"/>
  <c r="Z83" i="353"/>
  <c r="AA91" i="353"/>
  <c r="Z91" i="353"/>
  <c r="AA57" i="352"/>
  <c r="Z57" i="352"/>
  <c r="Z88" i="352"/>
  <c r="AA88" i="352"/>
  <c r="Z59" i="352"/>
  <c r="AA59" i="352"/>
  <c r="AA64" i="352"/>
  <c r="Z64" i="352"/>
  <c r="AA75" i="352"/>
  <c r="Z75" i="352"/>
  <c r="Z66" i="352"/>
  <c r="AA66" i="352"/>
  <c r="AA69" i="352"/>
  <c r="Z69" i="352"/>
  <c r="AA67" i="352"/>
  <c r="Z67" i="352"/>
  <c r="AN81" i="352"/>
  <c r="AO81" i="352" s="1"/>
  <c r="AA79" i="352"/>
  <c r="Z79" i="352"/>
  <c r="AA78" i="352"/>
  <c r="Z78" i="352"/>
  <c r="AN87" i="352"/>
  <c r="AO87" i="352" s="1"/>
  <c r="AN89" i="352"/>
  <c r="AO89" i="352" s="1"/>
  <c r="Z87" i="352"/>
  <c r="AA87" i="352"/>
  <c r="AA65" i="352"/>
  <c r="Z65" i="352"/>
  <c r="Z62" i="352"/>
  <c r="AA62" i="352"/>
  <c r="AA60" i="352"/>
  <c r="Z60" i="352"/>
  <c r="AA63" i="352"/>
  <c r="Z63" i="352"/>
  <c r="AA80" i="352"/>
  <c r="Z80" i="352"/>
  <c r="Z77" i="352"/>
  <c r="AA77" i="352"/>
  <c r="AN90" i="352"/>
  <c r="AO90" i="352" s="1"/>
  <c r="AA86" i="352"/>
  <c r="Z86" i="352"/>
  <c r="AN84" i="352"/>
  <c r="AO84" i="352" s="1"/>
  <c r="Z84" i="352"/>
  <c r="AA84" i="352"/>
  <c r="AA68" i="352"/>
  <c r="Z68" i="352"/>
  <c r="AN85" i="352"/>
  <c r="AO85" i="352" s="1"/>
  <c r="AA72" i="352"/>
  <c r="Z72" i="352"/>
  <c r="AA73" i="352"/>
  <c r="Z73" i="352"/>
  <c r="Z71" i="352"/>
  <c r="AA71" i="352"/>
  <c r="AA85" i="352"/>
  <c r="Z85" i="352"/>
  <c r="AN80" i="352"/>
  <c r="AO80" i="352" s="1"/>
  <c r="AA82" i="352"/>
  <c r="Z82" i="352"/>
  <c r="AA90" i="352"/>
  <c r="Z90" i="352"/>
  <c r="AN88" i="352"/>
  <c r="AO88" i="352" s="1"/>
  <c r="AA61" i="352"/>
  <c r="Z61" i="352"/>
  <c r="Z74" i="352"/>
  <c r="AA74" i="352"/>
  <c r="AA56" i="352"/>
  <c r="Z56" i="352"/>
  <c r="Z70" i="352"/>
  <c r="AA70" i="352"/>
  <c r="AN86" i="352"/>
  <c r="AO86" i="352" s="1"/>
  <c r="Z58" i="352"/>
  <c r="AA58" i="352"/>
  <c r="AA89" i="352"/>
  <c r="Z89" i="352"/>
  <c r="AA76" i="352"/>
  <c r="Z76" i="352"/>
  <c r="AN82" i="352"/>
  <c r="AO82" i="352" s="1"/>
  <c r="AA81" i="352"/>
  <c r="Z81" i="352"/>
  <c r="AN83" i="352"/>
  <c r="AO83" i="352" s="1"/>
  <c r="AN91" i="352"/>
  <c r="AO91" i="352" s="1"/>
  <c r="Z83" i="352"/>
  <c r="AA83" i="352"/>
  <c r="Z91" i="352"/>
  <c r="AA91" i="352"/>
  <c r="AN83" i="351"/>
  <c r="AO83" i="351" s="1"/>
  <c r="AA65" i="351"/>
  <c r="Z65" i="351"/>
  <c r="AA78" i="351"/>
  <c r="Z78" i="351"/>
  <c r="AA70" i="351"/>
  <c r="Z70" i="351"/>
  <c r="Z63" i="351"/>
  <c r="AA63" i="351"/>
  <c r="AA86" i="351"/>
  <c r="Z86" i="351"/>
  <c r="AA68" i="351"/>
  <c r="Z68" i="351"/>
  <c r="AN80" i="351"/>
  <c r="AO80" i="351" s="1"/>
  <c r="AN88" i="351"/>
  <c r="AO88" i="351" s="1"/>
  <c r="AN82" i="351"/>
  <c r="AO82" i="351" s="1"/>
  <c r="AN90" i="351"/>
  <c r="AO90" i="351" s="1"/>
  <c r="AN85" i="351"/>
  <c r="AO85" i="351" s="1"/>
  <c r="AA56" i="351"/>
  <c r="Z56" i="351"/>
  <c r="AA69" i="351"/>
  <c r="Z69" i="351"/>
  <c r="AA58" i="351"/>
  <c r="Z58" i="351"/>
  <c r="AA82" i="351"/>
  <c r="Z82" i="351"/>
  <c r="Z67" i="351"/>
  <c r="AA67" i="351"/>
  <c r="AN91" i="351"/>
  <c r="AO91" i="351" s="1"/>
  <c r="AA72" i="351"/>
  <c r="Z72" i="351"/>
  <c r="AA83" i="351"/>
  <c r="Z83" i="351"/>
  <c r="AA91" i="351"/>
  <c r="Z91" i="351"/>
  <c r="Z85" i="351"/>
  <c r="AA85" i="351"/>
  <c r="Z80" i="351"/>
  <c r="AA80" i="351"/>
  <c r="Z88" i="351"/>
  <c r="AA88" i="351"/>
  <c r="Z57" i="351"/>
  <c r="AA57" i="351"/>
  <c r="AA73" i="351"/>
  <c r="Z73" i="351"/>
  <c r="AA62" i="351"/>
  <c r="Z62" i="351"/>
  <c r="AN87" i="351"/>
  <c r="AO87" i="351" s="1"/>
  <c r="Z71" i="351"/>
  <c r="AA71" i="351"/>
  <c r="AA60" i="351"/>
  <c r="Z60" i="351"/>
  <c r="AA90" i="351"/>
  <c r="Z90" i="351"/>
  <c r="AN84" i="351"/>
  <c r="AO84" i="351" s="1"/>
  <c r="AA79" i="351"/>
  <c r="Z79" i="351"/>
  <c r="AN86" i="351"/>
  <c r="AO86" i="351" s="1"/>
  <c r="AN81" i="351"/>
  <c r="AO81" i="351" s="1"/>
  <c r="AN89" i="351"/>
  <c r="AO89" i="351" s="1"/>
  <c r="Z76" i="351"/>
  <c r="AA76" i="351"/>
  <c r="AA61" i="351"/>
  <c r="Z61" i="351"/>
  <c r="AA74" i="351"/>
  <c r="Z74" i="351"/>
  <c r="AA66" i="351"/>
  <c r="Z66" i="351"/>
  <c r="Z59" i="351"/>
  <c r="AA59" i="351"/>
  <c r="AA75" i="351"/>
  <c r="Z75" i="351"/>
  <c r="AA64" i="351"/>
  <c r="Z64" i="351"/>
  <c r="Z77" i="351"/>
  <c r="AA77" i="351"/>
  <c r="AA87" i="351"/>
  <c r="Z87" i="351"/>
  <c r="Z81" i="351"/>
  <c r="AA81" i="351"/>
  <c r="Z89" i="351"/>
  <c r="AA89" i="351"/>
  <c r="Z84" i="351"/>
  <c r="AA84" i="351"/>
  <c r="Z57" i="350"/>
  <c r="AA57" i="350"/>
  <c r="AA63" i="350"/>
  <c r="Z63" i="350"/>
  <c r="Z62" i="350"/>
  <c r="AA62" i="350"/>
  <c r="Z70" i="350"/>
  <c r="AA70" i="350"/>
  <c r="AA80" i="350"/>
  <c r="Z80" i="350"/>
  <c r="AA65" i="350"/>
  <c r="Z65" i="350"/>
  <c r="AA87" i="350"/>
  <c r="Z87" i="350"/>
  <c r="Z81" i="350"/>
  <c r="AA81" i="350"/>
  <c r="AN83" i="350"/>
  <c r="AO83" i="350" s="1"/>
  <c r="AN91" i="350"/>
  <c r="AO91" i="350" s="1"/>
  <c r="Z89" i="350"/>
  <c r="AA89" i="350"/>
  <c r="AN85" i="350"/>
  <c r="AO85" i="350" s="1"/>
  <c r="AA58" i="350"/>
  <c r="Z58" i="350"/>
  <c r="AA67" i="350"/>
  <c r="Z67" i="350"/>
  <c r="Z64" i="350"/>
  <c r="AA64" i="350"/>
  <c r="Z72" i="350"/>
  <c r="AA72" i="350"/>
  <c r="Z56" i="350"/>
  <c r="AA56" i="350"/>
  <c r="AA69" i="350"/>
  <c r="Z69" i="350"/>
  <c r="Z77" i="350"/>
  <c r="AA77" i="350"/>
  <c r="AA91" i="350"/>
  <c r="Z91" i="350"/>
  <c r="AA86" i="350"/>
  <c r="Z86" i="350"/>
  <c r="AN82" i="350"/>
  <c r="AO82" i="350" s="1"/>
  <c r="AN90" i="350"/>
  <c r="AO90" i="350" s="1"/>
  <c r="AA88" i="350"/>
  <c r="Z88" i="350"/>
  <c r="Z60" i="350"/>
  <c r="AA60" i="350"/>
  <c r="AA71" i="350"/>
  <c r="Z71" i="350"/>
  <c r="Z66" i="350"/>
  <c r="AA66" i="350"/>
  <c r="Z74" i="350"/>
  <c r="AA74" i="350"/>
  <c r="AA83" i="350"/>
  <c r="Z83" i="350"/>
  <c r="Z73" i="350"/>
  <c r="AA73" i="350"/>
  <c r="Z79" i="350"/>
  <c r="AA79" i="350"/>
  <c r="AA78" i="350"/>
  <c r="Z78" i="350"/>
  <c r="AN87" i="350"/>
  <c r="AO87" i="350" s="1"/>
  <c r="Z85" i="350"/>
  <c r="AA85" i="350"/>
  <c r="AN81" i="350"/>
  <c r="AO81" i="350" s="1"/>
  <c r="AN89" i="350"/>
  <c r="AO89" i="350" s="1"/>
  <c r="AN88" i="350"/>
  <c r="AO88" i="350" s="1"/>
  <c r="AA59" i="350"/>
  <c r="Z59" i="350"/>
  <c r="AA76" i="350"/>
  <c r="Z76" i="350"/>
  <c r="Z68" i="350"/>
  <c r="AA68" i="350"/>
  <c r="Z75" i="350"/>
  <c r="AA75" i="350"/>
  <c r="AA61" i="350"/>
  <c r="Z61" i="350"/>
  <c r="AN84" i="350"/>
  <c r="AO84" i="350" s="1"/>
  <c r="AN80" i="350"/>
  <c r="AO80" i="350" s="1"/>
  <c r="AA82" i="350"/>
  <c r="Z82" i="350"/>
  <c r="AA90" i="350"/>
  <c r="Z90" i="350"/>
  <c r="AN86" i="350"/>
  <c r="AO86" i="350" s="1"/>
  <c r="AA84" i="350"/>
  <c r="Z84" i="350"/>
  <c r="AA82" i="349"/>
  <c r="Z82" i="349"/>
  <c r="AA75" i="349"/>
  <c r="Z75" i="349"/>
  <c r="Z60" i="349"/>
  <c r="AA60" i="349"/>
  <c r="AA70" i="349"/>
  <c r="Z70" i="349"/>
  <c r="Z72" i="349"/>
  <c r="AA72" i="349"/>
  <c r="Z61" i="349"/>
  <c r="AA61" i="349"/>
  <c r="Z74" i="349"/>
  <c r="AA74" i="349"/>
  <c r="AN80" i="349"/>
  <c r="AO80" i="349" s="1"/>
  <c r="AN88" i="349"/>
  <c r="AO88" i="349" s="1"/>
  <c r="AN82" i="349"/>
  <c r="AO82" i="349" s="1"/>
  <c r="AN90" i="349"/>
  <c r="AO90" i="349" s="1"/>
  <c r="AN85" i="349"/>
  <c r="AO85" i="349" s="1"/>
  <c r="AN87" i="349"/>
  <c r="AO87" i="349" s="1"/>
  <c r="AA58" i="349"/>
  <c r="Z58" i="349"/>
  <c r="AN83" i="349"/>
  <c r="AO83" i="349" s="1"/>
  <c r="AA86" i="349"/>
  <c r="Z86" i="349"/>
  <c r="Z65" i="349"/>
  <c r="AA65" i="349"/>
  <c r="Z76" i="349"/>
  <c r="AA76" i="349"/>
  <c r="AA83" i="349"/>
  <c r="Z83" i="349"/>
  <c r="AA91" i="349"/>
  <c r="Z91" i="349"/>
  <c r="Z85" i="349"/>
  <c r="AA85" i="349"/>
  <c r="Z80" i="349"/>
  <c r="AA80" i="349"/>
  <c r="Z88" i="349"/>
  <c r="AA88" i="349"/>
  <c r="AA67" i="349"/>
  <c r="Z67" i="349"/>
  <c r="Z56" i="349"/>
  <c r="AA56" i="349"/>
  <c r="AA62" i="349"/>
  <c r="Z62" i="349"/>
  <c r="Z64" i="349"/>
  <c r="AA64" i="349"/>
  <c r="AN91" i="349"/>
  <c r="AO91" i="349" s="1"/>
  <c r="Z69" i="349"/>
  <c r="AA69" i="349"/>
  <c r="AA90" i="349"/>
  <c r="Z90" i="349"/>
  <c r="AN84" i="349"/>
  <c r="AO84" i="349" s="1"/>
  <c r="Z79" i="349"/>
  <c r="AA79" i="349"/>
  <c r="AN86" i="349"/>
  <c r="AO86" i="349" s="1"/>
  <c r="AN81" i="349"/>
  <c r="AO81" i="349" s="1"/>
  <c r="AN89" i="349"/>
  <c r="AO89" i="349" s="1"/>
  <c r="AA63" i="349"/>
  <c r="Z63" i="349"/>
  <c r="AA59" i="349"/>
  <c r="Z59" i="349"/>
  <c r="AA71" i="349"/>
  <c r="Z71" i="349"/>
  <c r="AA78" i="349"/>
  <c r="Z78" i="349"/>
  <c r="AA66" i="349"/>
  <c r="Z66" i="349"/>
  <c r="Z68" i="349"/>
  <c r="AA68" i="349"/>
  <c r="Z57" i="349"/>
  <c r="AA57" i="349"/>
  <c r="Z73" i="349"/>
  <c r="AA73" i="349"/>
  <c r="AA77" i="349"/>
  <c r="Z77" i="349"/>
  <c r="AA87" i="349"/>
  <c r="Z87" i="349"/>
  <c r="Z81" i="349"/>
  <c r="AA81" i="349"/>
  <c r="Z89" i="349"/>
  <c r="AA89" i="349"/>
  <c r="Z84" i="349"/>
  <c r="AA84" i="349"/>
  <c r="AA59" i="348"/>
  <c r="Z59" i="348"/>
  <c r="AA83" i="348"/>
  <c r="Z83" i="348"/>
  <c r="AA87" i="348"/>
  <c r="Z87" i="348"/>
  <c r="AA91" i="348"/>
  <c r="Z91" i="348"/>
  <c r="Z75" i="348"/>
  <c r="AA75" i="348"/>
  <c r="Z85" i="348"/>
  <c r="AA85" i="348"/>
  <c r="AA76" i="348"/>
  <c r="Z76" i="348"/>
  <c r="AN88" i="348"/>
  <c r="AO88" i="348" s="1"/>
  <c r="AN86" i="348"/>
  <c r="AO86" i="348" s="1"/>
  <c r="AA71" i="348"/>
  <c r="Z71" i="348"/>
  <c r="AA68" i="348"/>
  <c r="Z68" i="348"/>
  <c r="AN84" i="348"/>
  <c r="AO84" i="348" s="1"/>
  <c r="Z69" i="348"/>
  <c r="AA69" i="348"/>
  <c r="AA62" i="348"/>
  <c r="Z62" i="348"/>
  <c r="AA77" i="348"/>
  <c r="Z77" i="348"/>
  <c r="AA82" i="348"/>
  <c r="Z82" i="348"/>
  <c r="AA90" i="348"/>
  <c r="Z90" i="348"/>
  <c r="Z81" i="348"/>
  <c r="AA81" i="348"/>
  <c r="Z89" i="348"/>
  <c r="AA89" i="348"/>
  <c r="AN81" i="348"/>
  <c r="AO81" i="348" s="1"/>
  <c r="AN89" i="348"/>
  <c r="AO89" i="348" s="1"/>
  <c r="AA60" i="348"/>
  <c r="Z60" i="348"/>
  <c r="Z61" i="348"/>
  <c r="AA61" i="348"/>
  <c r="AA70" i="348"/>
  <c r="Z70" i="348"/>
  <c r="AA86" i="348"/>
  <c r="Z86" i="348"/>
  <c r="AN85" i="348"/>
  <c r="AO85" i="348" s="1"/>
  <c r="AA67" i="348"/>
  <c r="Z67" i="348"/>
  <c r="AA64" i="348"/>
  <c r="Z64" i="348"/>
  <c r="Z65" i="348"/>
  <c r="AA65" i="348"/>
  <c r="AA58" i="348"/>
  <c r="Z58" i="348"/>
  <c r="AA74" i="348"/>
  <c r="Z74" i="348"/>
  <c r="AA78" i="348"/>
  <c r="Z78" i="348"/>
  <c r="AN87" i="348"/>
  <c r="AO87" i="348" s="1"/>
  <c r="Z79" i="348"/>
  <c r="AA79" i="348"/>
  <c r="AA80" i="348"/>
  <c r="Z80" i="348"/>
  <c r="AA88" i="348"/>
  <c r="Z88" i="348"/>
  <c r="AA63" i="348"/>
  <c r="Z63" i="348"/>
  <c r="AA56" i="348"/>
  <c r="Z56" i="348"/>
  <c r="AA72" i="348"/>
  <c r="Z72" i="348"/>
  <c r="Z57" i="348"/>
  <c r="AA57" i="348"/>
  <c r="Z73" i="348"/>
  <c r="AA73" i="348"/>
  <c r="AA66" i="348"/>
  <c r="Z66" i="348"/>
  <c r="AN80" i="348"/>
  <c r="AO80" i="348" s="1"/>
  <c r="AN83" i="348"/>
  <c r="AO83" i="348" s="1"/>
  <c r="AN91" i="348"/>
  <c r="AO91" i="348" s="1"/>
  <c r="AN82" i="348"/>
  <c r="AO82" i="348" s="1"/>
  <c r="AN90" i="348"/>
  <c r="AO90" i="348" s="1"/>
  <c r="AA84" i="348"/>
  <c r="Z84" i="348"/>
  <c r="AA59" i="347"/>
  <c r="Z59" i="347"/>
  <c r="AA64" i="347"/>
  <c r="Z64" i="347"/>
  <c r="AA68" i="347"/>
  <c r="Z68" i="347"/>
  <c r="AA82" i="347"/>
  <c r="Z82" i="347"/>
  <c r="Z67" i="347"/>
  <c r="AA67" i="347"/>
  <c r="Z57" i="347"/>
  <c r="AA57" i="347"/>
  <c r="AA73" i="347"/>
  <c r="Z73" i="347"/>
  <c r="Z89" i="347"/>
  <c r="AA89" i="347"/>
  <c r="AA66" i="347"/>
  <c r="Z66" i="347"/>
  <c r="AN86" i="347"/>
  <c r="AO86" i="347" s="1"/>
  <c r="AA80" i="347"/>
  <c r="Z80" i="347"/>
  <c r="AN90" i="347"/>
  <c r="AO90" i="347" s="1"/>
  <c r="AN84" i="347"/>
  <c r="AO84" i="347" s="1"/>
  <c r="AA78" i="347"/>
  <c r="Z78" i="347"/>
  <c r="AN87" i="347"/>
  <c r="AO87" i="347" s="1"/>
  <c r="AN85" i="347"/>
  <c r="AO85" i="347" s="1"/>
  <c r="Z61" i="347"/>
  <c r="AA61" i="347"/>
  <c r="AA56" i="347"/>
  <c r="Z56" i="347"/>
  <c r="Z65" i="347"/>
  <c r="AA65" i="347"/>
  <c r="AA79" i="347"/>
  <c r="Z79" i="347"/>
  <c r="AA58" i="347"/>
  <c r="Z58" i="347"/>
  <c r="AA74" i="347"/>
  <c r="Z74" i="347"/>
  <c r="AA72" i="347"/>
  <c r="Z72" i="347"/>
  <c r="AN82" i="347"/>
  <c r="AO82" i="347" s="1"/>
  <c r="AN80" i="347"/>
  <c r="AO80" i="347" s="1"/>
  <c r="AN88" i="347"/>
  <c r="AO88" i="347" s="1"/>
  <c r="AN83" i="347"/>
  <c r="AO83" i="347" s="1"/>
  <c r="AN91" i="347"/>
  <c r="AO91" i="347" s="1"/>
  <c r="AN89" i="347"/>
  <c r="AO89" i="347" s="1"/>
  <c r="AA75" i="347"/>
  <c r="Z75" i="347"/>
  <c r="AA70" i="347"/>
  <c r="Z70" i="347"/>
  <c r="AN81" i="347"/>
  <c r="AO81" i="347" s="1"/>
  <c r="Z77" i="347"/>
  <c r="AA77" i="347"/>
  <c r="Z87" i="347"/>
  <c r="AA87" i="347"/>
  <c r="AA90" i="347"/>
  <c r="Z90" i="347"/>
  <c r="AA88" i="347"/>
  <c r="Z88" i="347"/>
  <c r="AA63" i="347"/>
  <c r="Z63" i="347"/>
  <c r="AA60" i="347"/>
  <c r="Z60" i="347"/>
  <c r="AA69" i="347"/>
  <c r="Z69" i="347"/>
  <c r="AA81" i="347"/>
  <c r="Z81" i="347"/>
  <c r="AA62" i="347"/>
  <c r="Z62" i="347"/>
  <c r="Z71" i="347"/>
  <c r="AA71" i="347"/>
  <c r="AA76" i="347"/>
  <c r="Z76" i="347"/>
  <c r="Z85" i="347"/>
  <c r="AA85" i="347"/>
  <c r="Z83" i="347"/>
  <c r="AA83" i="347"/>
  <c r="Z91" i="347"/>
  <c r="AA91" i="347"/>
  <c r="AA86" i="347"/>
  <c r="Z86" i="347"/>
  <c r="AA84" i="347"/>
  <c r="Z84" i="347"/>
  <c r="AA89" i="339"/>
  <c r="Z89" i="339"/>
  <c r="AA81" i="339"/>
  <c r="Z81" i="339"/>
  <c r="AN82" i="339"/>
  <c r="AO82" i="339" s="1"/>
  <c r="AA75" i="339"/>
  <c r="Z75" i="339"/>
  <c r="Z70" i="339"/>
  <c r="AA70" i="339"/>
  <c r="Z65" i="339"/>
  <c r="AA65" i="339"/>
  <c r="Z59" i="339"/>
  <c r="AA59" i="339"/>
  <c r="Z76" i="339"/>
  <c r="AA76" i="339"/>
  <c r="Z60" i="339"/>
  <c r="AA60" i="339"/>
  <c r="Z84" i="339"/>
  <c r="AA84" i="339"/>
  <c r="AN84" i="339"/>
  <c r="AO84" i="339" s="1"/>
  <c r="Z88" i="339"/>
  <c r="AA88" i="339"/>
  <c r="AN90" i="339"/>
  <c r="AO90" i="339" s="1"/>
  <c r="Z74" i="339"/>
  <c r="AA74" i="339"/>
  <c r="Z69" i="339"/>
  <c r="AA69" i="339"/>
  <c r="Z63" i="339"/>
  <c r="AA63" i="339"/>
  <c r="Z58" i="339"/>
  <c r="AA58" i="339"/>
  <c r="Z72" i="339"/>
  <c r="AA72" i="339"/>
  <c r="Z57" i="339"/>
  <c r="AA57" i="339"/>
  <c r="AA87" i="339"/>
  <c r="Z87" i="339"/>
  <c r="AA91" i="339"/>
  <c r="Z91" i="339"/>
  <c r="AA83" i="339"/>
  <c r="Z83" i="339"/>
  <c r="AN83" i="339"/>
  <c r="AO83" i="339" s="1"/>
  <c r="Z86" i="339"/>
  <c r="AA86" i="339"/>
  <c r="Z78" i="339"/>
  <c r="AA78" i="339"/>
  <c r="Z73" i="339"/>
  <c r="AA73" i="339"/>
  <c r="Z67" i="339"/>
  <c r="AA67" i="339"/>
  <c r="Z62" i="339"/>
  <c r="AA62" i="339"/>
  <c r="AA79" i="339"/>
  <c r="Z79" i="339"/>
  <c r="Z68" i="339"/>
  <c r="AA68" i="339"/>
  <c r="Z56" i="339"/>
  <c r="AA56" i="339"/>
  <c r="AN91" i="339"/>
  <c r="AO91" i="339" s="1"/>
  <c r="AN86" i="339"/>
  <c r="AO86" i="339" s="1"/>
  <c r="AA90" i="339"/>
  <c r="Z90" i="339"/>
  <c r="Z82" i="339"/>
  <c r="AA82" i="339"/>
  <c r="AA85" i="339"/>
  <c r="Z85" i="339"/>
  <c r="AN87" i="339"/>
  <c r="AO87" i="339" s="1"/>
  <c r="Z77" i="339"/>
  <c r="AA77" i="339"/>
  <c r="Z71" i="339"/>
  <c r="AA71" i="339"/>
  <c r="Z66" i="339"/>
  <c r="AA66" i="339"/>
  <c r="Z61" i="339"/>
  <c r="AA61" i="339"/>
  <c r="Z80" i="339"/>
  <c r="AA80" i="339"/>
  <c r="Z64" i="339"/>
  <c r="AA64" i="339"/>
  <c r="AP81" i="374" l="1"/>
  <c r="AP84" i="402"/>
  <c r="AQ88" i="339"/>
  <c r="AP88" i="356"/>
  <c r="AP81" i="352"/>
  <c r="AP87" i="380"/>
  <c r="AP90" i="356"/>
  <c r="AP86" i="354"/>
  <c r="AR88" i="339"/>
  <c r="AP82" i="339"/>
  <c r="AP90" i="403"/>
  <c r="AP81" i="378"/>
  <c r="AP84" i="399"/>
  <c r="AP86" i="364"/>
  <c r="AP81" i="380"/>
  <c r="AP83" i="364"/>
  <c r="AP80" i="388"/>
  <c r="AP81" i="369"/>
  <c r="AP91" i="370"/>
  <c r="AP84" i="353"/>
  <c r="AP87" i="389"/>
  <c r="AR85" i="339"/>
  <c r="AP82" i="377"/>
  <c r="AP88" i="370"/>
  <c r="AP90" i="392"/>
  <c r="AP88" i="390"/>
  <c r="AR80" i="339"/>
  <c r="AP83" i="358"/>
  <c r="AB69" i="339"/>
  <c r="AB76" i="339"/>
  <c r="AP86" i="350"/>
  <c r="AP84" i="359"/>
  <c r="AP90" i="364"/>
  <c r="AE75" i="339"/>
  <c r="AP86" i="395"/>
  <c r="AQ80" i="339"/>
  <c r="AP87" i="348"/>
  <c r="AP84" i="374"/>
  <c r="AP90" i="384"/>
  <c r="AP90" i="355"/>
  <c r="AP89" i="349"/>
  <c r="AP84" i="385"/>
  <c r="AP90" i="351"/>
  <c r="AP88" i="348"/>
  <c r="AP91" i="403"/>
  <c r="AP90" i="376"/>
  <c r="AP80" i="383"/>
  <c r="AP88" i="372"/>
  <c r="AP90" i="379"/>
  <c r="AP84" i="368"/>
  <c r="AP85" i="354"/>
  <c r="AP89" i="391"/>
  <c r="AB79" i="339"/>
  <c r="AP80" i="389"/>
  <c r="AP87" i="399"/>
  <c r="AP84" i="378"/>
  <c r="AP85" i="392"/>
  <c r="AP85" i="407"/>
  <c r="AP80" i="362"/>
  <c r="AP82" i="363"/>
  <c r="AB58" i="339"/>
  <c r="AP87" i="355"/>
  <c r="AP82" i="388"/>
  <c r="AP88" i="355"/>
  <c r="AP91" i="353"/>
  <c r="AP88" i="400"/>
  <c r="AP86" i="363"/>
  <c r="AP91" i="350"/>
  <c r="AP82" i="364"/>
  <c r="AE64" i="339"/>
  <c r="AP86" i="359"/>
  <c r="AP91" i="358"/>
  <c r="AT85" i="339"/>
  <c r="AP87" i="357"/>
  <c r="AP84" i="349"/>
  <c r="AP86" i="390"/>
  <c r="AE65" i="339"/>
  <c r="AP87" i="406"/>
  <c r="AS85" i="339"/>
  <c r="AP85" i="347"/>
  <c r="AP81" i="372"/>
  <c r="AP84" i="401"/>
  <c r="AP87" i="385"/>
  <c r="AP86" i="376"/>
  <c r="AP87" i="388"/>
  <c r="AP84" i="388"/>
  <c r="AP86" i="406"/>
  <c r="AP87" i="403"/>
  <c r="AP87" i="364"/>
  <c r="AP81" i="379"/>
  <c r="AP84" i="367"/>
  <c r="AP86" i="396"/>
  <c r="AB70" i="339"/>
  <c r="AP85" i="360"/>
  <c r="AP87" i="358"/>
  <c r="AP86" i="360"/>
  <c r="AP83" i="347"/>
  <c r="AP89" i="377"/>
  <c r="AP87" i="351"/>
  <c r="AP87" i="390"/>
  <c r="AP82" i="370"/>
  <c r="AE71" i="387"/>
  <c r="AB57" i="399"/>
  <c r="AP87" i="370"/>
  <c r="AP90" i="407"/>
  <c r="AP91" i="397"/>
  <c r="AB88" i="339"/>
  <c r="AP89" i="353"/>
  <c r="AB72" i="339"/>
  <c r="AP88" i="349"/>
  <c r="AP90" i="361"/>
  <c r="AP89" i="403"/>
  <c r="AP80" i="357"/>
  <c r="AP84" i="390"/>
  <c r="AP82" i="374"/>
  <c r="AP80" i="376"/>
  <c r="AP87" i="371"/>
  <c r="AP85" i="399"/>
  <c r="AP90" i="374"/>
  <c r="AE64" i="388"/>
  <c r="AP83" i="350"/>
  <c r="AP88" i="365"/>
  <c r="AP85" i="357"/>
  <c r="AP86" i="377"/>
  <c r="AP83" i="376"/>
  <c r="AP85" i="393"/>
  <c r="AP86" i="378"/>
  <c r="AP89" i="362"/>
  <c r="AP87" i="391"/>
  <c r="AP84" i="405"/>
  <c r="AP80" i="379"/>
  <c r="AP85" i="365"/>
  <c r="AP89" i="359"/>
  <c r="AP85" i="377"/>
  <c r="AP84" i="372"/>
  <c r="AP83" i="354"/>
  <c r="AP82" i="394"/>
  <c r="AP84" i="356"/>
  <c r="AU89" i="339"/>
  <c r="AP84" i="361"/>
  <c r="AP91" i="376"/>
  <c r="AP81" i="396"/>
  <c r="AP91" i="357"/>
  <c r="AP88" i="375"/>
  <c r="AB91" i="339"/>
  <c r="AP84" i="354"/>
  <c r="AP83" i="359"/>
  <c r="AE79" i="339"/>
  <c r="AP89" i="375"/>
  <c r="AP88" i="353"/>
  <c r="AP83" i="397"/>
  <c r="AT81" i="339"/>
  <c r="AP88" i="396"/>
  <c r="AP88" i="364"/>
  <c r="AP91" i="363"/>
  <c r="AP90" i="401"/>
  <c r="AP83" i="357"/>
  <c r="AP85" i="385"/>
  <c r="AP81" i="353"/>
  <c r="AP89" i="379"/>
  <c r="AP87" i="387"/>
  <c r="AP88" i="399"/>
  <c r="AP88" i="388"/>
  <c r="AP82" i="391"/>
  <c r="AP80" i="377"/>
  <c r="AP83" i="407"/>
  <c r="AP84" i="357"/>
  <c r="AP88" i="377"/>
  <c r="AE84" i="339"/>
  <c r="AP80" i="370"/>
  <c r="AP82" i="406"/>
  <c r="AP81" i="371"/>
  <c r="AP88" i="391"/>
  <c r="AP84" i="362"/>
  <c r="AP81" i="377"/>
  <c r="AP84" i="352"/>
  <c r="AP81" i="401"/>
  <c r="AP80" i="352"/>
  <c r="AP90" i="349"/>
  <c r="AP89" i="361"/>
  <c r="AP87" i="354"/>
  <c r="AP91" i="388"/>
  <c r="AP85" i="352"/>
  <c r="AP85" i="369"/>
  <c r="AP86" i="372"/>
  <c r="AP83" i="339"/>
  <c r="AE69" i="339"/>
  <c r="AP89" i="358"/>
  <c r="AP91" i="404"/>
  <c r="AE76" i="339"/>
  <c r="AP85" i="400"/>
  <c r="AP90" i="406"/>
  <c r="AE85" i="339"/>
  <c r="AP91" i="383"/>
  <c r="AP83" i="388"/>
  <c r="AP85" i="376"/>
  <c r="AP88" i="393"/>
  <c r="AP83" i="360"/>
  <c r="AP84" i="392"/>
  <c r="AP88" i="397"/>
  <c r="AP85" i="382"/>
  <c r="AP90" i="375"/>
  <c r="AP80" i="356"/>
  <c r="AP87" i="381"/>
  <c r="AB80" i="339"/>
  <c r="AP87" i="359"/>
  <c r="AP88" i="359"/>
  <c r="AP90" i="369"/>
  <c r="AP81" i="392"/>
  <c r="AP88" i="381"/>
  <c r="AP80" i="351"/>
  <c r="AP87" i="401"/>
  <c r="AP83" i="353"/>
  <c r="AP86" i="355"/>
  <c r="AP91" i="375"/>
  <c r="AU85" i="339"/>
  <c r="AP86" i="407"/>
  <c r="AP80" i="369"/>
  <c r="AP82" i="398"/>
  <c r="AP82" i="372"/>
  <c r="AP83" i="396"/>
  <c r="AE60" i="404"/>
  <c r="AB87" i="389"/>
  <c r="AP88" i="350"/>
  <c r="AP86" i="348"/>
  <c r="AP89" i="385"/>
  <c r="AP90" i="388"/>
  <c r="AP88" i="362"/>
  <c r="AP90" i="359"/>
  <c r="AP81" i="361"/>
  <c r="AP80" i="402"/>
  <c r="AP91" i="405"/>
  <c r="AP90" i="348"/>
  <c r="AP89" i="395"/>
  <c r="AP89" i="357"/>
  <c r="AP86" i="365"/>
  <c r="AP83" i="372"/>
  <c r="AP87" i="400"/>
  <c r="AP83" i="404"/>
  <c r="AP87" i="356"/>
  <c r="AP84" i="387"/>
  <c r="AP90" i="350"/>
  <c r="AP80" i="361"/>
  <c r="AP82" i="366"/>
  <c r="AP87" i="347"/>
  <c r="AP82" i="376"/>
  <c r="AE88" i="339"/>
  <c r="AB74" i="339"/>
  <c r="AP88" i="382"/>
  <c r="AP86" i="362"/>
  <c r="AP88" i="354"/>
  <c r="AP89" i="347"/>
  <c r="AP90" i="391"/>
  <c r="AB56" i="339"/>
  <c r="AP81" i="351"/>
  <c r="AP84" i="404"/>
  <c r="AR81" i="339"/>
  <c r="AP90" i="357"/>
  <c r="AP87" i="353"/>
  <c r="AP86" i="374"/>
  <c r="AP88" i="374"/>
  <c r="AP85" i="367"/>
  <c r="AP91" i="372"/>
  <c r="AP83" i="370"/>
  <c r="AP90" i="381"/>
  <c r="AP80" i="396"/>
  <c r="AP86" i="361"/>
  <c r="AP83" i="363"/>
  <c r="AP80" i="350"/>
  <c r="AP80" i="403"/>
  <c r="AP89" i="369"/>
  <c r="AP87" i="395"/>
  <c r="AP83" i="383"/>
  <c r="AP80" i="405"/>
  <c r="AP87" i="363"/>
  <c r="AP82" i="355"/>
  <c r="AP89" i="407"/>
  <c r="AP83" i="369"/>
  <c r="AP80" i="347"/>
  <c r="AP85" i="373"/>
  <c r="AU81" i="339"/>
  <c r="AP84" i="358"/>
  <c r="AP81" i="356"/>
  <c r="AP83" i="387"/>
  <c r="AP81" i="387"/>
  <c r="AP85" i="353"/>
  <c r="AP91" i="399"/>
  <c r="AP87" i="352"/>
  <c r="AP83" i="361"/>
  <c r="AP85" i="359"/>
  <c r="AP86" i="352"/>
  <c r="AS88" i="339"/>
  <c r="AB66" i="339"/>
  <c r="AP80" i="372"/>
  <c r="AP80" i="407"/>
  <c r="AP80" i="397"/>
  <c r="AP84" i="381"/>
  <c r="AP81" i="390"/>
  <c r="AP80" i="392"/>
  <c r="AP85" i="350"/>
  <c r="AP90" i="397"/>
  <c r="AT88" i="339"/>
  <c r="AP87" i="405"/>
  <c r="AP89" i="372"/>
  <c r="AP85" i="371"/>
  <c r="AP84" i="371"/>
  <c r="AP88" i="368"/>
  <c r="AP84" i="403"/>
  <c r="AP81" i="365"/>
  <c r="AP88" i="352"/>
  <c r="AP80" i="400"/>
  <c r="AP80" i="348"/>
  <c r="AP87" i="383"/>
  <c r="AP84" i="377"/>
  <c r="AE72" i="339"/>
  <c r="AP88" i="379"/>
  <c r="AP85" i="406"/>
  <c r="AP83" i="356"/>
  <c r="AP90" i="354"/>
  <c r="AE56" i="339"/>
  <c r="AP87" i="350"/>
  <c r="AP82" i="378"/>
  <c r="T35" i="386"/>
  <c r="AP87" i="375"/>
  <c r="AP82" i="401"/>
  <c r="AP91" i="354"/>
  <c r="AP81" i="398"/>
  <c r="AP89" i="405"/>
  <c r="AP86" i="356"/>
  <c r="AP90" i="347"/>
  <c r="AP89" i="404"/>
  <c r="AP91" i="371"/>
  <c r="AP82" i="381"/>
  <c r="AP82" i="351"/>
  <c r="AP91" i="378"/>
  <c r="AE71" i="382"/>
  <c r="AB56" i="397"/>
  <c r="AP88" i="367"/>
  <c r="AP88" i="387"/>
  <c r="AP89" i="370"/>
  <c r="AP85" i="356"/>
  <c r="AP80" i="358"/>
  <c r="AP89" i="374"/>
  <c r="AP90" i="353"/>
  <c r="AB61" i="339"/>
  <c r="AP88" i="366"/>
  <c r="AP91" i="395"/>
  <c r="AP89" i="401"/>
  <c r="AP83" i="362"/>
  <c r="AP82" i="399"/>
  <c r="AP91" i="390"/>
  <c r="AP80" i="359"/>
  <c r="AB77" i="399"/>
  <c r="AE65" i="377"/>
  <c r="AB75" i="366"/>
  <c r="AP91" i="382"/>
  <c r="AP81" i="394"/>
  <c r="AP82" i="368"/>
  <c r="AP81" i="393"/>
  <c r="AP83" i="400"/>
  <c r="AE71" i="385"/>
  <c r="AP82" i="396"/>
  <c r="AB85" i="339"/>
  <c r="AP89" i="390"/>
  <c r="AP84" i="393"/>
  <c r="AP85" i="348"/>
  <c r="AP91" i="392"/>
  <c r="AP80" i="374"/>
  <c r="AP89" i="399"/>
  <c r="AP88" i="407"/>
  <c r="AP80" i="375"/>
  <c r="AP91" i="361"/>
  <c r="AS81" i="339"/>
  <c r="AP80" i="364"/>
  <c r="AP90" i="360"/>
  <c r="AB60" i="339"/>
  <c r="AP90" i="390"/>
  <c r="AE61" i="339"/>
  <c r="AP85" i="403"/>
  <c r="AP84" i="360"/>
  <c r="AP80" i="360"/>
  <c r="AU88" i="339"/>
  <c r="AP80" i="368"/>
  <c r="AE71" i="339"/>
  <c r="AP83" i="398"/>
  <c r="AP85" i="351"/>
  <c r="AP86" i="383"/>
  <c r="AP90" i="400"/>
  <c r="AQ89" i="339"/>
  <c r="AR89" i="339"/>
  <c r="AP88" i="401"/>
  <c r="AP91" i="379"/>
  <c r="AE83" i="374"/>
  <c r="F28" i="386"/>
  <c r="AP85" i="368"/>
  <c r="AB68" i="339"/>
  <c r="AP85" i="366"/>
  <c r="AP82" i="404"/>
  <c r="AB60" i="368"/>
  <c r="AB90" i="388"/>
  <c r="AP90" i="372"/>
  <c r="AQ81" i="339"/>
  <c r="AP80" i="391"/>
  <c r="AP83" i="352"/>
  <c r="AP90" i="393"/>
  <c r="AP83" i="380"/>
  <c r="AP89" i="360"/>
  <c r="AP81" i="397"/>
  <c r="AP86" i="380"/>
  <c r="AP91" i="389"/>
  <c r="AE60" i="339"/>
  <c r="AP88" i="403"/>
  <c r="AP88" i="392"/>
  <c r="AE56" i="380"/>
  <c r="AE65" i="372"/>
  <c r="AB63" i="339"/>
  <c r="AP83" i="365"/>
  <c r="AP81" i="373"/>
  <c r="AP90" i="377"/>
  <c r="AP85" i="404"/>
  <c r="AP88" i="373"/>
  <c r="AB86" i="375"/>
  <c r="AE83" i="397"/>
  <c r="AB90" i="339"/>
  <c r="AP81" i="399"/>
  <c r="AP88" i="395"/>
  <c r="AP84" i="366"/>
  <c r="AE78" i="339"/>
  <c r="AP82" i="382"/>
  <c r="AE58" i="391"/>
  <c r="AB80" i="403"/>
  <c r="AP90" i="371"/>
  <c r="AP81" i="354"/>
  <c r="AP91" i="366"/>
  <c r="AE77" i="339"/>
  <c r="AP81" i="347"/>
  <c r="AE75" i="372"/>
  <c r="AP91" i="400"/>
  <c r="AP89" i="350"/>
  <c r="AE66" i="380"/>
  <c r="AP89" i="388"/>
  <c r="AP90" i="366"/>
  <c r="AP86" i="405"/>
  <c r="AP87" i="397"/>
  <c r="AE91" i="387"/>
  <c r="AP83" i="389"/>
  <c r="AP81" i="402"/>
  <c r="AP86" i="404"/>
  <c r="AP80" i="373"/>
  <c r="AP85" i="372"/>
  <c r="AP82" i="402"/>
  <c r="AE59" i="364"/>
  <c r="AB61" i="390"/>
  <c r="AB86" i="387"/>
  <c r="AB67" i="369"/>
  <c r="AE87" i="367"/>
  <c r="AB70" i="385"/>
  <c r="AE56" i="387"/>
  <c r="AE58" i="372"/>
  <c r="AB58" i="406"/>
  <c r="AE67" i="401"/>
  <c r="AE64" i="396"/>
  <c r="AE63" i="393"/>
  <c r="AB68" i="366"/>
  <c r="AP81" i="355"/>
  <c r="AP90" i="365"/>
  <c r="AB81" i="339"/>
  <c r="AE86" i="401"/>
  <c r="AP85" i="370"/>
  <c r="AP80" i="385"/>
  <c r="AB91" i="389"/>
  <c r="AE73" i="339"/>
  <c r="AP85" i="397"/>
  <c r="AP82" i="373"/>
  <c r="AP81" i="381"/>
  <c r="AB57" i="384"/>
  <c r="AB69" i="368"/>
  <c r="AP89" i="364"/>
  <c r="AP82" i="357"/>
  <c r="AP80" i="365"/>
  <c r="AP89" i="351"/>
  <c r="AP85" i="396"/>
  <c r="AB63" i="375"/>
  <c r="AB67" i="398"/>
  <c r="AB74" i="395"/>
  <c r="AE81" i="403"/>
  <c r="AE75" i="405"/>
  <c r="AB70" i="381"/>
  <c r="AT89" i="339"/>
  <c r="AP82" i="347"/>
  <c r="AP82" i="348"/>
  <c r="AE58" i="339"/>
  <c r="AP91" i="385"/>
  <c r="AP82" i="360"/>
  <c r="AP85" i="364"/>
  <c r="AP90" i="394"/>
  <c r="AP84" i="347"/>
  <c r="AP87" i="407"/>
  <c r="AP84" i="339"/>
  <c r="AP82" i="356"/>
  <c r="AP87" i="378"/>
  <c r="AT80" i="339"/>
  <c r="AB87" i="339"/>
  <c r="AP85" i="389"/>
  <c r="AP85" i="380"/>
  <c r="AP87" i="360"/>
  <c r="AP83" i="374"/>
  <c r="AP90" i="352"/>
  <c r="AP84" i="355"/>
  <c r="AP90" i="405"/>
  <c r="AP84" i="395"/>
  <c r="AE57" i="339"/>
  <c r="AP80" i="378"/>
  <c r="AE91" i="378"/>
  <c r="AP81" i="363"/>
  <c r="AE67" i="339"/>
  <c r="AU80" i="339"/>
  <c r="AP83" i="377"/>
  <c r="AP80" i="381"/>
  <c r="AB83" i="404"/>
  <c r="AP81" i="407"/>
  <c r="AP81" i="404"/>
  <c r="AP86" i="391"/>
  <c r="AP85" i="375"/>
  <c r="AP84" i="350"/>
  <c r="AB82" i="407"/>
  <c r="AB70" i="366"/>
  <c r="AP90" i="399"/>
  <c r="AB84" i="339"/>
  <c r="AP87" i="402"/>
  <c r="AP90" i="389"/>
  <c r="AE59" i="339"/>
  <c r="AP85" i="379"/>
  <c r="AP81" i="389"/>
  <c r="AP82" i="375"/>
  <c r="AP84" i="394"/>
  <c r="AP81" i="348"/>
  <c r="AP91" i="373"/>
  <c r="AB83" i="339"/>
  <c r="AP86" i="403"/>
  <c r="AE68" i="373"/>
  <c r="AE59" i="390"/>
  <c r="AE80" i="339"/>
  <c r="AP89" i="393"/>
  <c r="AP86" i="385"/>
  <c r="AP87" i="362"/>
  <c r="AB57" i="339"/>
  <c r="AP80" i="399"/>
  <c r="AE60" i="398"/>
  <c r="AE78" i="371"/>
  <c r="AP86" i="397"/>
  <c r="AE89" i="339"/>
  <c r="AP88" i="383"/>
  <c r="AP88" i="358"/>
  <c r="AP90" i="368"/>
  <c r="AP82" i="350"/>
  <c r="AE56" i="402"/>
  <c r="AE60" i="374"/>
  <c r="AP84" i="365"/>
  <c r="T27" i="386"/>
  <c r="AE91" i="339"/>
  <c r="AP86" i="373"/>
  <c r="AP88" i="385"/>
  <c r="AB83" i="367"/>
  <c r="AP80" i="395"/>
  <c r="T29" i="386"/>
  <c r="F16" i="386"/>
  <c r="AP85" i="394"/>
  <c r="AP82" i="367"/>
  <c r="AP86" i="382"/>
  <c r="AP81" i="382"/>
  <c r="AB74" i="402"/>
  <c r="AP85" i="358"/>
  <c r="AP82" i="349"/>
  <c r="T34" i="386"/>
  <c r="AP86" i="371"/>
  <c r="AP84" i="389"/>
  <c r="AE88" i="403"/>
  <c r="AE76" i="377"/>
  <c r="AB69" i="379"/>
  <c r="AE62" i="364"/>
  <c r="AB71" i="406"/>
  <c r="AE64" i="375"/>
  <c r="AB73" i="363"/>
  <c r="AE83" i="370"/>
  <c r="AE57" i="381"/>
  <c r="F27" i="386"/>
  <c r="AE71" i="389"/>
  <c r="AB82" i="397"/>
  <c r="AE75" i="365"/>
  <c r="AB82" i="395"/>
  <c r="AP87" i="404"/>
  <c r="AP89" i="389"/>
  <c r="AP86" i="389"/>
  <c r="AE88" i="384"/>
  <c r="AP86" i="349"/>
  <c r="AP88" i="406"/>
  <c r="AE58" i="389"/>
  <c r="AP89" i="365"/>
  <c r="AP89" i="400"/>
  <c r="AP87" i="361"/>
  <c r="AP80" i="387"/>
  <c r="AE89" i="382"/>
  <c r="AP82" i="361"/>
  <c r="AP83" i="373"/>
  <c r="AP90" i="373"/>
  <c r="AP91" i="394"/>
  <c r="AP82" i="400"/>
  <c r="AP87" i="369"/>
  <c r="AE74" i="375"/>
  <c r="AB84" i="384"/>
  <c r="AB77" i="400"/>
  <c r="AE64" i="395"/>
  <c r="AP86" i="358"/>
  <c r="AP82" i="379"/>
  <c r="AP81" i="359"/>
  <c r="AP80" i="355"/>
  <c r="AP81" i="391"/>
  <c r="AP84" i="406"/>
  <c r="AP86" i="357"/>
  <c r="AP80" i="394"/>
  <c r="AP81" i="360"/>
  <c r="AP91" i="355"/>
  <c r="AP85" i="362"/>
  <c r="AP86" i="368"/>
  <c r="AB75" i="339"/>
  <c r="AE74" i="339"/>
  <c r="AP80" i="393"/>
  <c r="AP85" i="355"/>
  <c r="AP85" i="381"/>
  <c r="AP81" i="375"/>
  <c r="AP85" i="361"/>
  <c r="AP82" i="389"/>
  <c r="AP84" i="379"/>
  <c r="AP89" i="371"/>
  <c r="AP80" i="349"/>
  <c r="AB67" i="339"/>
  <c r="AP81" i="370"/>
  <c r="AE86" i="397"/>
  <c r="AP80" i="401"/>
  <c r="AP88" i="351"/>
  <c r="AP89" i="384"/>
  <c r="AP83" i="348"/>
  <c r="AP81" i="400"/>
  <c r="AE67" i="385"/>
  <c r="AB64" i="339"/>
  <c r="AP91" i="352"/>
  <c r="AP80" i="353"/>
  <c r="AP89" i="352"/>
  <c r="AP90" i="385"/>
  <c r="AE87" i="369"/>
  <c r="AP91" i="367"/>
  <c r="T38" i="386"/>
  <c r="AP85" i="401"/>
  <c r="AE66" i="339"/>
  <c r="AB89" i="339"/>
  <c r="AP83" i="405"/>
  <c r="AP91" i="360"/>
  <c r="AP82" i="393"/>
  <c r="AP84" i="375"/>
  <c r="AP87" i="392"/>
  <c r="AP89" i="381"/>
  <c r="AP85" i="374"/>
  <c r="AP85" i="387"/>
  <c r="AP89" i="367"/>
  <c r="AE85" i="368"/>
  <c r="AB65" i="376"/>
  <c r="AP85" i="384"/>
  <c r="AP85" i="349"/>
  <c r="AP91" i="374"/>
  <c r="AP86" i="400"/>
  <c r="AP90" i="404"/>
  <c r="AP82" i="352"/>
  <c r="AE65" i="405"/>
  <c r="AP85" i="363"/>
  <c r="AP90" i="387"/>
  <c r="AP80" i="384"/>
  <c r="AP88" i="405"/>
  <c r="AP81" i="367"/>
  <c r="AP87" i="396"/>
  <c r="AB78" i="390"/>
  <c r="AE56" i="364"/>
  <c r="AP89" i="380"/>
  <c r="T33" i="386"/>
  <c r="T31" i="386"/>
  <c r="AP83" i="385"/>
  <c r="AS89" i="339"/>
  <c r="AP91" i="391"/>
  <c r="AP83" i="391"/>
  <c r="AP89" i="387"/>
  <c r="AB83" i="366"/>
  <c r="AP84" i="348"/>
  <c r="AP88" i="371"/>
  <c r="AP89" i="397"/>
  <c r="AP90" i="382"/>
  <c r="AB72" i="374"/>
  <c r="I32" i="386"/>
  <c r="AP82" i="384"/>
  <c r="AP82" i="387"/>
  <c r="AP91" i="351"/>
  <c r="AB86" i="339"/>
  <c r="AP81" i="388"/>
  <c r="AE89" i="375"/>
  <c r="AE85" i="389"/>
  <c r="AB80" i="397"/>
  <c r="AB69" i="381"/>
  <c r="AB88" i="366"/>
  <c r="AE75" i="387"/>
  <c r="AB78" i="381"/>
  <c r="AE63" i="388"/>
  <c r="AB76" i="374"/>
  <c r="AB84" i="405"/>
  <c r="AB76" i="403"/>
  <c r="AB62" i="385"/>
  <c r="AB68" i="391"/>
  <c r="AB80" i="404"/>
  <c r="AP86" i="375"/>
  <c r="AP84" i="351"/>
  <c r="AP91" i="381"/>
  <c r="AP82" i="405"/>
  <c r="T32" i="386"/>
  <c r="AB88" i="370"/>
  <c r="AP86" i="366"/>
  <c r="AP87" i="349"/>
  <c r="AP86" i="353"/>
  <c r="AP88" i="361"/>
  <c r="AP87" i="393"/>
  <c r="AB56" i="391"/>
  <c r="T30" i="386"/>
  <c r="AP89" i="392"/>
  <c r="AP89" i="378"/>
  <c r="AP89" i="373"/>
  <c r="AP82" i="380"/>
  <c r="AE66" i="389"/>
  <c r="AE62" i="374"/>
  <c r="AB57" i="398"/>
  <c r="AB80" i="400"/>
  <c r="AB83" i="375"/>
  <c r="AE64" i="397"/>
  <c r="AB91" i="385"/>
  <c r="AB78" i="373"/>
  <c r="AE65" i="368"/>
  <c r="AB63" i="367"/>
  <c r="AE82" i="368"/>
  <c r="AE58" i="379"/>
  <c r="AB56" i="399"/>
  <c r="AB73" i="385"/>
  <c r="AP86" i="369"/>
  <c r="AP86" i="394"/>
  <c r="AP84" i="400"/>
  <c r="AP88" i="376"/>
  <c r="AP89" i="406"/>
  <c r="AB86" i="388"/>
  <c r="AP87" i="394"/>
  <c r="AP91" i="362"/>
  <c r="AP81" i="385"/>
  <c r="AP82" i="397"/>
  <c r="AE69" i="373"/>
  <c r="AE66" i="376"/>
  <c r="AP86" i="393"/>
  <c r="AP89" i="394"/>
  <c r="AB71" i="339"/>
  <c r="AP91" i="396"/>
  <c r="AP85" i="390"/>
  <c r="AE84" i="390"/>
  <c r="AP85" i="388"/>
  <c r="AP83" i="351"/>
  <c r="AP87" i="339"/>
  <c r="AP82" i="392"/>
  <c r="AP80" i="354"/>
  <c r="AS80" i="339"/>
  <c r="AP80" i="366"/>
  <c r="AE73" i="377"/>
  <c r="AP84" i="398"/>
  <c r="AP83" i="382"/>
  <c r="AP87" i="365"/>
  <c r="AP86" i="351"/>
  <c r="AE89" i="384"/>
  <c r="AP84" i="364"/>
  <c r="AB69" i="396"/>
  <c r="AP86" i="388"/>
  <c r="AB70" i="367"/>
  <c r="AP83" i="384"/>
  <c r="AB77" i="339"/>
  <c r="AP81" i="364"/>
  <c r="AB82" i="382"/>
  <c r="AP85" i="391"/>
  <c r="AB57" i="373"/>
  <c r="AB62" i="391"/>
  <c r="AE71" i="384"/>
  <c r="AP89" i="398"/>
  <c r="AP82" i="371"/>
  <c r="AP81" i="403"/>
  <c r="AP87" i="382"/>
  <c r="AP83" i="406"/>
  <c r="AE87" i="397"/>
  <c r="AE62" i="377"/>
  <c r="AB88" i="374"/>
  <c r="AB56" i="373"/>
  <c r="AB57" i="389"/>
  <c r="AB62" i="372"/>
  <c r="AE86" i="383"/>
  <c r="AP87" i="374"/>
  <c r="AP84" i="396"/>
  <c r="AE58" i="401"/>
  <c r="AP85" i="398"/>
  <c r="AB64" i="368"/>
  <c r="AP86" i="387"/>
  <c r="AE81" i="339"/>
  <c r="AE87" i="339"/>
  <c r="AE88" i="383"/>
  <c r="AP89" i="402"/>
  <c r="AP86" i="399"/>
  <c r="AP86" i="381"/>
  <c r="AP84" i="382"/>
  <c r="AB56" i="365"/>
  <c r="AE69" i="365"/>
  <c r="AB70" i="374"/>
  <c r="AB88" i="406"/>
  <c r="AE61" i="394"/>
  <c r="AB70" i="391"/>
  <c r="AB67" i="367"/>
  <c r="AB81" i="406"/>
  <c r="AB65" i="365"/>
  <c r="AB59" i="382"/>
  <c r="AE59" i="372"/>
  <c r="AB64" i="381"/>
  <c r="AE90" i="378"/>
  <c r="AE59" i="400"/>
  <c r="AE61" i="395"/>
  <c r="AB60" i="389"/>
  <c r="AB73" i="393"/>
  <c r="AE66" i="373"/>
  <c r="AP84" i="391"/>
  <c r="AP83" i="390"/>
  <c r="AE58" i="392"/>
  <c r="AP81" i="405"/>
  <c r="AB85" i="367"/>
  <c r="AB73" i="367"/>
  <c r="AE83" i="402"/>
  <c r="AB60" i="375"/>
  <c r="AE58" i="366"/>
  <c r="AB63" i="382"/>
  <c r="AB86" i="382"/>
  <c r="AB90" i="387"/>
  <c r="AB60" i="405"/>
  <c r="AE87" i="393"/>
  <c r="AB57" i="371"/>
  <c r="AE76" i="397"/>
  <c r="AE81" i="365"/>
  <c r="AE89" i="403"/>
  <c r="AB88" i="368"/>
  <c r="AB65" i="367"/>
  <c r="I15" i="386"/>
  <c r="AB73" i="375"/>
  <c r="AB65" i="406"/>
  <c r="AE71" i="404"/>
  <c r="AE79" i="392"/>
  <c r="AB59" i="368"/>
  <c r="AE59" i="395"/>
  <c r="AE81" i="363"/>
  <c r="AE58" i="403"/>
  <c r="AE69" i="398"/>
  <c r="AB87" i="395"/>
  <c r="AE87" i="357"/>
  <c r="AB74" i="359"/>
  <c r="AB85" i="359"/>
  <c r="AB75" i="359"/>
  <c r="I13" i="386"/>
  <c r="AB87" i="400"/>
  <c r="AE81" i="402"/>
  <c r="AP83" i="378"/>
  <c r="AE63" i="373"/>
  <c r="AP82" i="407"/>
  <c r="AE75" i="401"/>
  <c r="AE85" i="403"/>
  <c r="AB67" i="373"/>
  <c r="AE69" i="366"/>
  <c r="AE87" i="394"/>
  <c r="AE62" i="363"/>
  <c r="AB67" i="394"/>
  <c r="AE59" i="365"/>
  <c r="AB90" i="377"/>
  <c r="AB56" i="389"/>
  <c r="AB58" i="397"/>
  <c r="AE63" i="391"/>
  <c r="AE80" i="406"/>
  <c r="AE68" i="372"/>
  <c r="AB84" i="376"/>
  <c r="AE66" i="404"/>
  <c r="AE86" i="368"/>
  <c r="AE65" i="370"/>
  <c r="AB63" i="369"/>
  <c r="AP87" i="376"/>
  <c r="AP86" i="367"/>
  <c r="AP81" i="357"/>
  <c r="AP90" i="358"/>
  <c r="AP82" i="365"/>
  <c r="AP82" i="358"/>
  <c r="AP86" i="339"/>
  <c r="AP81" i="406"/>
  <c r="AP83" i="394"/>
  <c r="AE57" i="365"/>
  <c r="AP91" i="406"/>
  <c r="AP87" i="373"/>
  <c r="AP85" i="402"/>
  <c r="AE61" i="370"/>
  <c r="AP90" i="395"/>
  <c r="AE83" i="378"/>
  <c r="AP91" i="398"/>
  <c r="AB79" i="395"/>
  <c r="AP91" i="359"/>
  <c r="AP86" i="402"/>
  <c r="AP81" i="368"/>
  <c r="AP91" i="393"/>
  <c r="AP80" i="363"/>
  <c r="AE66" i="367"/>
  <c r="AE72" i="400"/>
  <c r="AB83" i="394"/>
  <c r="AP82" i="353"/>
  <c r="AB75" i="400"/>
  <c r="AP90" i="402"/>
  <c r="AP89" i="368"/>
  <c r="AE89" i="364"/>
  <c r="AE74" i="400"/>
  <c r="AB64" i="379"/>
  <c r="AE58" i="363"/>
  <c r="AE62" i="394"/>
  <c r="AB84" i="391"/>
  <c r="AE81" i="397"/>
  <c r="AE85" i="393"/>
  <c r="AP91" i="339"/>
  <c r="AP83" i="367"/>
  <c r="AP81" i="358"/>
  <c r="AP83" i="368"/>
  <c r="AE79" i="370"/>
  <c r="AP82" i="354"/>
  <c r="AP80" i="398"/>
  <c r="AE62" i="339"/>
  <c r="AE61" i="378"/>
  <c r="AP82" i="395"/>
  <c r="AP91" i="377"/>
  <c r="AP89" i="383"/>
  <c r="AP80" i="380"/>
  <c r="AE90" i="370"/>
  <c r="AB68" i="375"/>
  <c r="AB57" i="390"/>
  <c r="AE87" i="384"/>
  <c r="AE82" i="389"/>
  <c r="AB78" i="402"/>
  <c r="AB63" i="398"/>
  <c r="AE59" i="385"/>
  <c r="AB70" i="378"/>
  <c r="AB77" i="364"/>
  <c r="AE61" i="372"/>
  <c r="AE69" i="371"/>
  <c r="AE87" i="376"/>
  <c r="AE69" i="384"/>
  <c r="AB79" i="383"/>
  <c r="AE81" i="392"/>
  <c r="AE80" i="402"/>
  <c r="AP88" i="389"/>
  <c r="AP88" i="347"/>
  <c r="AP90" i="398"/>
  <c r="AP84" i="373"/>
  <c r="AP85" i="383"/>
  <c r="AB87" i="398"/>
  <c r="AE56" i="383"/>
  <c r="AE83" i="384"/>
  <c r="AB73" i="372"/>
  <c r="AE70" i="397"/>
  <c r="AB79" i="388"/>
  <c r="AE83" i="368"/>
  <c r="AE81" i="381"/>
  <c r="AE61" i="388"/>
  <c r="AE61" i="401"/>
  <c r="AB87" i="370"/>
  <c r="AB91" i="365"/>
  <c r="AE64" i="371"/>
  <c r="AB67" i="378"/>
  <c r="AE62" i="382"/>
  <c r="AB77" i="403"/>
  <c r="AE90" i="403"/>
  <c r="AE64" i="387"/>
  <c r="AB68" i="369"/>
  <c r="I24" i="386"/>
  <c r="AE87" i="399"/>
  <c r="AE68" i="370"/>
  <c r="AB80" i="366"/>
  <c r="AB86" i="373"/>
  <c r="AB67" i="376"/>
  <c r="AB62" i="393"/>
  <c r="AB71" i="391"/>
  <c r="AB62" i="354"/>
  <c r="AB70" i="356"/>
  <c r="AE59" i="356"/>
  <c r="AB74" i="357"/>
  <c r="AE91" i="404"/>
  <c r="AP90" i="396"/>
  <c r="AP81" i="384"/>
  <c r="T28" i="386"/>
  <c r="AP82" i="383"/>
  <c r="AP90" i="339"/>
  <c r="AB87" i="372"/>
  <c r="AB91" i="395"/>
  <c r="AE85" i="374"/>
  <c r="AE66" i="402"/>
  <c r="AE58" i="384"/>
  <c r="AB69" i="372"/>
  <c r="AB72" i="398"/>
  <c r="AB90" i="366"/>
  <c r="AE60" i="395"/>
  <c r="AE78" i="380"/>
  <c r="AE68" i="363"/>
  <c r="AE80" i="407"/>
  <c r="AB77" i="395"/>
  <c r="AB73" i="374"/>
  <c r="AE84" i="404"/>
  <c r="AB63" i="389"/>
  <c r="AE64" i="367"/>
  <c r="AP88" i="402"/>
  <c r="AE70" i="339"/>
  <c r="AP82" i="390"/>
  <c r="AP86" i="392"/>
  <c r="AP83" i="349"/>
  <c r="AP91" i="407"/>
  <c r="AB91" i="400"/>
  <c r="AP87" i="377"/>
  <c r="AP89" i="382"/>
  <c r="AB82" i="373"/>
  <c r="AP82" i="359"/>
  <c r="AP90" i="363"/>
  <c r="AP84" i="380"/>
  <c r="AP83" i="381"/>
  <c r="AP90" i="370"/>
  <c r="AQ85" i="339"/>
  <c r="AP88" i="380"/>
  <c r="AP81" i="349"/>
  <c r="AP88" i="384"/>
  <c r="AE65" i="397"/>
  <c r="AP87" i="367"/>
  <c r="AP82" i="369"/>
  <c r="AB74" i="398"/>
  <c r="AE63" i="407"/>
  <c r="AE84" i="389"/>
  <c r="AE89" i="399"/>
  <c r="AP80" i="406"/>
  <c r="AP84" i="370"/>
  <c r="AB87" i="380"/>
  <c r="AB65" i="339"/>
  <c r="AE63" i="376"/>
  <c r="AE57" i="374"/>
  <c r="AB70" i="383"/>
  <c r="AE79" i="374"/>
  <c r="AE76" i="389"/>
  <c r="AB87" i="404"/>
  <c r="AE72" i="384"/>
  <c r="AP83" i="392"/>
  <c r="AP87" i="368"/>
  <c r="AP83" i="401"/>
  <c r="AP84" i="363"/>
  <c r="AP89" i="376"/>
  <c r="AP91" i="380"/>
  <c r="AP80" i="382"/>
  <c r="AP87" i="398"/>
  <c r="AE56" i="406"/>
  <c r="AP84" i="383"/>
  <c r="AP91" i="402"/>
  <c r="AP91" i="384"/>
  <c r="AP91" i="347"/>
  <c r="AP86" i="398"/>
  <c r="AB66" i="398"/>
  <c r="AB78" i="382"/>
  <c r="AE59" i="381"/>
  <c r="AE80" i="398"/>
  <c r="AE62" i="387"/>
  <c r="AB60" i="379"/>
  <c r="AE88" i="382"/>
  <c r="AB84" i="399"/>
  <c r="AB71" i="395"/>
  <c r="AE66" i="383"/>
  <c r="AB59" i="401"/>
  <c r="AB57" i="382"/>
  <c r="AB60" i="407"/>
  <c r="AE79" i="399"/>
  <c r="AE59" i="399"/>
  <c r="AE73" i="389"/>
  <c r="AE56" i="376"/>
  <c r="AP80" i="404"/>
  <c r="AB71" i="381"/>
  <c r="AP91" i="364"/>
  <c r="AP89" i="363"/>
  <c r="AE74" i="406"/>
  <c r="AB59" i="397"/>
  <c r="AE83" i="396"/>
  <c r="AB86" i="384"/>
  <c r="AE86" i="390"/>
  <c r="AE56" i="366"/>
  <c r="AB66" i="384"/>
  <c r="I10" i="386"/>
  <c r="AB78" i="378"/>
  <c r="AE61" i="397"/>
  <c r="AB79" i="404"/>
  <c r="AB79" i="376"/>
  <c r="AE90" i="379"/>
  <c r="AE86" i="371"/>
  <c r="AB57" i="394"/>
  <c r="AE65" i="394"/>
  <c r="AB67" i="390"/>
  <c r="AB65" i="375"/>
  <c r="AB73" i="407"/>
  <c r="AE63" i="402"/>
  <c r="AE86" i="396"/>
  <c r="AB68" i="404"/>
  <c r="AB70" i="372"/>
  <c r="AE83" i="379"/>
  <c r="AE76" i="370"/>
  <c r="AB57" i="392"/>
  <c r="AB78" i="400"/>
  <c r="AB61" i="361"/>
  <c r="AE82" i="351"/>
  <c r="AB62" i="352"/>
  <c r="AE57" i="352"/>
  <c r="AE60" i="353"/>
  <c r="AB63" i="387"/>
  <c r="AP88" i="360"/>
  <c r="AP83" i="366"/>
  <c r="AP88" i="369"/>
  <c r="AP81" i="383"/>
  <c r="AP88" i="404"/>
  <c r="AB85" i="384"/>
  <c r="AE91" i="393"/>
  <c r="AB64" i="366"/>
  <c r="AE68" i="376"/>
  <c r="AE90" i="405"/>
  <c r="AB66" i="374"/>
  <c r="AB90" i="371"/>
  <c r="AB91" i="406"/>
  <c r="AB84" i="363"/>
  <c r="AB68" i="388"/>
  <c r="AE64" i="389"/>
  <c r="I11" i="386"/>
  <c r="AE78" i="403"/>
  <c r="AB90" i="372"/>
  <c r="AE67" i="372"/>
  <c r="AB81" i="375"/>
  <c r="AE70" i="365"/>
  <c r="AE82" i="377"/>
  <c r="AB81" i="395"/>
  <c r="AE84" i="406"/>
  <c r="AB58" i="385"/>
  <c r="AB65" i="381"/>
  <c r="AB68" i="389"/>
  <c r="AE71" i="402"/>
  <c r="AB72" i="369"/>
  <c r="AB65" i="378"/>
  <c r="AB77" i="371"/>
  <c r="AP83" i="399"/>
  <c r="AB76" i="394"/>
  <c r="AP84" i="397"/>
  <c r="AP89" i="396"/>
  <c r="AE77" i="398"/>
  <c r="AE58" i="381"/>
  <c r="AE72" i="365"/>
  <c r="AB74" i="364"/>
  <c r="AB77" i="363"/>
  <c r="AE84" i="377"/>
  <c r="AB74" i="378"/>
  <c r="AB69" i="399"/>
  <c r="AB77" i="378"/>
  <c r="AE66" i="372"/>
  <c r="AB73" i="397"/>
  <c r="AE64" i="393"/>
  <c r="AE76" i="382"/>
  <c r="AB78" i="383"/>
  <c r="AE58" i="364"/>
  <c r="AP88" i="357"/>
  <c r="AP91" i="387"/>
  <c r="AP86" i="379"/>
  <c r="AP91" i="368"/>
  <c r="T37" i="386"/>
  <c r="AE74" i="382"/>
  <c r="AP91" i="349"/>
  <c r="AB68" i="377"/>
  <c r="AB63" i="395"/>
  <c r="AP84" i="407"/>
  <c r="AP90" i="380"/>
  <c r="AP89" i="354"/>
  <c r="AE62" i="406"/>
  <c r="AE59" i="379"/>
  <c r="AB69" i="378"/>
  <c r="AE83" i="385"/>
  <c r="AE90" i="394"/>
  <c r="AE83" i="400"/>
  <c r="AB60" i="364"/>
  <c r="AE80" i="365"/>
  <c r="AB65" i="373"/>
  <c r="AE58" i="377"/>
  <c r="AE88" i="393"/>
  <c r="AE71" i="407"/>
  <c r="AE76" i="393"/>
  <c r="AE69" i="348"/>
  <c r="AE78" i="391"/>
  <c r="AE81" i="366"/>
  <c r="AE85" i="372"/>
  <c r="AB89" i="379"/>
  <c r="AE58" i="367"/>
  <c r="AB87" i="366"/>
  <c r="AB78" i="387"/>
  <c r="AE67" i="389"/>
  <c r="AB83" i="407"/>
  <c r="AE66" i="399"/>
  <c r="AE58" i="369"/>
  <c r="AE59" i="388"/>
  <c r="AE90" i="361"/>
  <c r="AP88" i="394"/>
  <c r="AP86" i="384"/>
  <c r="AP91" i="348"/>
  <c r="AB87" i="377"/>
  <c r="AE78" i="397"/>
  <c r="AE81" i="383"/>
  <c r="AE67" i="374"/>
  <c r="AB79" i="385"/>
  <c r="AB89" i="405"/>
  <c r="AB60" i="378"/>
  <c r="AB80" i="380"/>
  <c r="AE72" i="379"/>
  <c r="F5" i="386"/>
  <c r="AB67" i="393"/>
  <c r="AE63" i="403"/>
  <c r="AE73" i="402"/>
  <c r="AB82" i="388"/>
  <c r="AB84" i="382"/>
  <c r="AB78" i="363"/>
  <c r="AE56" i="369"/>
  <c r="AB59" i="396"/>
  <c r="AB71" i="393"/>
  <c r="AE86" i="378"/>
  <c r="AB82" i="376"/>
  <c r="AB59" i="366"/>
  <c r="AB65" i="402"/>
  <c r="AE57" i="359"/>
  <c r="AE58" i="349"/>
  <c r="AE75" i="350"/>
  <c r="AB76" i="350"/>
  <c r="AB74" i="392"/>
  <c r="AB64" i="406"/>
  <c r="AB73" i="376"/>
  <c r="AE64" i="385"/>
  <c r="AB72" i="392"/>
  <c r="AB78" i="365"/>
  <c r="AE74" i="367"/>
  <c r="AB87" i="374"/>
  <c r="AB81" i="356"/>
  <c r="AB63" i="358"/>
  <c r="AB67" i="405"/>
  <c r="AE80" i="380"/>
  <c r="AE72" i="391"/>
  <c r="AE68" i="361"/>
  <c r="AE72" i="351"/>
  <c r="AE87" i="351"/>
  <c r="AB69" i="352"/>
  <c r="AE83" i="353"/>
  <c r="AB84" i="383"/>
  <c r="AB60" i="399"/>
  <c r="AB65" i="369"/>
  <c r="AB76" i="360"/>
  <c r="AE73" i="350"/>
  <c r="AE66" i="350"/>
  <c r="AB57" i="351"/>
  <c r="AE88" i="352"/>
  <c r="AE73" i="396"/>
  <c r="AE63" i="384"/>
  <c r="AE73" i="382"/>
  <c r="AE91" i="361"/>
  <c r="AE63" i="350"/>
  <c r="AB62" i="351"/>
  <c r="AB70" i="351"/>
  <c r="AE75" i="353"/>
  <c r="AB79" i="367"/>
  <c r="AB62" i="390"/>
  <c r="AB88" i="391"/>
  <c r="AB74" i="366"/>
  <c r="AE70" i="363"/>
  <c r="AB91" i="367"/>
  <c r="AB65" i="364"/>
  <c r="AB89" i="403"/>
  <c r="AB72" i="361"/>
  <c r="AE83" i="365"/>
  <c r="AE62" i="371"/>
  <c r="AE67" i="376"/>
  <c r="AB81" i="358"/>
  <c r="AE86" i="407"/>
  <c r="AE87" i="363"/>
  <c r="AE71" i="388"/>
  <c r="AB66" i="396"/>
  <c r="AB56" i="400"/>
  <c r="AB61" i="382"/>
  <c r="AE68" i="407"/>
  <c r="AE69" i="367"/>
  <c r="AB83" i="364"/>
  <c r="AE74" i="355"/>
  <c r="AE85" i="358"/>
  <c r="AB57" i="407"/>
  <c r="AE83" i="373"/>
  <c r="AB56" i="371"/>
  <c r="AB69" i="360"/>
  <c r="AB59" i="350"/>
  <c r="AB87" i="350"/>
  <c r="AE73" i="351"/>
  <c r="AB91" i="352"/>
  <c r="AE79" i="401"/>
  <c r="AB64" i="387"/>
  <c r="AE88" i="389"/>
  <c r="AB84" i="359"/>
  <c r="AB75" i="349"/>
  <c r="AB77" i="349"/>
  <c r="AE81" i="350"/>
  <c r="AE88" i="351"/>
  <c r="AB76" i="406"/>
  <c r="AE69" i="374"/>
  <c r="AB81" i="405"/>
  <c r="AE87" i="360"/>
  <c r="AB69" i="349"/>
  <c r="AB61" i="350"/>
  <c r="AE71" i="350"/>
  <c r="AE74" i="352"/>
  <c r="AB72" i="381"/>
  <c r="AB68" i="385"/>
  <c r="AB75" i="406"/>
  <c r="AE91" i="396"/>
  <c r="AE60" i="402"/>
  <c r="AB82" i="381"/>
  <c r="AE70" i="398"/>
  <c r="AE73" i="374"/>
  <c r="AE81" i="359"/>
  <c r="AE72" i="387"/>
  <c r="AB71" i="402"/>
  <c r="AE72" i="369"/>
  <c r="AB86" i="356"/>
  <c r="AE81" i="404"/>
  <c r="AP89" i="348"/>
  <c r="AB67" i="402"/>
  <c r="AB90" i="402"/>
  <c r="AB85" i="407"/>
  <c r="AB63" i="396"/>
  <c r="AE60" i="399"/>
  <c r="AB88" i="369"/>
  <c r="AB85" i="365"/>
  <c r="AE73" i="361"/>
  <c r="AB88" i="361"/>
  <c r="AE78" i="394"/>
  <c r="AB61" i="401"/>
  <c r="AB58" i="368"/>
  <c r="AE84" i="374"/>
  <c r="AB58" i="352"/>
  <c r="AE89" i="353"/>
  <c r="AB90" i="354"/>
  <c r="AB75" i="355"/>
  <c r="AB89" i="365"/>
  <c r="AB65" i="392"/>
  <c r="AE76" i="405"/>
  <c r="AE66" i="362"/>
  <c r="AB78" i="351"/>
  <c r="AE73" i="352"/>
  <c r="AB60" i="352"/>
  <c r="AE89" i="354"/>
  <c r="AB75" i="395"/>
  <c r="AE72" i="375"/>
  <c r="AB85" i="395"/>
  <c r="AB69" i="362"/>
  <c r="AE68" i="352"/>
  <c r="AE77" i="353"/>
  <c r="AB89" i="353"/>
  <c r="AE69" i="354"/>
  <c r="AB89" i="366"/>
  <c r="AB78" i="372"/>
  <c r="AB68" i="376"/>
  <c r="AB84" i="356"/>
  <c r="AE60" i="379"/>
  <c r="AB78" i="393"/>
  <c r="AB85" i="391"/>
  <c r="AE83" i="399"/>
  <c r="AB91" i="362"/>
  <c r="AE81" i="399"/>
  <c r="AB70" i="384"/>
  <c r="AB68" i="368"/>
  <c r="AE74" i="360"/>
  <c r="AB85" i="379"/>
  <c r="AE76" i="394"/>
  <c r="AB81" i="403"/>
  <c r="AB79" i="356"/>
  <c r="AB84" i="393"/>
  <c r="AB67" i="379"/>
  <c r="AB62" i="368"/>
  <c r="AE82" i="372"/>
  <c r="AB68" i="361"/>
  <c r="AB82" i="374"/>
  <c r="AB57" i="391"/>
  <c r="AE71" i="392"/>
  <c r="AE83" i="358"/>
  <c r="F18" i="386"/>
  <c r="AE82" i="382"/>
  <c r="AE88" i="406"/>
  <c r="AE78" i="355"/>
  <c r="AE56" i="367"/>
  <c r="AB69" i="402"/>
  <c r="AE88" i="379"/>
  <c r="AB78" i="356"/>
  <c r="AE80" i="399"/>
  <c r="AB83" i="355"/>
  <c r="AB66" i="385"/>
  <c r="AE86" i="356"/>
  <c r="AP82" i="403"/>
  <c r="AP85" i="405"/>
  <c r="AP89" i="366"/>
  <c r="AP88" i="398"/>
  <c r="AP83" i="371"/>
  <c r="AB69" i="374"/>
  <c r="AP83" i="375"/>
  <c r="AB72" i="375"/>
  <c r="AE65" i="379"/>
  <c r="AE56" i="381"/>
  <c r="AP80" i="371"/>
  <c r="AP83" i="395"/>
  <c r="AB56" i="405"/>
  <c r="AE62" i="398"/>
  <c r="AE72" i="366"/>
  <c r="AE68" i="385"/>
  <c r="AB86" i="400"/>
  <c r="AP87" i="384"/>
  <c r="AE62" i="390"/>
  <c r="AE67" i="399"/>
  <c r="AB66" i="364"/>
  <c r="AE69" i="364"/>
  <c r="F37" i="386"/>
  <c r="AB64" i="394"/>
  <c r="AB88" i="371"/>
  <c r="AB57" i="350"/>
  <c r="AP90" i="383"/>
  <c r="AE80" i="401"/>
  <c r="AB65" i="400"/>
  <c r="AB91" i="375"/>
  <c r="AE90" i="375"/>
  <c r="AE81" i="393"/>
  <c r="AE72" i="373"/>
  <c r="AE75" i="375"/>
  <c r="AE72" i="405"/>
  <c r="AE61" i="406"/>
  <c r="AB85" i="371"/>
  <c r="AB79" i="375"/>
  <c r="AP81" i="395"/>
  <c r="T36" i="386"/>
  <c r="AB91" i="380"/>
  <c r="AP90" i="367"/>
  <c r="AB56" i="372"/>
  <c r="AB84" i="402"/>
  <c r="AB79" i="405"/>
  <c r="AE64" i="404"/>
  <c r="AB60" i="380"/>
  <c r="AB60" i="390"/>
  <c r="AE85" i="373"/>
  <c r="AB73" i="378"/>
  <c r="AE78" i="395"/>
  <c r="AB87" i="392"/>
  <c r="AE88" i="392"/>
  <c r="AB91" i="403"/>
  <c r="AB67" i="381"/>
  <c r="AE66" i="401"/>
  <c r="AE75" i="397"/>
  <c r="AB88" i="363"/>
  <c r="AE76" i="369"/>
  <c r="AB82" i="372"/>
  <c r="AE89" i="377"/>
  <c r="AE59" i="391"/>
  <c r="AB76" i="398"/>
  <c r="AE81" i="390"/>
  <c r="AB71" i="392"/>
  <c r="AE68" i="359"/>
  <c r="AE81" i="362"/>
  <c r="AB88" i="362"/>
  <c r="AE60" i="362"/>
  <c r="AP82" i="362"/>
  <c r="AE74" i="374"/>
  <c r="AB91" i="382"/>
  <c r="AB74" i="368"/>
  <c r="AB88" i="387"/>
  <c r="AE90" i="404"/>
  <c r="AB74" i="377"/>
  <c r="AB72" i="396"/>
  <c r="AB57" i="349"/>
  <c r="AE90" i="354"/>
  <c r="AE67" i="375"/>
  <c r="AE62" i="370"/>
  <c r="AE65" i="384"/>
  <c r="AB58" i="362"/>
  <c r="AB77" i="391"/>
  <c r="AE88" i="402"/>
  <c r="AB89" i="348"/>
  <c r="AE63" i="349"/>
  <c r="AB68" i="390"/>
  <c r="AE64" i="400"/>
  <c r="AB75" i="404"/>
  <c r="AE86" i="361"/>
  <c r="AB86" i="362"/>
  <c r="AB87" i="406"/>
  <c r="AE69" i="375"/>
  <c r="AE67" i="348"/>
  <c r="AE64" i="363"/>
  <c r="AE58" i="387"/>
  <c r="AB57" i="388"/>
  <c r="AB84" i="361"/>
  <c r="AB73" i="391"/>
  <c r="AE76" i="366"/>
  <c r="AE57" i="385"/>
  <c r="AE87" i="349"/>
  <c r="AB58" i="383"/>
  <c r="AB81" i="383"/>
  <c r="AE77" i="363"/>
  <c r="AB64" i="384"/>
  <c r="AE67" i="367"/>
  <c r="AB62" i="365"/>
  <c r="AB72" i="367"/>
  <c r="AE67" i="378"/>
  <c r="AB61" i="357"/>
  <c r="AB91" i="377"/>
  <c r="AB76" i="370"/>
  <c r="AE57" i="392"/>
  <c r="AE67" i="406"/>
  <c r="AB79" i="368"/>
  <c r="AP82" i="385"/>
  <c r="AE74" i="388"/>
  <c r="AB84" i="381"/>
  <c r="AE69" i="369"/>
  <c r="AB87" i="385"/>
  <c r="AE59" i="392"/>
  <c r="AE63" i="378"/>
  <c r="AB80" i="361"/>
  <c r="AE80" i="391"/>
  <c r="AE75" i="352"/>
  <c r="AB84" i="369"/>
  <c r="AE75" i="368"/>
  <c r="AB77" i="407"/>
  <c r="AB71" i="361"/>
  <c r="AB76" i="407"/>
  <c r="AB64" i="377"/>
  <c r="AB70" i="389"/>
  <c r="AE78" i="348"/>
  <c r="AB86" i="372"/>
  <c r="AB90" i="384"/>
  <c r="AB78" i="376"/>
  <c r="AB57" i="359"/>
  <c r="AE75" i="361"/>
  <c r="AB59" i="361"/>
  <c r="AE72" i="362"/>
  <c r="AB74" i="405"/>
  <c r="AB76" i="364"/>
  <c r="AE74" i="393"/>
  <c r="AE76" i="399"/>
  <c r="AB61" i="359"/>
  <c r="AE71" i="362"/>
  <c r="AE78" i="362"/>
  <c r="AB57" i="406"/>
  <c r="AE74" i="348"/>
  <c r="AB70" i="376"/>
  <c r="AB59" i="400"/>
  <c r="AB61" i="395"/>
  <c r="AB75" i="390"/>
  <c r="AB64" i="393"/>
  <c r="AB82" i="385"/>
  <c r="AB78" i="403"/>
  <c r="AE90" i="372"/>
  <c r="AB80" i="356"/>
  <c r="AB63" i="399"/>
  <c r="AE84" i="407"/>
  <c r="AE61" i="379"/>
  <c r="AE60" i="391"/>
  <c r="AB66" i="370"/>
  <c r="AP90" i="362"/>
  <c r="AB77" i="372"/>
  <c r="AE61" i="381"/>
  <c r="AB60" i="371"/>
  <c r="AE57" i="397"/>
  <c r="AB61" i="367"/>
  <c r="AE86" i="376"/>
  <c r="AB64" i="364"/>
  <c r="AE61" i="352"/>
  <c r="AE70" i="356"/>
  <c r="AB57" i="372"/>
  <c r="AE79" i="404"/>
  <c r="AB70" i="393"/>
  <c r="AE68" i="360"/>
  <c r="AE79" i="349"/>
  <c r="AE77" i="349"/>
  <c r="AE79" i="350"/>
  <c r="AE56" i="351"/>
  <c r="AB72" i="364"/>
  <c r="AB82" i="377"/>
  <c r="AE72" i="363"/>
  <c r="AB80" i="394"/>
  <c r="AB64" i="348"/>
  <c r="AE76" i="348"/>
  <c r="AB71" i="349"/>
  <c r="AE74" i="350"/>
  <c r="AB59" i="404"/>
  <c r="AE70" i="381"/>
  <c r="AB69" i="383"/>
  <c r="AB77" i="365"/>
  <c r="AB63" i="349"/>
  <c r="AB88" i="349"/>
  <c r="AE59" i="349"/>
  <c r="AE86" i="351"/>
  <c r="AB62" i="378"/>
  <c r="AB69" i="366"/>
  <c r="AB86" i="390"/>
  <c r="AB83" i="388"/>
  <c r="AE90" i="399"/>
  <c r="AB73" i="398"/>
  <c r="AE76" i="385"/>
  <c r="AE57" i="368"/>
  <c r="AE70" i="359"/>
  <c r="AB73" i="365"/>
  <c r="AE79" i="391"/>
  <c r="AE65" i="390"/>
  <c r="AE60" i="355"/>
  <c r="AE72" i="393"/>
  <c r="AE85" i="394"/>
  <c r="AE67" i="369"/>
  <c r="AE84" i="353"/>
  <c r="AE70" i="383"/>
  <c r="AB82" i="375"/>
  <c r="AB86" i="389"/>
  <c r="AE71" i="394"/>
  <c r="AE71" i="357"/>
  <c r="AB75" i="370"/>
  <c r="AE65" i="378"/>
  <c r="AB59" i="398"/>
  <c r="AB82" i="354"/>
  <c r="AB80" i="384"/>
  <c r="AE80" i="400"/>
  <c r="AE72" i="396"/>
  <c r="AE90" i="382"/>
  <c r="AE63" i="383"/>
  <c r="AP91" i="356"/>
  <c r="AB78" i="339"/>
  <c r="AP88" i="378"/>
  <c r="AP83" i="393"/>
  <c r="AP85" i="378"/>
  <c r="AE68" i="397"/>
  <c r="AB75" i="371"/>
  <c r="AE91" i="407"/>
  <c r="AE62" i="402"/>
  <c r="AE77" i="368"/>
  <c r="AP84" i="384"/>
  <c r="AP81" i="350"/>
  <c r="AP85" i="395"/>
  <c r="AE76" i="402"/>
  <c r="AB60" i="402"/>
  <c r="AE80" i="375"/>
  <c r="AE75" i="406"/>
  <c r="AP80" i="390"/>
  <c r="AE84" i="392"/>
  <c r="AE83" i="376"/>
  <c r="I36" i="386"/>
  <c r="AE70" i="400"/>
  <c r="AE83" i="372"/>
  <c r="AE61" i="400"/>
  <c r="AB74" i="384"/>
  <c r="AB89" i="363"/>
  <c r="AB79" i="396"/>
  <c r="AP81" i="366"/>
  <c r="AE56" i="398"/>
  <c r="AB56" i="370"/>
  <c r="AB66" i="405"/>
  <c r="AE59" i="387"/>
  <c r="AE58" i="398"/>
  <c r="AE56" i="394"/>
  <c r="AB76" i="373"/>
  <c r="I3" i="386"/>
  <c r="AB90" i="395"/>
  <c r="AB61" i="379"/>
  <c r="AB69" i="377"/>
  <c r="AP84" i="369"/>
  <c r="AP88" i="363"/>
  <c r="AP86" i="347"/>
  <c r="AE82" i="339"/>
  <c r="F34" i="386"/>
  <c r="AB85" i="394"/>
  <c r="AB78" i="374"/>
  <c r="AE81" i="384"/>
  <c r="AE72" i="401"/>
  <c r="AB74" i="383"/>
  <c r="AE86" i="370"/>
  <c r="AB90" i="391"/>
  <c r="AE77" i="366"/>
  <c r="AB83" i="399"/>
  <c r="AB76" i="372"/>
  <c r="AB65" i="407"/>
  <c r="AE57" i="400"/>
  <c r="AB68" i="383"/>
  <c r="AB70" i="363"/>
  <c r="AB88" i="376"/>
  <c r="AE68" i="392"/>
  <c r="AB71" i="394"/>
  <c r="AE84" i="394"/>
  <c r="AE91" i="379"/>
  <c r="AE68" i="368"/>
  <c r="AE75" i="392"/>
  <c r="AB85" i="380"/>
  <c r="AB67" i="356"/>
  <c r="AE62" i="357"/>
  <c r="AE67" i="358"/>
  <c r="AE63" i="339"/>
  <c r="AE74" i="404"/>
  <c r="AE57" i="380"/>
  <c r="AE89" i="404"/>
  <c r="AE75" i="377"/>
  <c r="AE87" i="383"/>
  <c r="AB64" i="391"/>
  <c r="AB88" i="398"/>
  <c r="AB78" i="355"/>
  <c r="AB74" i="358"/>
  <c r="AB81" i="349"/>
  <c r="AB58" i="370"/>
  <c r="AB87" i="396"/>
  <c r="AB74" i="380"/>
  <c r="AE90" i="357"/>
  <c r="AB82" i="360"/>
  <c r="AB56" i="360"/>
  <c r="AE59" i="360"/>
  <c r="AB61" i="383"/>
  <c r="AB76" i="396"/>
  <c r="AE84" i="375"/>
  <c r="AB67" i="392"/>
  <c r="AE81" i="358"/>
  <c r="AE82" i="358"/>
  <c r="AB66" i="358"/>
  <c r="AE83" i="360"/>
  <c r="AE74" i="371"/>
  <c r="AB76" i="380"/>
  <c r="AE91" i="390"/>
  <c r="AE66" i="407"/>
  <c r="AB60" i="357"/>
  <c r="AB84" i="357"/>
  <c r="AE63" i="360"/>
  <c r="AB72" i="360"/>
  <c r="AB64" i="380"/>
  <c r="AB59" i="393"/>
  <c r="AB66" i="402"/>
  <c r="AB82" i="362"/>
  <c r="AE66" i="365"/>
  <c r="AB58" i="361"/>
  <c r="AE66" i="379"/>
  <c r="AB86" i="371"/>
  <c r="AE57" i="394"/>
  <c r="AE63" i="400"/>
  <c r="AE73" i="395"/>
  <c r="AE74" i="384"/>
  <c r="AE59" i="378"/>
  <c r="AB69" i="406"/>
  <c r="AB62" i="339"/>
  <c r="AE62" i="367"/>
  <c r="AB83" i="405"/>
  <c r="AE59" i="394"/>
  <c r="AB64" i="376"/>
  <c r="AE82" i="402"/>
  <c r="AB62" i="403"/>
  <c r="AB90" i="383"/>
  <c r="AE57" i="353"/>
  <c r="AE87" i="355"/>
  <c r="AE68" i="378"/>
  <c r="AB73" i="403"/>
  <c r="AB76" i="376"/>
  <c r="AB89" i="394"/>
  <c r="AB89" i="357"/>
  <c r="AB58" i="357"/>
  <c r="AB70" i="358"/>
  <c r="AE81" i="360"/>
  <c r="AB71" i="371"/>
  <c r="AB75" i="382"/>
  <c r="AE81" i="380"/>
  <c r="AB60" i="369"/>
  <c r="AE84" i="356"/>
  <c r="AE77" i="358"/>
  <c r="AB59" i="358"/>
  <c r="AB91" i="357"/>
  <c r="AB78" i="405"/>
  <c r="AB80" i="364"/>
  <c r="AE63" i="365"/>
  <c r="F12" i="386"/>
  <c r="AE75" i="358"/>
  <c r="AB80" i="358"/>
  <c r="AB77" i="358"/>
  <c r="AB67" i="359"/>
  <c r="AB91" i="369"/>
  <c r="AB61" i="376"/>
  <c r="AB69" i="384"/>
  <c r="AB85" i="361"/>
  <c r="AE73" i="397"/>
  <c r="AB59" i="359"/>
  <c r="AB82" i="399"/>
  <c r="AB58" i="367"/>
  <c r="AB90" i="375"/>
  <c r="F14" i="386"/>
  <c r="AB77" i="405"/>
  <c r="AB58" i="369"/>
  <c r="AE89" i="393"/>
  <c r="AB71" i="376"/>
  <c r="AP86" i="370"/>
  <c r="AP83" i="379"/>
  <c r="AB69" i="376"/>
  <c r="AE86" i="365"/>
  <c r="AE68" i="384"/>
  <c r="AB73" i="364"/>
  <c r="AE84" i="403"/>
  <c r="AB73" i="401"/>
  <c r="AE82" i="360"/>
  <c r="AB90" i="360"/>
  <c r="AE87" i="352"/>
  <c r="AE62" i="392"/>
  <c r="AE67" i="387"/>
  <c r="AB62" i="384"/>
  <c r="AE82" i="359"/>
  <c r="AE90" i="362"/>
  <c r="AE76" i="361"/>
  <c r="AE75" i="362"/>
  <c r="AE84" i="366"/>
  <c r="AB58" i="375"/>
  <c r="AE61" i="365"/>
  <c r="AB79" i="372"/>
  <c r="AE69" i="358"/>
  <c r="AE66" i="359"/>
  <c r="AE58" i="359"/>
  <c r="AB87" i="361"/>
  <c r="AB77" i="394"/>
  <c r="AB73" i="370"/>
  <c r="AE79" i="379"/>
  <c r="AE80" i="368"/>
  <c r="AE80" i="360"/>
  <c r="AB67" i="361"/>
  <c r="AE72" i="361"/>
  <c r="AB85" i="362"/>
  <c r="AB57" i="403"/>
  <c r="AB81" i="396"/>
  <c r="AB74" i="388"/>
  <c r="AB57" i="380"/>
  <c r="AB83" i="403"/>
  <c r="AE78" i="363"/>
  <c r="AE82" i="371"/>
  <c r="AE87" i="392"/>
  <c r="AE67" i="393"/>
  <c r="AB74" i="355"/>
  <c r="AB58" i="378"/>
  <c r="AE82" i="376"/>
  <c r="AE59" i="366"/>
  <c r="AB66" i="382"/>
  <c r="AB88" i="390"/>
  <c r="AE70" i="404"/>
  <c r="AE76" i="407"/>
  <c r="AE58" i="350"/>
  <c r="AB68" i="362"/>
  <c r="AE80" i="370"/>
  <c r="AE56" i="379"/>
  <c r="AE64" i="398"/>
  <c r="AE60" i="372"/>
  <c r="AB63" i="371"/>
  <c r="AE78" i="400"/>
  <c r="AE71" i="391"/>
  <c r="AB91" i="371"/>
  <c r="AB79" i="377"/>
  <c r="AE69" i="381"/>
  <c r="AE59" i="361"/>
  <c r="AB76" i="387"/>
  <c r="AE82" i="391"/>
  <c r="AB73" i="351"/>
  <c r="AB88" i="404"/>
  <c r="AE83" i="357"/>
  <c r="AB76" i="381"/>
  <c r="AB58" i="356"/>
  <c r="AE63" i="397"/>
  <c r="AB79" i="357"/>
  <c r="AE80" i="359"/>
  <c r="AE56" i="401"/>
  <c r="AE90" i="383"/>
  <c r="AB78" i="371"/>
  <c r="AB71" i="399"/>
  <c r="AB58" i="398"/>
  <c r="AB77" i="392"/>
  <c r="AB73" i="406"/>
  <c r="AE70" i="372"/>
  <c r="AB73" i="394"/>
  <c r="AE83" i="369"/>
  <c r="AE66" i="381"/>
  <c r="AB79" i="369"/>
  <c r="AE87" i="385"/>
  <c r="AE72" i="359"/>
  <c r="AE87" i="370"/>
  <c r="AB63" i="405"/>
  <c r="AP91" i="365"/>
  <c r="AP91" i="401"/>
  <c r="AP81" i="362"/>
  <c r="AB65" i="383"/>
  <c r="AP87" i="366"/>
  <c r="I25" i="386"/>
  <c r="AE81" i="348"/>
  <c r="AB58" i="393"/>
  <c r="AB78" i="379"/>
  <c r="AE89" i="380"/>
  <c r="AB59" i="339"/>
  <c r="AB60" i="370"/>
  <c r="AE88" i="397"/>
  <c r="AB58" i="394"/>
  <c r="AB73" i="383"/>
  <c r="AB84" i="368"/>
  <c r="AB66" i="381"/>
  <c r="AP89" i="356"/>
  <c r="AB56" i="401"/>
  <c r="AB88" i="348"/>
  <c r="AB81" i="388"/>
  <c r="AE66" i="355"/>
  <c r="AB69" i="370"/>
  <c r="AB72" i="354"/>
  <c r="AB63" i="380"/>
  <c r="AB89" i="355"/>
  <c r="AE73" i="372"/>
  <c r="AB68" i="396"/>
  <c r="AB82" i="405"/>
  <c r="AP90" i="378"/>
  <c r="AE83" i="382"/>
  <c r="AB75" i="385"/>
  <c r="AB90" i="368"/>
  <c r="AB73" i="354"/>
  <c r="AB79" i="402"/>
  <c r="AB60" i="353"/>
  <c r="AB83" i="369"/>
  <c r="AE77" i="354"/>
  <c r="AB79" i="399"/>
  <c r="AB86" i="406"/>
  <c r="AE56" i="395"/>
  <c r="AP83" i="402"/>
  <c r="AB68" i="405"/>
  <c r="AE83" i="352"/>
  <c r="AE74" i="387"/>
  <c r="AB67" i="357"/>
  <c r="AE79" i="398"/>
  <c r="AB77" i="356"/>
  <c r="AB85" i="405"/>
  <c r="AE90" i="358"/>
  <c r="AE79" i="405"/>
  <c r="AB62" i="381"/>
  <c r="AB73" i="390"/>
  <c r="AB76" i="388"/>
  <c r="AE64" i="358"/>
  <c r="AB84" i="380"/>
  <c r="AE75" i="383"/>
  <c r="AB87" i="365"/>
  <c r="AB58" i="405"/>
  <c r="AB69" i="388"/>
  <c r="AB66" i="397"/>
  <c r="AE86" i="398"/>
  <c r="AB57" i="376"/>
  <c r="AE67" i="361"/>
  <c r="AB86" i="365"/>
  <c r="AB61" i="352"/>
  <c r="AB71" i="403"/>
  <c r="AE79" i="394"/>
  <c r="F30" i="386"/>
  <c r="AE65" i="369"/>
  <c r="AE61" i="404"/>
  <c r="AB58" i="392"/>
  <c r="AE65" i="356"/>
  <c r="AE71" i="359"/>
  <c r="AB67" i="382"/>
  <c r="AE70" i="378"/>
  <c r="AE77" i="364"/>
  <c r="AE82" i="379"/>
  <c r="AB76" i="401"/>
  <c r="AB76" i="393"/>
  <c r="AB77" i="360"/>
  <c r="AB57" i="405"/>
  <c r="AB91" i="363"/>
  <c r="AE70" i="374"/>
  <c r="AB78" i="357"/>
  <c r="AE72" i="402"/>
  <c r="AB87" i="381"/>
  <c r="AB56" i="377"/>
  <c r="AE79" i="385"/>
  <c r="AE65" i="362"/>
  <c r="AB80" i="381"/>
  <c r="AB79" i="363"/>
  <c r="AB76" i="399"/>
  <c r="AB72" i="358"/>
  <c r="AB86" i="402"/>
  <c r="I28" i="386"/>
  <c r="AE78" i="378"/>
  <c r="AE56" i="356"/>
  <c r="AB66" i="369"/>
  <c r="AE87" i="368"/>
  <c r="AE65" i="395"/>
  <c r="AE71" i="377"/>
  <c r="AE71" i="396"/>
  <c r="AB63" i="368"/>
  <c r="AE69" i="394"/>
  <c r="AB56" i="404"/>
  <c r="AB88" i="373"/>
  <c r="AE83" i="403"/>
  <c r="AE87" i="391"/>
  <c r="AB63" i="366"/>
  <c r="AE79" i="380"/>
  <c r="AE60" i="392"/>
  <c r="AE91" i="392"/>
  <c r="AB86" i="399"/>
  <c r="AB63" i="360"/>
  <c r="AE89" i="362"/>
  <c r="AB91" i="354"/>
  <c r="AB57" i="361"/>
  <c r="AB72" i="353"/>
  <c r="AB57" i="362"/>
  <c r="AB90" i="353"/>
  <c r="AB66" i="356"/>
  <c r="AB83" i="382"/>
  <c r="AE80" i="396"/>
  <c r="I16" i="386"/>
  <c r="AB57" i="385"/>
  <c r="AB62" i="377"/>
  <c r="AE88" i="372"/>
  <c r="AB87" i="399"/>
  <c r="AB72" i="405"/>
  <c r="AB65" i="403"/>
  <c r="AE79" i="402"/>
  <c r="AE73" i="362"/>
  <c r="AB70" i="382"/>
  <c r="AE90" i="366"/>
  <c r="AE60" i="359"/>
  <c r="AE68" i="369"/>
  <c r="AE79" i="407"/>
  <c r="AB69" i="392"/>
  <c r="AE64" i="406"/>
  <c r="AB81" i="360"/>
  <c r="AE69" i="382"/>
  <c r="AE66" i="397"/>
  <c r="AE71" i="366"/>
  <c r="AE66" i="356"/>
  <c r="AE82" i="398"/>
  <c r="AE66" i="406"/>
  <c r="AE87" i="377"/>
  <c r="AE58" i="353"/>
  <c r="AE70" i="375"/>
  <c r="AB89" i="372"/>
  <c r="AB81" i="382"/>
  <c r="AE74" i="378"/>
  <c r="AB57" i="358"/>
  <c r="AB67" i="384"/>
  <c r="AE69" i="370"/>
  <c r="AE67" i="392"/>
  <c r="AE66" i="369"/>
  <c r="AB87" i="368"/>
  <c r="AE82" i="397"/>
  <c r="AE74" i="389"/>
  <c r="AE84" i="352"/>
  <c r="AB65" i="382"/>
  <c r="AE76" i="400"/>
  <c r="AB88" i="395"/>
  <c r="AE62" i="400"/>
  <c r="AB56" i="384"/>
  <c r="AE78" i="349"/>
  <c r="AE58" i="383"/>
  <c r="AE89" i="381"/>
  <c r="AB65" i="353"/>
  <c r="AE69" i="405"/>
  <c r="AB88" i="388"/>
  <c r="AE80" i="362"/>
  <c r="AE91" i="375"/>
  <c r="AB61" i="348"/>
  <c r="AE63" i="372"/>
  <c r="AB74" i="389"/>
  <c r="AE70" i="391"/>
  <c r="AB72" i="348"/>
  <c r="AB64" i="372"/>
  <c r="AB72" i="382"/>
  <c r="AB62" i="383"/>
  <c r="AE82" i="367"/>
  <c r="AE77" i="403"/>
  <c r="AB71" i="355"/>
  <c r="AB62" i="402"/>
  <c r="AB72" i="388"/>
  <c r="AE59" i="368"/>
  <c r="AB57" i="355"/>
  <c r="AE87" i="401"/>
  <c r="AE79" i="372"/>
  <c r="AE61" i="380"/>
  <c r="AE71" i="375"/>
  <c r="AE77" i="378"/>
  <c r="AE65" i="373"/>
  <c r="AB85" i="357"/>
  <c r="AB76" i="371"/>
  <c r="AE58" i="406"/>
  <c r="AB67" i="401"/>
  <c r="AB71" i="367"/>
  <c r="AB90" i="380"/>
  <c r="AB88" i="389"/>
  <c r="AB80" i="362"/>
  <c r="AB84" i="396"/>
  <c r="AB60" i="381"/>
  <c r="AE57" i="373"/>
  <c r="AE86" i="359"/>
  <c r="AE56" i="400"/>
  <c r="AE85" i="355"/>
  <c r="AB59" i="370"/>
  <c r="AE66" i="374"/>
  <c r="AE72" i="398"/>
  <c r="AE64" i="370"/>
  <c r="AE61" i="396"/>
  <c r="AB65" i="384"/>
  <c r="AB89" i="360"/>
  <c r="AB89" i="401"/>
  <c r="AB82" i="339"/>
  <c r="AB66" i="367"/>
  <c r="AE64" i="357"/>
  <c r="AB70" i="349"/>
  <c r="AE64" i="392"/>
  <c r="AB69" i="400"/>
  <c r="AE59" i="351"/>
  <c r="AB74" i="390"/>
  <c r="AB80" i="392"/>
  <c r="AB75" i="381"/>
  <c r="AB91" i="405"/>
  <c r="AB77" i="397"/>
  <c r="AE64" i="384"/>
  <c r="AP89" i="355"/>
  <c r="AE58" i="360"/>
  <c r="AB80" i="359"/>
  <c r="AB86" i="381"/>
  <c r="AE88" i="401"/>
  <c r="AE74" i="380"/>
  <c r="AB88" i="393"/>
  <c r="AE57" i="389"/>
  <c r="AE83" i="361"/>
  <c r="AE88" i="358"/>
  <c r="AB80" i="402"/>
  <c r="AE69" i="377"/>
  <c r="AE61" i="369"/>
  <c r="AB88" i="407"/>
  <c r="AE89" i="366"/>
  <c r="AE72" i="388"/>
  <c r="AE70" i="407"/>
  <c r="AB74" i="369"/>
  <c r="AE76" i="365"/>
  <c r="AB59" i="380"/>
  <c r="AB73" i="362"/>
  <c r="AE61" i="382"/>
  <c r="AP83" i="355"/>
  <c r="AE64" i="372"/>
  <c r="AB78" i="398"/>
  <c r="AB84" i="401"/>
  <c r="AB63" i="384"/>
  <c r="AE57" i="383"/>
  <c r="AP91" i="369"/>
  <c r="AE74" i="401"/>
  <c r="AB79" i="394"/>
  <c r="AE59" i="398"/>
  <c r="AB66" i="406"/>
  <c r="AB59" i="375"/>
  <c r="AB90" i="399"/>
  <c r="AB61" i="369"/>
  <c r="AE73" i="368"/>
  <c r="AB79" i="391"/>
  <c r="AE56" i="353"/>
  <c r="AE77" i="367"/>
  <c r="AB67" i="397"/>
  <c r="AE66" i="349"/>
  <c r="AB57" i="387"/>
  <c r="AB71" i="356"/>
  <c r="AB60" i="397"/>
  <c r="AB84" i="355"/>
  <c r="AB59" i="378"/>
  <c r="AB82" i="356"/>
  <c r="AB88" i="357"/>
  <c r="F25" i="386"/>
  <c r="AB58" i="403"/>
  <c r="AB72" i="402"/>
  <c r="AB90" i="392"/>
  <c r="AB82" i="406"/>
  <c r="AE90" i="407"/>
  <c r="AE74" i="356"/>
  <c r="AB77" i="362"/>
  <c r="AB71" i="354"/>
  <c r="AB89" i="393"/>
  <c r="AE67" i="355"/>
  <c r="AE56" i="358"/>
  <c r="AB68" i="372"/>
  <c r="AE85" i="371"/>
  <c r="AB70" i="404"/>
  <c r="AE71" i="380"/>
  <c r="AE87" i="353"/>
  <c r="AB72" i="377"/>
  <c r="AB70" i="357"/>
  <c r="AB88" i="399"/>
  <c r="AB89" i="358"/>
  <c r="AB67" i="371"/>
  <c r="AE91" i="358"/>
  <c r="AE73" i="359"/>
  <c r="AE78" i="383"/>
  <c r="AE76" i="398"/>
  <c r="AE65" i="383"/>
  <c r="AB66" i="375"/>
  <c r="AB81" i="373"/>
  <c r="AE74" i="407"/>
  <c r="AB83" i="371"/>
  <c r="AB68" i="355"/>
  <c r="AE87" i="354"/>
  <c r="AB81" i="355"/>
  <c r="AE69" i="376"/>
  <c r="AE72" i="392"/>
  <c r="AE58" i="388"/>
  <c r="AB83" i="384"/>
  <c r="AB68" i="363"/>
  <c r="AB58" i="396"/>
  <c r="AE88" i="369"/>
  <c r="AB73" i="373"/>
  <c r="AE77" i="407"/>
  <c r="AB74" i="363"/>
  <c r="AB81" i="381"/>
  <c r="AE73" i="407"/>
  <c r="AB63" i="355"/>
  <c r="AB91" i="398"/>
  <c r="AE71" i="395"/>
  <c r="AE59" i="359"/>
  <c r="AE72" i="399"/>
  <c r="AE85" i="365"/>
  <c r="AE83" i="364"/>
  <c r="AE84" i="358"/>
  <c r="AB70" i="368"/>
  <c r="AE68" i="375"/>
  <c r="AE57" i="390"/>
  <c r="AE59" i="354"/>
  <c r="AE88" i="388"/>
  <c r="AB76" i="383"/>
  <c r="AE56" i="363"/>
  <c r="AE65" i="400"/>
  <c r="AE69" i="357"/>
  <c r="AB69" i="389"/>
  <c r="AE63" i="380"/>
  <c r="AB66" i="407"/>
  <c r="AB64" i="355"/>
  <c r="AB81" i="376"/>
  <c r="AE75" i="366"/>
  <c r="AB88" i="402"/>
  <c r="AE76" i="352"/>
  <c r="AB72" i="378"/>
  <c r="AE81" i="371"/>
  <c r="AB77" i="370"/>
  <c r="AE71" i="376"/>
  <c r="AE76" i="391"/>
  <c r="AB77" i="350"/>
  <c r="AB69" i="401"/>
  <c r="AE66" i="371"/>
  <c r="AE80" i="376"/>
  <c r="AE63" i="385"/>
  <c r="AE61" i="399"/>
  <c r="AB87" i="373"/>
  <c r="AB57" i="401"/>
  <c r="AE69" i="390"/>
  <c r="AE68" i="365"/>
  <c r="AB65" i="388"/>
  <c r="AE78" i="377"/>
  <c r="AB56" i="351"/>
  <c r="AE77" i="401"/>
  <c r="AB82" i="351"/>
  <c r="AB57" i="378"/>
  <c r="AB72" i="351"/>
  <c r="AB69" i="394"/>
  <c r="AE90" i="391"/>
  <c r="AB81" i="362"/>
  <c r="AB59" i="357"/>
  <c r="AE90" i="387"/>
  <c r="AE87" i="359"/>
  <c r="AE64" i="379"/>
  <c r="AB63" i="385"/>
  <c r="AE76" i="373"/>
  <c r="AE65" i="360"/>
  <c r="AB84" i="395"/>
  <c r="AE70" i="393"/>
  <c r="AB80" i="357"/>
  <c r="AB83" i="363"/>
  <c r="AE62" i="372"/>
  <c r="AB67" i="354"/>
  <c r="AB56" i="387"/>
  <c r="AE60" i="385"/>
  <c r="AB83" i="396"/>
  <c r="AE60" i="364"/>
  <c r="AE77" i="355"/>
  <c r="AB69" i="391"/>
  <c r="AE85" i="395"/>
  <c r="AE67" i="371"/>
  <c r="AE80" i="387"/>
  <c r="AB75" i="403"/>
  <c r="AB62" i="367"/>
  <c r="AE70" i="389"/>
  <c r="AB71" i="350"/>
  <c r="AE67" i="362"/>
  <c r="AB75" i="389"/>
  <c r="AE69" i="372"/>
  <c r="AE67" i="394"/>
  <c r="AB78" i="404"/>
  <c r="AB86" i="403"/>
  <c r="AE61" i="387"/>
  <c r="AE76" i="381"/>
  <c r="AE72" i="378"/>
  <c r="AB81" i="371"/>
  <c r="AE77" i="372"/>
  <c r="AB66" i="361"/>
  <c r="AB81" i="348"/>
  <c r="AE89" i="401"/>
  <c r="AE68" i="339"/>
  <c r="AB64" i="352"/>
  <c r="AE62" i="375"/>
  <c r="AE76" i="378"/>
  <c r="AE64" i="380"/>
  <c r="AE59" i="393"/>
  <c r="AE71" i="400"/>
  <c r="AE67" i="349"/>
  <c r="AP86" i="401"/>
  <c r="AE80" i="373"/>
  <c r="AB60" i="351"/>
  <c r="AE70" i="369"/>
  <c r="AE90" i="349"/>
  <c r="AB84" i="364"/>
  <c r="AE71" i="399"/>
  <c r="AB90" i="400"/>
  <c r="AE56" i="348"/>
  <c r="AE77" i="376"/>
  <c r="AB67" i="403"/>
  <c r="AB63" i="381"/>
  <c r="AB77" i="369"/>
  <c r="AE58" i="393"/>
  <c r="AE90" i="350"/>
  <c r="AB89" i="356"/>
  <c r="AB87" i="391"/>
  <c r="AE65" i="381"/>
  <c r="AB82" i="384"/>
  <c r="AB79" i="398"/>
  <c r="AE88" i="404"/>
  <c r="AB89" i="368"/>
  <c r="AB60" i="374"/>
  <c r="AB83" i="362"/>
  <c r="AE65" i="406"/>
  <c r="AB67" i="388"/>
  <c r="AB75" i="380"/>
  <c r="I27" i="386"/>
  <c r="AE62" i="362"/>
  <c r="AB77" i="385"/>
  <c r="AB63" i="374"/>
  <c r="AE75" i="404"/>
  <c r="AE65" i="359"/>
  <c r="AB57" i="363"/>
  <c r="AE61" i="390"/>
  <c r="AE86" i="387"/>
  <c r="AE90" i="356"/>
  <c r="AE61" i="367"/>
  <c r="AB62" i="395"/>
  <c r="AE79" i="397"/>
  <c r="AE66" i="384"/>
  <c r="AB84" i="360"/>
  <c r="AB86" i="391"/>
  <c r="AE58" i="405"/>
  <c r="AB56" i="378"/>
  <c r="AE82" i="357"/>
  <c r="AB85" i="370"/>
  <c r="AE83" i="367"/>
  <c r="AE85" i="384"/>
  <c r="AE88" i="354"/>
  <c r="AE79" i="384"/>
  <c r="AB75" i="398"/>
  <c r="AB79" i="366"/>
  <c r="AB61" i="380"/>
  <c r="AE78" i="396"/>
  <c r="AB56" i="352"/>
  <c r="AE72" i="381"/>
  <c r="AE77" i="384"/>
  <c r="AB61" i="405"/>
  <c r="AE82" i="375"/>
  <c r="AE58" i="380"/>
  <c r="AE61" i="391"/>
  <c r="AE60" i="375"/>
  <c r="AE74" i="383"/>
  <c r="AE83" i="407"/>
  <c r="AB78" i="401"/>
  <c r="AB56" i="358"/>
  <c r="AE86" i="367"/>
  <c r="AE74" i="379"/>
  <c r="AB68" i="407"/>
  <c r="AE57" i="406"/>
  <c r="AB80" i="360"/>
  <c r="AE64" i="356"/>
  <c r="AB64" i="349"/>
  <c r="AE78" i="372"/>
  <c r="AB86" i="377"/>
  <c r="AE85" i="398"/>
  <c r="AE88" i="405"/>
  <c r="AE86" i="379"/>
  <c r="AE64" i="407"/>
  <c r="AE78" i="356"/>
  <c r="AB57" i="397"/>
  <c r="AE57" i="363"/>
  <c r="AB66" i="387"/>
  <c r="AP81" i="376"/>
  <c r="AP84" i="376"/>
  <c r="AE67" i="370"/>
  <c r="AB71" i="390"/>
  <c r="AB68" i="399"/>
  <c r="AB65" i="371"/>
  <c r="AB80" i="389"/>
  <c r="AB88" i="367"/>
  <c r="AE67" i="407"/>
  <c r="AB73" i="339"/>
  <c r="AE79" i="382"/>
  <c r="AE80" i="377"/>
  <c r="AE73" i="392"/>
  <c r="AE59" i="363"/>
  <c r="AB56" i="379"/>
  <c r="AB65" i="390"/>
  <c r="AB61" i="354"/>
  <c r="AE90" i="363"/>
  <c r="AE85" i="383"/>
  <c r="AE78" i="364"/>
  <c r="AE56" i="354"/>
  <c r="AB69" i="403"/>
  <c r="AE90" i="353"/>
  <c r="I9" i="386"/>
  <c r="AE72" i="354"/>
  <c r="AE89" i="395"/>
  <c r="AE73" i="378"/>
  <c r="AB58" i="377"/>
  <c r="AB74" i="361"/>
  <c r="AB89" i="407"/>
  <c r="AE67" i="400"/>
  <c r="AB57" i="393"/>
  <c r="AE64" i="353"/>
  <c r="AB77" i="389"/>
  <c r="AB79" i="352"/>
  <c r="AB89" i="374"/>
  <c r="AB75" i="353"/>
  <c r="AE75" i="381"/>
  <c r="AB75" i="397"/>
  <c r="AB80" i="391"/>
  <c r="AE71" i="360"/>
  <c r="AE74" i="397"/>
  <c r="AE77" i="406"/>
  <c r="AB72" i="397"/>
  <c r="AE69" i="356"/>
  <c r="AB62" i="366"/>
  <c r="AE70" i="355"/>
  <c r="AB58" i="374"/>
  <c r="AB76" i="356"/>
  <c r="AB68" i="401"/>
  <c r="AE84" i="382"/>
  <c r="AB58" i="364"/>
  <c r="AE63" i="362"/>
  <c r="AE62" i="359"/>
  <c r="AE59" i="396"/>
  <c r="AE87" i="374"/>
  <c r="AE87" i="398"/>
  <c r="AB58" i="350"/>
  <c r="AE72" i="356"/>
  <c r="AE88" i="355"/>
  <c r="AB65" i="356"/>
  <c r="AE78" i="402"/>
  <c r="AB68" i="364"/>
  <c r="AE72" i="370"/>
  <c r="AE79" i="361"/>
  <c r="AE66" i="405"/>
  <c r="AB89" i="387"/>
  <c r="AB70" i="362"/>
  <c r="AE90" i="397"/>
  <c r="I12" i="386"/>
  <c r="AE81" i="400"/>
  <c r="AE83" i="394"/>
  <c r="AE73" i="363"/>
  <c r="AE91" i="399"/>
  <c r="AE69" i="378"/>
  <c r="AB72" i="366"/>
  <c r="AB73" i="356"/>
  <c r="AB88" i="405"/>
  <c r="AE65" i="363"/>
  <c r="AE85" i="380"/>
  <c r="AB60" i="401"/>
  <c r="AB68" i="395"/>
  <c r="AE78" i="382"/>
  <c r="AE59" i="376"/>
  <c r="AE65" i="351"/>
  <c r="AB69" i="375"/>
  <c r="AB75" i="394"/>
  <c r="AE63" i="382"/>
  <c r="AB80" i="365"/>
  <c r="AE67" i="354"/>
  <c r="AB79" i="387"/>
  <c r="AB66" i="403"/>
  <c r="AB63" i="397"/>
  <c r="AB71" i="373"/>
  <c r="AB75" i="384"/>
  <c r="AE60" i="390"/>
  <c r="AB59" i="362"/>
  <c r="AB65" i="349"/>
  <c r="AE72" i="371"/>
  <c r="AB90" i="390"/>
  <c r="AE83" i="389"/>
  <c r="AE79" i="369"/>
  <c r="AE75" i="399"/>
  <c r="AE74" i="385"/>
  <c r="AB56" i="407"/>
  <c r="AE80" i="374"/>
  <c r="AB63" i="350"/>
  <c r="AE58" i="396"/>
  <c r="AE74" i="403"/>
  <c r="AB82" i="355"/>
  <c r="AB69" i="382"/>
  <c r="AB58" i="395"/>
  <c r="AB83" i="373"/>
  <c r="AB83" i="387"/>
  <c r="AE68" i="388"/>
  <c r="AE67" i="352"/>
  <c r="AE68" i="383"/>
  <c r="AE62" i="351"/>
  <c r="AB62" i="398"/>
  <c r="AE82" i="352"/>
  <c r="AE80" i="404"/>
  <c r="AE87" i="382"/>
  <c r="AB58" i="376"/>
  <c r="AB67" i="396"/>
  <c r="AE62" i="385"/>
  <c r="AE91" i="355"/>
  <c r="AE78" i="387"/>
  <c r="AE88" i="378"/>
  <c r="AB67" i="400"/>
  <c r="AE83" i="356"/>
  <c r="AB89" i="385"/>
  <c r="AB80" i="368"/>
  <c r="F31" i="386"/>
  <c r="F6" i="386"/>
  <c r="AE67" i="390"/>
  <c r="AE70" i="385"/>
  <c r="AB78" i="360"/>
  <c r="AB69" i="393"/>
  <c r="AB80" i="401"/>
  <c r="AE67" i="373"/>
  <c r="AB79" i="380"/>
  <c r="AB60" i="392"/>
  <c r="AE81" i="405"/>
  <c r="AB84" i="374"/>
  <c r="AE87" i="405"/>
  <c r="AB56" i="392"/>
  <c r="AE85" i="367"/>
  <c r="AB70" i="360"/>
  <c r="I34" i="386"/>
  <c r="AB72" i="356"/>
  <c r="AB87" i="364"/>
  <c r="AE79" i="388"/>
  <c r="AE86" i="382"/>
  <c r="AB75" i="402"/>
  <c r="AB79" i="364"/>
  <c r="AB72" i="363"/>
  <c r="AE71" i="361"/>
  <c r="AB72" i="371"/>
  <c r="AE90" i="390"/>
  <c r="AE71" i="390"/>
  <c r="AB61" i="358"/>
  <c r="AE81" i="351"/>
  <c r="AE85" i="370"/>
  <c r="AE60" i="366"/>
  <c r="AB63" i="352"/>
  <c r="AE66" i="370"/>
  <c r="AB84" i="367"/>
  <c r="AB89" i="395"/>
  <c r="F33" i="386"/>
  <c r="AB57" i="370"/>
  <c r="AE64" i="369"/>
  <c r="AE67" i="368"/>
  <c r="AB70" i="375"/>
  <c r="AB69" i="355"/>
  <c r="AB68" i="382"/>
  <c r="AE77" i="350"/>
  <c r="AB67" i="362"/>
  <c r="AE64" i="349"/>
  <c r="AB85" i="387"/>
  <c r="AB68" i="350"/>
  <c r="AB64" i="369"/>
  <c r="AE63" i="396"/>
  <c r="AE69" i="402"/>
  <c r="AE70" i="366"/>
  <c r="AE82" i="406"/>
  <c r="AE63" i="369"/>
  <c r="AB56" i="375"/>
  <c r="AE58" i="385"/>
  <c r="AB74" i="367"/>
  <c r="AB83" i="383"/>
  <c r="AB58" i="373"/>
  <c r="AE78" i="361"/>
  <c r="AB85" i="401"/>
  <c r="AE59" i="401"/>
  <c r="AB79" i="358"/>
  <c r="AE62" i="391"/>
  <c r="AB77" i="387"/>
  <c r="AE56" i="368"/>
  <c r="AE84" i="405"/>
  <c r="AE86" i="357"/>
  <c r="AE89" i="397"/>
  <c r="AE69" i="388"/>
  <c r="AE59" i="367"/>
  <c r="AE89" i="355"/>
  <c r="AB62" i="376"/>
  <c r="AE69" i="379"/>
  <c r="AE89" i="363"/>
  <c r="AE72" i="353"/>
  <c r="AE91" i="395"/>
  <c r="AE86" i="394"/>
  <c r="AE89" i="407"/>
  <c r="AE73" i="376"/>
  <c r="AE67" i="356"/>
  <c r="AE70" i="403"/>
  <c r="AE58" i="368"/>
  <c r="AE72" i="377"/>
  <c r="AB88" i="396"/>
  <c r="AB81" i="389"/>
  <c r="AB59" i="381"/>
  <c r="AB76" i="366"/>
  <c r="AE78" i="351"/>
  <c r="AE64" i="403"/>
  <c r="AB80" i="393"/>
  <c r="AE62" i="407"/>
  <c r="AB74" i="379"/>
  <c r="AB82" i="383"/>
  <c r="AB59" i="348"/>
  <c r="AE70" i="376"/>
  <c r="AE73" i="399"/>
  <c r="AE81" i="352"/>
  <c r="AB80" i="370"/>
  <c r="AE66" i="357"/>
  <c r="AB70" i="359"/>
  <c r="AE56" i="385"/>
  <c r="AB83" i="354"/>
  <c r="AE60" i="394"/>
  <c r="AE80" i="403"/>
  <c r="AB61" i="373"/>
  <c r="AE64" i="374"/>
  <c r="AB78" i="396"/>
  <c r="AE91" i="401"/>
  <c r="AB75" i="396"/>
  <c r="AB83" i="381"/>
  <c r="AB82" i="348"/>
  <c r="AB77" i="375"/>
  <c r="AB89" i="378"/>
  <c r="AB81" i="379"/>
  <c r="AB62" i="350"/>
  <c r="AE90" i="380"/>
  <c r="AB56" i="388"/>
  <c r="AE72" i="360"/>
  <c r="AB78" i="353"/>
  <c r="AE73" i="353"/>
  <c r="AE79" i="368"/>
  <c r="AB60" i="384"/>
  <c r="AB91" i="404"/>
  <c r="AE61" i="393"/>
  <c r="AB73" i="369"/>
  <c r="AE87" i="381"/>
  <c r="AE81" i="394"/>
  <c r="AB73" i="405"/>
  <c r="AE85" i="349"/>
  <c r="AE78" i="384"/>
  <c r="AE69" i="385"/>
  <c r="AB82" i="363"/>
  <c r="AE84" i="359"/>
  <c r="AB69" i="367"/>
  <c r="AE85" i="406"/>
  <c r="AE77" i="351"/>
  <c r="AE75" i="403"/>
  <c r="AB87" i="402"/>
  <c r="AE77" i="389"/>
  <c r="AE76" i="367"/>
  <c r="AE64" i="405"/>
  <c r="AB78" i="369"/>
  <c r="AE56" i="377"/>
  <c r="AB91" i="383"/>
  <c r="AB71" i="348"/>
  <c r="AE85" i="378"/>
  <c r="AB82" i="400"/>
  <c r="AB63" i="392"/>
  <c r="AB64" i="357"/>
  <c r="AB71" i="388"/>
  <c r="AB87" i="360"/>
  <c r="AE57" i="405"/>
  <c r="AB90" i="393"/>
  <c r="AE74" i="405"/>
  <c r="AE76" i="364"/>
  <c r="AB61" i="389"/>
  <c r="AE74" i="351"/>
  <c r="AB66" i="379"/>
  <c r="AE58" i="371"/>
  <c r="AB75" i="393"/>
  <c r="AE65" i="403"/>
  <c r="AP87" i="379"/>
  <c r="AE59" i="377"/>
  <c r="AE84" i="393"/>
  <c r="AB60" i="365"/>
  <c r="AB65" i="363"/>
  <c r="AB82" i="393"/>
  <c r="AB84" i="365"/>
  <c r="AB66" i="393"/>
  <c r="AB59" i="407"/>
  <c r="F4" i="386"/>
  <c r="AB68" i="406"/>
  <c r="AB61" i="393"/>
  <c r="AB82" i="396"/>
  <c r="AB67" i="377"/>
  <c r="AE80" i="361"/>
  <c r="AB85" i="399"/>
  <c r="AE91" i="403"/>
  <c r="AE89" i="358"/>
  <c r="AE68" i="382"/>
  <c r="AE59" i="382"/>
  <c r="AB90" i="407"/>
  <c r="AB73" i="361"/>
  <c r="AE90" i="402"/>
  <c r="AE69" i="383"/>
  <c r="AE91" i="406"/>
  <c r="AE64" i="378"/>
  <c r="AE75" i="363"/>
  <c r="AB88" i="401"/>
  <c r="AE90" i="339"/>
  <c r="AB71" i="353"/>
  <c r="AB84" i="352"/>
  <c r="AB71" i="396"/>
  <c r="AB64" i="402"/>
  <c r="AE60" i="369"/>
  <c r="AE57" i="371"/>
  <c r="AE88" i="371"/>
  <c r="AE88" i="360"/>
  <c r="AB91" i="356"/>
  <c r="AB68" i="365"/>
  <c r="AE78" i="376"/>
  <c r="AB81" i="397"/>
  <c r="AE73" i="380"/>
  <c r="AE79" i="367"/>
  <c r="AE88" i="400"/>
  <c r="AB83" i="406"/>
  <c r="AE69" i="401"/>
  <c r="AB58" i="379"/>
  <c r="AB85" i="383"/>
  <c r="AB85" i="356"/>
  <c r="AE85" i="387"/>
  <c r="AE81" i="354"/>
  <c r="AE80" i="378"/>
  <c r="AB85" i="403"/>
  <c r="AE60" i="380"/>
  <c r="AE60" i="397"/>
  <c r="AE64" i="359"/>
  <c r="AE69" i="349"/>
  <c r="AE61" i="376"/>
  <c r="AE65" i="366"/>
  <c r="AB79" i="390"/>
  <c r="AE74" i="395"/>
  <c r="AE81" i="376"/>
  <c r="AE71" i="367"/>
  <c r="AB60" i="349"/>
  <c r="AE79" i="389"/>
  <c r="AE63" i="387"/>
  <c r="AE65" i="404"/>
  <c r="AE86" i="350"/>
  <c r="AE69" i="392"/>
  <c r="AB67" i="366"/>
  <c r="AE61" i="374"/>
  <c r="AB81" i="401"/>
  <c r="AE89" i="359"/>
  <c r="AE82" i="348"/>
  <c r="AE65" i="358"/>
  <c r="AB58" i="388"/>
  <c r="AB81" i="374"/>
  <c r="AB79" i="401"/>
  <c r="AE63" i="406"/>
  <c r="AB90" i="348"/>
  <c r="AB56" i="363"/>
  <c r="AE78" i="407"/>
  <c r="AE62" i="383"/>
  <c r="AB82" i="378"/>
  <c r="AB64" i="358"/>
  <c r="AE69" i="396"/>
  <c r="AE72" i="348"/>
  <c r="AE79" i="377"/>
  <c r="AB67" i="351"/>
  <c r="AE80" i="364"/>
  <c r="AB88" i="380"/>
  <c r="AE62" i="365"/>
  <c r="AE88" i="385"/>
  <c r="AB60" i="394"/>
  <c r="AB87" i="401"/>
  <c r="AB89" i="396"/>
  <c r="AB61" i="360"/>
  <c r="AB80" i="353"/>
  <c r="AE91" i="382"/>
  <c r="AB77" i="355"/>
  <c r="AE89" i="388"/>
  <c r="AE85" i="361"/>
  <c r="AE65" i="361"/>
  <c r="AB73" i="388"/>
  <c r="AE86" i="377"/>
  <c r="AE77" i="371"/>
  <c r="AE78" i="381"/>
  <c r="AE89" i="361"/>
  <c r="AE70" i="357"/>
  <c r="AE81" i="355"/>
  <c r="AB56" i="376"/>
  <c r="AE87" i="395"/>
  <c r="AE88" i="367"/>
  <c r="AB91" i="394"/>
  <c r="AE62" i="378"/>
  <c r="AE89" i="387"/>
  <c r="AB83" i="393"/>
  <c r="AB72" i="399"/>
  <c r="AB86" i="395"/>
  <c r="AB89" i="369"/>
  <c r="AB58" i="360"/>
  <c r="AE88" i="368"/>
  <c r="AE84" i="396"/>
  <c r="AE91" i="374"/>
  <c r="AE88" i="349"/>
  <c r="AB67" i="375"/>
  <c r="AB86" i="374"/>
  <c r="AB77" i="353"/>
  <c r="AB89" i="400"/>
  <c r="AB91" i="388"/>
  <c r="AB85" i="369"/>
  <c r="AE80" i="381"/>
  <c r="AE79" i="363"/>
  <c r="AB68" i="398"/>
  <c r="AB91" i="358"/>
  <c r="AB75" i="351"/>
  <c r="AB83" i="379"/>
  <c r="AB85" i="353"/>
  <c r="AE89" i="368"/>
  <c r="AB62" i="405"/>
  <c r="AB84" i="366"/>
  <c r="AE58" i="375"/>
  <c r="AB76" i="395"/>
  <c r="AB76" i="351"/>
  <c r="AE75" i="389"/>
  <c r="AB91" i="370"/>
  <c r="AB89" i="392"/>
  <c r="AB83" i="365"/>
  <c r="AB62" i="371"/>
  <c r="AE57" i="375"/>
  <c r="AB82" i="380"/>
  <c r="AE88" i="350"/>
  <c r="AB64" i="396"/>
  <c r="AE86" i="348"/>
  <c r="AB69" i="404"/>
  <c r="AB79" i="371"/>
  <c r="AE75" i="395"/>
  <c r="AE64" i="365"/>
  <c r="AB66" i="378"/>
  <c r="AB79" i="407"/>
  <c r="AB70" i="398"/>
  <c r="AB59" i="373"/>
  <c r="I30" i="386"/>
  <c r="AB90" i="397"/>
  <c r="AE59" i="369"/>
  <c r="AB75" i="357"/>
  <c r="AB80" i="390"/>
  <c r="AB72" i="362"/>
  <c r="AE75" i="385"/>
  <c r="AB70" i="380"/>
  <c r="AE70" i="371"/>
  <c r="AB85" i="363"/>
  <c r="AB64" i="373"/>
  <c r="AE74" i="368"/>
  <c r="AB66" i="355"/>
  <c r="AB79" i="384"/>
  <c r="AB79" i="350"/>
  <c r="AB91" i="397"/>
  <c r="AE60" i="387"/>
  <c r="AE73" i="406"/>
  <c r="AB73" i="353"/>
  <c r="AE61" i="371"/>
  <c r="AE84" i="387"/>
  <c r="AE64" i="362"/>
  <c r="AB85" i="355"/>
  <c r="AB79" i="349"/>
  <c r="AE85" i="401"/>
  <c r="AB58" i="400"/>
  <c r="AB78" i="364"/>
  <c r="AE58" i="370"/>
  <c r="AB85" i="377"/>
  <c r="AE81" i="407"/>
  <c r="AE61" i="373"/>
  <c r="AB64" i="390"/>
  <c r="AB57" i="352"/>
  <c r="AE67" i="384"/>
  <c r="AB91" i="368"/>
  <c r="AB89" i="390"/>
  <c r="AB75" i="362"/>
  <c r="F36" i="386"/>
  <c r="AB63" i="394"/>
  <c r="AB85" i="348"/>
  <c r="AB82" i="367"/>
  <c r="AB60" i="406"/>
  <c r="AE76" i="384"/>
  <c r="AB80" i="399"/>
  <c r="AE57" i="396"/>
  <c r="AE77" i="392"/>
  <c r="AE59" i="370"/>
  <c r="AB84" i="371"/>
  <c r="AE80" i="350"/>
  <c r="AE63" i="399"/>
  <c r="AB90" i="406"/>
  <c r="AB79" i="378"/>
  <c r="AB86" i="361"/>
  <c r="AB82" i="368"/>
  <c r="AB78" i="399"/>
  <c r="AE62" i="399"/>
  <c r="AB68" i="381"/>
  <c r="AB85" i="349"/>
  <c r="AE70" i="387"/>
  <c r="AB72" i="390"/>
  <c r="AB84" i="353"/>
  <c r="AB82" i="371"/>
  <c r="AB61" i="392"/>
  <c r="AB81" i="391"/>
  <c r="AE73" i="394"/>
  <c r="AE57" i="379"/>
  <c r="AB87" i="407"/>
  <c r="AB74" i="360"/>
  <c r="AE69" i="359"/>
  <c r="AE84" i="364"/>
  <c r="AE81" i="361"/>
  <c r="AE65" i="385"/>
  <c r="AE77" i="385"/>
  <c r="AB63" i="391"/>
  <c r="AE59" i="371"/>
  <c r="AB91" i="376"/>
  <c r="AE67" i="383"/>
  <c r="AB56" i="355"/>
  <c r="AE68" i="390"/>
  <c r="AE66" i="394"/>
  <c r="AB75" i="374"/>
  <c r="AB89" i="351"/>
  <c r="AE84" i="365"/>
  <c r="AE83" i="380"/>
  <c r="AB86" i="363"/>
  <c r="AB83" i="352"/>
  <c r="AB63" i="377"/>
  <c r="AB90" i="382"/>
  <c r="AB78" i="389"/>
  <c r="AB83" i="351"/>
  <c r="AE78" i="392"/>
  <c r="AE80" i="389"/>
  <c r="AB70" i="355"/>
  <c r="AP80" i="367"/>
  <c r="AE68" i="402"/>
  <c r="AB84" i="407"/>
  <c r="AB57" i="368"/>
  <c r="AB64" i="354"/>
  <c r="AE72" i="355"/>
  <c r="AB79" i="355"/>
  <c r="AE78" i="367"/>
  <c r="AE70" i="354"/>
  <c r="AE65" i="354"/>
  <c r="AE91" i="397"/>
  <c r="AB82" i="357"/>
  <c r="AB62" i="357"/>
  <c r="AB62" i="399"/>
  <c r="AB90" i="357"/>
  <c r="AB75" i="363"/>
  <c r="AE81" i="357"/>
  <c r="AB57" i="379"/>
  <c r="AB63" i="402"/>
  <c r="AE56" i="393"/>
  <c r="AB56" i="390"/>
  <c r="AE78" i="365"/>
  <c r="AE66" i="396"/>
  <c r="AB89" i="362"/>
  <c r="AB62" i="360"/>
  <c r="AE78" i="354"/>
  <c r="AB86" i="398"/>
  <c r="AB81" i="370"/>
  <c r="AB58" i="404"/>
  <c r="AB61" i="387"/>
  <c r="AE78" i="374"/>
  <c r="AE59" i="374"/>
  <c r="AB68" i="370"/>
  <c r="AB62" i="400"/>
  <c r="AE80" i="405"/>
  <c r="AE57" i="401"/>
  <c r="AB87" i="388"/>
  <c r="AE60" i="371"/>
  <c r="AE64" i="361"/>
  <c r="AE73" i="358"/>
  <c r="AB87" i="355"/>
  <c r="AB60" i="391"/>
  <c r="AB79" i="393"/>
  <c r="AB89" i="383"/>
  <c r="AB59" i="376"/>
  <c r="AE73" i="383"/>
  <c r="AE56" i="357"/>
  <c r="AE56" i="360"/>
  <c r="AE74" i="390"/>
  <c r="AE89" i="400"/>
  <c r="AE72" i="372"/>
  <c r="AB62" i="389"/>
  <c r="AE91" i="360"/>
  <c r="AB77" i="390"/>
  <c r="AE65" i="382"/>
  <c r="AE75" i="354"/>
  <c r="AB81" i="404"/>
  <c r="AE71" i="383"/>
  <c r="AE82" i="401"/>
  <c r="AE77" i="365"/>
  <c r="AB65" i="391"/>
  <c r="AB82" i="365"/>
  <c r="AE78" i="385"/>
  <c r="AB67" i="406"/>
  <c r="AE61" i="355"/>
  <c r="AE79" i="396"/>
  <c r="AB81" i="372"/>
  <c r="AB71" i="401"/>
  <c r="AB67" i="395"/>
  <c r="AB77" i="354"/>
  <c r="AB70" i="392"/>
  <c r="AE61" i="375"/>
  <c r="AB83" i="392"/>
  <c r="AB86" i="376"/>
  <c r="AB78" i="354"/>
  <c r="AE70" i="382"/>
  <c r="AB58" i="353"/>
  <c r="AE86" i="372"/>
  <c r="AE70" i="390"/>
  <c r="AE76" i="383"/>
  <c r="AB77" i="381"/>
  <c r="AB68" i="353"/>
  <c r="AE77" i="377"/>
  <c r="AB80" i="395"/>
  <c r="AB85" i="390"/>
  <c r="AB83" i="402"/>
  <c r="AB80" i="349"/>
  <c r="AE91" i="363"/>
  <c r="AE78" i="405"/>
  <c r="I4" i="386"/>
  <c r="AB90" i="389"/>
  <c r="AE68" i="396"/>
  <c r="AB72" i="403"/>
  <c r="AE82" i="384"/>
  <c r="AE70" i="406"/>
  <c r="AE90" i="367"/>
  <c r="AB74" i="370"/>
  <c r="AB74" i="349"/>
  <c r="AB91" i="391"/>
  <c r="AE56" i="352"/>
  <c r="AB59" i="374"/>
  <c r="AB59" i="367"/>
  <c r="AE73" i="391"/>
  <c r="AE64" i="381"/>
  <c r="AE65" i="388"/>
  <c r="AB76" i="390"/>
  <c r="AB71" i="369"/>
  <c r="AE74" i="369"/>
  <c r="AB62" i="375"/>
  <c r="AE73" i="367"/>
  <c r="AE67" i="359"/>
  <c r="AB69" i="356"/>
  <c r="AE63" i="353"/>
  <c r="AE67" i="364"/>
  <c r="AE68" i="374"/>
  <c r="AE86" i="389"/>
  <c r="AB81" i="387"/>
  <c r="AB72" i="372"/>
  <c r="AB67" i="404"/>
  <c r="AB69" i="363"/>
  <c r="AE87" i="356"/>
  <c r="AB65" i="351"/>
  <c r="AB86" i="407"/>
  <c r="AB66" i="366"/>
  <c r="AB66" i="377"/>
  <c r="AB80" i="385"/>
  <c r="AE68" i="394"/>
  <c r="AB90" i="349"/>
  <c r="AE76" i="371"/>
  <c r="AB70" i="405"/>
  <c r="AE88" i="353"/>
  <c r="AE69" i="389"/>
  <c r="AB64" i="383"/>
  <c r="AE72" i="407"/>
  <c r="AE59" i="402"/>
  <c r="AB73" i="402"/>
  <c r="AE90" i="373"/>
  <c r="AE83" i="349"/>
  <c r="AB82" i="398"/>
  <c r="AB77" i="388"/>
  <c r="AE62" i="366"/>
  <c r="AE81" i="369"/>
  <c r="AB61" i="368"/>
  <c r="AB80" i="405"/>
  <c r="AE87" i="364"/>
  <c r="AB87" i="387"/>
  <c r="AB66" i="351"/>
  <c r="AE91" i="377"/>
  <c r="AE62" i="369"/>
  <c r="AB75" i="391"/>
  <c r="AE77" i="362"/>
  <c r="AB71" i="387"/>
  <c r="AB60" i="388"/>
  <c r="AE56" i="390"/>
  <c r="AE69" i="395"/>
  <c r="AE60" i="350"/>
  <c r="AE59" i="404"/>
  <c r="AB72" i="380"/>
  <c r="AB74" i="381"/>
  <c r="AE82" i="385"/>
  <c r="AB85" i="402"/>
  <c r="AB70" i="370"/>
  <c r="AB57" i="404"/>
  <c r="AE79" i="390"/>
  <c r="AB86" i="351"/>
  <c r="AE61" i="384"/>
  <c r="AE58" i="404"/>
  <c r="AE91" i="385"/>
  <c r="AB87" i="403"/>
  <c r="AE65" i="407"/>
  <c r="AB89" i="389"/>
  <c r="AE90" i="368"/>
  <c r="AE57" i="398"/>
  <c r="AB78" i="375"/>
  <c r="AB78" i="384"/>
  <c r="AE75" i="398"/>
  <c r="AE82" i="387"/>
  <c r="AE72" i="385"/>
  <c r="AB59" i="351"/>
  <c r="AE57" i="366"/>
  <c r="AE61" i="407"/>
  <c r="AE76" i="401"/>
  <c r="AE79" i="403"/>
  <c r="AE91" i="357"/>
  <c r="AE75" i="351"/>
  <c r="AB91" i="350"/>
  <c r="AE62" i="389"/>
  <c r="AB60" i="382"/>
  <c r="AB78" i="377"/>
  <c r="AE82" i="393"/>
  <c r="AB66" i="391"/>
  <c r="AB88" i="372"/>
  <c r="AE81" i="367"/>
  <c r="AE80" i="372"/>
  <c r="AE78" i="404"/>
  <c r="AE86" i="403"/>
  <c r="F26" i="386"/>
  <c r="AB62" i="380"/>
  <c r="AE75" i="357"/>
  <c r="AB67" i="407"/>
  <c r="AE85" i="360"/>
  <c r="AB60" i="348"/>
  <c r="AE61" i="363"/>
  <c r="AB75" i="376"/>
  <c r="AB77" i="401"/>
  <c r="AB71" i="379"/>
  <c r="AE80" i="363"/>
  <c r="AE56" i="375"/>
  <c r="AB79" i="397"/>
  <c r="AB86" i="380"/>
  <c r="I14" i="386"/>
  <c r="AE77" i="405"/>
  <c r="AE76" i="368"/>
  <c r="AB89" i="391"/>
  <c r="AE85" i="356"/>
  <c r="AE84" i="391"/>
  <c r="AB58" i="358"/>
  <c r="I18" i="386"/>
  <c r="AB88" i="381"/>
  <c r="AB61" i="384"/>
  <c r="AE65" i="393"/>
  <c r="AB91" i="402"/>
  <c r="AE62" i="349"/>
  <c r="AE62" i="381"/>
  <c r="AB64" i="382"/>
  <c r="AB63" i="353"/>
  <c r="AE87" i="403"/>
  <c r="AB65" i="387"/>
  <c r="AB68" i="380"/>
  <c r="AE70" i="379"/>
  <c r="AE76" i="359"/>
  <c r="AB87" i="353"/>
  <c r="AE73" i="393"/>
  <c r="AE68" i="401"/>
  <c r="AE67" i="391"/>
  <c r="AE91" i="391"/>
  <c r="AP83" i="403"/>
  <c r="AB66" i="365"/>
  <c r="AB60" i="393"/>
  <c r="AE66" i="392"/>
  <c r="I33" i="386"/>
  <c r="AE72" i="404"/>
  <c r="AB76" i="367"/>
  <c r="AE91" i="405"/>
  <c r="AB86" i="405"/>
  <c r="AB81" i="369"/>
  <c r="AE60" i="363"/>
  <c r="AE58" i="397"/>
  <c r="AE66" i="377"/>
  <c r="AB68" i="357"/>
  <c r="AB86" i="360"/>
  <c r="AB60" i="359"/>
  <c r="AB78" i="406"/>
  <c r="AB88" i="377"/>
  <c r="AE69" i="404"/>
  <c r="AE78" i="357"/>
  <c r="AB91" i="373"/>
  <c r="AB82" i="387"/>
  <c r="AB77" i="352"/>
  <c r="AE64" i="373"/>
  <c r="AB86" i="366"/>
  <c r="AB88" i="350"/>
  <c r="AB57" i="357"/>
  <c r="AE90" i="351"/>
  <c r="AB77" i="379"/>
  <c r="AE76" i="351"/>
  <c r="AB68" i="367"/>
  <c r="AE69" i="368"/>
  <c r="AB81" i="394"/>
  <c r="AB69" i="390"/>
  <c r="AB75" i="401"/>
  <c r="AE78" i="369"/>
  <c r="AB89" i="370"/>
  <c r="AB57" i="367"/>
  <c r="AE88" i="396"/>
  <c r="I6" i="386"/>
  <c r="AE82" i="390"/>
  <c r="AB59" i="371"/>
  <c r="AB70" i="387"/>
  <c r="AB82" i="358"/>
  <c r="AB64" i="389"/>
  <c r="AB81" i="378"/>
  <c r="AE81" i="375"/>
  <c r="AB84" i="389"/>
  <c r="AB76" i="405"/>
  <c r="AE80" i="397"/>
  <c r="AB68" i="403"/>
  <c r="AB85" i="366"/>
  <c r="AB76" i="400"/>
  <c r="AE83" i="381"/>
  <c r="AB73" i="400"/>
  <c r="AE74" i="366"/>
  <c r="AB85" i="378"/>
  <c r="AB62" i="394"/>
  <c r="AB73" i="387"/>
  <c r="AE75" i="390"/>
  <c r="AB71" i="363"/>
  <c r="AE74" i="363"/>
  <c r="AE78" i="350"/>
  <c r="AE87" i="400"/>
  <c r="AB61" i="366"/>
  <c r="AB60" i="385"/>
  <c r="AB65" i="398"/>
  <c r="AB79" i="381"/>
  <c r="AE73" i="387"/>
  <c r="AB88" i="394"/>
  <c r="AB65" i="355"/>
  <c r="AE89" i="383"/>
  <c r="AB75" i="350"/>
  <c r="AE77" i="369"/>
  <c r="AE64" i="348"/>
  <c r="AE75" i="382"/>
  <c r="AB75" i="373"/>
  <c r="AE75" i="394"/>
  <c r="AB82" i="403"/>
  <c r="AE68" i="364"/>
  <c r="AE70" i="399"/>
  <c r="AB63" i="401"/>
  <c r="AE64" i="355"/>
  <c r="AB85" i="374"/>
  <c r="AE91" i="371"/>
  <c r="AB72" i="383"/>
  <c r="AE89" i="374"/>
  <c r="AB91" i="372"/>
  <c r="AB91" i="401"/>
  <c r="AE65" i="364"/>
  <c r="AB89" i="376"/>
  <c r="AE73" i="373"/>
  <c r="AB71" i="368"/>
  <c r="AB81" i="385"/>
  <c r="AE61" i="362"/>
  <c r="AB61" i="381"/>
  <c r="I21" i="386"/>
  <c r="AE84" i="348"/>
  <c r="AB81" i="359"/>
  <c r="AE61" i="360"/>
  <c r="AB63" i="383"/>
  <c r="AE86" i="399"/>
  <c r="AE57" i="404"/>
  <c r="AE84" i="381"/>
  <c r="AB81" i="367"/>
  <c r="AB78" i="385"/>
  <c r="AE84" i="384"/>
  <c r="AE71" i="401"/>
  <c r="AB61" i="374"/>
  <c r="AB64" i="392"/>
  <c r="AE71" i="373"/>
  <c r="AE90" i="369"/>
  <c r="AE58" i="390"/>
  <c r="AB71" i="370"/>
  <c r="AB69" i="348"/>
  <c r="AB64" i="374"/>
  <c r="AB85" i="385"/>
  <c r="AB62" i="359"/>
  <c r="AE65" i="352"/>
  <c r="AB88" i="352"/>
  <c r="AE83" i="363"/>
  <c r="AB73" i="371"/>
  <c r="AB78" i="394"/>
  <c r="AB88" i="379"/>
  <c r="AB57" i="364"/>
  <c r="AE71" i="369"/>
  <c r="AE75" i="380"/>
  <c r="AB90" i="385"/>
  <c r="AE87" i="348"/>
  <c r="AE79" i="387"/>
  <c r="AB62" i="401"/>
  <c r="AE77" i="396"/>
  <c r="AB87" i="357"/>
  <c r="AB59" i="395"/>
  <c r="AE56" i="361"/>
  <c r="AE89" i="350"/>
  <c r="AE86" i="381"/>
  <c r="AE62" i="379"/>
  <c r="AE89" i="365"/>
  <c r="AE65" i="392"/>
  <c r="AB86" i="385"/>
  <c r="AE63" i="405"/>
  <c r="AE66" i="363"/>
  <c r="AE70" i="364"/>
  <c r="AB63" i="400"/>
  <c r="AB73" i="395"/>
  <c r="AB60" i="383"/>
  <c r="AB57" i="377"/>
  <c r="AE87" i="358"/>
  <c r="AE76" i="403"/>
  <c r="AB85" i="360"/>
  <c r="AE85" i="379"/>
  <c r="AE85" i="400"/>
  <c r="AE77" i="394"/>
  <c r="AE73" i="370"/>
  <c r="AB90" i="374"/>
  <c r="AE67" i="350"/>
  <c r="AE82" i="399"/>
  <c r="AB75" i="364"/>
  <c r="AB87" i="379"/>
  <c r="AE83" i="383"/>
  <c r="AB84" i="397"/>
  <c r="AB76" i="359"/>
  <c r="AE89" i="357"/>
  <c r="AE77" i="393"/>
  <c r="AB70" i="395"/>
  <c r="AB73" i="382"/>
  <c r="AE79" i="357"/>
  <c r="AB76" i="389"/>
  <c r="AE89" i="394"/>
  <c r="AE77" i="391"/>
  <c r="AB90" i="394"/>
  <c r="AE83" i="387"/>
  <c r="AE65" i="367"/>
  <c r="AE85" i="376"/>
  <c r="AE57" i="403"/>
  <c r="AE75" i="367"/>
  <c r="AB68" i="371"/>
  <c r="AB82" i="379"/>
  <c r="F38" i="386"/>
  <c r="AE56" i="374"/>
  <c r="AB77" i="373"/>
  <c r="AB90" i="404"/>
  <c r="AB80" i="378"/>
  <c r="AE73" i="388"/>
  <c r="AE91" i="352"/>
  <c r="AE57" i="372"/>
  <c r="AB84" i="379"/>
  <c r="AB70" i="401"/>
  <c r="AB70" i="371"/>
  <c r="AE89" i="389"/>
  <c r="AE62" i="388"/>
  <c r="AE75" i="402"/>
  <c r="AE79" i="364"/>
  <c r="AE58" i="407"/>
  <c r="AB62" i="361"/>
  <c r="AB87" i="354"/>
  <c r="AE68" i="389"/>
  <c r="AE62" i="356"/>
  <c r="AE78" i="401"/>
  <c r="AB68" i="400"/>
  <c r="AB83" i="350"/>
  <c r="AE83" i="406"/>
  <c r="AB88" i="365"/>
  <c r="AB85" i="382"/>
  <c r="AB86" i="394"/>
  <c r="AB72" i="406"/>
  <c r="AB85" i="375"/>
  <c r="AE68" i="406"/>
  <c r="AB56" i="395"/>
  <c r="AB75" i="369"/>
  <c r="AB69" i="359"/>
  <c r="AB81" i="352"/>
  <c r="AE87" i="404"/>
  <c r="AE66" i="353"/>
  <c r="AE68" i="395"/>
  <c r="AE65" i="380"/>
  <c r="AE85" i="399"/>
  <c r="AE66" i="385"/>
  <c r="AB90" i="376"/>
  <c r="AE67" i="379"/>
  <c r="AE85" i="391"/>
  <c r="AB58" i="399"/>
  <c r="AE74" i="349"/>
  <c r="AE81" i="378"/>
  <c r="AE90" i="364"/>
  <c r="AB60" i="403"/>
  <c r="AB67" i="360"/>
  <c r="AE70" i="373"/>
  <c r="AE63" i="395"/>
  <c r="AE65" i="402"/>
  <c r="AB88" i="378"/>
  <c r="AB64" i="398"/>
  <c r="AE65" i="374"/>
  <c r="AE80" i="356"/>
  <c r="AB77" i="377"/>
  <c r="AE79" i="375"/>
  <c r="AB85" i="376"/>
  <c r="AE69" i="391"/>
  <c r="AE62" i="358"/>
  <c r="AE57" i="388"/>
  <c r="AE65" i="376"/>
  <c r="AB74" i="348"/>
  <c r="AE90" i="400"/>
  <c r="AB79" i="362"/>
  <c r="AB66" i="400"/>
  <c r="AB70" i="369"/>
  <c r="AE56" i="396"/>
  <c r="AE69" i="393"/>
  <c r="AE69" i="362"/>
  <c r="AB91" i="366"/>
  <c r="AE91" i="364"/>
  <c r="AB83" i="361"/>
  <c r="AB74" i="372"/>
  <c r="AE72" i="367"/>
  <c r="AB63" i="370"/>
  <c r="AE83" i="366"/>
  <c r="AB81" i="407"/>
  <c r="AE62" i="384"/>
  <c r="AE91" i="400"/>
  <c r="AE74" i="394"/>
  <c r="AB72" i="395"/>
  <c r="AE69" i="353"/>
  <c r="AE77" i="387"/>
  <c r="AE87" i="378"/>
  <c r="AE80" i="366"/>
  <c r="AB66" i="352"/>
  <c r="AE89" i="372"/>
  <c r="AE82" i="405"/>
  <c r="AB71" i="384"/>
  <c r="AE58" i="374"/>
  <c r="AE86" i="406"/>
  <c r="AE88" i="391"/>
  <c r="AE83" i="371"/>
  <c r="AB71" i="377"/>
  <c r="AE64" i="377"/>
  <c r="AE84" i="372"/>
  <c r="AE85" i="359"/>
  <c r="AB68" i="378"/>
  <c r="AB82" i="364"/>
  <c r="AE90" i="381"/>
  <c r="AB66" i="399"/>
  <c r="AB82" i="394"/>
  <c r="AE68" i="403"/>
  <c r="AE83" i="401"/>
  <c r="AB65" i="379"/>
  <c r="AE57" i="378"/>
  <c r="AB76" i="385"/>
  <c r="AB74" i="391"/>
  <c r="AE57" i="387"/>
  <c r="AB86" i="393"/>
  <c r="AB63" i="351"/>
  <c r="AB71" i="365"/>
  <c r="AE85" i="353"/>
  <c r="AB62" i="349"/>
  <c r="AE64" i="399"/>
  <c r="AE58" i="351"/>
  <c r="F9" i="386"/>
  <c r="AB60" i="372"/>
  <c r="AB56" i="359"/>
  <c r="AB67" i="399"/>
  <c r="AE86" i="388"/>
  <c r="AB67" i="358"/>
  <c r="AE76" i="387"/>
  <c r="AB65" i="377"/>
  <c r="I37" i="386"/>
  <c r="AB59" i="384"/>
  <c r="AB85" i="350"/>
  <c r="AB58" i="363"/>
  <c r="AE84" i="373"/>
  <c r="AB73" i="404"/>
  <c r="AE83" i="392"/>
  <c r="AB81" i="350"/>
  <c r="AE84" i="371"/>
  <c r="AE62" i="396"/>
  <c r="AE85" i="350"/>
  <c r="AE64" i="390"/>
  <c r="AB88" i="354"/>
  <c r="AE91" i="380"/>
  <c r="AE62" i="350"/>
  <c r="AB66" i="372"/>
  <c r="AB84" i="354"/>
  <c r="AB67" i="374"/>
  <c r="AB81" i="384"/>
  <c r="AB69" i="395"/>
  <c r="AE62" i="397"/>
  <c r="AB67" i="353"/>
  <c r="AE91" i="370"/>
  <c r="AE79" i="378"/>
  <c r="AB62" i="353"/>
  <c r="AE91" i="388"/>
  <c r="AB90" i="350"/>
  <c r="AE56" i="391"/>
  <c r="AB83" i="376"/>
  <c r="AE67" i="397"/>
  <c r="AB78" i="352"/>
  <c r="AB77" i="366"/>
  <c r="AE79" i="393"/>
  <c r="AE82" i="383"/>
  <c r="AB84" i="370"/>
  <c r="AE67" i="351"/>
  <c r="AE82" i="403"/>
  <c r="AE83" i="390"/>
  <c r="AE86" i="352"/>
  <c r="AE65" i="398"/>
  <c r="AE90" i="401"/>
  <c r="AE63" i="351"/>
  <c r="AE80" i="349"/>
  <c r="AE84" i="370"/>
  <c r="F3" i="386"/>
  <c r="AE65" i="396"/>
  <c r="AB74" i="351"/>
  <c r="AB73" i="368"/>
  <c r="AE84" i="379"/>
  <c r="AB90" i="364"/>
  <c r="AE63" i="394"/>
  <c r="AE70" i="350"/>
  <c r="AB73" i="380"/>
  <c r="AB64" i="407"/>
  <c r="AB66" i="350"/>
  <c r="AB75" i="399"/>
  <c r="AB70" i="388"/>
  <c r="AB84" i="350"/>
  <c r="AB73" i="359"/>
  <c r="AE68" i="381"/>
  <c r="AE85" i="382"/>
  <c r="AE63" i="352"/>
  <c r="AE61" i="347"/>
  <c r="AB76" i="347"/>
  <c r="AE90" i="365"/>
  <c r="AE89" i="360"/>
  <c r="AE67" i="347"/>
  <c r="AE79" i="362"/>
  <c r="AB77" i="404"/>
  <c r="AE61" i="405"/>
  <c r="AE91" i="354"/>
  <c r="AE81" i="347"/>
  <c r="AE61" i="350"/>
  <c r="AB68" i="394"/>
  <c r="AE83" i="362"/>
  <c r="AB57" i="347"/>
  <c r="AB75" i="378"/>
  <c r="AE65" i="371"/>
  <c r="AB67" i="364"/>
  <c r="AE60" i="360"/>
  <c r="AB67" i="380"/>
  <c r="AB76" i="358"/>
  <c r="AE72" i="397"/>
  <c r="AE78" i="406"/>
  <c r="AB62" i="404"/>
  <c r="AB86" i="378"/>
  <c r="AE61" i="383"/>
  <c r="AB78" i="388"/>
  <c r="AB87" i="390"/>
  <c r="AE68" i="393"/>
  <c r="AB73" i="396"/>
  <c r="AE67" i="403"/>
  <c r="AE72" i="394"/>
  <c r="AE84" i="357"/>
  <c r="AB59" i="365"/>
  <c r="AE82" i="349"/>
  <c r="AB87" i="369"/>
  <c r="AB58" i="354"/>
  <c r="AE88" i="366"/>
  <c r="AB74" i="406"/>
  <c r="AB68" i="360"/>
  <c r="AB67" i="368"/>
  <c r="AE62" i="361"/>
  <c r="AB87" i="394"/>
  <c r="AB59" i="385"/>
  <c r="AE56" i="382"/>
  <c r="AE64" i="401"/>
  <c r="AE77" i="360"/>
  <c r="AB59" i="391"/>
  <c r="AB61" i="375"/>
  <c r="AE90" i="359"/>
  <c r="AB74" i="347"/>
  <c r="AE60" i="384"/>
  <c r="AE77" i="399"/>
  <c r="AB79" i="365"/>
  <c r="AB69" i="371"/>
  <c r="AB60" i="400"/>
  <c r="AB80" i="350"/>
  <c r="AB64" i="404"/>
  <c r="AE72" i="380"/>
  <c r="AB85" i="381"/>
  <c r="AE63" i="363"/>
  <c r="AB62" i="347"/>
  <c r="AB71" i="398"/>
  <c r="AE70" i="362"/>
  <c r="AB86" i="349"/>
  <c r="AE81" i="374"/>
  <c r="AB89" i="364"/>
  <c r="AE69" i="361"/>
  <c r="AE56" i="399"/>
  <c r="AB82" i="370"/>
  <c r="AB63" i="348"/>
  <c r="AB75" i="377"/>
  <c r="AB73" i="399"/>
  <c r="AE91" i="383"/>
  <c r="AB61" i="362"/>
  <c r="AE60" i="347"/>
  <c r="AE89" i="396"/>
  <c r="AE77" i="361"/>
  <c r="AE57" i="347"/>
  <c r="AE77" i="370"/>
  <c r="AE61" i="361"/>
  <c r="AB83" i="347"/>
  <c r="AE70" i="367"/>
  <c r="AB79" i="359"/>
  <c r="AB64" i="367"/>
  <c r="AE57" i="361"/>
  <c r="AB72" i="401"/>
  <c r="AE64" i="391"/>
  <c r="AB73" i="384"/>
  <c r="AE72" i="403"/>
  <c r="AE70" i="360"/>
  <c r="AB61" i="406"/>
  <c r="AE85" i="385"/>
  <c r="AB87" i="359"/>
  <c r="AE64" i="347"/>
  <c r="AE69" i="387"/>
  <c r="AB71" i="359"/>
  <c r="AB85" i="347"/>
  <c r="AB80" i="351"/>
  <c r="AE88" i="364"/>
  <c r="AE60" i="373"/>
  <c r="AE88" i="348"/>
  <c r="AE61" i="377"/>
  <c r="AE73" i="385"/>
  <c r="AE66" i="378"/>
  <c r="AE61" i="356"/>
  <c r="AE59" i="348"/>
  <c r="AB63" i="354"/>
  <c r="AE80" i="388"/>
  <c r="AB70" i="379"/>
  <c r="AB76" i="349"/>
  <c r="I23" i="386"/>
  <c r="AE74" i="364"/>
  <c r="AE66" i="391"/>
  <c r="AB65" i="357"/>
  <c r="AE69" i="350"/>
  <c r="AE87" i="406"/>
  <c r="AE82" i="364"/>
  <c r="AE79" i="381"/>
  <c r="AB63" i="404"/>
  <c r="AE72" i="368"/>
  <c r="AE62" i="376"/>
  <c r="AE65" i="401"/>
  <c r="AE87" i="350"/>
  <c r="AB89" i="361"/>
  <c r="AB81" i="400"/>
  <c r="AB69" i="407"/>
  <c r="AE89" i="349"/>
  <c r="AB78" i="359"/>
  <c r="AB71" i="374"/>
  <c r="AE71" i="352"/>
  <c r="AE82" i="374"/>
  <c r="AB76" i="379"/>
  <c r="AB83" i="368"/>
  <c r="AE71" i="358"/>
  <c r="AB60" i="398"/>
  <c r="AE76" i="360"/>
  <c r="AE78" i="390"/>
  <c r="AE82" i="350"/>
  <c r="AB74" i="404"/>
  <c r="AE89" i="348"/>
  <c r="AE68" i="366"/>
  <c r="AE80" i="352"/>
  <c r="AB56" i="383"/>
  <c r="AB71" i="397"/>
  <c r="AB58" i="371"/>
  <c r="AE74" i="370"/>
  <c r="AB65" i="352"/>
  <c r="AB72" i="376"/>
  <c r="AB77" i="396"/>
  <c r="AB74" i="352"/>
  <c r="AE78" i="366"/>
  <c r="AB60" i="358"/>
  <c r="AB90" i="370"/>
  <c r="AE66" i="352"/>
  <c r="AB61" i="397"/>
  <c r="AB91" i="355"/>
  <c r="AB59" i="399"/>
  <c r="AB73" i="389"/>
  <c r="AE73" i="401"/>
  <c r="AE67" i="366"/>
  <c r="AB58" i="355"/>
  <c r="AB83" i="401"/>
  <c r="AE63" i="401"/>
  <c r="AB62" i="355"/>
  <c r="AB66" i="376"/>
  <c r="AE80" i="353"/>
  <c r="AB62" i="374"/>
  <c r="AE84" i="350"/>
  <c r="AE87" i="366"/>
  <c r="AE78" i="353"/>
  <c r="AE91" i="365"/>
  <c r="AB64" i="371"/>
  <c r="AE61" i="392"/>
  <c r="AE89" i="392"/>
  <c r="AE70" i="353"/>
  <c r="AB62" i="369"/>
  <c r="AE78" i="368"/>
  <c r="AE67" i="353"/>
  <c r="AE64" i="383"/>
  <c r="AE59" i="384"/>
  <c r="AE74" i="353"/>
  <c r="AB84" i="351"/>
  <c r="AB56" i="364"/>
  <c r="AB57" i="348"/>
  <c r="AB57" i="374"/>
  <c r="AE72" i="352"/>
  <c r="F24" i="386"/>
  <c r="AB79" i="400"/>
  <c r="AB91" i="374"/>
  <c r="AE87" i="379"/>
  <c r="AE69" i="352"/>
  <c r="AE85" i="392"/>
  <c r="AE83" i="398"/>
  <c r="AE62" i="352"/>
  <c r="AE81" i="364"/>
  <c r="AE89" i="367"/>
  <c r="AB68" i="352"/>
  <c r="AB70" i="394"/>
  <c r="AE85" i="405"/>
  <c r="AE75" i="373"/>
  <c r="AB90" i="355"/>
  <c r="AB58" i="347"/>
  <c r="AE80" i="351"/>
  <c r="AE91" i="402"/>
  <c r="AB85" i="406"/>
  <c r="AB73" i="348"/>
  <c r="AE63" i="364"/>
  <c r="AE76" i="376"/>
  <c r="AE88" i="373"/>
  <c r="AE75" i="356"/>
  <c r="AE71" i="347"/>
  <c r="AB59" i="353"/>
  <c r="AB61" i="385"/>
  <c r="AE60" i="367"/>
  <c r="AE57" i="349"/>
  <c r="AE81" i="395"/>
  <c r="AB57" i="369"/>
  <c r="AB84" i="394"/>
  <c r="AB80" i="375"/>
  <c r="AB80" i="382"/>
  <c r="AB73" i="355"/>
  <c r="AE60" i="405"/>
  <c r="AB63" i="406"/>
  <c r="AB58" i="407"/>
  <c r="AE86" i="349"/>
  <c r="AB64" i="351"/>
  <c r="AE60" i="400"/>
  <c r="AB91" i="351"/>
  <c r="AE60" i="365"/>
  <c r="AB66" i="371"/>
  <c r="AE74" i="391"/>
  <c r="AB70" i="377"/>
  <c r="AB75" i="365"/>
  <c r="AE86" i="374"/>
  <c r="AB72" i="368"/>
  <c r="AE74" i="362"/>
  <c r="I35" i="386"/>
  <c r="AE57" i="402"/>
  <c r="AB62" i="373"/>
  <c r="AB89" i="347"/>
  <c r="AE80" i="385"/>
  <c r="AB56" i="393"/>
  <c r="AB80" i="367"/>
  <c r="AE71" i="398"/>
  <c r="AB79" i="373"/>
  <c r="AB78" i="391"/>
  <c r="AB87" i="356"/>
  <c r="AB57" i="381"/>
  <c r="AE87" i="396"/>
  <c r="AE61" i="398"/>
  <c r="F20" i="386"/>
  <c r="AE90" i="385"/>
  <c r="AB60" i="361"/>
  <c r="AE59" i="357"/>
  <c r="AB80" i="406"/>
  <c r="AB79" i="379"/>
  <c r="AB62" i="407"/>
  <c r="AB74" i="356"/>
  <c r="AB67" i="389"/>
  <c r="AB66" i="401"/>
  <c r="AE87" i="402"/>
  <c r="AE61" i="368"/>
  <c r="AB74" i="373"/>
  <c r="AB64" i="350"/>
  <c r="AE67" i="363"/>
  <c r="AB69" i="347"/>
  <c r="AB75" i="379"/>
  <c r="AB57" i="395"/>
  <c r="AB71" i="378"/>
  <c r="AE78" i="352"/>
  <c r="AE75" i="400"/>
  <c r="AB77" i="398"/>
  <c r="AB63" i="388"/>
  <c r="AE84" i="354"/>
  <c r="AE62" i="404"/>
  <c r="AE84" i="363"/>
  <c r="AB63" i="378"/>
  <c r="AB57" i="375"/>
  <c r="AB74" i="375"/>
  <c r="AB80" i="407"/>
  <c r="AE63" i="356"/>
  <c r="AB91" i="407"/>
  <c r="AB56" i="402"/>
  <c r="AB56" i="394"/>
  <c r="AE76" i="355"/>
  <c r="AE91" i="376"/>
  <c r="AB82" i="401"/>
  <c r="AE89" i="356"/>
  <c r="AE73" i="371"/>
  <c r="AE80" i="347"/>
  <c r="AE89" i="352"/>
  <c r="AE67" i="377"/>
  <c r="AB72" i="400"/>
  <c r="AE86" i="339"/>
  <c r="AB85" i="352"/>
  <c r="AB61" i="351"/>
  <c r="AE80" i="379"/>
  <c r="AB80" i="383"/>
  <c r="AE91" i="359"/>
  <c r="AE62" i="355"/>
  <c r="AB59" i="349"/>
  <c r="AE64" i="366"/>
  <c r="AE60" i="396"/>
  <c r="AE56" i="373"/>
  <c r="AE90" i="371"/>
  <c r="AE62" i="380"/>
  <c r="AE68" i="400"/>
  <c r="AE59" i="352"/>
  <c r="AE69" i="351"/>
  <c r="AE81" i="372"/>
  <c r="AE60" i="352"/>
  <c r="AB64" i="356"/>
  <c r="AB56" i="361"/>
  <c r="AE57" i="351"/>
  <c r="AE68" i="379"/>
  <c r="AB82" i="347"/>
  <c r="AB63" i="359"/>
  <c r="AE61" i="351"/>
  <c r="AE71" i="374"/>
  <c r="AB69" i="385"/>
  <c r="AB68" i="356"/>
  <c r="AE79" i="355"/>
  <c r="I19" i="386"/>
  <c r="AB72" i="370"/>
  <c r="AB87" i="384"/>
  <c r="AE82" i="388"/>
  <c r="AB70" i="353"/>
  <c r="AE85" i="351"/>
  <c r="I20" i="386"/>
  <c r="AB59" i="352"/>
  <c r="AB62" i="363"/>
  <c r="AE75" i="364"/>
  <c r="AE86" i="404"/>
  <c r="AB78" i="370"/>
  <c r="AE76" i="356"/>
  <c r="AB76" i="384"/>
  <c r="AB87" i="378"/>
  <c r="AB70" i="399"/>
  <c r="AB90" i="381"/>
  <c r="AE88" i="399"/>
  <c r="AB89" i="367"/>
  <c r="AE86" i="392"/>
  <c r="AE77" i="380"/>
  <c r="AE85" i="381"/>
  <c r="AE88" i="398"/>
  <c r="AE71" i="403"/>
  <c r="AE66" i="388"/>
  <c r="AB71" i="375"/>
  <c r="AE82" i="354"/>
  <c r="AE84" i="395"/>
  <c r="AE64" i="364"/>
  <c r="AE62" i="373"/>
  <c r="AB78" i="350"/>
  <c r="AB72" i="387"/>
  <c r="AE70" i="395"/>
  <c r="AB66" i="368"/>
  <c r="AE90" i="360"/>
  <c r="AB57" i="360"/>
  <c r="AB78" i="368"/>
  <c r="AB71" i="362"/>
  <c r="AB65" i="350"/>
  <c r="AB69" i="354"/>
  <c r="AE84" i="397"/>
  <c r="AB64" i="378"/>
  <c r="AE61" i="354"/>
  <c r="AB71" i="382"/>
  <c r="AE57" i="357"/>
  <c r="AB58" i="401"/>
  <c r="AE73" i="375"/>
  <c r="AB87" i="393"/>
  <c r="AB75" i="372"/>
  <c r="AE80" i="355"/>
  <c r="AB59" i="390"/>
  <c r="AE66" i="400"/>
  <c r="AE80" i="371"/>
  <c r="AB76" i="377"/>
  <c r="AP87" i="372"/>
  <c r="AB77" i="393"/>
  <c r="AB57" i="353"/>
  <c r="AE72" i="357"/>
  <c r="AE68" i="404"/>
  <c r="AB76" i="402"/>
  <c r="AE57" i="367"/>
  <c r="AE58" i="373"/>
  <c r="AB70" i="406"/>
  <c r="AE87" i="372"/>
  <c r="AE81" i="389"/>
  <c r="AB58" i="348"/>
  <c r="AE65" i="353"/>
  <c r="AE59" i="375"/>
  <c r="AE91" i="369"/>
  <c r="AE56" i="397"/>
  <c r="F13" i="386"/>
  <c r="I17" i="386"/>
  <c r="AE77" i="352"/>
  <c r="AE71" i="371"/>
  <c r="AE58" i="402"/>
  <c r="AB88" i="351"/>
  <c r="AE76" i="406"/>
  <c r="AE68" i="351"/>
  <c r="AE76" i="357"/>
  <c r="AE56" i="378"/>
  <c r="AE81" i="388"/>
  <c r="AE77" i="400"/>
  <c r="AE75" i="384"/>
  <c r="AB86" i="367"/>
  <c r="AE62" i="348"/>
  <c r="AE57" i="407"/>
  <c r="AB56" i="368"/>
  <c r="AB91" i="381"/>
  <c r="AE77" i="357"/>
  <c r="AE72" i="364"/>
  <c r="AE81" i="382"/>
  <c r="AB61" i="403"/>
  <c r="AB85" i="354"/>
  <c r="AE82" i="396"/>
  <c r="AE86" i="369"/>
  <c r="AE82" i="394"/>
  <c r="AE73" i="360"/>
  <c r="AE79" i="352"/>
  <c r="AE89" i="406"/>
  <c r="AB89" i="397"/>
  <c r="AB84" i="404"/>
  <c r="AE84" i="369"/>
  <c r="AB80" i="369"/>
  <c r="AB88" i="375"/>
  <c r="AB89" i="352"/>
  <c r="AB84" i="385"/>
  <c r="AE84" i="378"/>
  <c r="AB77" i="374"/>
  <c r="AE60" i="401"/>
  <c r="AE83" i="395"/>
  <c r="AE73" i="366"/>
  <c r="AE86" i="362"/>
  <c r="AE73" i="364"/>
  <c r="AE75" i="407"/>
  <c r="AB71" i="372"/>
  <c r="AB64" i="370"/>
  <c r="AE84" i="368"/>
  <c r="AE81" i="398"/>
  <c r="AB81" i="399"/>
  <c r="AB59" i="372"/>
  <c r="AB57" i="402"/>
  <c r="AE63" i="371"/>
  <c r="AB68" i="359"/>
  <c r="AE75" i="359"/>
  <c r="AB65" i="397"/>
  <c r="AB75" i="354"/>
  <c r="AE86" i="354"/>
  <c r="AB77" i="402"/>
  <c r="F15" i="386"/>
  <c r="AE84" i="362"/>
  <c r="AE66" i="364"/>
  <c r="AB79" i="374"/>
  <c r="AE76" i="395"/>
  <c r="AE68" i="371"/>
  <c r="AE84" i="361"/>
  <c r="AE77" i="347"/>
  <c r="AB67" i="383"/>
  <c r="AB91" i="360"/>
  <c r="AB78" i="347"/>
  <c r="AE60" i="406"/>
  <c r="AB83" i="348"/>
  <c r="AE90" i="398"/>
  <c r="AB87" i="383"/>
  <c r="AB87" i="375"/>
  <c r="AB69" i="350"/>
  <c r="AB90" i="405"/>
  <c r="AE91" i="372"/>
  <c r="AE74" i="399"/>
  <c r="AE75" i="388"/>
  <c r="AB86" i="350"/>
  <c r="AB76" i="368"/>
  <c r="AE89" i="391"/>
  <c r="AE65" i="350"/>
  <c r="I26" i="386"/>
  <c r="AE87" i="380"/>
  <c r="AB74" i="362"/>
  <c r="AE67" i="381"/>
  <c r="AB60" i="367"/>
  <c r="AE60" i="348"/>
  <c r="AB76" i="382"/>
  <c r="AB89" i="381"/>
  <c r="AE89" i="402"/>
  <c r="AB59" i="406"/>
  <c r="AE89" i="347"/>
  <c r="AE79" i="373"/>
  <c r="AB64" i="362"/>
  <c r="AB67" i="347"/>
  <c r="AE91" i="394"/>
  <c r="AB90" i="362"/>
  <c r="AB75" i="348"/>
  <c r="AB56" i="380"/>
  <c r="AB66" i="359"/>
  <c r="AB60" i="395"/>
  <c r="AB78" i="362"/>
  <c r="AE84" i="376"/>
  <c r="AB56" i="369"/>
  <c r="AE85" i="396"/>
  <c r="AB83" i="380"/>
  <c r="AE63" i="361"/>
  <c r="AE65" i="347"/>
  <c r="AE56" i="388"/>
  <c r="AB65" i="361"/>
  <c r="AE71" i="348"/>
  <c r="AE85" i="364"/>
  <c r="AE74" i="361"/>
  <c r="AE63" i="347"/>
  <c r="AB82" i="353"/>
  <c r="AB59" i="383"/>
  <c r="AE79" i="365"/>
  <c r="AB72" i="349"/>
  <c r="AB70" i="402"/>
  <c r="AB83" i="397"/>
  <c r="AE88" i="380"/>
  <c r="AE58" i="358"/>
  <c r="AB68" i="349"/>
  <c r="AB61" i="356"/>
  <c r="AB57" i="366"/>
  <c r="AE72" i="395"/>
  <c r="AB72" i="350"/>
  <c r="AE80" i="392"/>
  <c r="AB67" i="387"/>
  <c r="AE57" i="364"/>
  <c r="AE61" i="358"/>
  <c r="AB80" i="347"/>
  <c r="AE84" i="385"/>
  <c r="AE84" i="355"/>
  <c r="AB64" i="385"/>
  <c r="AE77" i="348"/>
  <c r="AE85" i="363"/>
  <c r="AE76" i="372"/>
  <c r="AB62" i="392"/>
  <c r="AB81" i="364"/>
  <c r="AB73" i="379"/>
  <c r="AE60" i="351"/>
  <c r="AE76" i="396"/>
  <c r="AB85" i="392"/>
  <c r="AB84" i="388"/>
  <c r="AE66" i="382"/>
  <c r="AB77" i="383"/>
  <c r="AB74" i="396"/>
  <c r="AB83" i="391"/>
  <c r="AB90" i="351"/>
  <c r="AB90" i="401"/>
  <c r="AB57" i="365"/>
  <c r="AB67" i="363"/>
  <c r="AB70" i="350"/>
  <c r="AE70" i="377"/>
  <c r="AE83" i="404"/>
  <c r="AB86" i="353"/>
  <c r="AE86" i="384"/>
  <c r="AE88" i="356"/>
  <c r="AB88" i="382"/>
  <c r="AE84" i="399"/>
  <c r="AE87" i="389"/>
  <c r="AB84" i="372"/>
  <c r="AE71" i="356"/>
  <c r="AB81" i="393"/>
  <c r="AE88" i="394"/>
  <c r="AB75" i="356"/>
  <c r="AB78" i="380"/>
  <c r="AE75" i="376"/>
  <c r="AB60" i="404"/>
  <c r="AE63" i="358"/>
  <c r="AE86" i="405"/>
  <c r="AB58" i="359"/>
  <c r="AB63" i="393"/>
  <c r="AB85" i="372"/>
  <c r="AE90" i="374"/>
  <c r="AE57" i="395"/>
  <c r="AE75" i="360"/>
  <c r="AB57" i="383"/>
  <c r="AE75" i="374"/>
  <c r="AB86" i="359"/>
  <c r="AB61" i="372"/>
  <c r="AB63" i="403"/>
  <c r="AB81" i="402"/>
  <c r="AB60" i="355"/>
  <c r="AB90" i="403"/>
  <c r="AB71" i="358"/>
  <c r="AB69" i="369"/>
  <c r="AE64" i="376"/>
  <c r="AB65" i="372"/>
  <c r="AB58" i="402"/>
  <c r="AB72" i="357"/>
  <c r="AE90" i="392"/>
  <c r="AB90" i="367"/>
  <c r="AE60" i="358"/>
  <c r="AB72" i="404"/>
  <c r="AB83" i="389"/>
  <c r="AB73" i="357"/>
  <c r="AE60" i="376"/>
  <c r="AB59" i="364"/>
  <c r="AB60" i="354"/>
  <c r="AB63" i="407"/>
  <c r="AE79" i="356"/>
  <c r="AB59" i="392"/>
  <c r="AE62" i="403"/>
  <c r="AE90" i="395"/>
  <c r="AE89" i="376"/>
  <c r="AB90" i="356"/>
  <c r="AE67" i="398"/>
  <c r="AE61" i="364"/>
  <c r="AB66" i="357"/>
  <c r="F32" i="386"/>
  <c r="AB69" i="380"/>
  <c r="AB83" i="357"/>
  <c r="AE84" i="400"/>
  <c r="AB91" i="347"/>
  <c r="AE69" i="407"/>
  <c r="AB91" i="359"/>
  <c r="AE86" i="347"/>
  <c r="AB89" i="359"/>
  <c r="AE81" i="379"/>
  <c r="AE74" i="381"/>
  <c r="AB82" i="352"/>
  <c r="AB75" i="347"/>
  <c r="AE69" i="347"/>
  <c r="AE63" i="404"/>
  <c r="AB71" i="360"/>
  <c r="AB81" i="347"/>
  <c r="AB76" i="362"/>
  <c r="AB61" i="399"/>
  <c r="AE70" i="401"/>
  <c r="AE76" i="354"/>
  <c r="AB86" i="348"/>
  <c r="AE59" i="358"/>
  <c r="AB61" i="371"/>
  <c r="AB64" i="403"/>
  <c r="AB65" i="389"/>
  <c r="AB79" i="361"/>
  <c r="AB85" i="364"/>
  <c r="AE78" i="393"/>
  <c r="AB70" i="403"/>
  <c r="AB89" i="377"/>
  <c r="AE82" i="369"/>
  <c r="AB87" i="382"/>
  <c r="AE58" i="378"/>
  <c r="AB66" i="383"/>
  <c r="AE91" i="348"/>
  <c r="AB56" i="385"/>
  <c r="AE57" i="391"/>
  <c r="AB69" i="397"/>
  <c r="AE56" i="370"/>
  <c r="AB61" i="353"/>
  <c r="AB65" i="405"/>
  <c r="AE77" i="356"/>
  <c r="AE83" i="375"/>
  <c r="AB89" i="384"/>
  <c r="AE59" i="406"/>
  <c r="AE65" i="399"/>
  <c r="AB75" i="388"/>
  <c r="AE72" i="349"/>
  <c r="AB91" i="393"/>
  <c r="AB81" i="398"/>
  <c r="AE81" i="370"/>
  <c r="AE80" i="382"/>
  <c r="AB61" i="347"/>
  <c r="AE91" i="381"/>
  <c r="AB66" i="362"/>
  <c r="AB56" i="348"/>
  <c r="AE73" i="400"/>
  <c r="AE72" i="350"/>
  <c r="AE57" i="399"/>
  <c r="AB77" i="348"/>
  <c r="AB68" i="402"/>
  <c r="AE64" i="352"/>
  <c r="AB59" i="377"/>
  <c r="AB83" i="395"/>
  <c r="AE71" i="368"/>
  <c r="AE89" i="371"/>
  <c r="AB87" i="351"/>
  <c r="AE88" i="407"/>
  <c r="AE63" i="392"/>
  <c r="AB87" i="352"/>
  <c r="AE62" i="405"/>
  <c r="AB91" i="378"/>
  <c r="AB63" i="390"/>
  <c r="AB72" i="384"/>
  <c r="AB89" i="371"/>
  <c r="AE83" i="350"/>
  <c r="AB90" i="379"/>
  <c r="AB68" i="374"/>
  <c r="AB72" i="394"/>
  <c r="AE58" i="382"/>
  <c r="AE60" i="349"/>
  <c r="AE81" i="368"/>
  <c r="AE76" i="379"/>
  <c r="AB73" i="350"/>
  <c r="AE88" i="381"/>
  <c r="AE74" i="365"/>
  <c r="AB58" i="349"/>
  <c r="AB66" i="389"/>
  <c r="AB60" i="373"/>
  <c r="AB86" i="368"/>
  <c r="AE82" i="392"/>
  <c r="AB56" i="349"/>
  <c r="AB86" i="396"/>
  <c r="AB65" i="404"/>
  <c r="AB86" i="369"/>
  <c r="AB66" i="390"/>
  <c r="AE88" i="347"/>
  <c r="AB84" i="387"/>
  <c r="AB56" i="362"/>
  <c r="AE68" i="348"/>
  <c r="AE82" i="404"/>
  <c r="AB75" i="407"/>
  <c r="AB80" i="348"/>
  <c r="AB90" i="358"/>
  <c r="AE86" i="395"/>
  <c r="AE77" i="402"/>
  <c r="AB74" i="350"/>
  <c r="AB82" i="369"/>
  <c r="AB63" i="372"/>
  <c r="AE90" i="376"/>
  <c r="AE78" i="360"/>
  <c r="AE70" i="348"/>
  <c r="AB66" i="360"/>
  <c r="AE66" i="368"/>
  <c r="AB80" i="376"/>
  <c r="AB80" i="352"/>
  <c r="AB68" i="347"/>
  <c r="AE58" i="348"/>
  <c r="AB65" i="401"/>
  <c r="AB65" i="360"/>
  <c r="AB71" i="347"/>
  <c r="AB72" i="391"/>
  <c r="AE69" i="380"/>
  <c r="AE62" i="354"/>
  <c r="AB74" i="371"/>
  <c r="AE69" i="399"/>
  <c r="AB80" i="398"/>
  <c r="AE70" i="394"/>
  <c r="AB74" i="394"/>
  <c r="AB75" i="361"/>
  <c r="AB61" i="377"/>
  <c r="AB70" i="397"/>
  <c r="AE89" i="351"/>
  <c r="AE70" i="405"/>
  <c r="AB66" i="395"/>
  <c r="AB76" i="378"/>
  <c r="AE91" i="362"/>
  <c r="AE73" i="349"/>
  <c r="AB63" i="363"/>
  <c r="AE58" i="399"/>
  <c r="AE82" i="361"/>
  <c r="AE65" i="348"/>
  <c r="AE57" i="350"/>
  <c r="AE63" i="357"/>
  <c r="AB86" i="364"/>
  <c r="AE73" i="369"/>
  <c r="F7" i="386"/>
  <c r="AB67" i="350"/>
  <c r="AE58" i="357"/>
  <c r="AE56" i="349"/>
  <c r="AE83" i="354"/>
  <c r="AB76" i="352"/>
  <c r="AB77" i="368"/>
  <c r="AB58" i="381"/>
  <c r="AE88" i="375"/>
  <c r="AB69" i="373"/>
  <c r="AE80" i="348"/>
  <c r="AE85" i="362"/>
  <c r="AE74" i="347"/>
  <c r="AB57" i="400"/>
  <c r="AB80" i="374"/>
  <c r="AE87" i="407"/>
  <c r="AE77" i="359"/>
  <c r="AB59" i="379"/>
  <c r="AB67" i="385"/>
  <c r="AE80" i="383"/>
  <c r="AB88" i="358"/>
  <c r="AE60" i="361"/>
  <c r="AE71" i="364"/>
  <c r="AB71" i="400"/>
  <c r="AB79" i="370"/>
  <c r="AB65" i="393"/>
  <c r="AE63" i="374"/>
  <c r="AB62" i="396"/>
  <c r="AE56" i="362"/>
  <c r="AE85" i="397"/>
  <c r="AE89" i="398"/>
  <c r="AB72" i="352"/>
  <c r="AE76" i="374"/>
  <c r="AE87" i="390"/>
  <c r="AB59" i="387"/>
  <c r="AE88" i="357"/>
  <c r="AE59" i="405"/>
  <c r="AB69" i="357"/>
  <c r="AE91" i="353"/>
  <c r="AE77" i="395"/>
  <c r="AB69" i="365"/>
  <c r="AE63" i="368"/>
  <c r="AE70" i="352"/>
  <c r="AB75" i="375"/>
  <c r="AB66" i="394"/>
  <c r="AE57" i="369"/>
  <c r="AE86" i="385"/>
  <c r="AB72" i="385"/>
  <c r="AB74" i="393"/>
  <c r="AE79" i="348"/>
  <c r="AE75" i="370"/>
  <c r="AE75" i="391"/>
  <c r="AE75" i="347"/>
  <c r="AE84" i="402"/>
  <c r="AE56" i="404"/>
  <c r="I8" i="386"/>
  <c r="AB86" i="397"/>
  <c r="AB82" i="389"/>
  <c r="AB70" i="348"/>
  <c r="AB85" i="351"/>
  <c r="AB58" i="365"/>
  <c r="AE81" i="377"/>
  <c r="AE86" i="355"/>
  <c r="AE83" i="351"/>
  <c r="AB65" i="399"/>
  <c r="AE65" i="365"/>
  <c r="AE83" i="388"/>
  <c r="AB72" i="365"/>
  <c r="AB69" i="405"/>
  <c r="AB87" i="397"/>
  <c r="AE68" i="354"/>
  <c r="AE61" i="353"/>
  <c r="AE62" i="395"/>
  <c r="AE63" i="367"/>
  <c r="AB61" i="364"/>
  <c r="AE91" i="373"/>
  <c r="AB60" i="396"/>
  <c r="AB84" i="400"/>
  <c r="AB62" i="364"/>
  <c r="AE62" i="368"/>
  <c r="AB73" i="352"/>
  <c r="AE73" i="404"/>
  <c r="AB89" i="349"/>
  <c r="AE89" i="385"/>
  <c r="AE77" i="404"/>
  <c r="AB91" i="384"/>
  <c r="AB61" i="398"/>
  <c r="AB80" i="377"/>
  <c r="AE56" i="372"/>
  <c r="AB90" i="378"/>
  <c r="AB67" i="391"/>
  <c r="AB86" i="354"/>
  <c r="AB79" i="389"/>
  <c r="AE64" i="354"/>
  <c r="AE83" i="405"/>
  <c r="AE67" i="357"/>
  <c r="AE74" i="358"/>
  <c r="AB90" i="352"/>
  <c r="AB78" i="395"/>
  <c r="AB64" i="399"/>
  <c r="AB85" i="397"/>
  <c r="AE85" i="407"/>
  <c r="AB79" i="354"/>
  <c r="AB81" i="366"/>
  <c r="AB77" i="376"/>
  <c r="AB57" i="354"/>
  <c r="AB72" i="355"/>
  <c r="AE71" i="393"/>
  <c r="AB56" i="396"/>
  <c r="AB91" i="364"/>
  <c r="AB69" i="387"/>
  <c r="AE66" i="403"/>
  <c r="AE80" i="394"/>
  <c r="AB66" i="363"/>
  <c r="AE74" i="354"/>
  <c r="AE57" i="354"/>
  <c r="AE75" i="371"/>
  <c r="AE56" i="371"/>
  <c r="AE66" i="375"/>
  <c r="AE59" i="383"/>
  <c r="AE79" i="400"/>
  <c r="AE75" i="396"/>
  <c r="AE79" i="406"/>
  <c r="I29" i="386"/>
  <c r="AE58" i="376"/>
  <c r="AE76" i="363"/>
  <c r="AB90" i="365"/>
  <c r="I7" i="386"/>
  <c r="AB88" i="400"/>
  <c r="AB71" i="366"/>
  <c r="AE87" i="361"/>
  <c r="AB85" i="388"/>
  <c r="AB68" i="351"/>
  <c r="AE74" i="373"/>
  <c r="I31" i="386"/>
  <c r="F19" i="386"/>
  <c r="AB59" i="405"/>
  <c r="AB65" i="362"/>
  <c r="AB70" i="373"/>
  <c r="AB84" i="373"/>
  <c r="AB60" i="377"/>
  <c r="AB69" i="361"/>
  <c r="AE80" i="384"/>
  <c r="AE68" i="387"/>
  <c r="AB60" i="350"/>
  <c r="AB74" i="385"/>
  <c r="AE79" i="376"/>
  <c r="AE86" i="400"/>
  <c r="AE81" i="396"/>
  <c r="AB71" i="405"/>
  <c r="AB78" i="367"/>
  <c r="AB85" i="396"/>
  <c r="AB62" i="397"/>
  <c r="AB76" i="392"/>
  <c r="AE87" i="388"/>
  <c r="AB56" i="382"/>
  <c r="AB68" i="379"/>
  <c r="AB86" i="404"/>
  <c r="AE76" i="388"/>
  <c r="AB84" i="398"/>
  <c r="AE68" i="367"/>
  <c r="AE63" i="355"/>
  <c r="AB64" i="401"/>
  <c r="AE69" i="406"/>
  <c r="AE72" i="389"/>
  <c r="AB61" i="396"/>
  <c r="AB87" i="405"/>
  <c r="AB68" i="354"/>
  <c r="AE70" i="384"/>
  <c r="AE88" i="390"/>
  <c r="AE91" i="367"/>
  <c r="AB61" i="402"/>
  <c r="AB71" i="407"/>
  <c r="AB80" i="354"/>
  <c r="AE64" i="368"/>
  <c r="AB68" i="348"/>
  <c r="AE90" i="348"/>
  <c r="AE61" i="359"/>
  <c r="AB83" i="385"/>
  <c r="AE74" i="357"/>
  <c r="AE78" i="373"/>
  <c r="AB65" i="368"/>
  <c r="AB81" i="363"/>
  <c r="AE83" i="393"/>
  <c r="AB76" i="357"/>
  <c r="AB74" i="382"/>
  <c r="AE73" i="379"/>
  <c r="AB85" i="358"/>
  <c r="AE79" i="395"/>
  <c r="AB62" i="379"/>
  <c r="AB84" i="390"/>
  <c r="AB79" i="360"/>
  <c r="AE57" i="382"/>
  <c r="AE58" i="361"/>
  <c r="AB89" i="404"/>
  <c r="AB56" i="366"/>
  <c r="AE61" i="389"/>
  <c r="AB80" i="372"/>
  <c r="AB78" i="361"/>
  <c r="AE74" i="377"/>
  <c r="AE75" i="369"/>
  <c r="AB90" i="359"/>
  <c r="AE79" i="347"/>
  <c r="AE58" i="394"/>
  <c r="AE63" i="375"/>
  <c r="AB87" i="358"/>
  <c r="AB71" i="380"/>
  <c r="AB82" i="359"/>
  <c r="AB72" i="379"/>
  <c r="AB73" i="392"/>
  <c r="AB81" i="390"/>
  <c r="AE71" i="378"/>
  <c r="AE83" i="359"/>
  <c r="AE56" i="405"/>
  <c r="AE83" i="391"/>
  <c r="AB86" i="358"/>
  <c r="AB61" i="378"/>
  <c r="AB89" i="406"/>
  <c r="AE66" i="360"/>
  <c r="AE88" i="387"/>
  <c r="AB58" i="391"/>
  <c r="AE56" i="355"/>
  <c r="AE59" i="397"/>
  <c r="AE68" i="358"/>
  <c r="AE88" i="363"/>
  <c r="AB76" i="369"/>
  <c r="AB64" i="375"/>
  <c r="AE74" i="396"/>
  <c r="AE68" i="357"/>
  <c r="AB59" i="388"/>
  <c r="AE71" i="363"/>
  <c r="AB84" i="358"/>
  <c r="AB69" i="398"/>
  <c r="AE60" i="382"/>
  <c r="AE65" i="357"/>
  <c r="AB87" i="376"/>
  <c r="AE82" i="347"/>
  <c r="AB57" i="396"/>
  <c r="AB64" i="360"/>
  <c r="AE63" i="348"/>
  <c r="AB64" i="361"/>
  <c r="AB76" i="391"/>
  <c r="AE90" i="389"/>
  <c r="AE59" i="353"/>
  <c r="AB59" i="347"/>
  <c r="AE83" i="348"/>
  <c r="AB71" i="383"/>
  <c r="AE70" i="361"/>
  <c r="AE72" i="347"/>
  <c r="AE76" i="375"/>
  <c r="AB74" i="374"/>
  <c r="AB66" i="388"/>
  <c r="AE57" i="355"/>
  <c r="AE66" i="347"/>
  <c r="AE56" i="407"/>
  <c r="AB87" i="362"/>
  <c r="AB66" i="373"/>
  <c r="AB60" i="363"/>
  <c r="AB80" i="388"/>
  <c r="AE76" i="390"/>
  <c r="AE73" i="384"/>
  <c r="AB73" i="381"/>
  <c r="AE86" i="364"/>
  <c r="AE67" i="396"/>
  <c r="AB88" i="364"/>
  <c r="AE60" i="354"/>
  <c r="AE70" i="388"/>
  <c r="AB74" i="407"/>
  <c r="AB71" i="364"/>
  <c r="AE84" i="380"/>
  <c r="AB83" i="390"/>
  <c r="AB88" i="392"/>
  <c r="AE70" i="358"/>
  <c r="AE60" i="368"/>
  <c r="AB81" i="361"/>
  <c r="AB62" i="406"/>
  <c r="AB71" i="352"/>
  <c r="AE74" i="402"/>
  <c r="AE84" i="349"/>
  <c r="AB56" i="398"/>
  <c r="AB79" i="353"/>
  <c r="AE84" i="401"/>
  <c r="AE71" i="379"/>
  <c r="AE91" i="384"/>
  <c r="AE81" i="387"/>
  <c r="AB76" i="353"/>
  <c r="AB84" i="378"/>
  <c r="AE82" i="363"/>
  <c r="AB83" i="353"/>
  <c r="AE80" i="369"/>
  <c r="AE66" i="361"/>
  <c r="AB91" i="387"/>
  <c r="AE79" i="353"/>
  <c r="AB56" i="367"/>
  <c r="AB60" i="356"/>
  <c r="AB58" i="366"/>
  <c r="AE68" i="399"/>
  <c r="AB62" i="387"/>
  <c r="AE71" i="365"/>
  <c r="AB57" i="356"/>
  <c r="AB81" i="380"/>
  <c r="AE84" i="388"/>
  <c r="AB83" i="356"/>
  <c r="AB84" i="375"/>
  <c r="AB86" i="355"/>
  <c r="AB88" i="383"/>
  <c r="AB71" i="351"/>
  <c r="AE65" i="375"/>
  <c r="AE73" i="354"/>
  <c r="AB68" i="384"/>
  <c r="AE68" i="405"/>
  <c r="AB90" i="369"/>
  <c r="AB78" i="407"/>
  <c r="AB76" i="354"/>
  <c r="AE77" i="381"/>
  <c r="AE81" i="385"/>
  <c r="AE80" i="354"/>
  <c r="AE67" i="395"/>
  <c r="AB65" i="396"/>
  <c r="AE79" i="354"/>
  <c r="AB56" i="353"/>
  <c r="AB61" i="370"/>
  <c r="AB83" i="349"/>
  <c r="AB87" i="367"/>
  <c r="AE86" i="353"/>
  <c r="AB84" i="403"/>
  <c r="AB77" i="406"/>
  <c r="AE65" i="387"/>
  <c r="AE75" i="393"/>
  <c r="AE82" i="353"/>
  <c r="AB60" i="366"/>
  <c r="AE89" i="369"/>
  <c r="AE71" i="353"/>
  <c r="AE56" i="384"/>
  <c r="AE82" i="380"/>
  <c r="AE62" i="353"/>
  <c r="AE66" i="395"/>
  <c r="AE60" i="407"/>
  <c r="AE58" i="365"/>
  <c r="AE83" i="355"/>
  <c r="AB64" i="347"/>
  <c r="AE76" i="353"/>
  <c r="AB86" i="379"/>
  <c r="AE78" i="399"/>
  <c r="AB62" i="348"/>
  <c r="AB68" i="393"/>
  <c r="AE82" i="395"/>
  <c r="AE89" i="378"/>
  <c r="AB68" i="358"/>
  <c r="AB84" i="348"/>
  <c r="AE68" i="355"/>
  <c r="AE71" i="405"/>
  <c r="AB82" i="392"/>
  <c r="AE68" i="350"/>
  <c r="AE63" i="381"/>
  <c r="AB73" i="360"/>
  <c r="AE77" i="375"/>
  <c r="AB69" i="353"/>
  <c r="AB70" i="352"/>
  <c r="AE58" i="354"/>
  <c r="AE57" i="393"/>
  <c r="AE67" i="382"/>
  <c r="AB78" i="366"/>
  <c r="AB74" i="365"/>
  <c r="AE69" i="403"/>
  <c r="AE65" i="391"/>
  <c r="AE72" i="376"/>
  <c r="AB60" i="362"/>
  <c r="AB64" i="363"/>
  <c r="AE77" i="382"/>
  <c r="AB81" i="368"/>
  <c r="AB56" i="356"/>
  <c r="AE89" i="405"/>
  <c r="AB56" i="406"/>
  <c r="AB83" i="378"/>
  <c r="AE81" i="353"/>
  <c r="AB62" i="382"/>
  <c r="AB64" i="388"/>
  <c r="AB77" i="357"/>
  <c r="AE68" i="391"/>
  <c r="AB75" i="360"/>
  <c r="AB79" i="382"/>
  <c r="AB78" i="397"/>
  <c r="AB66" i="404"/>
  <c r="AE63" i="366"/>
  <c r="AE56" i="359"/>
  <c r="AB65" i="370"/>
  <c r="AE68" i="398"/>
  <c r="AB60" i="360"/>
  <c r="AB85" i="389"/>
  <c r="AE84" i="367"/>
  <c r="AB71" i="385"/>
  <c r="AE58" i="362"/>
  <c r="AB59" i="394"/>
  <c r="AB80" i="379"/>
  <c r="AE65" i="349"/>
  <c r="AE60" i="389"/>
  <c r="AE72" i="390"/>
  <c r="AE73" i="405"/>
  <c r="AE82" i="370"/>
  <c r="AB72" i="347"/>
  <c r="AE82" i="378"/>
  <c r="AE57" i="362"/>
  <c r="AB66" i="348"/>
  <c r="AE58" i="400"/>
  <c r="AB56" i="381"/>
  <c r="AE67" i="360"/>
  <c r="AE60" i="378"/>
  <c r="AB82" i="361"/>
  <c r="AB86" i="401"/>
  <c r="AB70" i="400"/>
  <c r="AB60" i="387"/>
  <c r="AB70" i="364"/>
  <c r="AB72" i="359"/>
  <c r="AE64" i="394"/>
  <c r="AE86" i="363"/>
  <c r="AB64" i="359"/>
  <c r="AE83" i="347"/>
  <c r="AE88" i="395"/>
  <c r="AE84" i="360"/>
  <c r="AB70" i="347"/>
  <c r="AE74" i="398"/>
  <c r="AE79" i="358"/>
  <c r="AB74" i="400"/>
  <c r="AE74" i="359"/>
  <c r="AB71" i="389"/>
  <c r="AB61" i="400"/>
  <c r="AB69" i="364"/>
  <c r="AE59" i="373"/>
  <c r="AE57" i="360"/>
  <c r="AB63" i="376"/>
  <c r="AB79" i="403"/>
  <c r="AB65" i="359"/>
  <c r="AB64" i="400"/>
  <c r="AB65" i="380"/>
  <c r="AB88" i="359"/>
  <c r="AE78" i="347"/>
  <c r="AE75" i="349"/>
  <c r="AB70" i="390"/>
  <c r="AE88" i="362"/>
  <c r="AE62" i="347"/>
  <c r="AE63" i="390"/>
  <c r="AB75" i="392"/>
  <c r="AE84" i="398"/>
  <c r="AE59" i="355"/>
  <c r="AE84" i="347"/>
  <c r="AE90" i="352"/>
  <c r="AE66" i="366"/>
  <c r="AE85" i="390"/>
  <c r="AB79" i="348"/>
  <c r="AE78" i="389"/>
  <c r="AB61" i="391"/>
  <c r="AE78" i="370"/>
  <c r="AB88" i="356"/>
  <c r="AE61" i="348"/>
  <c r="AE80" i="393"/>
  <c r="AE82" i="381"/>
  <c r="AE73" i="398"/>
  <c r="AE57" i="376"/>
  <c r="AE84" i="351"/>
  <c r="AB83" i="374"/>
  <c r="AE85" i="348"/>
  <c r="AE82" i="362"/>
  <c r="AE56" i="347"/>
  <c r="AE63" i="398"/>
  <c r="AE77" i="383"/>
  <c r="AE87" i="387"/>
  <c r="AE78" i="398"/>
  <c r="AE76" i="349"/>
  <c r="AB89" i="398"/>
  <c r="AB82" i="349"/>
  <c r="AB89" i="375"/>
  <c r="AB87" i="348"/>
  <c r="AB62" i="362"/>
  <c r="AB60" i="347"/>
  <c r="AB76" i="355"/>
  <c r="AE79" i="371"/>
  <c r="AE68" i="347"/>
  <c r="AB79" i="351"/>
  <c r="AE63" i="359"/>
  <c r="AE68" i="377"/>
  <c r="AE67" i="405"/>
  <c r="AE84" i="383"/>
  <c r="AE76" i="380"/>
  <c r="AB62" i="370"/>
  <c r="AB65" i="394"/>
  <c r="AB69" i="358"/>
  <c r="AB70" i="407"/>
  <c r="AB86" i="357"/>
  <c r="AB77" i="361"/>
  <c r="AE87" i="365"/>
  <c r="AE91" i="347"/>
  <c r="AE75" i="379"/>
  <c r="AE69" i="360"/>
  <c r="AE86" i="380"/>
  <c r="AE79" i="359"/>
  <c r="AB80" i="373"/>
  <c r="AB78" i="358"/>
  <c r="AB73" i="366"/>
  <c r="AE85" i="357"/>
  <c r="AB89" i="380"/>
  <c r="AE70" i="347"/>
  <c r="AB74" i="354"/>
  <c r="AE68" i="362"/>
  <c r="AE61" i="366"/>
  <c r="AE75" i="378"/>
  <c r="AB67" i="348"/>
  <c r="AB61" i="404"/>
  <c r="AE70" i="368"/>
  <c r="AB91" i="348"/>
  <c r="AB67" i="349"/>
  <c r="AB86" i="383"/>
  <c r="AE86" i="373"/>
  <c r="AE89" i="390"/>
  <c r="AE56" i="365"/>
  <c r="AE60" i="370"/>
  <c r="AB63" i="357"/>
  <c r="AB87" i="363"/>
  <c r="AB59" i="363"/>
  <c r="AB91" i="379"/>
  <c r="AE68" i="380"/>
  <c r="AE57" i="356"/>
  <c r="AB61" i="394"/>
  <c r="AB75" i="387"/>
  <c r="AE86" i="393"/>
  <c r="AE75" i="355"/>
  <c r="AE76" i="358"/>
  <c r="AE90" i="396"/>
  <c r="AE57" i="370"/>
  <c r="AE91" i="366"/>
  <c r="AB91" i="396"/>
  <c r="AE71" i="381"/>
  <c r="AE83" i="377"/>
  <c r="AB88" i="384"/>
  <c r="F23" i="386"/>
  <c r="AE58" i="395"/>
  <c r="AE73" i="348"/>
  <c r="AE58" i="355"/>
  <c r="F29" i="386"/>
  <c r="AE85" i="369"/>
  <c r="AE69" i="400"/>
  <c r="AE82" i="400"/>
  <c r="AE90" i="388"/>
  <c r="AE56" i="392"/>
  <c r="AB85" i="393"/>
  <c r="AB58" i="384"/>
  <c r="AB84" i="362"/>
  <c r="AE66" i="351"/>
  <c r="AB76" i="363"/>
  <c r="AB80" i="396"/>
  <c r="AE80" i="390"/>
  <c r="AB90" i="361"/>
  <c r="AB80" i="387"/>
  <c r="AB72" i="393"/>
  <c r="AE86" i="360"/>
  <c r="AE62" i="393"/>
  <c r="AE60" i="381"/>
  <c r="AE90" i="355"/>
  <c r="AE66" i="393"/>
  <c r="AE67" i="388"/>
  <c r="AE61" i="357"/>
  <c r="AB83" i="398"/>
  <c r="AE89" i="370"/>
  <c r="AB69" i="351"/>
  <c r="AB65" i="354"/>
  <c r="AB75" i="367"/>
  <c r="AB91" i="399"/>
  <c r="AE78" i="375"/>
  <c r="AE77" i="379"/>
  <c r="AB56" i="350"/>
  <c r="AB83" i="400"/>
  <c r="AE88" i="374"/>
  <c r="AB85" i="398"/>
  <c r="AE63" i="379"/>
  <c r="AB82" i="366"/>
  <c r="AB85" i="373"/>
  <c r="AB90" i="363"/>
  <c r="AB62" i="388"/>
  <c r="AE77" i="374"/>
  <c r="AB75" i="358"/>
  <c r="AB82" i="391"/>
  <c r="I5" i="386"/>
  <c r="AE69" i="355"/>
  <c r="AB61" i="355"/>
  <c r="AE73" i="355"/>
  <c r="AE71" i="351"/>
  <c r="AE88" i="376"/>
  <c r="AE71" i="354"/>
  <c r="AB89" i="354"/>
  <c r="AB86" i="392"/>
  <c r="AB58" i="389"/>
  <c r="AB70" i="354"/>
  <c r="AB78" i="392"/>
  <c r="AB56" i="347"/>
  <c r="AE70" i="351"/>
  <c r="AE76" i="362"/>
  <c r="AB81" i="351"/>
  <c r="AB84" i="349"/>
  <c r="AE72" i="382"/>
  <c r="AB91" i="353"/>
  <c r="AB88" i="403"/>
  <c r="AE56" i="350"/>
  <c r="AE77" i="373"/>
  <c r="AB87" i="349"/>
  <c r="AB61" i="349"/>
  <c r="AB64" i="365"/>
  <c r="AE90" i="406"/>
  <c r="AB78" i="349"/>
  <c r="AE64" i="351"/>
  <c r="AB90" i="398"/>
  <c r="AE91" i="351"/>
  <c r="AE88" i="370"/>
  <c r="AE91" i="350"/>
  <c r="AB60" i="376"/>
  <c r="AB66" i="349"/>
  <c r="AE73" i="357"/>
  <c r="AE87" i="347"/>
  <c r="AE58" i="347"/>
  <c r="AB74" i="353"/>
  <c r="AE88" i="361"/>
  <c r="AB77" i="359"/>
  <c r="AE73" i="403"/>
  <c r="AB66" i="392"/>
  <c r="AB76" i="404"/>
  <c r="AE66" i="390"/>
  <c r="AE66" i="358"/>
  <c r="AB59" i="355"/>
  <c r="AE87" i="373"/>
  <c r="AB67" i="355"/>
  <c r="AE86" i="358"/>
  <c r="AB81" i="392"/>
  <c r="AB61" i="365"/>
  <c r="AB90" i="396"/>
  <c r="AE60" i="357"/>
  <c r="AE60" i="377"/>
  <c r="AB65" i="358"/>
  <c r="AE64" i="360"/>
  <c r="AB59" i="356"/>
  <c r="AE70" i="370"/>
  <c r="AE82" i="356"/>
  <c r="AE74" i="372"/>
  <c r="AB63" i="347"/>
  <c r="AE79" i="351"/>
  <c r="AB88" i="360"/>
  <c r="AB72" i="389"/>
  <c r="AE85" i="366"/>
  <c r="AB70" i="361"/>
  <c r="AE56" i="389"/>
  <c r="AB74" i="401"/>
  <c r="AE78" i="379"/>
  <c r="AB65" i="374"/>
  <c r="AE86" i="402"/>
  <c r="AE74" i="392"/>
  <c r="AB65" i="366"/>
  <c r="AB68" i="397"/>
  <c r="AB68" i="373"/>
  <c r="AE76" i="347"/>
  <c r="AB62" i="356"/>
  <c r="F8" i="386"/>
  <c r="AE67" i="380"/>
  <c r="AB84" i="392"/>
  <c r="AE58" i="356"/>
  <c r="AE82" i="355"/>
  <c r="AB62" i="358"/>
  <c r="AE89" i="379"/>
  <c r="AE85" i="354"/>
  <c r="AE82" i="366"/>
  <c r="AE61" i="402"/>
  <c r="AB82" i="390"/>
  <c r="AB73" i="349"/>
  <c r="AB68" i="392"/>
  <c r="AB77" i="380"/>
  <c r="AE76" i="392"/>
  <c r="AB80" i="363"/>
  <c r="AE70" i="396"/>
  <c r="AE82" i="373"/>
  <c r="AE80" i="358"/>
  <c r="AB88" i="347"/>
  <c r="AE64" i="402"/>
  <c r="AE86" i="391"/>
  <c r="AE73" i="365"/>
  <c r="AE81" i="373"/>
  <c r="AE82" i="407"/>
  <c r="AB76" i="375"/>
  <c r="AE81" i="406"/>
  <c r="AB76" i="348"/>
  <c r="AE80" i="367"/>
  <c r="AE60" i="393"/>
  <c r="AB77" i="382"/>
  <c r="AE67" i="365"/>
  <c r="AB89" i="373"/>
  <c r="AB58" i="380"/>
  <c r="AE59" i="350"/>
  <c r="AE62" i="401"/>
  <c r="AB58" i="382"/>
  <c r="AB59" i="369"/>
  <c r="AE71" i="349"/>
  <c r="AE74" i="376"/>
  <c r="AE71" i="370"/>
  <c r="AE66" i="348"/>
  <c r="AB76" i="361"/>
  <c r="AB90" i="347"/>
  <c r="AE59" i="347"/>
  <c r="AE70" i="380"/>
  <c r="AB74" i="376"/>
  <c r="AB89" i="402"/>
  <c r="AB59" i="403"/>
  <c r="AE86" i="375"/>
  <c r="AB89" i="382"/>
  <c r="AE67" i="402"/>
  <c r="AE65" i="355"/>
  <c r="AB74" i="387"/>
  <c r="AB61" i="388"/>
  <c r="AB75" i="368"/>
  <c r="AE80" i="395"/>
  <c r="AB63" i="373"/>
  <c r="AB76" i="397"/>
  <c r="AE57" i="358"/>
  <c r="AB91" i="390"/>
  <c r="AB85" i="368"/>
  <c r="AB71" i="404"/>
  <c r="AB88" i="355"/>
  <c r="AB88" i="397"/>
  <c r="AB66" i="380"/>
  <c r="AE72" i="358"/>
  <c r="AE90" i="347"/>
  <c r="AE58" i="352"/>
  <c r="AE73" i="390"/>
  <c r="AE90" i="393"/>
  <c r="AB65" i="347"/>
  <c r="AE91" i="398"/>
  <c r="AB82" i="402"/>
  <c r="AE59" i="389"/>
  <c r="AE59" i="362"/>
  <c r="AB59" i="360"/>
  <c r="AB79" i="406"/>
  <c r="F11" i="386"/>
  <c r="AE69" i="397"/>
  <c r="AB77" i="347"/>
  <c r="AE85" i="402"/>
  <c r="AE59" i="380"/>
  <c r="AE66" i="354"/>
  <c r="AE81" i="356"/>
  <c r="F21" i="386"/>
  <c r="AE77" i="397"/>
  <c r="AB74" i="403"/>
  <c r="AE63" i="389"/>
  <c r="F22" i="386"/>
  <c r="AE68" i="349"/>
  <c r="AE72" i="374"/>
  <c r="AB56" i="403"/>
  <c r="AB73" i="358"/>
  <c r="AB83" i="372"/>
  <c r="AE88" i="365"/>
  <c r="AE81" i="401"/>
  <c r="AB86" i="352"/>
  <c r="AB66" i="353"/>
  <c r="AE73" i="381"/>
  <c r="AB81" i="353"/>
  <c r="AB64" i="395"/>
  <c r="AB77" i="384"/>
  <c r="AE60" i="383"/>
  <c r="AE60" i="388"/>
  <c r="AE90" i="377"/>
  <c r="AE71" i="372"/>
  <c r="AE67" i="404"/>
  <c r="AB59" i="402"/>
  <c r="AE89" i="373"/>
  <c r="AB68" i="387"/>
  <c r="AE65" i="389"/>
  <c r="AB78" i="348"/>
  <c r="AB83" i="359"/>
  <c r="AE88" i="377"/>
  <c r="AB63" i="379"/>
  <c r="AB67" i="365"/>
  <c r="AB87" i="371"/>
  <c r="F35" i="386"/>
  <c r="AE68" i="353"/>
  <c r="AB91" i="392"/>
  <c r="AE72" i="406"/>
  <c r="AB67" i="372"/>
  <c r="AE62" i="360"/>
  <c r="F17" i="386"/>
  <c r="AB83" i="358"/>
  <c r="AB81" i="354"/>
  <c r="AB81" i="365"/>
  <c r="AB63" i="365"/>
  <c r="AE82" i="365"/>
  <c r="AB88" i="353"/>
  <c r="AB79" i="392"/>
  <c r="AE83" i="339"/>
  <c r="AE56" i="403"/>
  <c r="AB64" i="405"/>
  <c r="AB76" i="365"/>
  <c r="AE73" i="347"/>
  <c r="AB91" i="361"/>
  <c r="AB73" i="347"/>
  <c r="AB81" i="377"/>
  <c r="AB66" i="347"/>
  <c r="AE57" i="377"/>
  <c r="AE79" i="366"/>
  <c r="AE77" i="388"/>
  <c r="AB84" i="347"/>
  <c r="AE85" i="388"/>
  <c r="AB83" i="370"/>
  <c r="AE76" i="404"/>
  <c r="AE88" i="359"/>
  <c r="AE79" i="360"/>
  <c r="AB86" i="347"/>
  <c r="AE59" i="407"/>
  <c r="AB63" i="356"/>
  <c r="AE60" i="356"/>
  <c r="AE73" i="356"/>
  <c r="AE71" i="355"/>
  <c r="AE70" i="349"/>
  <c r="AE77" i="390"/>
  <c r="AB84" i="406"/>
  <c r="AB65" i="395"/>
  <c r="AB67" i="352"/>
  <c r="AE60" i="403"/>
  <c r="AE70" i="392"/>
  <c r="AB77" i="351"/>
  <c r="AE59" i="403"/>
  <c r="AB56" i="354"/>
  <c r="AE63" i="377"/>
  <c r="AB65" i="348"/>
  <c r="AE81" i="349"/>
  <c r="AE80" i="357"/>
  <c r="AE85" i="404"/>
  <c r="AB61" i="407"/>
  <c r="AB83" i="377"/>
  <c r="AE61" i="385"/>
  <c r="AB75" i="352"/>
  <c r="F10" i="386"/>
  <c r="AE71" i="406"/>
  <c r="AB85" i="404"/>
  <c r="AB88" i="385"/>
  <c r="AB63" i="362"/>
  <c r="AE66" i="398"/>
  <c r="AB74" i="397"/>
  <c r="AE85" i="352"/>
  <c r="AE91" i="368"/>
  <c r="AB80" i="371"/>
  <c r="AE64" i="382"/>
  <c r="AE63" i="370"/>
  <c r="AE76" i="350"/>
  <c r="AB63" i="364"/>
  <c r="AE66" i="387"/>
  <c r="AE69" i="363"/>
  <c r="AE91" i="349"/>
  <c r="AB58" i="351"/>
  <c r="AB83" i="360"/>
  <c r="AB58" i="390"/>
  <c r="AE85" i="377"/>
  <c r="AB61" i="363"/>
  <c r="AE57" i="348"/>
  <c r="AB64" i="353"/>
  <c r="AB75" i="383"/>
  <c r="AE64" i="350"/>
  <c r="AB91" i="349"/>
  <c r="AB89" i="399"/>
  <c r="AB77" i="367"/>
  <c r="AB72" i="407"/>
  <c r="AE57" i="384"/>
  <c r="AE79" i="383"/>
  <c r="AE78" i="359"/>
  <c r="AE90" i="384"/>
  <c r="AB70" i="365"/>
  <c r="AB64" i="397"/>
  <c r="AE87" i="371"/>
  <c r="AE78" i="358"/>
  <c r="AB75" i="405"/>
  <c r="AB73" i="377"/>
  <c r="AB56" i="374"/>
  <c r="AE91" i="356"/>
  <c r="AB56" i="357"/>
  <c r="AB90" i="373"/>
  <c r="AE86" i="366"/>
  <c r="I38" i="386"/>
  <c r="AB70" i="396"/>
  <c r="AE91" i="389"/>
  <c r="AE72" i="383"/>
  <c r="AB59" i="389"/>
  <c r="AE87" i="362"/>
  <c r="AB85" i="400"/>
  <c r="AE85" i="347"/>
  <c r="AB74" i="399"/>
  <c r="AB71" i="357"/>
  <c r="AE61" i="403"/>
  <c r="AB58" i="387"/>
  <c r="AB86" i="370"/>
  <c r="AE75" i="348"/>
  <c r="AE71" i="397"/>
  <c r="AB80" i="355"/>
  <c r="AB84" i="377"/>
  <c r="AE85" i="375"/>
  <c r="AE81" i="391"/>
  <c r="AB82" i="350"/>
  <c r="AE70" i="402"/>
  <c r="AE61" i="349"/>
  <c r="AB66" i="354"/>
  <c r="AB82" i="404"/>
  <c r="I22" i="386"/>
  <c r="AB89" i="350"/>
  <c r="AB87" i="347"/>
  <c r="AB58" i="372"/>
  <c r="AB79" i="347"/>
  <c r="AB81" i="357"/>
  <c r="AB67" i="370"/>
  <c r="AB89" i="388"/>
  <c r="AB72" i="373"/>
  <c r="AE78" i="388"/>
  <c r="AB59" i="354"/>
  <c r="AE68" i="356"/>
  <c r="AE87" i="375"/>
  <c r="AB63" i="361"/>
  <c r="AE63" i="354"/>
  <c r="AB65" i="385"/>
  <c r="AC65" i="385" l="1"/>
  <c r="AG63" i="354"/>
  <c r="AK87" i="375"/>
  <c r="AG87" i="375"/>
  <c r="AK68" i="356"/>
  <c r="AC59" i="354"/>
  <c r="AK78" i="388"/>
  <c r="AC89" i="388"/>
  <c r="AC58" i="372"/>
  <c r="J22" i="386"/>
  <c r="K22" i="386"/>
  <c r="AF61" i="349"/>
  <c r="AH61" i="349"/>
  <c r="AH70" i="402"/>
  <c r="AF81" i="391"/>
  <c r="AK81" i="391"/>
  <c r="AH85" i="375"/>
  <c r="AC84" i="377"/>
  <c r="AI71" i="397"/>
  <c r="AJ75" i="348"/>
  <c r="AF75" i="348"/>
  <c r="AF61" i="403"/>
  <c r="AK61" i="403"/>
  <c r="AG85" i="347"/>
  <c r="AH85" i="347"/>
  <c r="AJ87" i="362"/>
  <c r="AF87" i="362"/>
  <c r="AG72" i="383"/>
  <c r="AI91" i="389"/>
  <c r="AG91" i="389"/>
  <c r="L38" i="386"/>
  <c r="N38" i="386"/>
  <c r="AG86" i="366"/>
  <c r="AC56" i="357"/>
  <c r="AK91" i="356"/>
  <c r="AC73" i="377"/>
  <c r="AJ78" i="358"/>
  <c r="AG87" i="371"/>
  <c r="AH87" i="371"/>
  <c r="AI90" i="384"/>
  <c r="AH90" i="384"/>
  <c r="AG78" i="359"/>
  <c r="AF79" i="383"/>
  <c r="AG79" i="383"/>
  <c r="AG57" i="384"/>
  <c r="AC72" i="407"/>
  <c r="AG64" i="350"/>
  <c r="AF64" i="350"/>
  <c r="AF57" i="348"/>
  <c r="AH57" i="348"/>
  <c r="AF85" i="377"/>
  <c r="AI85" i="377"/>
  <c r="AG91" i="349"/>
  <c r="AJ91" i="349"/>
  <c r="AG69" i="363"/>
  <c r="AH66" i="387"/>
  <c r="AF66" i="387"/>
  <c r="AF76" i="350"/>
  <c r="AI76" i="350"/>
  <c r="AG63" i="370"/>
  <c r="AH64" i="382"/>
  <c r="AJ64" i="382"/>
  <c r="AF91" i="368"/>
  <c r="AG85" i="352"/>
  <c r="AK85" i="352"/>
  <c r="AJ66" i="398"/>
  <c r="AH66" i="398"/>
  <c r="AG71" i="406"/>
  <c r="AJ71" i="406"/>
  <c r="AG61" i="385"/>
  <c r="AI61" i="385"/>
  <c r="AK85" i="404"/>
  <c r="AJ85" i="404"/>
  <c r="AG80" i="357"/>
  <c r="AI81" i="349"/>
  <c r="AG81" i="349"/>
  <c r="AF63" i="377"/>
  <c r="AI63" i="377"/>
  <c r="AI59" i="403"/>
  <c r="AC77" i="351"/>
  <c r="AI70" i="392"/>
  <c r="AJ60" i="403"/>
  <c r="AF60" i="403"/>
  <c r="AI77" i="390"/>
  <c r="AK77" i="390"/>
  <c r="AI70" i="349"/>
  <c r="AF71" i="355"/>
  <c r="AI71" i="355"/>
  <c r="AK73" i="356"/>
  <c r="AG60" i="356"/>
  <c r="AH60" i="356"/>
  <c r="AI59" i="407"/>
  <c r="AH59" i="407"/>
  <c r="AH79" i="360"/>
  <c r="AG88" i="359"/>
  <c r="AF88" i="359"/>
  <c r="AK76" i="404"/>
  <c r="AC83" i="370"/>
  <c r="AF85" i="388"/>
  <c r="AI77" i="388"/>
  <c r="AF77" i="388"/>
  <c r="AG79" i="366"/>
  <c r="AK57" i="377"/>
  <c r="AH57" i="377"/>
  <c r="AC73" i="347"/>
  <c r="AF73" i="347"/>
  <c r="AC76" i="365"/>
  <c r="AK56" i="403"/>
  <c r="AF83" i="339"/>
  <c r="AI83" i="339"/>
  <c r="AK82" i="365"/>
  <c r="AG82" i="365"/>
  <c r="AC81" i="354"/>
  <c r="AK62" i="360"/>
  <c r="AF62" i="360"/>
  <c r="AK72" i="406"/>
  <c r="AC91" i="392"/>
  <c r="AK68" i="353"/>
  <c r="AC87" i="371"/>
  <c r="AK88" i="377"/>
  <c r="AG88" i="377"/>
  <c r="AG65" i="389"/>
  <c r="AK65" i="389"/>
  <c r="AK89" i="373"/>
  <c r="AC59" i="402"/>
  <c r="AI67" i="404"/>
  <c r="AH71" i="372"/>
  <c r="AI71" i="372"/>
  <c r="AI90" i="377"/>
  <c r="AK60" i="388"/>
  <c r="AJ60" i="388"/>
  <c r="AG60" i="383"/>
  <c r="AC64" i="395"/>
  <c r="AG73" i="381"/>
  <c r="AC66" i="353"/>
  <c r="AI81" i="401"/>
  <c r="AI88" i="365"/>
  <c r="AJ88" i="365"/>
  <c r="AC56" i="403"/>
  <c r="AJ72" i="374"/>
  <c r="AI68" i="349"/>
  <c r="AJ68" i="349"/>
  <c r="AK63" i="389"/>
  <c r="AC74" i="403"/>
  <c r="AG77" i="397"/>
  <c r="AF81" i="356"/>
  <c r="AI81" i="356"/>
  <c r="AI66" i="354"/>
  <c r="AK59" i="380"/>
  <c r="AJ59" i="380"/>
  <c r="AH85" i="402"/>
  <c r="AC77" i="347"/>
  <c r="AH69" i="397"/>
  <c r="AC79" i="406"/>
  <c r="AI59" i="362"/>
  <c r="AJ59" i="389"/>
  <c r="AK59" i="389"/>
  <c r="AG91" i="398"/>
  <c r="AH91" i="398"/>
  <c r="AG90" i="393"/>
  <c r="AH73" i="390"/>
  <c r="AF73" i="390"/>
  <c r="AH58" i="352"/>
  <c r="AJ90" i="347"/>
  <c r="AK90" i="347"/>
  <c r="AI72" i="358"/>
  <c r="AC66" i="380"/>
  <c r="AC85" i="368"/>
  <c r="AI57" i="358"/>
  <c r="AC76" i="397"/>
  <c r="AH80" i="395"/>
  <c r="AC75" i="368"/>
  <c r="AH65" i="355"/>
  <c r="AK65" i="355"/>
  <c r="AI67" i="402"/>
  <c r="AI86" i="375"/>
  <c r="AF86" i="375"/>
  <c r="AC74" i="376"/>
  <c r="AG70" i="380"/>
  <c r="AJ59" i="347"/>
  <c r="AG59" i="347"/>
  <c r="AJ66" i="348"/>
  <c r="AH66" i="348"/>
  <c r="AJ71" i="370"/>
  <c r="AK74" i="376"/>
  <c r="AH74" i="376"/>
  <c r="AJ71" i="349"/>
  <c r="AC58" i="382"/>
  <c r="AI62" i="401"/>
  <c r="AF59" i="350"/>
  <c r="AI59" i="350"/>
  <c r="AF67" i="365"/>
  <c r="AG67" i="365"/>
  <c r="AK60" i="393"/>
  <c r="AF80" i="367"/>
  <c r="AH80" i="367"/>
  <c r="AH81" i="406"/>
  <c r="AK81" i="406"/>
  <c r="AF82" i="407"/>
  <c r="AG81" i="373"/>
  <c r="AF81" i="373"/>
  <c r="AJ73" i="365"/>
  <c r="AI86" i="391"/>
  <c r="AF86" i="391"/>
  <c r="AK64" i="402"/>
  <c r="AC88" i="347"/>
  <c r="AH80" i="358"/>
  <c r="AG82" i="373"/>
  <c r="AJ82" i="373"/>
  <c r="AF70" i="396"/>
  <c r="AH76" i="392"/>
  <c r="AI76" i="392"/>
  <c r="AC73" i="349"/>
  <c r="AK61" i="402"/>
  <c r="AH82" i="366"/>
  <c r="AJ82" i="366"/>
  <c r="AI85" i="354"/>
  <c r="AH89" i="379"/>
  <c r="AI89" i="379"/>
  <c r="AI82" i="355"/>
  <c r="AG82" i="355"/>
  <c r="AI58" i="356"/>
  <c r="AJ67" i="380"/>
  <c r="AF67" i="380"/>
  <c r="AG76" i="347"/>
  <c r="AF76" i="347"/>
  <c r="AC65" i="366"/>
  <c r="AI74" i="392"/>
  <c r="AI86" i="402"/>
  <c r="AG86" i="402"/>
  <c r="AJ78" i="379"/>
  <c r="AC74" i="401"/>
  <c r="AG56" i="389"/>
  <c r="AI85" i="366"/>
  <c r="AK85" i="366"/>
  <c r="AJ79" i="351"/>
  <c r="AF79" i="351"/>
  <c r="AG74" i="372"/>
  <c r="AI74" i="372"/>
  <c r="AH82" i="356"/>
  <c r="AJ70" i="370"/>
  <c r="AI70" i="370"/>
  <c r="AI64" i="360"/>
  <c r="AC65" i="358"/>
  <c r="AH60" i="377"/>
  <c r="AJ60" i="357"/>
  <c r="AK60" i="357"/>
  <c r="AI86" i="358"/>
  <c r="AG86" i="358"/>
  <c r="AH87" i="373"/>
  <c r="AI87" i="373"/>
  <c r="AK66" i="358"/>
  <c r="AG66" i="390"/>
  <c r="AH66" i="390"/>
  <c r="AK73" i="403"/>
  <c r="AG73" i="403"/>
  <c r="AJ88" i="361"/>
  <c r="AK88" i="361"/>
  <c r="AI58" i="347"/>
  <c r="AF87" i="347"/>
  <c r="AH87" i="347"/>
  <c r="AK73" i="357"/>
  <c r="AC66" i="349"/>
  <c r="AF91" i="350"/>
  <c r="AF88" i="370"/>
  <c r="AK88" i="370"/>
  <c r="AF91" i="351"/>
  <c r="AC90" i="398"/>
  <c r="AG64" i="351"/>
  <c r="AJ90" i="406"/>
  <c r="AK90" i="406"/>
  <c r="AC87" i="349"/>
  <c r="AK77" i="373"/>
  <c r="AH56" i="350"/>
  <c r="AG56" i="350"/>
  <c r="AH72" i="382"/>
  <c r="AI72" i="382"/>
  <c r="AG76" i="362"/>
  <c r="AI76" i="362"/>
  <c r="AK70" i="351"/>
  <c r="AC78" i="392"/>
  <c r="AC89" i="354"/>
  <c r="AH71" i="354"/>
  <c r="AJ88" i="376"/>
  <c r="AF88" i="376"/>
  <c r="AJ71" i="351"/>
  <c r="AH73" i="355"/>
  <c r="AF73" i="355"/>
  <c r="AK69" i="355"/>
  <c r="M5" i="386"/>
  <c r="J5" i="386"/>
  <c r="AI77" i="374"/>
  <c r="AH77" i="374"/>
  <c r="AC85" i="373"/>
  <c r="AJ63" i="379"/>
  <c r="AC85" i="398"/>
  <c r="AI88" i="374"/>
  <c r="AC56" i="350"/>
  <c r="AI77" i="379"/>
  <c r="AK78" i="375"/>
  <c r="AH78" i="375"/>
  <c r="AC69" i="351"/>
  <c r="AH89" i="370"/>
  <c r="AK61" i="357"/>
  <c r="AF61" i="357"/>
  <c r="AK67" i="388"/>
  <c r="AK66" i="393"/>
  <c r="AH66" i="393"/>
  <c r="AI90" i="355"/>
  <c r="AK60" i="381"/>
  <c r="AJ60" i="381"/>
  <c r="AJ62" i="393"/>
  <c r="AG86" i="360"/>
  <c r="AK86" i="360"/>
  <c r="AC90" i="361"/>
  <c r="AH80" i="390"/>
  <c r="AC76" i="363"/>
  <c r="AI66" i="351"/>
  <c r="AC58" i="384"/>
  <c r="AF56" i="392"/>
  <c r="AI90" i="388"/>
  <c r="AG90" i="388"/>
  <c r="AI82" i="400"/>
  <c r="AG69" i="400"/>
  <c r="AK69" i="400"/>
  <c r="AF85" i="369"/>
  <c r="G29" i="386"/>
  <c r="AG58" i="355"/>
  <c r="AI73" i="348"/>
  <c r="AG73" i="348"/>
  <c r="AG58" i="395"/>
  <c r="AC88" i="384"/>
  <c r="AJ83" i="377"/>
  <c r="AH71" i="381"/>
  <c r="AJ71" i="381"/>
  <c r="AK91" i="366"/>
  <c r="AH57" i="370"/>
  <c r="AI57" i="370"/>
  <c r="AK90" i="396"/>
  <c r="AH76" i="358"/>
  <c r="AG76" i="358"/>
  <c r="AF75" i="355"/>
  <c r="AI86" i="393"/>
  <c r="AK86" i="393"/>
  <c r="AI57" i="356"/>
  <c r="AG57" i="356"/>
  <c r="AG68" i="380"/>
  <c r="AC91" i="379"/>
  <c r="AF60" i="370"/>
  <c r="AG60" i="370"/>
  <c r="AK56" i="365"/>
  <c r="AI89" i="390"/>
  <c r="AJ89" i="390"/>
  <c r="AJ86" i="373"/>
  <c r="AC86" i="383"/>
  <c r="AK70" i="368"/>
  <c r="AF70" i="368"/>
  <c r="AK75" i="378"/>
  <c r="AI75" i="378"/>
  <c r="AI61" i="366"/>
  <c r="AJ68" i="362"/>
  <c r="AG68" i="362"/>
  <c r="AK70" i="347"/>
  <c r="AC89" i="380"/>
  <c r="AI85" i="357"/>
  <c r="AC78" i="358"/>
  <c r="AJ79" i="359"/>
  <c r="AH86" i="380"/>
  <c r="AI86" i="380"/>
  <c r="AG69" i="360"/>
  <c r="AF75" i="379"/>
  <c r="AJ75" i="379"/>
  <c r="AJ91" i="347"/>
  <c r="AG87" i="365"/>
  <c r="AI87" i="365"/>
  <c r="AC70" i="407"/>
  <c r="AI76" i="380"/>
  <c r="AF76" i="380"/>
  <c r="AJ84" i="383"/>
  <c r="AK67" i="405"/>
  <c r="AI67" i="405"/>
  <c r="AG68" i="377"/>
  <c r="AH63" i="359"/>
  <c r="AI63" i="359"/>
  <c r="AK68" i="347"/>
  <c r="AH68" i="347"/>
  <c r="AK79" i="371"/>
  <c r="AC60" i="347"/>
  <c r="AC82" i="349"/>
  <c r="AK76" i="349"/>
  <c r="AJ78" i="398"/>
  <c r="AK78" i="398"/>
  <c r="AI87" i="387"/>
  <c r="AH77" i="383"/>
  <c r="AK77" i="383"/>
  <c r="AH63" i="398"/>
  <c r="AJ56" i="347"/>
  <c r="AI56" i="347"/>
  <c r="AI82" i="362"/>
  <c r="AK85" i="348"/>
  <c r="AH85" i="348"/>
  <c r="AG84" i="351"/>
  <c r="AH84" i="351"/>
  <c r="AF57" i="376"/>
  <c r="AG73" i="398"/>
  <c r="AI73" i="398"/>
  <c r="AI82" i="381"/>
  <c r="AK80" i="393"/>
  <c r="AH80" i="393"/>
  <c r="AK61" i="348"/>
  <c r="AI78" i="370"/>
  <c r="AJ78" i="370"/>
  <c r="AJ78" i="389"/>
  <c r="AH78" i="389"/>
  <c r="AK85" i="390"/>
  <c r="AH66" i="366"/>
  <c r="AI66" i="366"/>
  <c r="AG90" i="352"/>
  <c r="AJ84" i="347"/>
  <c r="AI84" i="347"/>
  <c r="AK59" i="355"/>
  <c r="AJ84" i="398"/>
  <c r="AK84" i="398"/>
  <c r="AI63" i="390"/>
  <c r="AH63" i="390"/>
  <c r="AK62" i="347"/>
  <c r="AG88" i="362"/>
  <c r="AH88" i="362"/>
  <c r="AH75" i="349"/>
  <c r="AF78" i="347"/>
  <c r="AK78" i="347"/>
  <c r="AC64" i="400"/>
  <c r="AJ57" i="360"/>
  <c r="AF57" i="360"/>
  <c r="AF59" i="373"/>
  <c r="AC69" i="364"/>
  <c r="AF74" i="359"/>
  <c r="AG74" i="359"/>
  <c r="AK79" i="358"/>
  <c r="AF74" i="398"/>
  <c r="AG74" i="398"/>
  <c r="AG84" i="360"/>
  <c r="AJ84" i="360"/>
  <c r="AK88" i="395"/>
  <c r="AG83" i="347"/>
  <c r="AH83" i="347"/>
  <c r="AI86" i="363"/>
  <c r="AJ64" i="394"/>
  <c r="AK64" i="394"/>
  <c r="AC60" i="387"/>
  <c r="AF60" i="378"/>
  <c r="AJ60" i="378"/>
  <c r="AJ67" i="360"/>
  <c r="AC56" i="381"/>
  <c r="AG58" i="400"/>
  <c r="AF57" i="362"/>
  <c r="AI57" i="362"/>
  <c r="AF82" i="378"/>
  <c r="AC72" i="347"/>
  <c r="AG82" i="370"/>
  <c r="AI73" i="405"/>
  <c r="AK73" i="405"/>
  <c r="AG72" i="390"/>
  <c r="AJ60" i="389"/>
  <c r="AF60" i="389"/>
  <c r="AG65" i="349"/>
  <c r="AC59" i="394"/>
  <c r="AH58" i="362"/>
  <c r="AG84" i="367"/>
  <c r="AJ84" i="367"/>
  <c r="AK68" i="398"/>
  <c r="AJ68" i="398"/>
  <c r="AK56" i="359"/>
  <c r="AG56" i="359"/>
  <c r="AI63" i="366"/>
  <c r="AC78" i="397"/>
  <c r="AF68" i="391"/>
  <c r="AJ68" i="391"/>
  <c r="AK81" i="353"/>
  <c r="AG81" i="353"/>
  <c r="AH89" i="405"/>
  <c r="AF89" i="405"/>
  <c r="AK77" i="382"/>
  <c r="AH77" i="382"/>
  <c r="AH72" i="376"/>
  <c r="AJ72" i="376"/>
  <c r="AF65" i="391"/>
  <c r="AJ69" i="403"/>
  <c r="AK69" i="403"/>
  <c r="AG67" i="382"/>
  <c r="AI67" i="382"/>
  <c r="AH57" i="393"/>
  <c r="AH58" i="354"/>
  <c r="AK58" i="354"/>
  <c r="AI77" i="375"/>
  <c r="AF77" i="375"/>
  <c r="AJ63" i="381"/>
  <c r="AI63" i="381"/>
  <c r="AG68" i="350"/>
  <c r="AF71" i="405"/>
  <c r="AI71" i="405"/>
  <c r="AK68" i="355"/>
  <c r="AC84" i="348"/>
  <c r="AH89" i="378"/>
  <c r="AI82" i="395"/>
  <c r="AK82" i="395"/>
  <c r="AH78" i="399"/>
  <c r="AF78" i="399"/>
  <c r="AF76" i="353"/>
  <c r="AG76" i="353"/>
  <c r="AH83" i="355"/>
  <c r="AG58" i="365"/>
  <c r="AI58" i="365"/>
  <c r="AI60" i="407"/>
  <c r="AH66" i="395"/>
  <c r="AK66" i="395"/>
  <c r="AF62" i="353"/>
  <c r="AJ82" i="380"/>
  <c r="AI82" i="380"/>
  <c r="AF56" i="384"/>
  <c r="AG71" i="353"/>
  <c r="AK71" i="353"/>
  <c r="AK89" i="369"/>
  <c r="AC60" i="366"/>
  <c r="AK82" i="353"/>
  <c r="AG75" i="393"/>
  <c r="AH75" i="393"/>
  <c r="AF65" i="387"/>
  <c r="AC84" i="403"/>
  <c r="AJ86" i="353"/>
  <c r="AC83" i="349"/>
  <c r="AK79" i="354"/>
  <c r="AJ79" i="354"/>
  <c r="AG67" i="395"/>
  <c r="AF80" i="354"/>
  <c r="AJ80" i="354"/>
  <c r="AH81" i="385"/>
  <c r="AH77" i="381"/>
  <c r="AI77" i="381"/>
  <c r="AC90" i="369"/>
  <c r="AK68" i="405"/>
  <c r="AG73" i="354"/>
  <c r="AK73" i="354"/>
  <c r="AI65" i="375"/>
  <c r="AC71" i="351"/>
  <c r="AC83" i="356"/>
  <c r="AH84" i="388"/>
  <c r="AC57" i="356"/>
  <c r="AF71" i="365"/>
  <c r="AF68" i="399"/>
  <c r="AI68" i="399"/>
  <c r="AC56" i="367"/>
  <c r="AK79" i="353"/>
  <c r="AF66" i="361"/>
  <c r="AI66" i="361"/>
  <c r="AF80" i="369"/>
  <c r="AC83" i="353"/>
  <c r="AG82" i="363"/>
  <c r="AC76" i="353"/>
  <c r="AK81" i="387"/>
  <c r="AI91" i="384"/>
  <c r="AH91" i="384"/>
  <c r="AH71" i="379"/>
  <c r="AG84" i="401"/>
  <c r="AI84" i="401"/>
  <c r="AH84" i="349"/>
  <c r="AI84" i="349"/>
  <c r="AG74" i="402"/>
  <c r="AC62" i="406"/>
  <c r="AF60" i="368"/>
  <c r="AI70" i="358"/>
  <c r="AK70" i="358"/>
  <c r="AH84" i="380"/>
  <c r="AG84" i="380"/>
  <c r="AF70" i="388"/>
  <c r="AK70" i="388"/>
  <c r="AH60" i="354"/>
  <c r="AC88" i="364"/>
  <c r="AH67" i="396"/>
  <c r="AK86" i="364"/>
  <c r="AJ86" i="364"/>
  <c r="AF73" i="384"/>
  <c r="AK76" i="390"/>
  <c r="AH76" i="390"/>
  <c r="AC66" i="373"/>
  <c r="AK56" i="407"/>
  <c r="AH66" i="347"/>
  <c r="AJ66" i="347"/>
  <c r="AG57" i="355"/>
  <c r="AC66" i="388"/>
  <c r="AF76" i="375"/>
  <c r="AG72" i="347"/>
  <c r="AH72" i="347"/>
  <c r="AH70" i="361"/>
  <c r="AC71" i="383"/>
  <c r="AJ83" i="348"/>
  <c r="AH59" i="353"/>
  <c r="AI59" i="353"/>
  <c r="AH90" i="389"/>
  <c r="AC76" i="391"/>
  <c r="AJ63" i="348"/>
  <c r="AC64" i="360"/>
  <c r="AH82" i="347"/>
  <c r="AC87" i="376"/>
  <c r="AJ65" i="357"/>
  <c r="AF60" i="382"/>
  <c r="AJ60" i="382"/>
  <c r="AH71" i="363"/>
  <c r="AJ71" i="363"/>
  <c r="AI68" i="357"/>
  <c r="AF74" i="396"/>
  <c r="AJ74" i="396"/>
  <c r="AH88" i="363"/>
  <c r="AK88" i="363"/>
  <c r="AG68" i="358"/>
  <c r="AH59" i="397"/>
  <c r="AF59" i="397"/>
  <c r="AH56" i="355"/>
  <c r="AC58" i="391"/>
  <c r="AH88" i="387"/>
  <c r="AH66" i="360"/>
  <c r="AJ66" i="360"/>
  <c r="AI83" i="391"/>
  <c r="AJ83" i="391"/>
  <c r="AI56" i="405"/>
  <c r="AF83" i="359"/>
  <c r="AK83" i="359"/>
  <c r="AF71" i="378"/>
  <c r="AC81" i="390"/>
  <c r="AC71" i="380"/>
  <c r="AJ63" i="375"/>
  <c r="AJ58" i="394"/>
  <c r="AF58" i="394"/>
  <c r="AF79" i="347"/>
  <c r="AC90" i="359"/>
  <c r="AH75" i="369"/>
  <c r="AJ74" i="377"/>
  <c r="AF74" i="377"/>
  <c r="AJ61" i="389"/>
  <c r="AG61" i="389"/>
  <c r="AK58" i="361"/>
  <c r="AG58" i="361"/>
  <c r="AK57" i="382"/>
  <c r="AC84" i="390"/>
  <c r="AF79" i="395"/>
  <c r="AC85" i="358"/>
  <c r="AI73" i="379"/>
  <c r="AC76" i="357"/>
  <c r="AH83" i="393"/>
  <c r="AC65" i="368"/>
  <c r="AG78" i="373"/>
  <c r="AI74" i="357"/>
  <c r="AK74" i="357"/>
  <c r="AG61" i="359"/>
  <c r="AH90" i="348"/>
  <c r="AK90" i="348"/>
  <c r="AI64" i="368"/>
  <c r="AK64" i="368"/>
  <c r="AH91" i="367"/>
  <c r="AG91" i="367"/>
  <c r="AF88" i="390"/>
  <c r="AJ70" i="384"/>
  <c r="AI70" i="384"/>
  <c r="AC61" i="396"/>
  <c r="AJ72" i="389"/>
  <c r="AJ69" i="406"/>
  <c r="AI69" i="406"/>
  <c r="AI63" i="355"/>
  <c r="AF68" i="367"/>
  <c r="AJ68" i="367"/>
  <c r="AF76" i="388"/>
  <c r="AH76" i="388"/>
  <c r="AK87" i="388"/>
  <c r="AG87" i="388"/>
  <c r="AC85" i="396"/>
  <c r="AF81" i="396"/>
  <c r="AG81" i="396"/>
  <c r="AH86" i="400"/>
  <c r="AK79" i="376"/>
  <c r="AH79" i="376"/>
  <c r="AK68" i="387"/>
  <c r="AH68" i="387"/>
  <c r="AF80" i="384"/>
  <c r="AC60" i="377"/>
  <c r="AC59" i="405"/>
  <c r="N31" i="386"/>
  <c r="AH74" i="373"/>
  <c r="AJ74" i="373"/>
  <c r="AK87" i="361"/>
  <c r="AF87" i="361"/>
  <c r="N7" i="386"/>
  <c r="K7" i="386"/>
  <c r="AK76" i="363"/>
  <c r="AG76" i="363"/>
  <c r="AJ58" i="376"/>
  <c r="M29" i="386"/>
  <c r="N29" i="386"/>
  <c r="AH79" i="406"/>
  <c r="AK75" i="396"/>
  <c r="AI75" i="396"/>
  <c r="AF79" i="400"/>
  <c r="AK59" i="383"/>
  <c r="AF59" i="383"/>
  <c r="AF66" i="375"/>
  <c r="AK56" i="371"/>
  <c r="AH56" i="371"/>
  <c r="AJ75" i="371"/>
  <c r="AF57" i="354"/>
  <c r="AK57" i="354"/>
  <c r="AI74" i="354"/>
  <c r="AJ80" i="394"/>
  <c r="AK80" i="394"/>
  <c r="AJ66" i="403"/>
  <c r="AC69" i="387"/>
  <c r="AK71" i="393"/>
  <c r="AJ71" i="393"/>
  <c r="AC81" i="366"/>
  <c r="AF85" i="407"/>
  <c r="AC85" i="397"/>
  <c r="AI74" i="358"/>
  <c r="AF74" i="358"/>
  <c r="AI67" i="357"/>
  <c r="AF83" i="405"/>
  <c r="AG83" i="405"/>
  <c r="AK64" i="354"/>
  <c r="AC79" i="389"/>
  <c r="AH56" i="372"/>
  <c r="AF56" i="372"/>
  <c r="AC91" i="384"/>
  <c r="AF77" i="404"/>
  <c r="AK89" i="385"/>
  <c r="AI89" i="385"/>
  <c r="AJ73" i="404"/>
  <c r="AC73" i="352"/>
  <c r="AK62" i="368"/>
  <c r="AC84" i="400"/>
  <c r="AH91" i="373"/>
  <c r="AC61" i="364"/>
  <c r="AH63" i="367"/>
  <c r="AH62" i="395"/>
  <c r="AK62" i="395"/>
  <c r="AG61" i="353"/>
  <c r="AH68" i="354"/>
  <c r="AG68" i="354"/>
  <c r="AG83" i="388"/>
  <c r="AK83" i="388"/>
  <c r="AF65" i="365"/>
  <c r="AC65" i="399"/>
  <c r="AG83" i="351"/>
  <c r="AI86" i="355"/>
  <c r="AK86" i="355"/>
  <c r="AI81" i="377"/>
  <c r="AC85" i="351"/>
  <c r="L8" i="386"/>
  <c r="M8" i="386"/>
  <c r="AF56" i="404"/>
  <c r="AH84" i="402"/>
  <c r="AG84" i="402"/>
  <c r="AK75" i="347"/>
  <c r="AG75" i="391"/>
  <c r="AH75" i="391"/>
  <c r="AF75" i="370"/>
  <c r="AJ79" i="348"/>
  <c r="AH79" i="348"/>
  <c r="AF86" i="385"/>
  <c r="AG86" i="385"/>
  <c r="AH57" i="369"/>
  <c r="AC66" i="394"/>
  <c r="AG70" i="352"/>
  <c r="AI63" i="368"/>
  <c r="AK63" i="368"/>
  <c r="AI77" i="395"/>
  <c r="AF77" i="395"/>
  <c r="AI91" i="353"/>
  <c r="AK59" i="405"/>
  <c r="AI59" i="405"/>
  <c r="AI88" i="357"/>
  <c r="AC59" i="387"/>
  <c r="AJ87" i="390"/>
  <c r="AI76" i="374"/>
  <c r="AG76" i="374"/>
  <c r="AI89" i="398"/>
  <c r="AG85" i="397"/>
  <c r="AK85" i="397"/>
  <c r="AH56" i="362"/>
  <c r="AC62" i="396"/>
  <c r="AG63" i="374"/>
  <c r="AC79" i="370"/>
  <c r="AG71" i="364"/>
  <c r="AK60" i="361"/>
  <c r="AJ60" i="361"/>
  <c r="AF80" i="383"/>
  <c r="AJ80" i="383"/>
  <c r="AK77" i="359"/>
  <c r="AJ77" i="359"/>
  <c r="AI87" i="407"/>
  <c r="AC57" i="400"/>
  <c r="AJ74" i="347"/>
  <c r="AI85" i="362"/>
  <c r="AJ85" i="362"/>
  <c r="AJ80" i="348"/>
  <c r="AI88" i="375"/>
  <c r="AH88" i="375"/>
  <c r="AC76" i="352"/>
  <c r="AK83" i="354"/>
  <c r="AJ56" i="349"/>
  <c r="AG56" i="349"/>
  <c r="AH58" i="357"/>
  <c r="G7" i="386"/>
  <c r="AI73" i="369"/>
  <c r="AI63" i="357"/>
  <c r="AK63" i="357"/>
  <c r="AK57" i="350"/>
  <c r="AJ65" i="348"/>
  <c r="AH65" i="348"/>
  <c r="AH82" i="361"/>
  <c r="AJ58" i="399"/>
  <c r="AK58" i="399"/>
  <c r="AI73" i="349"/>
  <c r="AH73" i="349"/>
  <c r="AG91" i="362"/>
  <c r="AC66" i="395"/>
  <c r="AK70" i="405"/>
  <c r="AF89" i="351"/>
  <c r="AJ89" i="351"/>
  <c r="AC74" i="394"/>
  <c r="AI70" i="394"/>
  <c r="AJ69" i="399"/>
  <c r="AG69" i="399"/>
  <c r="AJ62" i="354"/>
  <c r="AK62" i="354"/>
  <c r="AH69" i="380"/>
  <c r="AC71" i="347"/>
  <c r="AF58" i="348"/>
  <c r="AJ58" i="348"/>
  <c r="AJ66" i="368"/>
  <c r="AI66" i="368"/>
  <c r="AK70" i="348"/>
  <c r="AI70" i="348"/>
  <c r="AF78" i="360"/>
  <c r="AH90" i="376"/>
  <c r="AI90" i="376"/>
  <c r="AK77" i="402"/>
  <c r="AH77" i="402"/>
  <c r="AG86" i="395"/>
  <c r="AC90" i="358"/>
  <c r="AH82" i="404"/>
  <c r="AI82" i="404"/>
  <c r="AK68" i="348"/>
  <c r="AC84" i="387"/>
  <c r="AG88" i="347"/>
  <c r="AC86" i="369"/>
  <c r="AK82" i="392"/>
  <c r="AH82" i="392"/>
  <c r="AC66" i="389"/>
  <c r="AH74" i="365"/>
  <c r="AH88" i="381"/>
  <c r="AG88" i="381"/>
  <c r="AK76" i="379"/>
  <c r="AG76" i="379"/>
  <c r="AF81" i="368"/>
  <c r="AG60" i="349"/>
  <c r="AJ60" i="349"/>
  <c r="AH58" i="382"/>
  <c r="AC68" i="374"/>
  <c r="AF83" i="350"/>
  <c r="AC89" i="371"/>
  <c r="AG62" i="405"/>
  <c r="AH62" i="405"/>
  <c r="AJ63" i="392"/>
  <c r="AK63" i="392"/>
  <c r="AF88" i="407"/>
  <c r="AG89" i="371"/>
  <c r="AK89" i="371"/>
  <c r="AK71" i="368"/>
  <c r="AC83" i="395"/>
  <c r="AG64" i="352"/>
  <c r="AC68" i="402"/>
  <c r="AI57" i="399"/>
  <c r="AH72" i="350"/>
  <c r="AK72" i="350"/>
  <c r="AG73" i="400"/>
  <c r="AC56" i="348"/>
  <c r="AF91" i="381"/>
  <c r="AC61" i="347"/>
  <c r="AI80" i="382"/>
  <c r="AK81" i="370"/>
  <c r="AI81" i="370"/>
  <c r="AG72" i="349"/>
  <c r="AH72" i="349"/>
  <c r="AK65" i="399"/>
  <c r="AK59" i="406"/>
  <c r="AH59" i="406"/>
  <c r="AI83" i="375"/>
  <c r="AF83" i="375"/>
  <c r="AG77" i="356"/>
  <c r="AC61" i="353"/>
  <c r="AK56" i="370"/>
  <c r="AI57" i="391"/>
  <c r="AG57" i="391"/>
  <c r="AK91" i="348"/>
  <c r="AF91" i="348"/>
  <c r="AJ58" i="378"/>
  <c r="AC87" i="382"/>
  <c r="AF82" i="369"/>
  <c r="AC70" i="403"/>
  <c r="AG78" i="393"/>
  <c r="AC79" i="361"/>
  <c r="AH59" i="358"/>
  <c r="AF59" i="358"/>
  <c r="AK76" i="354"/>
  <c r="AF76" i="354"/>
  <c r="AI70" i="401"/>
  <c r="AC76" i="362"/>
  <c r="AK63" i="404"/>
  <c r="AF63" i="404"/>
  <c r="AH69" i="347"/>
  <c r="AC82" i="352"/>
  <c r="AF74" i="381"/>
  <c r="AK81" i="379"/>
  <c r="AH81" i="379"/>
  <c r="AF86" i="347"/>
  <c r="AC91" i="359"/>
  <c r="AG69" i="407"/>
  <c r="AK84" i="400"/>
  <c r="AI84" i="400"/>
  <c r="G32" i="386"/>
  <c r="AH61" i="364"/>
  <c r="AH67" i="398"/>
  <c r="AF67" i="398"/>
  <c r="AF89" i="376"/>
  <c r="AK89" i="376"/>
  <c r="AK90" i="395"/>
  <c r="AK62" i="403"/>
  <c r="AI62" i="403"/>
  <c r="AH79" i="356"/>
  <c r="AC63" i="407"/>
  <c r="AI60" i="376"/>
  <c r="AG60" i="376"/>
  <c r="AI60" i="358"/>
  <c r="AK60" i="358"/>
  <c r="AH90" i="392"/>
  <c r="AI90" i="392"/>
  <c r="AI64" i="376"/>
  <c r="AF64" i="376"/>
  <c r="AC90" i="403"/>
  <c r="AC61" i="372"/>
  <c r="AK75" i="374"/>
  <c r="AC57" i="383"/>
  <c r="AJ75" i="360"/>
  <c r="AJ57" i="395"/>
  <c r="AK57" i="395"/>
  <c r="AF90" i="374"/>
  <c r="AC63" i="393"/>
  <c r="AK86" i="405"/>
  <c r="AF63" i="358"/>
  <c r="AH63" i="358"/>
  <c r="AH75" i="376"/>
  <c r="AI75" i="376"/>
  <c r="AK88" i="394"/>
  <c r="AJ88" i="394"/>
  <c r="AI71" i="356"/>
  <c r="AC84" i="372"/>
  <c r="AG87" i="389"/>
  <c r="AK84" i="399"/>
  <c r="AG84" i="399"/>
  <c r="AH88" i="356"/>
  <c r="AG86" i="384"/>
  <c r="AF86" i="384"/>
  <c r="AH83" i="404"/>
  <c r="AJ83" i="404"/>
  <c r="AI70" i="377"/>
  <c r="AC67" i="363"/>
  <c r="AC83" i="391"/>
  <c r="AF66" i="382"/>
  <c r="AJ66" i="382"/>
  <c r="AI76" i="396"/>
  <c r="AH76" i="396"/>
  <c r="AF60" i="351"/>
  <c r="AC81" i="364"/>
  <c r="AK76" i="372"/>
  <c r="AG85" i="363"/>
  <c r="AI85" i="363"/>
  <c r="AK77" i="348"/>
  <c r="AC64" i="385"/>
  <c r="AJ84" i="355"/>
  <c r="AK84" i="385"/>
  <c r="AH84" i="385"/>
  <c r="AI61" i="358"/>
  <c r="AH57" i="364"/>
  <c r="AG57" i="364"/>
  <c r="AF80" i="392"/>
  <c r="AI80" i="392"/>
  <c r="AH72" i="395"/>
  <c r="AC57" i="366"/>
  <c r="AF58" i="358"/>
  <c r="AJ58" i="358"/>
  <c r="AI88" i="380"/>
  <c r="AC70" i="402"/>
  <c r="AI79" i="365"/>
  <c r="AC59" i="383"/>
  <c r="AK63" i="347"/>
  <c r="AG74" i="361"/>
  <c r="AI74" i="361"/>
  <c r="AF85" i="364"/>
  <c r="AI71" i="348"/>
  <c r="AK71" i="348"/>
  <c r="AG56" i="388"/>
  <c r="AK56" i="388"/>
  <c r="AH65" i="347"/>
  <c r="AI63" i="361"/>
  <c r="AF63" i="361"/>
  <c r="AI85" i="396"/>
  <c r="AC56" i="369"/>
  <c r="AH84" i="376"/>
  <c r="AC60" i="395"/>
  <c r="AC90" i="362"/>
  <c r="AJ91" i="394"/>
  <c r="AC64" i="362"/>
  <c r="AI79" i="373"/>
  <c r="AH89" i="347"/>
  <c r="AG89" i="347"/>
  <c r="AI89" i="402"/>
  <c r="AC89" i="381"/>
  <c r="AK60" i="348"/>
  <c r="AC60" i="367"/>
  <c r="AJ67" i="381"/>
  <c r="AH87" i="380"/>
  <c r="AI87" i="380"/>
  <c r="O26" i="386"/>
  <c r="AI65" i="350"/>
  <c r="AK65" i="350"/>
  <c r="AG89" i="391"/>
  <c r="AC76" i="368"/>
  <c r="AF75" i="388"/>
  <c r="AH74" i="399"/>
  <c r="AI74" i="399"/>
  <c r="AF91" i="372"/>
  <c r="AC90" i="405"/>
  <c r="AK90" i="398"/>
  <c r="AI90" i="398"/>
  <c r="AF60" i="406"/>
  <c r="AI60" i="406"/>
  <c r="AJ77" i="347"/>
  <c r="AI77" i="347"/>
  <c r="AG84" i="361"/>
  <c r="AJ68" i="371"/>
  <c r="AF68" i="371"/>
  <c r="AI76" i="395"/>
  <c r="AC79" i="374"/>
  <c r="AF66" i="364"/>
  <c r="AF84" i="362"/>
  <c r="AJ84" i="362"/>
  <c r="AG86" i="354"/>
  <c r="AH86" i="354"/>
  <c r="AK75" i="359"/>
  <c r="AI75" i="359"/>
  <c r="AH63" i="371"/>
  <c r="AC57" i="402"/>
  <c r="AK81" i="398"/>
  <c r="AG81" i="398"/>
  <c r="AK84" i="368"/>
  <c r="AC71" i="372"/>
  <c r="AF75" i="407"/>
  <c r="AF73" i="364"/>
  <c r="AI73" i="364"/>
  <c r="AF86" i="362"/>
  <c r="AG73" i="366"/>
  <c r="AH73" i="366"/>
  <c r="AI83" i="395"/>
  <c r="AI60" i="401"/>
  <c r="AJ60" i="401"/>
  <c r="AH84" i="378"/>
  <c r="AC84" i="385"/>
  <c r="AJ84" i="369"/>
  <c r="AK84" i="369"/>
  <c r="AF89" i="406"/>
  <c r="AG89" i="406"/>
  <c r="AK79" i="352"/>
  <c r="AF73" i="360"/>
  <c r="AI73" i="360"/>
  <c r="AJ82" i="394"/>
  <c r="AF86" i="369"/>
  <c r="AJ86" i="369"/>
  <c r="AK82" i="396"/>
  <c r="AC85" i="354"/>
  <c r="AF81" i="382"/>
  <c r="AI72" i="364"/>
  <c r="AF72" i="364"/>
  <c r="AK77" i="357"/>
  <c r="AC91" i="381"/>
  <c r="AJ57" i="407"/>
  <c r="AF62" i="348"/>
  <c r="AH62" i="348"/>
  <c r="AK75" i="384"/>
  <c r="AI75" i="384"/>
  <c r="AH77" i="400"/>
  <c r="AJ81" i="388"/>
  <c r="AH81" i="388"/>
  <c r="AG56" i="378"/>
  <c r="AG76" i="357"/>
  <c r="AI76" i="357"/>
  <c r="AI68" i="351"/>
  <c r="AI76" i="406"/>
  <c r="AG76" i="406"/>
  <c r="AF58" i="402"/>
  <c r="AG71" i="371"/>
  <c r="AF71" i="371"/>
  <c r="AJ77" i="352"/>
  <c r="M17" i="386"/>
  <c r="J17" i="386"/>
  <c r="AF56" i="397"/>
  <c r="AK56" i="397"/>
  <c r="AH91" i="369"/>
  <c r="AI59" i="375"/>
  <c r="AK59" i="375"/>
  <c r="AG65" i="353"/>
  <c r="AG81" i="389"/>
  <c r="AF81" i="389"/>
  <c r="AK87" i="372"/>
  <c r="AC70" i="406"/>
  <c r="AJ58" i="373"/>
  <c r="AH57" i="367"/>
  <c r="AJ57" i="367"/>
  <c r="AK68" i="404"/>
  <c r="AJ72" i="357"/>
  <c r="AK72" i="357"/>
  <c r="AS87" i="372"/>
  <c r="AT87" i="372"/>
  <c r="AF80" i="371"/>
  <c r="AG66" i="400"/>
  <c r="AK66" i="400"/>
  <c r="AH80" i="355"/>
  <c r="AI80" i="355"/>
  <c r="AK73" i="375"/>
  <c r="AH73" i="375"/>
  <c r="AF57" i="357"/>
  <c r="AC71" i="382"/>
  <c r="AI61" i="354"/>
  <c r="AG84" i="397"/>
  <c r="AK84" i="397"/>
  <c r="AC71" i="362"/>
  <c r="AI90" i="360"/>
  <c r="AG90" i="360"/>
  <c r="AI70" i="395"/>
  <c r="AC72" i="387"/>
  <c r="AH62" i="373"/>
  <c r="AK64" i="364"/>
  <c r="AH64" i="364"/>
  <c r="AH84" i="395"/>
  <c r="AK82" i="354"/>
  <c r="AG82" i="354"/>
  <c r="AI66" i="388"/>
  <c r="AK66" i="388"/>
  <c r="AI71" i="403"/>
  <c r="AI88" i="398"/>
  <c r="AG88" i="398"/>
  <c r="AK85" i="381"/>
  <c r="AH77" i="380"/>
  <c r="AI77" i="380"/>
  <c r="AJ86" i="392"/>
  <c r="AG88" i="399"/>
  <c r="AH88" i="399"/>
  <c r="AC87" i="378"/>
  <c r="AI76" i="356"/>
  <c r="AC78" i="370"/>
  <c r="AI86" i="404"/>
  <c r="AF75" i="364"/>
  <c r="AI75" i="364"/>
  <c r="M20" i="386"/>
  <c r="N20" i="386"/>
  <c r="AI85" i="351"/>
  <c r="AJ82" i="388"/>
  <c r="AK82" i="388"/>
  <c r="K19" i="386"/>
  <c r="O19" i="386"/>
  <c r="AJ79" i="355"/>
  <c r="AC68" i="356"/>
  <c r="AG71" i="374"/>
  <c r="AH61" i="351"/>
  <c r="AF61" i="351"/>
  <c r="AK68" i="379"/>
  <c r="AJ68" i="379"/>
  <c r="AJ57" i="351"/>
  <c r="AC56" i="361"/>
  <c r="AI60" i="352"/>
  <c r="AG81" i="372"/>
  <c r="AI81" i="372"/>
  <c r="AK69" i="351"/>
  <c r="AG59" i="352"/>
  <c r="AJ59" i="352"/>
  <c r="AH68" i="400"/>
  <c r="AH62" i="380"/>
  <c r="AF62" i="380"/>
  <c r="AF90" i="371"/>
  <c r="AK56" i="373"/>
  <c r="AI56" i="373"/>
  <c r="AJ60" i="396"/>
  <c r="AH64" i="366"/>
  <c r="AF64" i="366"/>
  <c r="AG62" i="355"/>
  <c r="AF62" i="355"/>
  <c r="AF91" i="359"/>
  <c r="AJ80" i="379"/>
  <c r="AI80" i="379"/>
  <c r="AJ86" i="339"/>
  <c r="AF86" i="339"/>
  <c r="AH67" i="377"/>
  <c r="AF67" i="377"/>
  <c r="AJ89" i="352"/>
  <c r="AI80" i="347"/>
  <c r="AH80" i="347"/>
  <c r="AJ73" i="371"/>
  <c r="AG89" i="356"/>
  <c r="AJ89" i="356"/>
  <c r="AK91" i="376"/>
  <c r="AK76" i="355"/>
  <c r="AH76" i="355"/>
  <c r="AC91" i="407"/>
  <c r="AH63" i="356"/>
  <c r="AC74" i="375"/>
  <c r="AF84" i="363"/>
  <c r="AJ84" i="363"/>
  <c r="AK62" i="404"/>
  <c r="AF84" i="354"/>
  <c r="AK84" i="354"/>
  <c r="AG75" i="400"/>
  <c r="AH75" i="400"/>
  <c r="AG78" i="352"/>
  <c r="AC57" i="395"/>
  <c r="AF67" i="363"/>
  <c r="AG67" i="363"/>
  <c r="AK61" i="368"/>
  <c r="AH61" i="368"/>
  <c r="AK87" i="402"/>
  <c r="AC67" i="389"/>
  <c r="AC80" i="406"/>
  <c r="AJ59" i="357"/>
  <c r="AI90" i="385"/>
  <c r="AF90" i="385"/>
  <c r="AG61" i="398"/>
  <c r="AI61" i="398"/>
  <c r="AK87" i="396"/>
  <c r="AC87" i="356"/>
  <c r="AK71" i="398"/>
  <c r="AH71" i="398"/>
  <c r="AG80" i="385"/>
  <c r="AJ80" i="385"/>
  <c r="AJ57" i="402"/>
  <c r="AG57" i="402"/>
  <c r="L35" i="386"/>
  <c r="AH74" i="362"/>
  <c r="AG74" i="362"/>
  <c r="AJ86" i="374"/>
  <c r="AC75" i="365"/>
  <c r="AF74" i="391"/>
  <c r="AC66" i="371"/>
  <c r="AK60" i="365"/>
  <c r="AJ60" i="400"/>
  <c r="AG60" i="400"/>
  <c r="AF86" i="349"/>
  <c r="AH86" i="349"/>
  <c r="AH60" i="405"/>
  <c r="AJ60" i="405"/>
  <c r="AC84" i="394"/>
  <c r="AG81" i="395"/>
  <c r="AG57" i="349"/>
  <c r="AI57" i="349"/>
  <c r="AK60" i="367"/>
  <c r="AC61" i="385"/>
  <c r="AJ71" i="347"/>
  <c r="AH75" i="356"/>
  <c r="AI75" i="356"/>
  <c r="AK88" i="373"/>
  <c r="AI76" i="376"/>
  <c r="AF76" i="376"/>
  <c r="AJ63" i="364"/>
  <c r="AC73" i="348"/>
  <c r="AG91" i="402"/>
  <c r="AG80" i="351"/>
  <c r="AJ80" i="351"/>
  <c r="AI75" i="373"/>
  <c r="AF75" i="373"/>
  <c r="AF85" i="405"/>
  <c r="AC70" i="394"/>
  <c r="AG89" i="367"/>
  <c r="AG81" i="364"/>
  <c r="AF81" i="364"/>
  <c r="AK62" i="352"/>
  <c r="AF83" i="398"/>
  <c r="AK83" i="398"/>
  <c r="AG85" i="392"/>
  <c r="AH69" i="352"/>
  <c r="AF69" i="352"/>
  <c r="AF87" i="379"/>
  <c r="AC91" i="374"/>
  <c r="AF72" i="352"/>
  <c r="AG72" i="352"/>
  <c r="AC84" i="351"/>
  <c r="AJ74" i="353"/>
  <c r="AK59" i="384"/>
  <c r="AI59" i="384"/>
  <c r="AJ64" i="383"/>
  <c r="AJ67" i="353"/>
  <c r="AF67" i="353"/>
  <c r="AH78" i="368"/>
  <c r="AH70" i="353"/>
  <c r="AG70" i="353"/>
  <c r="AI89" i="392"/>
  <c r="AK61" i="392"/>
  <c r="AG61" i="392"/>
  <c r="AI91" i="365"/>
  <c r="AF91" i="365"/>
  <c r="AK78" i="353"/>
  <c r="AF87" i="366"/>
  <c r="AJ87" i="366"/>
  <c r="AF84" i="350"/>
  <c r="AK80" i="353"/>
  <c r="AF80" i="353"/>
  <c r="AJ63" i="401"/>
  <c r="AH63" i="401"/>
  <c r="AK67" i="366"/>
  <c r="AJ67" i="366"/>
  <c r="AJ73" i="401"/>
  <c r="AC73" i="389"/>
  <c r="AK66" i="352"/>
  <c r="AF66" i="352"/>
  <c r="AK78" i="366"/>
  <c r="AJ78" i="366"/>
  <c r="AC72" i="376"/>
  <c r="AH74" i="370"/>
  <c r="AC58" i="371"/>
  <c r="AK80" i="352"/>
  <c r="AF80" i="352"/>
  <c r="AG68" i="366"/>
  <c r="AI89" i="348"/>
  <c r="AG89" i="348"/>
  <c r="AH82" i="350"/>
  <c r="AJ78" i="390"/>
  <c r="AG78" i="390"/>
  <c r="AI76" i="360"/>
  <c r="AC60" i="398"/>
  <c r="AJ71" i="358"/>
  <c r="AC76" i="379"/>
  <c r="AJ82" i="374"/>
  <c r="AF71" i="352"/>
  <c r="AK71" i="352"/>
  <c r="AF89" i="349"/>
  <c r="AK89" i="349"/>
  <c r="AI87" i="350"/>
  <c r="AH87" i="350"/>
  <c r="AI65" i="401"/>
  <c r="AK62" i="376"/>
  <c r="AI62" i="376"/>
  <c r="AI72" i="368"/>
  <c r="AC63" i="404"/>
  <c r="AF79" i="381"/>
  <c r="AK82" i="364"/>
  <c r="AJ82" i="364"/>
  <c r="AK87" i="406"/>
  <c r="AG69" i="350"/>
  <c r="AI69" i="350"/>
  <c r="AH66" i="391"/>
  <c r="AF74" i="364"/>
  <c r="AJ74" i="364"/>
  <c r="K23" i="386"/>
  <c r="AC76" i="349"/>
  <c r="AK80" i="388"/>
  <c r="AC63" i="354"/>
  <c r="AI59" i="348"/>
  <c r="AG61" i="356"/>
  <c r="AK61" i="356"/>
  <c r="AF66" i="378"/>
  <c r="AF73" i="385"/>
  <c r="AK73" i="385"/>
  <c r="AK61" i="377"/>
  <c r="AJ88" i="348"/>
  <c r="AG88" i="348"/>
  <c r="AI60" i="373"/>
  <c r="AJ88" i="364"/>
  <c r="AF88" i="364"/>
  <c r="AH69" i="387"/>
  <c r="AK69" i="387"/>
  <c r="AH64" i="347"/>
  <c r="AC87" i="359"/>
  <c r="AG85" i="385"/>
  <c r="AF70" i="360"/>
  <c r="AJ70" i="360"/>
  <c r="AI72" i="403"/>
  <c r="AC73" i="384"/>
  <c r="AK64" i="391"/>
  <c r="AF57" i="361"/>
  <c r="AK57" i="361"/>
  <c r="AK70" i="367"/>
  <c r="AI70" i="367"/>
  <c r="AG61" i="361"/>
  <c r="AI61" i="361"/>
  <c r="AH77" i="370"/>
  <c r="AH57" i="347"/>
  <c r="AG57" i="347"/>
  <c r="AH77" i="361"/>
  <c r="AF89" i="396"/>
  <c r="AK89" i="396"/>
  <c r="AJ60" i="347"/>
  <c r="AG91" i="383"/>
  <c r="AK91" i="383"/>
  <c r="AC63" i="348"/>
  <c r="AK56" i="399"/>
  <c r="AH69" i="361"/>
  <c r="AG69" i="361"/>
  <c r="AG81" i="374"/>
  <c r="AI81" i="374"/>
  <c r="AI70" i="362"/>
  <c r="AC71" i="398"/>
  <c r="AF63" i="363"/>
  <c r="AC85" i="381"/>
  <c r="AH72" i="380"/>
  <c r="AC80" i="350"/>
  <c r="AJ77" i="399"/>
  <c r="AI77" i="399"/>
  <c r="AF60" i="384"/>
  <c r="AC74" i="347"/>
  <c r="AJ90" i="359"/>
  <c r="AC59" i="391"/>
  <c r="AF77" i="360"/>
  <c r="AG64" i="401"/>
  <c r="AI64" i="401"/>
  <c r="AK56" i="382"/>
  <c r="AC87" i="394"/>
  <c r="AF62" i="361"/>
  <c r="AC68" i="360"/>
  <c r="AI88" i="366"/>
  <c r="AC58" i="354"/>
  <c r="AH82" i="349"/>
  <c r="AC59" i="365"/>
  <c r="AK84" i="357"/>
  <c r="AK72" i="394"/>
  <c r="AJ72" i="394"/>
  <c r="AG67" i="403"/>
  <c r="AI68" i="393"/>
  <c r="AK68" i="393"/>
  <c r="AJ61" i="383"/>
  <c r="AG61" i="383"/>
  <c r="AH78" i="406"/>
  <c r="AG78" i="406"/>
  <c r="AF72" i="397"/>
  <c r="AC76" i="358"/>
  <c r="AF60" i="360"/>
  <c r="AC67" i="364"/>
  <c r="AJ65" i="371"/>
  <c r="AC57" i="347"/>
  <c r="AK83" i="362"/>
  <c r="AK61" i="350"/>
  <c r="AH61" i="350"/>
  <c r="AG81" i="347"/>
  <c r="AI91" i="354"/>
  <c r="AF91" i="354"/>
  <c r="AF61" i="405"/>
  <c r="AC77" i="404"/>
  <c r="AF79" i="362"/>
  <c r="AH67" i="347"/>
  <c r="AG67" i="347"/>
  <c r="AG89" i="360"/>
  <c r="AF90" i="365"/>
  <c r="AJ90" i="365"/>
  <c r="AJ61" i="347"/>
  <c r="AG63" i="352"/>
  <c r="AF63" i="352"/>
  <c r="AK85" i="382"/>
  <c r="AG68" i="381"/>
  <c r="AF68" i="381"/>
  <c r="AC70" i="388"/>
  <c r="AC73" i="380"/>
  <c r="AK70" i="350"/>
  <c r="AK63" i="394"/>
  <c r="AF63" i="394"/>
  <c r="AK84" i="379"/>
  <c r="AC73" i="368"/>
  <c r="AH65" i="396"/>
  <c r="G3" i="386"/>
  <c r="AJ84" i="370"/>
  <c r="AH80" i="349"/>
  <c r="AJ80" i="349"/>
  <c r="AI63" i="351"/>
  <c r="AI90" i="401"/>
  <c r="AH90" i="401"/>
  <c r="AG65" i="398"/>
  <c r="AF86" i="352"/>
  <c r="AK86" i="352"/>
  <c r="AJ83" i="390"/>
  <c r="AK82" i="403"/>
  <c r="AH82" i="403"/>
  <c r="AJ67" i="351"/>
  <c r="AI82" i="383"/>
  <c r="AK82" i="383"/>
  <c r="AF79" i="393"/>
  <c r="AC77" i="366"/>
  <c r="AK67" i="397"/>
  <c r="AC83" i="376"/>
  <c r="AG56" i="391"/>
  <c r="AI91" i="388"/>
  <c r="AF91" i="388"/>
  <c r="AG79" i="378"/>
  <c r="AJ79" i="378"/>
  <c r="AJ91" i="370"/>
  <c r="AF62" i="397"/>
  <c r="AG62" i="397"/>
  <c r="AC67" i="374"/>
  <c r="AG62" i="350"/>
  <c r="AK62" i="350"/>
  <c r="AJ91" i="380"/>
  <c r="AF64" i="390"/>
  <c r="AG64" i="390"/>
  <c r="AH85" i="350"/>
  <c r="AJ62" i="396"/>
  <c r="AG62" i="396"/>
  <c r="AK84" i="371"/>
  <c r="AC81" i="350"/>
  <c r="AF83" i="392"/>
  <c r="AF84" i="373"/>
  <c r="AI84" i="373"/>
  <c r="AC59" i="384"/>
  <c r="N37" i="386"/>
  <c r="AK76" i="387"/>
  <c r="AF76" i="387"/>
  <c r="AI86" i="388"/>
  <c r="AK86" i="388"/>
  <c r="G9" i="386"/>
  <c r="AG58" i="351"/>
  <c r="AF64" i="399"/>
  <c r="AG64" i="399"/>
  <c r="AJ85" i="353"/>
  <c r="AC71" i="365"/>
  <c r="AF57" i="387"/>
  <c r="AH57" i="387"/>
  <c r="AJ57" i="378"/>
  <c r="AH57" i="378"/>
  <c r="AI83" i="401"/>
  <c r="AG68" i="403"/>
  <c r="AI68" i="403"/>
  <c r="AI90" i="381"/>
  <c r="AK90" i="381"/>
  <c r="AF85" i="359"/>
  <c r="AK85" i="359"/>
  <c r="AK84" i="372"/>
  <c r="AK64" i="377"/>
  <c r="AG64" i="377"/>
  <c r="AH83" i="371"/>
  <c r="AI83" i="371"/>
  <c r="AF88" i="391"/>
  <c r="AK86" i="406"/>
  <c r="AG86" i="406"/>
  <c r="AF58" i="374"/>
  <c r="AG82" i="405"/>
  <c r="AF82" i="405"/>
  <c r="AJ89" i="372"/>
  <c r="AC66" i="352"/>
  <c r="AJ80" i="366"/>
  <c r="AG87" i="378"/>
  <c r="AJ87" i="378"/>
  <c r="AJ77" i="387"/>
  <c r="AJ69" i="353"/>
  <c r="AK69" i="353"/>
  <c r="AH74" i="394"/>
  <c r="AF91" i="400"/>
  <c r="AJ91" i="400"/>
  <c r="AF62" i="384"/>
  <c r="AC81" i="407"/>
  <c r="AJ83" i="366"/>
  <c r="AF72" i="367"/>
  <c r="AI72" i="367"/>
  <c r="AJ91" i="364"/>
  <c r="AF91" i="364"/>
  <c r="AK69" i="362"/>
  <c r="AI69" i="362"/>
  <c r="AH69" i="393"/>
  <c r="AH56" i="396"/>
  <c r="AJ56" i="396"/>
  <c r="AH90" i="400"/>
  <c r="AF90" i="400"/>
  <c r="AF65" i="376"/>
  <c r="AJ65" i="376"/>
  <c r="AK57" i="388"/>
  <c r="AH62" i="358"/>
  <c r="AF62" i="358"/>
  <c r="AF69" i="391"/>
  <c r="AH79" i="375"/>
  <c r="AK79" i="375"/>
  <c r="AH80" i="356"/>
  <c r="AJ80" i="356"/>
  <c r="AG65" i="374"/>
  <c r="AC88" i="378"/>
  <c r="AH65" i="402"/>
  <c r="AJ63" i="395"/>
  <c r="AH63" i="395"/>
  <c r="AK70" i="373"/>
  <c r="AC60" i="403"/>
  <c r="AJ90" i="364"/>
  <c r="AJ81" i="378"/>
  <c r="AH81" i="378"/>
  <c r="AG74" i="349"/>
  <c r="AK85" i="391"/>
  <c r="AF85" i="391"/>
  <c r="AG67" i="379"/>
  <c r="AC90" i="376"/>
  <c r="AJ66" i="385"/>
  <c r="AG85" i="399"/>
  <c r="AJ85" i="399"/>
  <c r="AH65" i="380"/>
  <c r="AK68" i="395"/>
  <c r="AJ68" i="395"/>
  <c r="AF66" i="353"/>
  <c r="AF87" i="404"/>
  <c r="AI87" i="404"/>
  <c r="AC56" i="395"/>
  <c r="AF68" i="406"/>
  <c r="AC72" i="406"/>
  <c r="AK83" i="406"/>
  <c r="AJ83" i="406"/>
  <c r="AF78" i="401"/>
  <c r="AJ78" i="401"/>
  <c r="AF62" i="356"/>
  <c r="AK68" i="389"/>
  <c r="AI68" i="389"/>
  <c r="AJ58" i="407"/>
  <c r="AH58" i="407"/>
  <c r="AH79" i="364"/>
  <c r="AF75" i="402"/>
  <c r="AH75" i="402"/>
  <c r="AJ62" i="388"/>
  <c r="AH89" i="389"/>
  <c r="AG89" i="389"/>
  <c r="AC84" i="379"/>
  <c r="AF57" i="372"/>
  <c r="AH91" i="352"/>
  <c r="AK91" i="352"/>
  <c r="AH73" i="388"/>
  <c r="AC90" i="404"/>
  <c r="AH56" i="374"/>
  <c r="G38" i="386"/>
  <c r="AG75" i="367"/>
  <c r="AI75" i="367"/>
  <c r="AH57" i="403"/>
  <c r="AH85" i="376"/>
  <c r="AK85" i="376"/>
  <c r="AH65" i="367"/>
  <c r="AH83" i="387"/>
  <c r="AI83" i="387"/>
  <c r="AK77" i="391"/>
  <c r="AF89" i="394"/>
  <c r="AG89" i="394"/>
  <c r="AJ79" i="357"/>
  <c r="AK79" i="357"/>
  <c r="AK77" i="393"/>
  <c r="AG77" i="393"/>
  <c r="AK89" i="357"/>
  <c r="AC84" i="397"/>
  <c r="AI83" i="383"/>
  <c r="AC75" i="364"/>
  <c r="AH82" i="399"/>
  <c r="AF67" i="350"/>
  <c r="AH67" i="350"/>
  <c r="AF73" i="370"/>
  <c r="AJ77" i="394"/>
  <c r="AG77" i="394"/>
  <c r="AJ85" i="400"/>
  <c r="AG85" i="379"/>
  <c r="AJ85" i="379"/>
  <c r="AH76" i="403"/>
  <c r="AK76" i="403"/>
  <c r="AG87" i="358"/>
  <c r="AC60" i="383"/>
  <c r="AF70" i="364"/>
  <c r="AK70" i="364"/>
  <c r="AG66" i="363"/>
  <c r="AG63" i="405"/>
  <c r="AK63" i="405"/>
  <c r="AH65" i="392"/>
  <c r="AJ89" i="365"/>
  <c r="AK89" i="365"/>
  <c r="AF62" i="379"/>
  <c r="AG86" i="381"/>
  <c r="AI86" i="381"/>
  <c r="AH89" i="350"/>
  <c r="AG56" i="361"/>
  <c r="AF56" i="361"/>
  <c r="AF77" i="396"/>
  <c r="AJ77" i="396"/>
  <c r="AK79" i="387"/>
  <c r="AI79" i="387"/>
  <c r="AH87" i="348"/>
  <c r="AJ75" i="380"/>
  <c r="AK75" i="380"/>
  <c r="AJ71" i="369"/>
  <c r="AC57" i="364"/>
  <c r="AH83" i="363"/>
  <c r="AG83" i="363"/>
  <c r="AH65" i="352"/>
  <c r="AJ65" i="352"/>
  <c r="AC69" i="348"/>
  <c r="AG58" i="390"/>
  <c r="AK90" i="369"/>
  <c r="AJ90" i="369"/>
  <c r="AI71" i="373"/>
  <c r="AC64" i="392"/>
  <c r="AK71" i="401"/>
  <c r="AH84" i="384"/>
  <c r="AF84" i="384"/>
  <c r="AI84" i="381"/>
  <c r="AK84" i="381"/>
  <c r="AH57" i="404"/>
  <c r="AK86" i="399"/>
  <c r="AI86" i="399"/>
  <c r="AI61" i="360"/>
  <c r="AG61" i="360"/>
  <c r="AH84" i="348"/>
  <c r="M21" i="386"/>
  <c r="N21" i="386"/>
  <c r="AF61" i="362"/>
  <c r="AI61" i="362"/>
  <c r="AI73" i="373"/>
  <c r="AK73" i="373"/>
  <c r="AJ65" i="364"/>
  <c r="AC91" i="401"/>
  <c r="AH89" i="374"/>
  <c r="AC72" i="383"/>
  <c r="AJ91" i="371"/>
  <c r="AK64" i="355"/>
  <c r="AI64" i="355"/>
  <c r="AK70" i="399"/>
  <c r="AI70" i="399"/>
  <c r="AG68" i="364"/>
  <c r="AK75" i="394"/>
  <c r="AH75" i="394"/>
  <c r="AG75" i="382"/>
  <c r="AJ75" i="382"/>
  <c r="AH64" i="348"/>
  <c r="AG77" i="369"/>
  <c r="AJ77" i="369"/>
  <c r="AI89" i="383"/>
  <c r="AC65" i="355"/>
  <c r="AK73" i="387"/>
  <c r="AC79" i="381"/>
  <c r="AI87" i="400"/>
  <c r="AH87" i="400"/>
  <c r="AF78" i="350"/>
  <c r="AK74" i="363"/>
  <c r="AG74" i="363"/>
  <c r="AK75" i="390"/>
  <c r="AJ75" i="390"/>
  <c r="AK74" i="366"/>
  <c r="AH74" i="366"/>
  <c r="AJ83" i="381"/>
  <c r="AI83" i="381"/>
  <c r="AH80" i="397"/>
  <c r="AJ80" i="397"/>
  <c r="AJ81" i="375"/>
  <c r="AK81" i="375"/>
  <c r="AC82" i="358"/>
  <c r="AG82" i="390"/>
  <c r="AF82" i="390"/>
  <c r="M6" i="386"/>
  <c r="AI88" i="396"/>
  <c r="AJ88" i="396"/>
  <c r="AI78" i="369"/>
  <c r="AG78" i="369"/>
  <c r="AI69" i="368"/>
  <c r="AK69" i="368"/>
  <c r="AJ76" i="351"/>
  <c r="AG76" i="351"/>
  <c r="AI90" i="351"/>
  <c r="AC57" i="357"/>
  <c r="AG64" i="373"/>
  <c r="AH64" i="373"/>
  <c r="AI78" i="357"/>
  <c r="AK78" i="357"/>
  <c r="AF69" i="404"/>
  <c r="AC88" i="377"/>
  <c r="AC68" i="357"/>
  <c r="AI66" i="377"/>
  <c r="AF58" i="397"/>
  <c r="AJ58" i="397"/>
  <c r="AF60" i="363"/>
  <c r="AC86" i="405"/>
  <c r="AJ91" i="405"/>
  <c r="AG72" i="404"/>
  <c r="AI72" i="404"/>
  <c r="N33" i="386"/>
  <c r="AF66" i="392"/>
  <c r="AI66" i="392"/>
  <c r="AQ83" i="403"/>
  <c r="AR83" i="403"/>
  <c r="AG91" i="391"/>
  <c r="AF67" i="391"/>
  <c r="AH67" i="391"/>
  <c r="AF68" i="401"/>
  <c r="AI73" i="393"/>
  <c r="AF73" i="393"/>
  <c r="AJ76" i="359"/>
  <c r="AH70" i="379"/>
  <c r="AG70" i="379"/>
  <c r="AF87" i="403"/>
  <c r="AG87" i="403"/>
  <c r="AH62" i="381"/>
  <c r="AI62" i="381"/>
  <c r="AI62" i="349"/>
  <c r="AC91" i="402"/>
  <c r="AK65" i="393"/>
  <c r="AC88" i="381"/>
  <c r="O18" i="386"/>
  <c r="AI84" i="391"/>
  <c r="AH84" i="391"/>
  <c r="AG85" i="356"/>
  <c r="AC89" i="391"/>
  <c r="AF76" i="368"/>
  <c r="AJ77" i="405"/>
  <c r="AI77" i="405"/>
  <c r="J14" i="386"/>
  <c r="AC79" i="397"/>
  <c r="AI56" i="375"/>
  <c r="AF80" i="363"/>
  <c r="AH80" i="363"/>
  <c r="AH61" i="363"/>
  <c r="AF61" i="363"/>
  <c r="AJ85" i="360"/>
  <c r="AF85" i="360"/>
  <c r="AK75" i="357"/>
  <c r="AC62" i="380"/>
  <c r="AH86" i="403"/>
  <c r="AG78" i="404"/>
  <c r="AI78" i="404"/>
  <c r="AH80" i="372"/>
  <c r="AK81" i="367"/>
  <c r="AF81" i="367"/>
  <c r="AJ82" i="393"/>
  <c r="AH82" i="393"/>
  <c r="AG62" i="389"/>
  <c r="AH62" i="389"/>
  <c r="AJ75" i="351"/>
  <c r="AF75" i="351"/>
  <c r="AJ91" i="357"/>
  <c r="AH79" i="403"/>
  <c r="AJ79" i="403"/>
  <c r="AF76" i="401"/>
  <c r="AH61" i="407"/>
  <c r="AF61" i="407"/>
  <c r="AF57" i="366"/>
  <c r="AH72" i="385"/>
  <c r="AK72" i="385"/>
  <c r="AH82" i="387"/>
  <c r="AJ75" i="398"/>
  <c r="AH75" i="398"/>
  <c r="AF57" i="398"/>
  <c r="AJ57" i="398"/>
  <c r="AI90" i="368"/>
  <c r="AC89" i="389"/>
  <c r="AH65" i="407"/>
  <c r="AF91" i="385"/>
  <c r="AH91" i="385"/>
  <c r="AK58" i="404"/>
  <c r="AK61" i="384"/>
  <c r="AF61" i="384"/>
  <c r="AI79" i="390"/>
  <c r="AF79" i="390"/>
  <c r="AI82" i="385"/>
  <c r="AJ82" i="385"/>
  <c r="AG59" i="404"/>
  <c r="AK59" i="404"/>
  <c r="AJ60" i="350"/>
  <c r="AI69" i="395"/>
  <c r="AH69" i="395"/>
  <c r="AJ56" i="390"/>
  <c r="AC60" i="388"/>
  <c r="AI77" i="362"/>
  <c r="AC75" i="391"/>
  <c r="AH62" i="369"/>
  <c r="AJ91" i="377"/>
  <c r="AF91" i="377"/>
  <c r="AG87" i="364"/>
  <c r="AF87" i="364"/>
  <c r="AI81" i="369"/>
  <c r="AH81" i="369"/>
  <c r="AI62" i="366"/>
  <c r="AC82" i="398"/>
  <c r="AF83" i="349"/>
  <c r="AJ90" i="373"/>
  <c r="AH90" i="373"/>
  <c r="AI59" i="402"/>
  <c r="AG72" i="407"/>
  <c r="AF72" i="407"/>
  <c r="AH69" i="389"/>
  <c r="AK69" i="389"/>
  <c r="AG88" i="353"/>
  <c r="AJ76" i="371"/>
  <c r="AH76" i="371"/>
  <c r="AJ68" i="394"/>
  <c r="AF68" i="394"/>
  <c r="AC86" i="407"/>
  <c r="AF87" i="356"/>
  <c r="AC69" i="363"/>
  <c r="AJ86" i="389"/>
  <c r="AG86" i="389"/>
  <c r="AG68" i="374"/>
  <c r="AJ67" i="364"/>
  <c r="AG67" i="364"/>
  <c r="AI63" i="353"/>
  <c r="AC69" i="356"/>
  <c r="AJ67" i="359"/>
  <c r="AH73" i="367"/>
  <c r="AI73" i="367"/>
  <c r="AG74" i="369"/>
  <c r="AC71" i="369"/>
  <c r="AJ65" i="388"/>
  <c r="AH64" i="381"/>
  <c r="AI64" i="381"/>
  <c r="AF73" i="391"/>
  <c r="AC59" i="367"/>
  <c r="AK56" i="352"/>
  <c r="AC91" i="391"/>
  <c r="AG90" i="367"/>
  <c r="AF90" i="367"/>
  <c r="AF70" i="406"/>
  <c r="AK82" i="384"/>
  <c r="AG82" i="384"/>
  <c r="AH68" i="396"/>
  <c r="AC90" i="389"/>
  <c r="N4" i="386"/>
  <c r="AI78" i="405"/>
  <c r="AF78" i="405"/>
  <c r="AH91" i="363"/>
  <c r="AC83" i="402"/>
  <c r="AF77" i="377"/>
  <c r="AH77" i="377"/>
  <c r="AK76" i="383"/>
  <c r="AF76" i="383"/>
  <c r="AF70" i="390"/>
  <c r="AG86" i="372"/>
  <c r="AH86" i="372"/>
  <c r="AG70" i="382"/>
  <c r="AC78" i="354"/>
  <c r="AF61" i="375"/>
  <c r="AG61" i="375"/>
  <c r="AC71" i="401"/>
  <c r="AI79" i="396"/>
  <c r="AK61" i="355"/>
  <c r="AH61" i="355"/>
  <c r="AK78" i="385"/>
  <c r="AG78" i="385"/>
  <c r="AK77" i="365"/>
  <c r="AH77" i="365"/>
  <c r="AI82" i="401"/>
  <c r="AH71" i="383"/>
  <c r="AK71" i="383"/>
  <c r="AG75" i="354"/>
  <c r="AK65" i="382"/>
  <c r="AI65" i="382"/>
  <c r="AG91" i="360"/>
  <c r="AK91" i="360"/>
  <c r="AI72" i="372"/>
  <c r="AH89" i="400"/>
  <c r="AK89" i="400"/>
  <c r="AK74" i="390"/>
  <c r="AG56" i="360"/>
  <c r="AI56" i="360"/>
  <c r="AF56" i="357"/>
  <c r="AF73" i="383"/>
  <c r="AJ73" i="383"/>
  <c r="AC79" i="393"/>
  <c r="AI73" i="358"/>
  <c r="AF73" i="358"/>
  <c r="AJ64" i="361"/>
  <c r="AH60" i="371"/>
  <c r="AG60" i="371"/>
  <c r="AI57" i="401"/>
  <c r="AF80" i="405"/>
  <c r="AH80" i="405"/>
  <c r="AJ59" i="374"/>
  <c r="AK59" i="374"/>
  <c r="AI78" i="374"/>
  <c r="AC61" i="387"/>
  <c r="AG78" i="354"/>
  <c r="AF78" i="354"/>
  <c r="AF66" i="396"/>
  <c r="AJ66" i="396"/>
  <c r="AF78" i="365"/>
  <c r="AC56" i="390"/>
  <c r="AG56" i="393"/>
  <c r="AC57" i="379"/>
  <c r="AI81" i="357"/>
  <c r="AC90" i="357"/>
  <c r="AG91" i="397"/>
  <c r="AF91" i="397"/>
  <c r="AK65" i="354"/>
  <c r="AF70" i="354"/>
  <c r="AG70" i="354"/>
  <c r="AG78" i="367"/>
  <c r="AC79" i="355"/>
  <c r="AG72" i="355"/>
  <c r="AC57" i="368"/>
  <c r="AH68" i="402"/>
  <c r="AU80" i="367"/>
  <c r="AT80" i="367"/>
  <c r="AJ80" i="389"/>
  <c r="AJ78" i="392"/>
  <c r="AI78" i="392"/>
  <c r="AC90" i="382"/>
  <c r="AF83" i="380"/>
  <c r="AI83" i="380"/>
  <c r="AG84" i="365"/>
  <c r="AC89" i="351"/>
  <c r="AG66" i="394"/>
  <c r="AK68" i="390"/>
  <c r="AH68" i="390"/>
  <c r="AG67" i="383"/>
  <c r="AJ67" i="383"/>
  <c r="AJ59" i="371"/>
  <c r="AC63" i="391"/>
  <c r="AG77" i="385"/>
  <c r="AI65" i="385"/>
  <c r="AF65" i="385"/>
  <c r="AJ81" i="361"/>
  <c r="AG84" i="364"/>
  <c r="AI84" i="364"/>
  <c r="AG69" i="359"/>
  <c r="AC87" i="407"/>
  <c r="AI57" i="379"/>
  <c r="AH73" i="394"/>
  <c r="AK73" i="394"/>
  <c r="AC84" i="353"/>
  <c r="AK70" i="387"/>
  <c r="AC85" i="349"/>
  <c r="AJ62" i="399"/>
  <c r="AC78" i="399"/>
  <c r="AC90" i="406"/>
  <c r="AF63" i="399"/>
  <c r="AF80" i="350"/>
  <c r="AI80" i="350"/>
  <c r="AI59" i="370"/>
  <c r="AI77" i="392"/>
  <c r="AJ77" i="392"/>
  <c r="AK57" i="396"/>
  <c r="AC80" i="399"/>
  <c r="AG76" i="384"/>
  <c r="AC82" i="367"/>
  <c r="AC75" i="362"/>
  <c r="AG67" i="384"/>
  <c r="AH67" i="384"/>
  <c r="AF61" i="373"/>
  <c r="AK61" i="373"/>
  <c r="AI81" i="407"/>
  <c r="AK58" i="370"/>
  <c r="AJ58" i="370"/>
  <c r="AH85" i="401"/>
  <c r="AF85" i="401"/>
  <c r="AJ64" i="362"/>
  <c r="AH64" i="362"/>
  <c r="AH84" i="387"/>
  <c r="AG61" i="371"/>
  <c r="AK61" i="371"/>
  <c r="AJ73" i="406"/>
  <c r="AH73" i="406"/>
  <c r="AF60" i="387"/>
  <c r="AC79" i="350"/>
  <c r="AJ74" i="368"/>
  <c r="AI74" i="368"/>
  <c r="AI70" i="371"/>
  <c r="AJ70" i="371"/>
  <c r="AI75" i="385"/>
  <c r="AC72" i="362"/>
  <c r="AG59" i="369"/>
  <c r="AK59" i="369"/>
  <c r="L30" i="386"/>
  <c r="AC59" i="373"/>
  <c r="AK64" i="365"/>
  <c r="AG64" i="365"/>
  <c r="AG75" i="395"/>
  <c r="AC79" i="371"/>
  <c r="AK86" i="348"/>
  <c r="AC64" i="396"/>
  <c r="AK88" i="350"/>
  <c r="AF57" i="375"/>
  <c r="AG57" i="375"/>
  <c r="AC89" i="392"/>
  <c r="AJ75" i="389"/>
  <c r="AC76" i="351"/>
  <c r="AG58" i="375"/>
  <c r="AC84" i="366"/>
  <c r="AG89" i="368"/>
  <c r="AC85" i="353"/>
  <c r="AC68" i="398"/>
  <c r="AF79" i="363"/>
  <c r="AG80" i="381"/>
  <c r="AH80" i="381"/>
  <c r="AC77" i="353"/>
  <c r="AK88" i="349"/>
  <c r="AJ88" i="349"/>
  <c r="AH91" i="374"/>
  <c r="AG84" i="396"/>
  <c r="AH84" i="396"/>
  <c r="AF88" i="368"/>
  <c r="AC89" i="369"/>
  <c r="AH89" i="387"/>
  <c r="AG89" i="387"/>
  <c r="AF62" i="378"/>
  <c r="AC91" i="394"/>
  <c r="AF88" i="367"/>
  <c r="AJ87" i="395"/>
  <c r="AG87" i="395"/>
  <c r="AI81" i="355"/>
  <c r="AJ70" i="357"/>
  <c r="AF70" i="357"/>
  <c r="AI89" i="361"/>
  <c r="AI78" i="381"/>
  <c r="AF78" i="381"/>
  <c r="AK77" i="371"/>
  <c r="AI86" i="377"/>
  <c r="AK86" i="377"/>
  <c r="AK65" i="361"/>
  <c r="AG65" i="361"/>
  <c r="AF85" i="361"/>
  <c r="AK89" i="388"/>
  <c r="AF89" i="388"/>
  <c r="AH91" i="382"/>
  <c r="AC80" i="353"/>
  <c r="AC60" i="394"/>
  <c r="AG88" i="385"/>
  <c r="AG62" i="365"/>
  <c r="AK62" i="365"/>
  <c r="AH80" i="364"/>
  <c r="AC67" i="351"/>
  <c r="AJ79" i="377"/>
  <c r="AI72" i="348"/>
  <c r="AJ72" i="348"/>
  <c r="AF69" i="396"/>
  <c r="AC82" i="378"/>
  <c r="AH62" i="383"/>
  <c r="AK78" i="407"/>
  <c r="AJ78" i="407"/>
  <c r="AK63" i="406"/>
  <c r="AJ63" i="406"/>
  <c r="AJ65" i="358"/>
  <c r="AI65" i="358"/>
  <c r="AI82" i="348"/>
  <c r="AH89" i="359"/>
  <c r="AK89" i="359"/>
  <c r="AH61" i="374"/>
  <c r="AF61" i="374"/>
  <c r="AH69" i="392"/>
  <c r="AK86" i="350"/>
  <c r="AF86" i="350"/>
  <c r="AH65" i="404"/>
  <c r="AJ63" i="387"/>
  <c r="AK63" i="387"/>
  <c r="AH79" i="389"/>
  <c r="AC60" i="349"/>
  <c r="AH71" i="367"/>
  <c r="AH81" i="376"/>
  <c r="AK81" i="376"/>
  <c r="AH74" i="395"/>
  <c r="AI65" i="366"/>
  <c r="AK65" i="366"/>
  <c r="AI61" i="376"/>
  <c r="AF69" i="349"/>
  <c r="AJ69" i="349"/>
  <c r="AJ64" i="359"/>
  <c r="AJ60" i="397"/>
  <c r="AI60" i="397"/>
  <c r="AF60" i="380"/>
  <c r="AC85" i="403"/>
  <c r="AH80" i="378"/>
  <c r="AI81" i="354"/>
  <c r="AK81" i="354"/>
  <c r="AI85" i="387"/>
  <c r="AC85" i="383"/>
  <c r="AK69" i="401"/>
  <c r="AC83" i="406"/>
  <c r="AJ88" i="400"/>
  <c r="AF79" i="367"/>
  <c r="AK79" i="367"/>
  <c r="AH73" i="380"/>
  <c r="AJ78" i="376"/>
  <c r="AH78" i="376"/>
  <c r="AI88" i="360"/>
  <c r="AH88" i="360"/>
  <c r="AH88" i="371"/>
  <c r="AF57" i="371"/>
  <c r="AK57" i="371"/>
  <c r="AI60" i="369"/>
  <c r="AC64" i="402"/>
  <c r="AJ90" i="339"/>
  <c r="AG90" i="339"/>
  <c r="AK75" i="363"/>
  <c r="AI75" i="363"/>
  <c r="AG64" i="378"/>
  <c r="AG91" i="406"/>
  <c r="AH91" i="406"/>
  <c r="AH69" i="383"/>
  <c r="AI90" i="402"/>
  <c r="AG90" i="402"/>
  <c r="AK59" i="382"/>
  <c r="AJ59" i="382"/>
  <c r="AJ68" i="382"/>
  <c r="AI89" i="358"/>
  <c r="AG89" i="358"/>
  <c r="AK91" i="403"/>
  <c r="AJ80" i="361"/>
  <c r="AF80" i="361"/>
  <c r="AC61" i="393"/>
  <c r="AC66" i="393"/>
  <c r="AC60" i="365"/>
  <c r="AH84" i="393"/>
  <c r="AF59" i="377"/>
  <c r="AI59" i="377"/>
  <c r="AS87" i="379"/>
  <c r="AH65" i="403"/>
  <c r="AC75" i="393"/>
  <c r="AK58" i="371"/>
  <c r="AJ74" i="351"/>
  <c r="AG74" i="351"/>
  <c r="AJ76" i="364"/>
  <c r="AI76" i="364"/>
  <c r="AK74" i="405"/>
  <c r="AG57" i="405"/>
  <c r="AI57" i="405"/>
  <c r="AC64" i="357"/>
  <c r="AJ85" i="378"/>
  <c r="AG85" i="378"/>
  <c r="AK56" i="377"/>
  <c r="AI56" i="377"/>
  <c r="AF64" i="405"/>
  <c r="AG76" i="367"/>
  <c r="AJ76" i="367"/>
  <c r="AJ77" i="389"/>
  <c r="AC87" i="402"/>
  <c r="AG75" i="403"/>
  <c r="AK77" i="351"/>
  <c r="AH77" i="351"/>
  <c r="AJ85" i="406"/>
  <c r="AK84" i="359"/>
  <c r="AH84" i="359"/>
  <c r="AJ69" i="385"/>
  <c r="AI69" i="385"/>
  <c r="AK78" i="384"/>
  <c r="AI85" i="349"/>
  <c r="AG85" i="349"/>
  <c r="AG81" i="394"/>
  <c r="AH87" i="381"/>
  <c r="AK87" i="381"/>
  <c r="AF61" i="393"/>
  <c r="AG61" i="393"/>
  <c r="AG79" i="368"/>
  <c r="AF79" i="368"/>
  <c r="AH73" i="353"/>
  <c r="AH72" i="360"/>
  <c r="AF72" i="360"/>
  <c r="AJ90" i="380"/>
  <c r="AF90" i="380"/>
  <c r="AC77" i="375"/>
  <c r="AF91" i="401"/>
  <c r="AH91" i="401"/>
  <c r="AF64" i="374"/>
  <c r="AI64" i="374"/>
  <c r="AI80" i="403"/>
  <c r="AI60" i="394"/>
  <c r="AH60" i="394"/>
  <c r="AI56" i="385"/>
  <c r="AG56" i="385"/>
  <c r="AH66" i="357"/>
  <c r="AC80" i="370"/>
  <c r="AK81" i="352"/>
  <c r="AK73" i="399"/>
  <c r="AF73" i="399"/>
  <c r="AF70" i="376"/>
  <c r="AC82" i="383"/>
  <c r="AH62" i="407"/>
  <c r="AC80" i="393"/>
  <c r="AI64" i="403"/>
  <c r="AI78" i="351"/>
  <c r="AK78" i="351"/>
  <c r="AC88" i="396"/>
  <c r="AI72" i="377"/>
  <c r="AH58" i="368"/>
  <c r="AJ58" i="368"/>
  <c r="AG70" i="403"/>
  <c r="AJ67" i="356"/>
  <c r="AF67" i="356"/>
  <c r="AG73" i="376"/>
  <c r="AI89" i="407"/>
  <c r="AF89" i="407"/>
  <c r="AI86" i="394"/>
  <c r="AJ91" i="395"/>
  <c r="AI91" i="395"/>
  <c r="AG72" i="353"/>
  <c r="AJ89" i="363"/>
  <c r="AI89" i="363"/>
  <c r="AJ69" i="379"/>
  <c r="AI89" i="355"/>
  <c r="AH89" i="355"/>
  <c r="AK59" i="367"/>
  <c r="AK69" i="388"/>
  <c r="AI69" i="388"/>
  <c r="AG89" i="397"/>
  <c r="AH86" i="357"/>
  <c r="AJ86" i="357"/>
  <c r="AG84" i="405"/>
  <c r="AH56" i="368"/>
  <c r="AG56" i="368"/>
  <c r="AK62" i="391"/>
  <c r="AH62" i="391"/>
  <c r="AJ59" i="401"/>
  <c r="AC85" i="401"/>
  <c r="AG78" i="361"/>
  <c r="AC83" i="383"/>
  <c r="AF58" i="385"/>
  <c r="AC56" i="375"/>
  <c r="AH63" i="369"/>
  <c r="AH82" i="406"/>
  <c r="AF82" i="406"/>
  <c r="AG70" i="366"/>
  <c r="AJ69" i="402"/>
  <c r="AI69" i="402"/>
  <c r="AK63" i="396"/>
  <c r="AC68" i="350"/>
  <c r="AF64" i="349"/>
  <c r="AC67" i="362"/>
  <c r="AK77" i="350"/>
  <c r="AC69" i="355"/>
  <c r="AI67" i="368"/>
  <c r="AI64" i="369"/>
  <c r="AF64" i="369"/>
  <c r="AC89" i="395"/>
  <c r="AJ66" i="370"/>
  <c r="AC63" i="352"/>
  <c r="AJ60" i="366"/>
  <c r="AI85" i="370"/>
  <c r="AG85" i="370"/>
  <c r="AG81" i="351"/>
  <c r="AK71" i="390"/>
  <c r="AF71" i="390"/>
  <c r="AH90" i="390"/>
  <c r="AC72" i="371"/>
  <c r="AF71" i="361"/>
  <c r="AC79" i="364"/>
  <c r="AJ86" i="382"/>
  <c r="AF79" i="388"/>
  <c r="AG79" i="388"/>
  <c r="L34" i="386"/>
  <c r="M34" i="386"/>
  <c r="AK85" i="367"/>
  <c r="AJ85" i="367"/>
  <c r="AG87" i="405"/>
  <c r="AC84" i="374"/>
  <c r="AF81" i="405"/>
  <c r="AC79" i="380"/>
  <c r="AH67" i="373"/>
  <c r="AC69" i="393"/>
  <c r="AK70" i="385"/>
  <c r="AJ67" i="390"/>
  <c r="AF67" i="390"/>
  <c r="AC80" i="368"/>
  <c r="AH83" i="356"/>
  <c r="AC67" i="400"/>
  <c r="AG88" i="378"/>
  <c r="AJ78" i="387"/>
  <c r="AH78" i="387"/>
  <c r="AH91" i="355"/>
  <c r="AF62" i="385"/>
  <c r="AJ62" i="385"/>
  <c r="AH87" i="382"/>
  <c r="AF87" i="382"/>
  <c r="AJ80" i="404"/>
  <c r="AI82" i="352"/>
  <c r="AK82" i="352"/>
  <c r="AG62" i="351"/>
  <c r="AF68" i="383"/>
  <c r="AI68" i="383"/>
  <c r="AK67" i="352"/>
  <c r="AF68" i="388"/>
  <c r="AK68" i="388"/>
  <c r="AC58" i="395"/>
  <c r="AG74" i="403"/>
  <c r="AI74" i="403"/>
  <c r="AF58" i="396"/>
  <c r="AI80" i="374"/>
  <c r="AG80" i="374"/>
  <c r="AF74" i="385"/>
  <c r="AG74" i="385"/>
  <c r="AI75" i="399"/>
  <c r="AJ79" i="369"/>
  <c r="AK79" i="369"/>
  <c r="AH83" i="389"/>
  <c r="AK72" i="371"/>
  <c r="AH72" i="371"/>
  <c r="AF60" i="390"/>
  <c r="AK60" i="390"/>
  <c r="AC63" i="397"/>
  <c r="AG67" i="354"/>
  <c r="AF67" i="354"/>
  <c r="AI63" i="382"/>
  <c r="AC75" i="394"/>
  <c r="AF65" i="351"/>
  <c r="AF59" i="376"/>
  <c r="AK59" i="376"/>
  <c r="AF78" i="382"/>
  <c r="AC68" i="395"/>
  <c r="AH85" i="380"/>
  <c r="AI65" i="363"/>
  <c r="AG65" i="363"/>
  <c r="AC72" i="366"/>
  <c r="AK69" i="378"/>
  <c r="AH91" i="399"/>
  <c r="AK91" i="399"/>
  <c r="AF73" i="363"/>
  <c r="AF83" i="394"/>
  <c r="AI83" i="394"/>
  <c r="AG81" i="400"/>
  <c r="J12" i="386"/>
  <c r="N12" i="386"/>
  <c r="AF90" i="397"/>
  <c r="AC89" i="387"/>
  <c r="AK66" i="405"/>
  <c r="AI79" i="361"/>
  <c r="AH79" i="361"/>
  <c r="AF72" i="370"/>
  <c r="AH78" i="402"/>
  <c r="AJ78" i="402"/>
  <c r="AF88" i="355"/>
  <c r="AI88" i="355"/>
  <c r="AK72" i="356"/>
  <c r="AK87" i="398"/>
  <c r="AJ87" i="398"/>
  <c r="AJ87" i="374"/>
  <c r="AF59" i="396"/>
  <c r="AI59" i="396"/>
  <c r="AI62" i="359"/>
  <c r="AI63" i="362"/>
  <c r="AF63" i="362"/>
  <c r="AJ84" i="382"/>
  <c r="AI84" i="382"/>
  <c r="AJ70" i="355"/>
  <c r="AK70" i="355"/>
  <c r="AJ69" i="356"/>
  <c r="AH69" i="356"/>
  <c r="AF77" i="406"/>
  <c r="AJ74" i="397"/>
  <c r="AI74" i="397"/>
  <c r="AK71" i="360"/>
  <c r="AC80" i="391"/>
  <c r="AK75" i="381"/>
  <c r="AC75" i="353"/>
  <c r="AG64" i="353"/>
  <c r="AK64" i="353"/>
  <c r="AJ67" i="400"/>
  <c r="AH67" i="400"/>
  <c r="AG73" i="378"/>
  <c r="AJ73" i="378"/>
  <c r="AG89" i="395"/>
  <c r="AK72" i="354"/>
  <c r="AJ72" i="354"/>
  <c r="N9" i="386"/>
  <c r="AJ90" i="353"/>
  <c r="AI90" i="353"/>
  <c r="AJ56" i="354"/>
  <c r="AK56" i="354"/>
  <c r="AF78" i="364"/>
  <c r="AF85" i="383"/>
  <c r="AK85" i="383"/>
  <c r="AG90" i="363"/>
  <c r="AC65" i="390"/>
  <c r="AI59" i="363"/>
  <c r="AJ73" i="392"/>
  <c r="AK73" i="392"/>
  <c r="AG80" i="377"/>
  <c r="AH79" i="382"/>
  <c r="AJ79" i="382"/>
  <c r="AK67" i="407"/>
  <c r="AG67" i="407"/>
  <c r="AC68" i="399"/>
  <c r="AG67" i="370"/>
  <c r="AS84" i="376"/>
  <c r="AR84" i="376"/>
  <c r="AS81" i="376"/>
  <c r="AG57" i="363"/>
  <c r="AI57" i="363"/>
  <c r="AH78" i="356"/>
  <c r="AJ64" i="407"/>
  <c r="AK64" i="407"/>
  <c r="AJ86" i="379"/>
  <c r="AJ88" i="405"/>
  <c r="AH88" i="405"/>
  <c r="AG85" i="398"/>
  <c r="AC86" i="377"/>
  <c r="AF78" i="372"/>
  <c r="AH64" i="356"/>
  <c r="AJ64" i="356"/>
  <c r="AH57" i="406"/>
  <c r="AJ57" i="406"/>
  <c r="AF74" i="379"/>
  <c r="AK86" i="367"/>
  <c r="AJ86" i="367"/>
  <c r="AI83" i="407"/>
  <c r="AG83" i="407"/>
  <c r="AF74" i="383"/>
  <c r="AH60" i="375"/>
  <c r="AJ60" i="375"/>
  <c r="AJ61" i="391"/>
  <c r="AJ58" i="380"/>
  <c r="AH58" i="380"/>
  <c r="AH82" i="375"/>
  <c r="AC61" i="405"/>
  <c r="AJ77" i="384"/>
  <c r="AF72" i="381"/>
  <c r="AH72" i="381"/>
  <c r="AG78" i="396"/>
  <c r="AC61" i="380"/>
  <c r="AK79" i="384"/>
  <c r="AF79" i="384"/>
  <c r="AH88" i="354"/>
  <c r="AF85" i="384"/>
  <c r="AJ85" i="384"/>
  <c r="AG83" i="367"/>
  <c r="AF82" i="357"/>
  <c r="AH82" i="357"/>
  <c r="AJ58" i="405"/>
  <c r="AG58" i="405"/>
  <c r="AG66" i="384"/>
  <c r="AF66" i="384"/>
  <c r="AI79" i="397"/>
  <c r="AK61" i="367"/>
  <c r="AI61" i="367"/>
  <c r="AG90" i="356"/>
  <c r="AI86" i="387"/>
  <c r="AG86" i="387"/>
  <c r="AK61" i="390"/>
  <c r="AC57" i="363"/>
  <c r="AK65" i="359"/>
  <c r="AF75" i="404"/>
  <c r="AI75" i="404"/>
  <c r="AI62" i="362"/>
  <c r="AH62" i="362"/>
  <c r="N27" i="386"/>
  <c r="AC67" i="388"/>
  <c r="AH65" i="406"/>
  <c r="AC60" i="374"/>
  <c r="AH88" i="404"/>
  <c r="AC79" i="398"/>
  <c r="AG65" i="381"/>
  <c r="AC87" i="391"/>
  <c r="AK90" i="350"/>
  <c r="AH58" i="393"/>
  <c r="AK58" i="393"/>
  <c r="AC67" i="403"/>
  <c r="AK77" i="376"/>
  <c r="AJ56" i="348"/>
  <c r="AF56" i="348"/>
  <c r="AK71" i="399"/>
  <c r="AC84" i="364"/>
  <c r="AF90" i="349"/>
  <c r="AJ70" i="369"/>
  <c r="AK70" i="369"/>
  <c r="AK80" i="373"/>
  <c r="AQ86" i="401"/>
  <c r="AR86" i="401"/>
  <c r="AI67" i="349"/>
  <c r="AI71" i="400"/>
  <c r="AH71" i="400"/>
  <c r="AK59" i="393"/>
  <c r="AF64" i="380"/>
  <c r="AG64" i="380"/>
  <c r="AH76" i="378"/>
  <c r="AH62" i="375"/>
  <c r="AK62" i="375"/>
  <c r="AK68" i="339"/>
  <c r="AK89" i="401"/>
  <c r="AG89" i="401"/>
  <c r="AH77" i="372"/>
  <c r="AK77" i="372"/>
  <c r="AG72" i="378"/>
  <c r="AI72" i="378"/>
  <c r="AG76" i="381"/>
  <c r="AJ61" i="387"/>
  <c r="AK61" i="387"/>
  <c r="AK67" i="394"/>
  <c r="AI67" i="394"/>
  <c r="AF69" i="372"/>
  <c r="AK67" i="362"/>
  <c r="AF67" i="362"/>
  <c r="AG70" i="389"/>
  <c r="AI70" i="389"/>
  <c r="AF80" i="387"/>
  <c r="AH80" i="387"/>
  <c r="AH67" i="371"/>
  <c r="AG85" i="395"/>
  <c r="AJ85" i="395"/>
  <c r="AJ77" i="355"/>
  <c r="AK60" i="364"/>
  <c r="AG60" i="364"/>
  <c r="AF60" i="385"/>
  <c r="AH60" i="385"/>
  <c r="AI62" i="372"/>
  <c r="AF62" i="372"/>
  <c r="AJ70" i="393"/>
  <c r="AI70" i="393"/>
  <c r="AI65" i="360"/>
  <c r="AK76" i="373"/>
  <c r="AI76" i="373"/>
  <c r="AH64" i="379"/>
  <c r="AI64" i="379"/>
  <c r="AG87" i="359"/>
  <c r="AG90" i="387"/>
  <c r="AH90" i="387"/>
  <c r="AJ90" i="391"/>
  <c r="AF90" i="391"/>
  <c r="AC82" i="351"/>
  <c r="AI77" i="401"/>
  <c r="AG78" i="377"/>
  <c r="AI78" i="377"/>
  <c r="AH68" i="365"/>
  <c r="AF68" i="365"/>
  <c r="AH69" i="390"/>
  <c r="AC87" i="373"/>
  <c r="AJ61" i="399"/>
  <c r="AH63" i="385"/>
  <c r="AG63" i="385"/>
  <c r="AH80" i="376"/>
  <c r="AJ66" i="371"/>
  <c r="AG66" i="371"/>
  <c r="AF76" i="391"/>
  <c r="AG76" i="391"/>
  <c r="AJ71" i="376"/>
  <c r="AH81" i="371"/>
  <c r="AJ81" i="371"/>
  <c r="AJ76" i="352"/>
  <c r="AF76" i="352"/>
  <c r="AJ75" i="366"/>
  <c r="AC81" i="376"/>
  <c r="AG63" i="380"/>
  <c r="AI63" i="380"/>
  <c r="AG69" i="357"/>
  <c r="AJ65" i="400"/>
  <c r="AF65" i="400"/>
  <c r="AG56" i="363"/>
  <c r="AC76" i="383"/>
  <c r="AK88" i="388"/>
  <c r="AI59" i="354"/>
  <c r="AG59" i="354"/>
  <c r="AK57" i="390"/>
  <c r="AF68" i="375"/>
  <c r="AK68" i="375"/>
  <c r="AG84" i="358"/>
  <c r="AI83" i="364"/>
  <c r="AF83" i="364"/>
  <c r="AI85" i="365"/>
  <c r="AI72" i="399"/>
  <c r="AJ72" i="399"/>
  <c r="AH59" i="359"/>
  <c r="AJ71" i="395"/>
  <c r="AI71" i="395"/>
  <c r="AH73" i="407"/>
  <c r="AJ73" i="407"/>
  <c r="AK77" i="407"/>
  <c r="AJ77" i="407"/>
  <c r="AF88" i="369"/>
  <c r="AI88" i="369"/>
  <c r="AK58" i="388"/>
  <c r="AH58" i="388"/>
  <c r="AH72" i="392"/>
  <c r="AG69" i="376"/>
  <c r="AI69" i="376"/>
  <c r="AK87" i="354"/>
  <c r="AJ87" i="354"/>
  <c r="AI74" i="407"/>
  <c r="AK74" i="407"/>
  <c r="AG65" i="383"/>
  <c r="AH65" i="383"/>
  <c r="AJ76" i="398"/>
  <c r="AH78" i="383"/>
  <c r="AJ78" i="383"/>
  <c r="AK73" i="359"/>
  <c r="AJ91" i="358"/>
  <c r="AF91" i="358"/>
  <c r="AC70" i="357"/>
  <c r="AI87" i="353"/>
  <c r="AK71" i="380"/>
  <c r="AF71" i="380"/>
  <c r="AK85" i="371"/>
  <c r="AI85" i="371"/>
  <c r="AJ56" i="358"/>
  <c r="AH67" i="355"/>
  <c r="AI67" i="355"/>
  <c r="AC77" i="362"/>
  <c r="AK74" i="356"/>
  <c r="AH90" i="407"/>
  <c r="AJ90" i="407"/>
  <c r="AC58" i="403"/>
  <c r="AC59" i="378"/>
  <c r="AC57" i="387"/>
  <c r="AG66" i="349"/>
  <c r="AG77" i="367"/>
  <c r="AI77" i="367"/>
  <c r="AH56" i="353"/>
  <c r="AC79" i="391"/>
  <c r="AH73" i="368"/>
  <c r="AC90" i="399"/>
  <c r="AH59" i="398"/>
  <c r="AI59" i="398"/>
  <c r="AG74" i="401"/>
  <c r="AR91" i="369"/>
  <c r="AQ91" i="369"/>
  <c r="AF57" i="383"/>
  <c r="AC84" i="401"/>
  <c r="AF64" i="372"/>
  <c r="AQ83" i="355"/>
  <c r="AR83" i="355"/>
  <c r="AJ61" i="382"/>
  <c r="AC59" i="380"/>
  <c r="AG76" i="365"/>
  <c r="AI70" i="407"/>
  <c r="AJ70" i="407"/>
  <c r="AK72" i="388"/>
  <c r="AK89" i="366"/>
  <c r="AF89" i="366"/>
  <c r="AJ61" i="369"/>
  <c r="AI61" i="369"/>
  <c r="AF69" i="377"/>
  <c r="AJ88" i="358"/>
  <c r="AG88" i="358"/>
  <c r="AK83" i="361"/>
  <c r="AJ57" i="389"/>
  <c r="AI57" i="389"/>
  <c r="AI74" i="380"/>
  <c r="AH74" i="380"/>
  <c r="AH88" i="401"/>
  <c r="AC80" i="359"/>
  <c r="AJ58" i="360"/>
  <c r="AR89" i="355"/>
  <c r="AF64" i="384"/>
  <c r="AK64" i="384"/>
  <c r="AC75" i="381"/>
  <c r="AH59" i="351"/>
  <c r="AF59" i="351"/>
  <c r="AJ64" i="392"/>
  <c r="AC70" i="349"/>
  <c r="AG64" i="357"/>
  <c r="AC82" i="339"/>
  <c r="AF61" i="396"/>
  <c r="AI61" i="396"/>
  <c r="AH64" i="370"/>
  <c r="AJ72" i="398"/>
  <c r="AH72" i="398"/>
  <c r="AI66" i="374"/>
  <c r="AC59" i="370"/>
  <c r="AF85" i="355"/>
  <c r="AG56" i="400"/>
  <c r="AI56" i="400"/>
  <c r="AG86" i="359"/>
  <c r="AK57" i="373"/>
  <c r="AJ57" i="373"/>
  <c r="AC88" i="389"/>
  <c r="AF58" i="406"/>
  <c r="AH58" i="406"/>
  <c r="AJ65" i="373"/>
  <c r="AH65" i="373"/>
  <c r="AG77" i="378"/>
  <c r="AJ71" i="375"/>
  <c r="AK71" i="375"/>
  <c r="AG61" i="380"/>
  <c r="AH79" i="372"/>
  <c r="AF79" i="372"/>
  <c r="AH87" i="401"/>
  <c r="AC57" i="355"/>
  <c r="AI59" i="368"/>
  <c r="AC62" i="402"/>
  <c r="AG77" i="403"/>
  <c r="AH82" i="367"/>
  <c r="AI82" i="367"/>
  <c r="AC64" i="372"/>
  <c r="AI70" i="391"/>
  <c r="AC74" i="389"/>
  <c r="AF63" i="372"/>
  <c r="AJ91" i="375"/>
  <c r="AG91" i="375"/>
  <c r="AF80" i="362"/>
  <c r="AC88" i="388"/>
  <c r="AI69" i="405"/>
  <c r="AF89" i="381"/>
  <c r="AG89" i="381"/>
  <c r="AK58" i="383"/>
  <c r="AJ78" i="349"/>
  <c r="AK78" i="349"/>
  <c r="AJ62" i="400"/>
  <c r="AH62" i="400"/>
  <c r="AG76" i="400"/>
  <c r="AC65" i="382"/>
  <c r="AK84" i="352"/>
  <c r="AJ74" i="389"/>
  <c r="AG74" i="389"/>
  <c r="AG82" i="397"/>
  <c r="AJ66" i="369"/>
  <c r="AF66" i="369"/>
  <c r="AG67" i="392"/>
  <c r="AG69" i="370"/>
  <c r="AK69" i="370"/>
  <c r="AK74" i="378"/>
  <c r="AF74" i="378"/>
  <c r="AJ70" i="375"/>
  <c r="AH70" i="375"/>
  <c r="AF58" i="353"/>
  <c r="AG87" i="377"/>
  <c r="AK87" i="377"/>
  <c r="AK66" i="406"/>
  <c r="AG82" i="398"/>
  <c r="AK82" i="398"/>
  <c r="AF66" i="356"/>
  <c r="AJ71" i="366"/>
  <c r="AK71" i="366"/>
  <c r="AG66" i="397"/>
  <c r="AG69" i="382"/>
  <c r="AH69" i="382"/>
  <c r="AJ64" i="406"/>
  <c r="AF64" i="406"/>
  <c r="AJ79" i="407"/>
  <c r="AK68" i="369"/>
  <c r="AH68" i="369"/>
  <c r="AG60" i="359"/>
  <c r="AF90" i="366"/>
  <c r="AG90" i="366"/>
  <c r="AH73" i="362"/>
  <c r="AJ73" i="362"/>
  <c r="AJ79" i="402"/>
  <c r="AC72" i="405"/>
  <c r="AJ88" i="372"/>
  <c r="AC62" i="377"/>
  <c r="M16" i="386"/>
  <c r="AI80" i="396"/>
  <c r="AF80" i="396"/>
  <c r="AC90" i="353"/>
  <c r="AC91" i="354"/>
  <c r="AH89" i="362"/>
  <c r="AC86" i="399"/>
  <c r="AF91" i="392"/>
  <c r="AJ60" i="392"/>
  <c r="AK60" i="392"/>
  <c r="AI79" i="380"/>
  <c r="AI87" i="391"/>
  <c r="AF87" i="391"/>
  <c r="AG83" i="403"/>
  <c r="AC88" i="373"/>
  <c r="AK69" i="394"/>
  <c r="AC63" i="368"/>
  <c r="AK71" i="396"/>
  <c r="AF71" i="377"/>
  <c r="AH71" i="377"/>
  <c r="AF65" i="395"/>
  <c r="AI87" i="368"/>
  <c r="AH87" i="368"/>
  <c r="AI56" i="356"/>
  <c r="AH78" i="378"/>
  <c r="AJ78" i="378"/>
  <c r="M28" i="386"/>
  <c r="AC86" i="402"/>
  <c r="AC80" i="381"/>
  <c r="AJ65" i="362"/>
  <c r="AH79" i="385"/>
  <c r="AJ79" i="385"/>
  <c r="AG72" i="402"/>
  <c r="AF72" i="402"/>
  <c r="AK70" i="374"/>
  <c r="AC91" i="363"/>
  <c r="AC76" i="401"/>
  <c r="AF82" i="379"/>
  <c r="AJ77" i="364"/>
  <c r="AI77" i="364"/>
  <c r="AK70" i="378"/>
  <c r="AJ71" i="359"/>
  <c r="AF71" i="359"/>
  <c r="AG65" i="356"/>
  <c r="AC58" i="392"/>
  <c r="AJ61" i="404"/>
  <c r="AH65" i="369"/>
  <c r="AK65" i="369"/>
  <c r="AG79" i="394"/>
  <c r="AC71" i="403"/>
  <c r="AH67" i="361"/>
  <c r="AJ67" i="361"/>
  <c r="AF86" i="398"/>
  <c r="AC66" i="397"/>
  <c r="AK75" i="383"/>
  <c r="AG75" i="383"/>
  <c r="AI64" i="358"/>
  <c r="AH64" i="358"/>
  <c r="AI79" i="405"/>
  <c r="AJ79" i="405"/>
  <c r="AI90" i="358"/>
  <c r="AC85" i="405"/>
  <c r="AG79" i="398"/>
  <c r="AC67" i="357"/>
  <c r="AF74" i="387"/>
  <c r="AJ83" i="352"/>
  <c r="AK83" i="352"/>
  <c r="AT83" i="402"/>
  <c r="AI56" i="395"/>
  <c r="AF56" i="395"/>
  <c r="AI77" i="354"/>
  <c r="AK77" i="354"/>
  <c r="AC73" i="354"/>
  <c r="AH83" i="382"/>
  <c r="AI83" i="382"/>
  <c r="AS90" i="378"/>
  <c r="AJ73" i="372"/>
  <c r="AK73" i="372"/>
  <c r="AC72" i="354"/>
  <c r="AH66" i="355"/>
  <c r="AC81" i="388"/>
  <c r="AU89" i="356"/>
  <c r="AC66" i="381"/>
  <c r="AG88" i="397"/>
  <c r="AI88" i="397"/>
  <c r="AH89" i="380"/>
  <c r="AG89" i="380"/>
  <c r="AF81" i="348"/>
  <c r="AI81" i="348"/>
  <c r="O25" i="386"/>
  <c r="AU87" i="366"/>
  <c r="AT87" i="366"/>
  <c r="AQ81" i="362"/>
  <c r="AS91" i="401"/>
  <c r="AQ91" i="365"/>
  <c r="AT91" i="365"/>
  <c r="AJ87" i="370"/>
  <c r="AK72" i="359"/>
  <c r="AI72" i="359"/>
  <c r="AF87" i="385"/>
  <c r="AC79" i="369"/>
  <c r="AJ66" i="381"/>
  <c r="AH83" i="369"/>
  <c r="AG83" i="369"/>
  <c r="AK70" i="372"/>
  <c r="AC73" i="406"/>
  <c r="AC78" i="371"/>
  <c r="AG90" i="383"/>
  <c r="AG56" i="401"/>
  <c r="AF56" i="401"/>
  <c r="AF80" i="359"/>
  <c r="AH63" i="397"/>
  <c r="AI63" i="397"/>
  <c r="AF83" i="357"/>
  <c r="AI83" i="357"/>
  <c r="AK82" i="391"/>
  <c r="AF82" i="391"/>
  <c r="AG59" i="361"/>
  <c r="AK59" i="361"/>
  <c r="AH69" i="381"/>
  <c r="AC91" i="371"/>
  <c r="AH71" i="391"/>
  <c r="AF78" i="400"/>
  <c r="AH78" i="400"/>
  <c r="AH60" i="372"/>
  <c r="AH64" i="398"/>
  <c r="AF64" i="398"/>
  <c r="AI56" i="379"/>
  <c r="AF80" i="370"/>
  <c r="AJ80" i="370"/>
  <c r="AJ58" i="350"/>
  <c r="AF58" i="350"/>
  <c r="AJ76" i="407"/>
  <c r="AI70" i="404"/>
  <c r="AG70" i="404"/>
  <c r="AI59" i="366"/>
  <c r="AF59" i="366"/>
  <c r="AK82" i="376"/>
  <c r="AC74" i="355"/>
  <c r="AH67" i="393"/>
  <c r="AK87" i="392"/>
  <c r="AH87" i="392"/>
  <c r="AF82" i="371"/>
  <c r="AI78" i="363"/>
  <c r="AH78" i="363"/>
  <c r="AC81" i="396"/>
  <c r="AF72" i="361"/>
  <c r="AH72" i="361"/>
  <c r="AF80" i="360"/>
  <c r="AF80" i="368"/>
  <c r="AK80" i="368"/>
  <c r="AJ79" i="379"/>
  <c r="AC73" i="370"/>
  <c r="AK58" i="359"/>
  <c r="AF58" i="359"/>
  <c r="AG66" i="359"/>
  <c r="AG69" i="358"/>
  <c r="AJ69" i="358"/>
  <c r="AF61" i="365"/>
  <c r="AI63" i="354"/>
  <c r="AK63" i="354"/>
  <c r="AH87" i="375"/>
  <c r="AJ87" i="375"/>
  <c r="AI68" i="356"/>
  <c r="AJ78" i="388"/>
  <c r="AF78" i="388"/>
  <c r="AC67" i="370"/>
  <c r="AC87" i="347"/>
  <c r="L22" i="386"/>
  <c r="AC82" i="404"/>
  <c r="AK61" i="349"/>
  <c r="AG70" i="402"/>
  <c r="AI70" i="402"/>
  <c r="AI81" i="391"/>
  <c r="AH81" i="391"/>
  <c r="AJ85" i="375"/>
  <c r="AC80" i="355"/>
  <c r="AH71" i="397"/>
  <c r="AG75" i="348"/>
  <c r="AI75" i="348"/>
  <c r="AI61" i="403"/>
  <c r="AJ61" i="403"/>
  <c r="AF85" i="347"/>
  <c r="AJ85" i="347"/>
  <c r="AH87" i="362"/>
  <c r="AC59" i="389"/>
  <c r="AI72" i="383"/>
  <c r="AJ91" i="389"/>
  <c r="AK91" i="389"/>
  <c r="J38" i="386"/>
  <c r="AI86" i="366"/>
  <c r="AK86" i="366"/>
  <c r="AG91" i="356"/>
  <c r="AF91" i="356"/>
  <c r="AC75" i="405"/>
  <c r="AG78" i="358"/>
  <c r="AF87" i="371"/>
  <c r="AK87" i="371"/>
  <c r="AF90" i="384"/>
  <c r="AJ90" i="384"/>
  <c r="AF78" i="359"/>
  <c r="AJ79" i="383"/>
  <c r="AK79" i="383"/>
  <c r="AJ57" i="384"/>
  <c r="AC77" i="367"/>
  <c r="AH64" i="350"/>
  <c r="AK64" i="350"/>
  <c r="AK57" i="348"/>
  <c r="AJ57" i="348"/>
  <c r="AK85" i="377"/>
  <c r="AC58" i="390"/>
  <c r="AF91" i="349"/>
  <c r="AH91" i="349"/>
  <c r="AJ69" i="363"/>
  <c r="AJ66" i="387"/>
  <c r="AG66" i="387"/>
  <c r="AH76" i="350"/>
  <c r="AK63" i="370"/>
  <c r="AI63" i="370"/>
  <c r="AK64" i="382"/>
  <c r="AC80" i="371"/>
  <c r="AH91" i="368"/>
  <c r="AI85" i="352"/>
  <c r="AF85" i="352"/>
  <c r="AK66" i="398"/>
  <c r="AC63" i="362"/>
  <c r="AF71" i="406"/>
  <c r="AK71" i="406"/>
  <c r="AJ61" i="385"/>
  <c r="AF61" i="385"/>
  <c r="AI85" i="404"/>
  <c r="AG85" i="404"/>
  <c r="AF80" i="357"/>
  <c r="AK81" i="349"/>
  <c r="AH81" i="349"/>
  <c r="AG63" i="377"/>
  <c r="AC56" i="354"/>
  <c r="AK59" i="403"/>
  <c r="AJ70" i="392"/>
  <c r="AG70" i="392"/>
  <c r="AK60" i="403"/>
  <c r="AC67" i="352"/>
  <c r="AF77" i="390"/>
  <c r="AG77" i="390"/>
  <c r="AF70" i="349"/>
  <c r="AH71" i="355"/>
  <c r="AK71" i="355"/>
  <c r="AF73" i="356"/>
  <c r="AF60" i="356"/>
  <c r="AK60" i="356"/>
  <c r="AF59" i="407"/>
  <c r="AC86" i="347"/>
  <c r="AI79" i="360"/>
  <c r="AK88" i="359"/>
  <c r="AH88" i="359"/>
  <c r="AJ76" i="404"/>
  <c r="AK85" i="388"/>
  <c r="AG85" i="388"/>
  <c r="AJ77" i="388"/>
  <c r="AG77" i="388"/>
  <c r="AF79" i="366"/>
  <c r="AJ57" i="377"/>
  <c r="AI57" i="377"/>
  <c r="AC91" i="361"/>
  <c r="AK73" i="347"/>
  <c r="AC64" i="405"/>
  <c r="AI56" i="403"/>
  <c r="AH83" i="339"/>
  <c r="AG83" i="339"/>
  <c r="AJ82" i="365"/>
  <c r="AF82" i="365"/>
  <c r="AC83" i="358"/>
  <c r="AJ62" i="360"/>
  <c r="AC67" i="372"/>
  <c r="AF72" i="406"/>
  <c r="AG68" i="353"/>
  <c r="AJ68" i="353"/>
  <c r="AC67" i="365"/>
  <c r="AH88" i="377"/>
  <c r="AC83" i="359"/>
  <c r="AJ65" i="389"/>
  <c r="AC68" i="387"/>
  <c r="AG89" i="373"/>
  <c r="AF67" i="404"/>
  <c r="AK67" i="404"/>
  <c r="AJ71" i="372"/>
  <c r="AH90" i="377"/>
  <c r="AK90" i="377"/>
  <c r="AI60" i="388"/>
  <c r="AH60" i="383"/>
  <c r="AJ60" i="383"/>
  <c r="AC81" i="353"/>
  <c r="AH73" i="381"/>
  <c r="AC86" i="352"/>
  <c r="AF81" i="401"/>
  <c r="AH88" i="365"/>
  <c r="AG88" i="365"/>
  <c r="AG72" i="374"/>
  <c r="AI72" i="374"/>
  <c r="AH68" i="349"/>
  <c r="G22" i="386"/>
  <c r="AF63" i="389"/>
  <c r="AH77" i="397"/>
  <c r="AK77" i="397"/>
  <c r="AJ81" i="356"/>
  <c r="AH81" i="356"/>
  <c r="AG66" i="354"/>
  <c r="AI59" i="380"/>
  <c r="AG59" i="380"/>
  <c r="AG85" i="402"/>
  <c r="AI69" i="397"/>
  <c r="AJ69" i="397"/>
  <c r="AC59" i="360"/>
  <c r="AF59" i="362"/>
  <c r="AH59" i="389"/>
  <c r="AI59" i="389"/>
  <c r="AF91" i="398"/>
  <c r="AC65" i="347"/>
  <c r="AF90" i="393"/>
  <c r="AI73" i="390"/>
  <c r="AK73" i="390"/>
  <c r="AK58" i="352"/>
  <c r="AI90" i="347"/>
  <c r="AG90" i="347"/>
  <c r="AH72" i="358"/>
  <c r="AC88" i="397"/>
  <c r="AC91" i="390"/>
  <c r="AJ57" i="358"/>
  <c r="AC63" i="373"/>
  <c r="AI80" i="395"/>
  <c r="AC61" i="388"/>
  <c r="AI65" i="355"/>
  <c r="AK67" i="402"/>
  <c r="AH67" i="402"/>
  <c r="AH86" i="375"/>
  <c r="AK86" i="375"/>
  <c r="AI70" i="380"/>
  <c r="AH70" i="380"/>
  <c r="AI59" i="347"/>
  <c r="AC90" i="347"/>
  <c r="AG66" i="348"/>
  <c r="AH71" i="370"/>
  <c r="AG71" i="370"/>
  <c r="AI74" i="376"/>
  <c r="AF71" i="349"/>
  <c r="AK71" i="349"/>
  <c r="AF62" i="401"/>
  <c r="AK62" i="401"/>
  <c r="AK59" i="350"/>
  <c r="AC58" i="380"/>
  <c r="AJ67" i="365"/>
  <c r="AC77" i="382"/>
  <c r="AH60" i="393"/>
  <c r="AK80" i="367"/>
  <c r="AJ80" i="367"/>
  <c r="AF81" i="406"/>
  <c r="AC76" i="375"/>
  <c r="AI82" i="407"/>
  <c r="AH81" i="373"/>
  <c r="AJ81" i="373"/>
  <c r="AF73" i="365"/>
  <c r="AG86" i="391"/>
  <c r="AK86" i="391"/>
  <c r="AG64" i="402"/>
  <c r="AK80" i="358"/>
  <c r="AG80" i="358"/>
  <c r="AH82" i="373"/>
  <c r="AK70" i="396"/>
  <c r="AH70" i="396"/>
  <c r="AG76" i="392"/>
  <c r="AK76" i="392"/>
  <c r="AC82" i="390"/>
  <c r="AJ61" i="402"/>
  <c r="AK82" i="366"/>
  <c r="AG82" i="366"/>
  <c r="AJ85" i="354"/>
  <c r="AF89" i="379"/>
  <c r="AK89" i="379"/>
  <c r="AH82" i="355"/>
  <c r="AF58" i="356"/>
  <c r="AG58" i="356"/>
  <c r="AG67" i="380"/>
  <c r="AK67" i="380"/>
  <c r="AK76" i="347"/>
  <c r="AJ76" i="347"/>
  <c r="AH74" i="392"/>
  <c r="AJ74" i="392"/>
  <c r="AH86" i="402"/>
  <c r="AC65" i="374"/>
  <c r="AH78" i="379"/>
  <c r="AK56" i="389"/>
  <c r="AH56" i="389"/>
  <c r="AG85" i="366"/>
  <c r="AH85" i="366"/>
  <c r="AI79" i="351"/>
  <c r="AG79" i="351"/>
  <c r="AF74" i="372"/>
  <c r="AG82" i="356"/>
  <c r="AI82" i="356"/>
  <c r="AK70" i="370"/>
  <c r="AC59" i="356"/>
  <c r="AG64" i="360"/>
  <c r="AI60" i="377"/>
  <c r="AK60" i="377"/>
  <c r="AG60" i="357"/>
  <c r="AC90" i="396"/>
  <c r="AF86" i="358"/>
  <c r="AJ86" i="358"/>
  <c r="AK87" i="373"/>
  <c r="AC59" i="355"/>
  <c r="AJ66" i="358"/>
  <c r="AF66" i="390"/>
  <c r="AJ66" i="390"/>
  <c r="AH73" i="403"/>
  <c r="AF73" i="403"/>
  <c r="AF88" i="361"/>
  <c r="AC74" i="353"/>
  <c r="AG58" i="347"/>
  <c r="AG87" i="347"/>
  <c r="AJ87" i="347"/>
  <c r="AG73" i="357"/>
  <c r="AC60" i="376"/>
  <c r="AG91" i="350"/>
  <c r="AI88" i="370"/>
  <c r="AG88" i="370"/>
  <c r="AH91" i="351"/>
  <c r="AJ64" i="351"/>
  <c r="AK64" i="351"/>
  <c r="AF90" i="406"/>
  <c r="AI90" i="406"/>
  <c r="AI77" i="373"/>
  <c r="AH77" i="373"/>
  <c r="AK56" i="350"/>
  <c r="AC88" i="403"/>
  <c r="AG72" i="382"/>
  <c r="AC84" i="349"/>
  <c r="AK76" i="362"/>
  <c r="AJ70" i="351"/>
  <c r="AG70" i="351"/>
  <c r="AC70" i="354"/>
  <c r="AI71" i="354"/>
  <c r="AK71" i="354"/>
  <c r="AI88" i="376"/>
  <c r="AG71" i="351"/>
  <c r="AK71" i="351"/>
  <c r="AG73" i="355"/>
  <c r="AC61" i="355"/>
  <c r="AJ69" i="355"/>
  <c r="O5" i="386"/>
  <c r="N5" i="386"/>
  <c r="AK77" i="374"/>
  <c r="AF77" i="374"/>
  <c r="AC82" i="366"/>
  <c r="AK63" i="379"/>
  <c r="AH88" i="374"/>
  <c r="AG88" i="374"/>
  <c r="AG77" i="379"/>
  <c r="AK77" i="379"/>
  <c r="AJ78" i="375"/>
  <c r="AC91" i="399"/>
  <c r="AG89" i="370"/>
  <c r="AI89" i="370"/>
  <c r="AJ61" i="357"/>
  <c r="AI61" i="357"/>
  <c r="AG67" i="388"/>
  <c r="AF66" i="393"/>
  <c r="AG66" i="393"/>
  <c r="AG90" i="355"/>
  <c r="AI60" i="381"/>
  <c r="AF60" i="381"/>
  <c r="AH62" i="393"/>
  <c r="AJ86" i="360"/>
  <c r="AH86" i="360"/>
  <c r="AK80" i="390"/>
  <c r="AG80" i="390"/>
  <c r="AK66" i="351"/>
  <c r="AH66" i="351"/>
  <c r="AC85" i="393"/>
  <c r="AH56" i="392"/>
  <c r="AJ90" i="388"/>
  <c r="AF90" i="388"/>
  <c r="AH82" i="400"/>
  <c r="AF69" i="400"/>
  <c r="AI69" i="400"/>
  <c r="AG85" i="369"/>
  <c r="AH58" i="355"/>
  <c r="AJ58" i="355"/>
  <c r="AJ73" i="348"/>
  <c r="AI58" i="395"/>
  <c r="AK58" i="395"/>
  <c r="AI83" i="377"/>
  <c r="AG83" i="377"/>
  <c r="AI71" i="381"/>
  <c r="AC91" i="396"/>
  <c r="AJ91" i="366"/>
  <c r="AJ57" i="370"/>
  <c r="AG57" i="370"/>
  <c r="AI90" i="396"/>
  <c r="AF76" i="358"/>
  <c r="AJ76" i="358"/>
  <c r="AH75" i="355"/>
  <c r="AH86" i="393"/>
  <c r="AJ86" i="393"/>
  <c r="AH57" i="356"/>
  <c r="AF57" i="356"/>
  <c r="AI68" i="380"/>
  <c r="AC59" i="363"/>
  <c r="AH60" i="370"/>
  <c r="AJ60" i="370"/>
  <c r="AF56" i="365"/>
  <c r="AK89" i="390"/>
  <c r="AH89" i="390"/>
  <c r="AF86" i="373"/>
  <c r="AC67" i="349"/>
  <c r="AH70" i="368"/>
  <c r="AC61" i="404"/>
  <c r="AF75" i="378"/>
  <c r="AF61" i="366"/>
  <c r="AK61" i="366"/>
  <c r="AI68" i="362"/>
  <c r="AC74" i="354"/>
  <c r="AH70" i="347"/>
  <c r="AK85" i="357"/>
  <c r="AG85" i="357"/>
  <c r="AC80" i="373"/>
  <c r="AH79" i="359"/>
  <c r="AJ86" i="380"/>
  <c r="AF86" i="380"/>
  <c r="AI69" i="360"/>
  <c r="AK75" i="379"/>
  <c r="AI75" i="379"/>
  <c r="AK91" i="347"/>
  <c r="AH87" i="365"/>
  <c r="AK87" i="365"/>
  <c r="AC69" i="358"/>
  <c r="AH76" i="380"/>
  <c r="AG76" i="380"/>
  <c r="AH84" i="383"/>
  <c r="AJ67" i="405"/>
  <c r="AG67" i="405"/>
  <c r="AI68" i="377"/>
  <c r="AF63" i="359"/>
  <c r="AK63" i="359"/>
  <c r="AF68" i="347"/>
  <c r="AH79" i="371"/>
  <c r="AJ79" i="371"/>
  <c r="AC62" i="362"/>
  <c r="AC89" i="398"/>
  <c r="AF76" i="349"/>
  <c r="AF78" i="398"/>
  <c r="AG78" i="398"/>
  <c r="AG87" i="387"/>
  <c r="AI77" i="383"/>
  <c r="AJ77" i="383"/>
  <c r="AF63" i="398"/>
  <c r="AG56" i="347"/>
  <c r="AK56" i="347"/>
  <c r="AG82" i="362"/>
  <c r="AI85" i="348"/>
  <c r="AG85" i="348"/>
  <c r="AI84" i="351"/>
  <c r="AG57" i="376"/>
  <c r="AK57" i="376"/>
  <c r="AJ73" i="398"/>
  <c r="AF82" i="381"/>
  <c r="AJ82" i="381"/>
  <c r="AI80" i="393"/>
  <c r="AF61" i="348"/>
  <c r="AG61" i="348"/>
  <c r="AH78" i="370"/>
  <c r="AK78" i="370"/>
  <c r="AG78" i="389"/>
  <c r="AC79" i="348"/>
  <c r="AF85" i="390"/>
  <c r="AJ66" i="366"/>
  <c r="AF66" i="366"/>
  <c r="AI90" i="352"/>
  <c r="AH84" i="347"/>
  <c r="AF84" i="347"/>
  <c r="AJ59" i="355"/>
  <c r="AI84" i="398"/>
  <c r="AF84" i="398"/>
  <c r="AK63" i="390"/>
  <c r="AF62" i="347"/>
  <c r="AJ62" i="347"/>
  <c r="AI88" i="362"/>
  <c r="AC70" i="390"/>
  <c r="AG75" i="349"/>
  <c r="AJ78" i="347"/>
  <c r="AI78" i="347"/>
  <c r="AC65" i="359"/>
  <c r="AG57" i="360"/>
  <c r="AI57" i="360"/>
  <c r="AG59" i="373"/>
  <c r="AC61" i="400"/>
  <c r="AH74" i="359"/>
  <c r="AC74" i="400"/>
  <c r="AI79" i="358"/>
  <c r="AK74" i="398"/>
  <c r="AI74" i="398"/>
  <c r="AF84" i="360"/>
  <c r="AH88" i="395"/>
  <c r="AJ88" i="395"/>
  <c r="AF83" i="347"/>
  <c r="AC64" i="359"/>
  <c r="AG86" i="363"/>
  <c r="AG64" i="394"/>
  <c r="AH64" i="394"/>
  <c r="AC70" i="400"/>
  <c r="AI60" i="378"/>
  <c r="AK60" i="378"/>
  <c r="AG67" i="360"/>
  <c r="AK58" i="400"/>
  <c r="AI58" i="400"/>
  <c r="AH57" i="362"/>
  <c r="AK57" i="362"/>
  <c r="AG82" i="378"/>
  <c r="AH82" i="370"/>
  <c r="AK82" i="370"/>
  <c r="AJ73" i="405"/>
  <c r="AK72" i="390"/>
  <c r="AF72" i="390"/>
  <c r="AG60" i="389"/>
  <c r="AJ65" i="349"/>
  <c r="AH65" i="349"/>
  <c r="AK58" i="362"/>
  <c r="AI58" i="362"/>
  <c r="AK84" i="367"/>
  <c r="AF84" i="367"/>
  <c r="AF68" i="398"/>
  <c r="AI68" i="398"/>
  <c r="AI56" i="359"/>
  <c r="AJ63" i="366"/>
  <c r="AK63" i="366"/>
  <c r="AC79" i="382"/>
  <c r="AK68" i="391"/>
  <c r="AC77" i="357"/>
  <c r="AF81" i="353"/>
  <c r="AH81" i="353"/>
  <c r="AI89" i="405"/>
  <c r="AG89" i="405"/>
  <c r="AG77" i="382"/>
  <c r="AI77" i="382"/>
  <c r="AK72" i="376"/>
  <c r="AI72" i="376"/>
  <c r="AG65" i="391"/>
  <c r="AI69" i="403"/>
  <c r="AF69" i="403"/>
  <c r="AJ67" i="382"/>
  <c r="AH67" i="382"/>
  <c r="AK57" i="393"/>
  <c r="AJ58" i="354"/>
  <c r="AG58" i="354"/>
  <c r="AK77" i="375"/>
  <c r="AG77" i="375"/>
  <c r="AG63" i="381"/>
  <c r="AK68" i="350"/>
  <c r="AF68" i="350"/>
  <c r="AJ71" i="405"/>
  <c r="AG71" i="405"/>
  <c r="AH68" i="355"/>
  <c r="AC68" i="358"/>
  <c r="AF89" i="378"/>
  <c r="AJ82" i="395"/>
  <c r="AH82" i="395"/>
  <c r="AJ78" i="399"/>
  <c r="AI78" i="399"/>
  <c r="AH76" i="353"/>
  <c r="AC64" i="347"/>
  <c r="AJ83" i="355"/>
  <c r="AK58" i="365"/>
  <c r="AJ58" i="365"/>
  <c r="AF60" i="407"/>
  <c r="AI66" i="395"/>
  <c r="AJ66" i="395"/>
  <c r="AJ62" i="353"/>
  <c r="AH82" i="380"/>
  <c r="AG82" i="380"/>
  <c r="AI56" i="384"/>
  <c r="AI71" i="353"/>
  <c r="AH71" i="353"/>
  <c r="AH89" i="369"/>
  <c r="AH82" i="353"/>
  <c r="AJ82" i="353"/>
  <c r="AJ75" i="393"/>
  <c r="AG65" i="387"/>
  <c r="AJ65" i="387"/>
  <c r="AH86" i="353"/>
  <c r="AG86" i="353"/>
  <c r="AC61" i="370"/>
  <c r="AH79" i="354"/>
  <c r="AC65" i="396"/>
  <c r="AI67" i="395"/>
  <c r="AK80" i="354"/>
  <c r="AI80" i="354"/>
  <c r="AG81" i="385"/>
  <c r="AG77" i="381"/>
  <c r="AJ77" i="381"/>
  <c r="AF68" i="405"/>
  <c r="AJ68" i="405"/>
  <c r="AJ73" i="354"/>
  <c r="AI73" i="354"/>
  <c r="AK65" i="375"/>
  <c r="AC88" i="383"/>
  <c r="AG84" i="388"/>
  <c r="AK84" i="388"/>
  <c r="AK71" i="365"/>
  <c r="AG71" i="365"/>
  <c r="AJ68" i="399"/>
  <c r="AG68" i="399"/>
  <c r="AH79" i="353"/>
  <c r="AF79" i="353"/>
  <c r="AH66" i="361"/>
  <c r="AJ66" i="361"/>
  <c r="AG80" i="369"/>
  <c r="AH82" i="363"/>
  <c r="AI82" i="363"/>
  <c r="AJ81" i="387"/>
  <c r="AH81" i="387"/>
  <c r="AG91" i="384"/>
  <c r="AG71" i="379"/>
  <c r="AJ71" i="379"/>
  <c r="AJ84" i="401"/>
  <c r="AC79" i="353"/>
  <c r="AF84" i="349"/>
  <c r="AK74" i="402"/>
  <c r="AH74" i="402"/>
  <c r="AC81" i="361"/>
  <c r="AH60" i="368"/>
  <c r="AH70" i="358"/>
  <c r="AG70" i="358"/>
  <c r="AI84" i="380"/>
  <c r="AJ84" i="380"/>
  <c r="AJ70" i="388"/>
  <c r="AG70" i="388"/>
  <c r="AG60" i="354"/>
  <c r="AK67" i="396"/>
  <c r="AI67" i="396"/>
  <c r="AH86" i="364"/>
  <c r="AC73" i="381"/>
  <c r="AK73" i="384"/>
  <c r="AI76" i="390"/>
  <c r="AJ76" i="390"/>
  <c r="AC87" i="362"/>
  <c r="AG56" i="407"/>
  <c r="AI66" i="347"/>
  <c r="AF66" i="347"/>
  <c r="AK57" i="355"/>
  <c r="AC74" i="374"/>
  <c r="AI76" i="375"/>
  <c r="AF72" i="347"/>
  <c r="AJ72" i="347"/>
  <c r="AG70" i="361"/>
  <c r="AK83" i="348"/>
  <c r="AG83" i="348"/>
  <c r="AJ59" i="353"/>
  <c r="AF59" i="353"/>
  <c r="AI90" i="389"/>
  <c r="AC64" i="361"/>
  <c r="AI63" i="348"/>
  <c r="AC57" i="396"/>
  <c r="AJ82" i="347"/>
  <c r="AG65" i="357"/>
  <c r="AK65" i="357"/>
  <c r="AI60" i="382"/>
  <c r="AC69" i="398"/>
  <c r="AI71" i="363"/>
  <c r="AC59" i="388"/>
  <c r="AH68" i="357"/>
  <c r="AK74" i="396"/>
  <c r="AI74" i="396"/>
  <c r="AG88" i="363"/>
  <c r="AJ88" i="363"/>
  <c r="AI68" i="358"/>
  <c r="AI59" i="397"/>
  <c r="AG59" i="397"/>
  <c r="AI56" i="355"/>
  <c r="AJ88" i="387"/>
  <c r="AG88" i="387"/>
  <c r="AF66" i="360"/>
  <c r="AC89" i="406"/>
  <c r="AG83" i="391"/>
  <c r="AF83" i="391"/>
  <c r="AF56" i="405"/>
  <c r="AG83" i="359"/>
  <c r="AJ83" i="359"/>
  <c r="AK71" i="378"/>
  <c r="AC73" i="392"/>
  <c r="AC87" i="358"/>
  <c r="AI63" i="375"/>
  <c r="AG58" i="394"/>
  <c r="AK58" i="394"/>
  <c r="AG79" i="347"/>
  <c r="AI75" i="369"/>
  <c r="AJ75" i="369"/>
  <c r="AK74" i="377"/>
  <c r="AC78" i="361"/>
  <c r="AH61" i="389"/>
  <c r="AC56" i="366"/>
  <c r="AJ58" i="361"/>
  <c r="AF57" i="382"/>
  <c r="AG57" i="382"/>
  <c r="AC62" i="379"/>
  <c r="AH79" i="395"/>
  <c r="AG73" i="379"/>
  <c r="AJ73" i="379"/>
  <c r="AG83" i="393"/>
  <c r="AF83" i="393"/>
  <c r="AK78" i="373"/>
  <c r="AI78" i="373"/>
  <c r="AJ74" i="357"/>
  <c r="AC83" i="385"/>
  <c r="AI61" i="359"/>
  <c r="AJ90" i="348"/>
  <c r="AF90" i="348"/>
  <c r="AJ64" i="368"/>
  <c r="AC80" i="354"/>
  <c r="AI91" i="367"/>
  <c r="AJ91" i="367"/>
  <c r="AH88" i="390"/>
  <c r="AH70" i="384"/>
  <c r="AG70" i="384"/>
  <c r="AK72" i="389"/>
  <c r="AI72" i="389"/>
  <c r="AK69" i="406"/>
  <c r="AC64" i="401"/>
  <c r="AF63" i="355"/>
  <c r="AK68" i="367"/>
  <c r="AI68" i="367"/>
  <c r="AK76" i="388"/>
  <c r="AC86" i="404"/>
  <c r="AI87" i="388"/>
  <c r="AF87" i="388"/>
  <c r="AC78" i="367"/>
  <c r="AH81" i="396"/>
  <c r="AI86" i="400"/>
  <c r="AK86" i="400"/>
  <c r="AF79" i="376"/>
  <c r="AC74" i="385"/>
  <c r="AJ68" i="387"/>
  <c r="AI80" i="384"/>
  <c r="AK80" i="384"/>
  <c r="AC84" i="373"/>
  <c r="G19" i="386"/>
  <c r="J31" i="386"/>
  <c r="AG74" i="373"/>
  <c r="AK74" i="373"/>
  <c r="AJ87" i="361"/>
  <c r="AG87" i="361"/>
  <c r="L7" i="386"/>
  <c r="M7" i="386"/>
  <c r="AH76" i="363"/>
  <c r="AH58" i="376"/>
  <c r="AI58" i="376"/>
  <c r="L29" i="386"/>
  <c r="AJ79" i="406"/>
  <c r="AF79" i="406"/>
  <c r="AH75" i="396"/>
  <c r="AI79" i="400"/>
  <c r="AJ79" i="400"/>
  <c r="AH59" i="383"/>
  <c r="AI66" i="375"/>
  <c r="AK66" i="375"/>
  <c r="AF56" i="371"/>
  <c r="AF75" i="371"/>
  <c r="AG75" i="371"/>
  <c r="AI57" i="354"/>
  <c r="AK74" i="354"/>
  <c r="AF74" i="354"/>
  <c r="AF80" i="394"/>
  <c r="AI80" i="394"/>
  <c r="AI66" i="403"/>
  <c r="AC91" i="364"/>
  <c r="AH71" i="393"/>
  <c r="AC72" i="355"/>
  <c r="AC79" i="354"/>
  <c r="AI85" i="407"/>
  <c r="AC64" i="399"/>
  <c r="AK74" i="358"/>
  <c r="AH74" i="358"/>
  <c r="AK67" i="357"/>
  <c r="AJ83" i="405"/>
  <c r="AH83" i="405"/>
  <c r="AI64" i="354"/>
  <c r="AC86" i="354"/>
  <c r="AI56" i="372"/>
  <c r="AG56" i="372"/>
  <c r="AK77" i="404"/>
  <c r="AG77" i="404"/>
  <c r="AJ89" i="385"/>
  <c r="AC89" i="349"/>
  <c r="AH73" i="404"/>
  <c r="AF62" i="368"/>
  <c r="AI62" i="368"/>
  <c r="AC60" i="396"/>
  <c r="AI91" i="373"/>
  <c r="AK63" i="367"/>
  <c r="AF63" i="367"/>
  <c r="AI62" i="395"/>
  <c r="AK61" i="353"/>
  <c r="AH61" i="353"/>
  <c r="AI68" i="354"/>
  <c r="AC87" i="397"/>
  <c r="AJ83" i="388"/>
  <c r="AI83" i="388"/>
  <c r="AH65" i="365"/>
  <c r="AI83" i="351"/>
  <c r="AK83" i="351"/>
  <c r="AH86" i="355"/>
  <c r="AG81" i="377"/>
  <c r="AJ81" i="377"/>
  <c r="AC70" i="348"/>
  <c r="J8" i="386"/>
  <c r="K8" i="386"/>
  <c r="AG56" i="404"/>
  <c r="AK84" i="402"/>
  <c r="AI84" i="402"/>
  <c r="AI75" i="347"/>
  <c r="AI75" i="391"/>
  <c r="AK75" i="391"/>
  <c r="AG75" i="370"/>
  <c r="AF79" i="348"/>
  <c r="AK79" i="348"/>
  <c r="AJ86" i="385"/>
  <c r="AK86" i="385"/>
  <c r="AG57" i="369"/>
  <c r="AC75" i="375"/>
  <c r="AJ70" i="352"/>
  <c r="AG63" i="368"/>
  <c r="AJ63" i="368"/>
  <c r="AH77" i="395"/>
  <c r="AF91" i="353"/>
  <c r="AG91" i="353"/>
  <c r="AH59" i="405"/>
  <c r="AJ59" i="405"/>
  <c r="AJ88" i="357"/>
  <c r="AF87" i="390"/>
  <c r="AH87" i="390"/>
  <c r="AF76" i="374"/>
  <c r="AC72" i="352"/>
  <c r="AJ89" i="398"/>
  <c r="AI85" i="397"/>
  <c r="AH85" i="397"/>
  <c r="AJ56" i="362"/>
  <c r="AI63" i="374"/>
  <c r="AF63" i="374"/>
  <c r="AC71" i="400"/>
  <c r="AI71" i="364"/>
  <c r="AI60" i="361"/>
  <c r="AH60" i="361"/>
  <c r="AK80" i="383"/>
  <c r="AC67" i="385"/>
  <c r="AF77" i="359"/>
  <c r="AF87" i="407"/>
  <c r="AJ87" i="407"/>
  <c r="AK74" i="347"/>
  <c r="AF74" i="347"/>
  <c r="AF85" i="362"/>
  <c r="AI80" i="348"/>
  <c r="AG80" i="348"/>
  <c r="AF88" i="375"/>
  <c r="AK88" i="375"/>
  <c r="AF83" i="354"/>
  <c r="AI83" i="354"/>
  <c r="AF56" i="349"/>
  <c r="AF58" i="357"/>
  <c r="AJ58" i="357"/>
  <c r="AK73" i="369"/>
  <c r="AF73" i="369"/>
  <c r="AJ63" i="357"/>
  <c r="AH63" i="357"/>
  <c r="AF57" i="350"/>
  <c r="AG65" i="348"/>
  <c r="AI65" i="348"/>
  <c r="AI82" i="361"/>
  <c r="AH58" i="399"/>
  <c r="AF58" i="399"/>
  <c r="AK73" i="349"/>
  <c r="AH91" i="362"/>
  <c r="AF91" i="362"/>
  <c r="AF70" i="405"/>
  <c r="AG70" i="405"/>
  <c r="AK89" i="351"/>
  <c r="AC70" i="397"/>
  <c r="AG70" i="394"/>
  <c r="AH70" i="394"/>
  <c r="AK69" i="399"/>
  <c r="AH69" i="399"/>
  <c r="AF62" i="354"/>
  <c r="AF69" i="380"/>
  <c r="AG69" i="380"/>
  <c r="AC65" i="360"/>
  <c r="AG58" i="348"/>
  <c r="AC68" i="347"/>
  <c r="AK66" i="368"/>
  <c r="AH66" i="368"/>
  <c r="AJ70" i="348"/>
  <c r="AK78" i="360"/>
  <c r="AG78" i="360"/>
  <c r="AK90" i="376"/>
  <c r="AC63" i="372"/>
  <c r="AJ77" i="402"/>
  <c r="AI77" i="402"/>
  <c r="AJ86" i="395"/>
  <c r="AC80" i="348"/>
  <c r="AG82" i="404"/>
  <c r="AF68" i="348"/>
  <c r="AH68" i="348"/>
  <c r="AK88" i="347"/>
  <c r="AH88" i="347"/>
  <c r="AC65" i="404"/>
  <c r="AI82" i="392"/>
  <c r="AJ82" i="392"/>
  <c r="AC58" i="349"/>
  <c r="AF74" i="365"/>
  <c r="AK88" i="381"/>
  <c r="AF88" i="381"/>
  <c r="AI76" i="379"/>
  <c r="AG81" i="368"/>
  <c r="AH81" i="368"/>
  <c r="AK60" i="349"/>
  <c r="AG58" i="382"/>
  <c r="AK58" i="382"/>
  <c r="AC90" i="379"/>
  <c r="AG83" i="350"/>
  <c r="AC72" i="384"/>
  <c r="AK62" i="405"/>
  <c r="AJ62" i="405"/>
  <c r="AG63" i="392"/>
  <c r="AI88" i="407"/>
  <c r="AJ88" i="407"/>
  <c r="AJ89" i="371"/>
  <c r="AH89" i="371"/>
  <c r="AF71" i="368"/>
  <c r="AC59" i="377"/>
  <c r="AH64" i="352"/>
  <c r="AC77" i="348"/>
  <c r="AK57" i="399"/>
  <c r="AF72" i="350"/>
  <c r="AG72" i="350"/>
  <c r="AK73" i="400"/>
  <c r="AC66" i="362"/>
  <c r="AJ91" i="381"/>
  <c r="AG80" i="382"/>
  <c r="AK80" i="382"/>
  <c r="AF81" i="370"/>
  <c r="AC81" i="398"/>
  <c r="AJ72" i="349"/>
  <c r="AC75" i="388"/>
  <c r="AI65" i="399"/>
  <c r="AG59" i="406"/>
  <c r="AJ59" i="406"/>
  <c r="AJ83" i="375"/>
  <c r="AF77" i="356"/>
  <c r="AH77" i="356"/>
  <c r="AJ56" i="370"/>
  <c r="AH56" i="370"/>
  <c r="AF57" i="391"/>
  <c r="AJ57" i="391"/>
  <c r="AJ91" i="348"/>
  <c r="AC66" i="383"/>
  <c r="AF58" i="378"/>
  <c r="AG82" i="369"/>
  <c r="AK82" i="369"/>
  <c r="AF78" i="393"/>
  <c r="AI78" i="393"/>
  <c r="AC65" i="389"/>
  <c r="AJ59" i="358"/>
  <c r="AG59" i="358"/>
  <c r="AI76" i="354"/>
  <c r="AG70" i="401"/>
  <c r="AF70" i="401"/>
  <c r="AC81" i="347"/>
  <c r="AI63" i="404"/>
  <c r="AG69" i="347"/>
  <c r="AI69" i="347"/>
  <c r="AJ74" i="381"/>
  <c r="AK74" i="381"/>
  <c r="AG81" i="379"/>
  <c r="AC89" i="359"/>
  <c r="AH86" i="347"/>
  <c r="AI69" i="407"/>
  <c r="AJ69" i="407"/>
  <c r="AG84" i="400"/>
  <c r="AH84" i="400"/>
  <c r="AC66" i="357"/>
  <c r="AF61" i="364"/>
  <c r="AK67" i="398"/>
  <c r="AJ67" i="398"/>
  <c r="AI89" i="376"/>
  <c r="AF90" i="395"/>
  <c r="AJ90" i="395"/>
  <c r="AG62" i="403"/>
  <c r="AC59" i="392"/>
  <c r="AI79" i="356"/>
  <c r="AC60" i="354"/>
  <c r="AJ60" i="376"/>
  <c r="AC73" i="357"/>
  <c r="AF60" i="358"/>
  <c r="AG60" i="358"/>
  <c r="AF90" i="392"/>
  <c r="AC72" i="357"/>
  <c r="AK64" i="376"/>
  <c r="AJ64" i="376"/>
  <c r="AC60" i="355"/>
  <c r="AC86" i="359"/>
  <c r="AI75" i="374"/>
  <c r="AI75" i="360"/>
  <c r="AH75" i="360"/>
  <c r="AG57" i="395"/>
  <c r="AH90" i="374"/>
  <c r="AI90" i="374"/>
  <c r="AC58" i="359"/>
  <c r="AI86" i="405"/>
  <c r="AJ63" i="358"/>
  <c r="AK63" i="358"/>
  <c r="AF75" i="376"/>
  <c r="AC78" i="380"/>
  <c r="AH88" i="394"/>
  <c r="AC81" i="393"/>
  <c r="AJ71" i="356"/>
  <c r="AH87" i="389"/>
  <c r="AF87" i="389"/>
  <c r="AF84" i="399"/>
  <c r="AC88" i="382"/>
  <c r="AK88" i="356"/>
  <c r="AJ86" i="384"/>
  <c r="AK86" i="384"/>
  <c r="AG83" i="404"/>
  <c r="AH70" i="377"/>
  <c r="AF70" i="377"/>
  <c r="AC57" i="365"/>
  <c r="AC74" i="396"/>
  <c r="AI66" i="382"/>
  <c r="AC84" i="388"/>
  <c r="AK76" i="396"/>
  <c r="AH60" i="351"/>
  <c r="AI60" i="351"/>
  <c r="AC62" i="392"/>
  <c r="AF76" i="372"/>
  <c r="AF85" i="363"/>
  <c r="AH85" i="363"/>
  <c r="AJ77" i="348"/>
  <c r="AK84" i="355"/>
  <c r="AH84" i="355"/>
  <c r="AF84" i="385"/>
  <c r="AC80" i="347"/>
  <c r="AK61" i="358"/>
  <c r="AJ57" i="364"/>
  <c r="AK57" i="364"/>
  <c r="AH80" i="392"/>
  <c r="AC72" i="350"/>
  <c r="AK72" i="395"/>
  <c r="AC61" i="356"/>
  <c r="AG58" i="358"/>
  <c r="AK88" i="380"/>
  <c r="AF88" i="380"/>
  <c r="AC72" i="349"/>
  <c r="AH79" i="365"/>
  <c r="AC82" i="353"/>
  <c r="AI63" i="347"/>
  <c r="AF74" i="361"/>
  <c r="AJ74" i="361"/>
  <c r="AI85" i="364"/>
  <c r="AF71" i="348"/>
  <c r="AH71" i="348"/>
  <c r="AH56" i="388"/>
  <c r="AI65" i="347"/>
  <c r="AJ65" i="347"/>
  <c r="AH63" i="361"/>
  <c r="AC83" i="380"/>
  <c r="AF85" i="396"/>
  <c r="AF84" i="376"/>
  <c r="AJ84" i="376"/>
  <c r="AC66" i="359"/>
  <c r="AH91" i="394"/>
  <c r="AK91" i="394"/>
  <c r="AF79" i="373"/>
  <c r="AH79" i="373"/>
  <c r="AI89" i="347"/>
  <c r="AC59" i="406"/>
  <c r="AF89" i="402"/>
  <c r="AC76" i="382"/>
  <c r="AI60" i="348"/>
  <c r="AF67" i="381"/>
  <c r="AG67" i="381"/>
  <c r="AG87" i="380"/>
  <c r="AF87" i="380"/>
  <c r="K26" i="386"/>
  <c r="AF65" i="350"/>
  <c r="AJ65" i="350"/>
  <c r="AH89" i="391"/>
  <c r="AC86" i="350"/>
  <c r="AH75" i="388"/>
  <c r="AK74" i="399"/>
  <c r="AJ74" i="399"/>
  <c r="AG91" i="372"/>
  <c r="AC69" i="350"/>
  <c r="AH90" i="398"/>
  <c r="AF90" i="398"/>
  <c r="AH60" i="406"/>
  <c r="AC78" i="347"/>
  <c r="AK77" i="347"/>
  <c r="AF77" i="347"/>
  <c r="AI84" i="361"/>
  <c r="AK68" i="371"/>
  <c r="AG68" i="371"/>
  <c r="AK76" i="395"/>
  <c r="AJ66" i="364"/>
  <c r="AH66" i="364"/>
  <c r="AH84" i="362"/>
  <c r="G15" i="386"/>
  <c r="AJ86" i="354"/>
  <c r="AC75" i="354"/>
  <c r="AG75" i="359"/>
  <c r="AC68" i="359"/>
  <c r="AJ63" i="371"/>
  <c r="AC59" i="372"/>
  <c r="AF81" i="398"/>
  <c r="AJ84" i="368"/>
  <c r="AG84" i="368"/>
  <c r="AG75" i="407"/>
  <c r="AI75" i="407"/>
  <c r="AG73" i="364"/>
  <c r="AG86" i="362"/>
  <c r="AI86" i="362"/>
  <c r="AI73" i="366"/>
  <c r="AG83" i="395"/>
  <c r="AJ83" i="395"/>
  <c r="AH60" i="401"/>
  <c r="AC77" i="374"/>
  <c r="AJ84" i="378"/>
  <c r="AC89" i="352"/>
  <c r="AI84" i="369"/>
  <c r="AH84" i="369"/>
  <c r="AJ89" i="406"/>
  <c r="AI89" i="406"/>
  <c r="AG79" i="352"/>
  <c r="AJ73" i="360"/>
  <c r="AG73" i="360"/>
  <c r="AG82" i="394"/>
  <c r="AH86" i="369"/>
  <c r="AG86" i="369"/>
  <c r="AJ82" i="396"/>
  <c r="AC61" i="403"/>
  <c r="AG81" i="382"/>
  <c r="AG72" i="364"/>
  <c r="AJ72" i="364"/>
  <c r="AG77" i="357"/>
  <c r="AC56" i="368"/>
  <c r="AH57" i="407"/>
  <c r="AJ62" i="348"/>
  <c r="AI62" i="348"/>
  <c r="AF75" i="384"/>
  <c r="AI77" i="400"/>
  <c r="AG77" i="400"/>
  <c r="AG81" i="388"/>
  <c r="AK56" i="378"/>
  <c r="AJ56" i="378"/>
  <c r="AF76" i="357"/>
  <c r="AG68" i="351"/>
  <c r="AF68" i="351"/>
  <c r="AH76" i="406"/>
  <c r="AC88" i="351"/>
  <c r="AK58" i="402"/>
  <c r="AK71" i="371"/>
  <c r="AJ71" i="371"/>
  <c r="AF77" i="352"/>
  <c r="N17" i="386"/>
  <c r="K17" i="386"/>
  <c r="AI56" i="397"/>
  <c r="AJ91" i="369"/>
  <c r="AG91" i="369"/>
  <c r="AF59" i="375"/>
  <c r="AK65" i="353"/>
  <c r="AJ65" i="353"/>
  <c r="AJ81" i="389"/>
  <c r="AI81" i="389"/>
  <c r="AF87" i="372"/>
  <c r="AI58" i="373"/>
  <c r="AF58" i="373"/>
  <c r="AI57" i="367"/>
  <c r="AC76" i="402"/>
  <c r="AF68" i="404"/>
  <c r="AI72" i="357"/>
  <c r="AG72" i="357"/>
  <c r="AU87" i="372"/>
  <c r="AC76" i="377"/>
  <c r="AK80" i="371"/>
  <c r="AH66" i="400"/>
  <c r="AJ66" i="400"/>
  <c r="AJ80" i="355"/>
  <c r="AC75" i="372"/>
  <c r="AJ73" i="375"/>
  <c r="AC58" i="401"/>
  <c r="AH57" i="357"/>
  <c r="AJ61" i="354"/>
  <c r="AF61" i="354"/>
  <c r="AI84" i="397"/>
  <c r="AH84" i="397"/>
  <c r="AC78" i="368"/>
  <c r="AF90" i="360"/>
  <c r="AC66" i="368"/>
  <c r="AG70" i="395"/>
  <c r="AC78" i="350"/>
  <c r="AG62" i="373"/>
  <c r="AF64" i="364"/>
  <c r="AG64" i="364"/>
  <c r="AG84" i="395"/>
  <c r="AH82" i="354"/>
  <c r="AJ82" i="354"/>
  <c r="AH66" i="388"/>
  <c r="AF71" i="403"/>
  <c r="AK71" i="403"/>
  <c r="AJ88" i="398"/>
  <c r="AF85" i="381"/>
  <c r="AG85" i="381"/>
  <c r="AF77" i="380"/>
  <c r="AK86" i="392"/>
  <c r="AG86" i="392"/>
  <c r="AF88" i="399"/>
  <c r="AJ88" i="399"/>
  <c r="AC76" i="384"/>
  <c r="AK76" i="356"/>
  <c r="AG86" i="404"/>
  <c r="AH86" i="404"/>
  <c r="AJ75" i="364"/>
  <c r="AC62" i="363"/>
  <c r="O20" i="386"/>
  <c r="AH85" i="351"/>
  <c r="AJ85" i="351"/>
  <c r="AG82" i="388"/>
  <c r="AH82" i="388"/>
  <c r="N19" i="386"/>
  <c r="M19" i="386"/>
  <c r="AH79" i="355"/>
  <c r="AC69" i="385"/>
  <c r="AF71" i="374"/>
  <c r="AI61" i="351"/>
  <c r="AK61" i="351"/>
  <c r="AH68" i="379"/>
  <c r="AF68" i="379"/>
  <c r="AI57" i="351"/>
  <c r="AC64" i="356"/>
  <c r="AG60" i="352"/>
  <c r="AH81" i="372"/>
  <c r="AJ81" i="372"/>
  <c r="AI69" i="351"/>
  <c r="AF59" i="352"/>
  <c r="AH59" i="352"/>
  <c r="AG68" i="400"/>
  <c r="AJ62" i="380"/>
  <c r="AI62" i="380"/>
  <c r="AJ90" i="371"/>
  <c r="AJ56" i="373"/>
  <c r="AH56" i="373"/>
  <c r="AK60" i="396"/>
  <c r="AJ64" i="366"/>
  <c r="AG64" i="366"/>
  <c r="AH62" i="355"/>
  <c r="AI91" i="359"/>
  <c r="AJ91" i="359"/>
  <c r="AH80" i="379"/>
  <c r="AK80" i="379"/>
  <c r="AK86" i="339"/>
  <c r="AG86" i="339"/>
  <c r="AG67" i="377"/>
  <c r="AG89" i="352"/>
  <c r="AK89" i="352"/>
  <c r="AK80" i="347"/>
  <c r="AK73" i="371"/>
  <c r="AG73" i="371"/>
  <c r="AF89" i="356"/>
  <c r="AC82" i="401"/>
  <c r="AJ91" i="376"/>
  <c r="AF76" i="355"/>
  <c r="AI76" i="355"/>
  <c r="AK63" i="356"/>
  <c r="AJ63" i="356"/>
  <c r="AC57" i="375"/>
  <c r="AK84" i="363"/>
  <c r="AH62" i="404"/>
  <c r="AJ62" i="404"/>
  <c r="AG84" i="354"/>
  <c r="AC63" i="388"/>
  <c r="AJ75" i="400"/>
  <c r="AJ78" i="352"/>
  <c r="AI78" i="352"/>
  <c r="AC75" i="379"/>
  <c r="AI67" i="363"/>
  <c r="AC64" i="350"/>
  <c r="AI61" i="368"/>
  <c r="AH87" i="402"/>
  <c r="AJ87" i="402"/>
  <c r="AC74" i="356"/>
  <c r="AG59" i="357"/>
  <c r="AI59" i="357"/>
  <c r="AH90" i="385"/>
  <c r="AG90" i="385"/>
  <c r="AK61" i="398"/>
  <c r="AI87" i="396"/>
  <c r="AH87" i="396"/>
  <c r="AC78" i="391"/>
  <c r="AG71" i="398"/>
  <c r="AC80" i="367"/>
  <c r="AI80" i="385"/>
  <c r="AC89" i="347"/>
  <c r="AF57" i="402"/>
  <c r="N35" i="386"/>
  <c r="K35" i="386"/>
  <c r="AJ74" i="362"/>
  <c r="AC72" i="368"/>
  <c r="AI86" i="374"/>
  <c r="AC70" i="377"/>
  <c r="AK74" i="391"/>
  <c r="AI60" i="365"/>
  <c r="AH60" i="365"/>
  <c r="AF60" i="400"/>
  <c r="AH60" i="400"/>
  <c r="AI86" i="349"/>
  <c r="AC58" i="407"/>
  <c r="AK60" i="405"/>
  <c r="AC73" i="355"/>
  <c r="AC57" i="369"/>
  <c r="AK81" i="395"/>
  <c r="AJ57" i="349"/>
  <c r="AK57" i="349"/>
  <c r="AJ60" i="367"/>
  <c r="AC59" i="353"/>
  <c r="AI71" i="347"/>
  <c r="AK75" i="356"/>
  <c r="AG75" i="356"/>
  <c r="AF88" i="373"/>
  <c r="AJ76" i="376"/>
  <c r="AK76" i="376"/>
  <c r="AI63" i="364"/>
  <c r="AC85" i="406"/>
  <c r="AI91" i="402"/>
  <c r="AI80" i="351"/>
  <c r="AF80" i="351"/>
  <c r="AK75" i="373"/>
  <c r="AJ75" i="373"/>
  <c r="AI85" i="405"/>
  <c r="AC68" i="352"/>
  <c r="AK89" i="367"/>
  <c r="AJ81" i="364"/>
  <c r="AH81" i="364"/>
  <c r="AF62" i="352"/>
  <c r="AI83" i="398"/>
  <c r="AJ83" i="398"/>
  <c r="AH85" i="392"/>
  <c r="AJ69" i="352"/>
  <c r="AG69" i="352"/>
  <c r="AJ87" i="379"/>
  <c r="AC79" i="400"/>
  <c r="AI72" i="352"/>
  <c r="AC57" i="374"/>
  <c r="AI74" i="353"/>
  <c r="AK74" i="353"/>
  <c r="AH59" i="384"/>
  <c r="AK64" i="383"/>
  <c r="AG64" i="383"/>
  <c r="AI67" i="353"/>
  <c r="AJ78" i="368"/>
  <c r="AK78" i="368"/>
  <c r="AK70" i="353"/>
  <c r="AJ70" i="353"/>
  <c r="AJ89" i="392"/>
  <c r="AH61" i="392"/>
  <c r="AI61" i="392"/>
  <c r="AK91" i="365"/>
  <c r="AG78" i="353"/>
  <c r="AI78" i="353"/>
  <c r="AK87" i="366"/>
  <c r="AI84" i="350"/>
  <c r="AG84" i="350"/>
  <c r="AH80" i="353"/>
  <c r="AI80" i="353"/>
  <c r="AG63" i="401"/>
  <c r="AI63" i="401"/>
  <c r="AG67" i="366"/>
  <c r="AH67" i="366"/>
  <c r="AI73" i="401"/>
  <c r="AC59" i="399"/>
  <c r="AJ66" i="352"/>
  <c r="AH66" i="352"/>
  <c r="AF78" i="366"/>
  <c r="AG78" i="366"/>
  <c r="AC65" i="352"/>
  <c r="AK74" i="370"/>
  <c r="AC71" i="397"/>
  <c r="AI80" i="352"/>
  <c r="AH68" i="366"/>
  <c r="AJ68" i="366"/>
  <c r="AF89" i="348"/>
  <c r="AC74" i="404"/>
  <c r="AJ82" i="350"/>
  <c r="AF78" i="390"/>
  <c r="AH78" i="390"/>
  <c r="AH76" i="360"/>
  <c r="AK71" i="358"/>
  <c r="AH71" i="358"/>
  <c r="AI82" i="374"/>
  <c r="AF82" i="374"/>
  <c r="AI71" i="352"/>
  <c r="AC71" i="374"/>
  <c r="AH89" i="349"/>
  <c r="AC69" i="407"/>
  <c r="AK87" i="350"/>
  <c r="AJ87" i="350"/>
  <c r="AF65" i="401"/>
  <c r="AG62" i="376"/>
  <c r="AF62" i="376"/>
  <c r="AJ72" i="368"/>
  <c r="AI79" i="381"/>
  <c r="AG79" i="381"/>
  <c r="AI82" i="364"/>
  <c r="AF87" i="406"/>
  <c r="AJ87" i="406"/>
  <c r="AH69" i="350"/>
  <c r="AC65" i="357"/>
  <c r="AI66" i="391"/>
  <c r="AH74" i="364"/>
  <c r="AK74" i="364"/>
  <c r="O23" i="386"/>
  <c r="AC70" i="379"/>
  <c r="AI80" i="388"/>
  <c r="AK59" i="348"/>
  <c r="AJ59" i="348"/>
  <c r="AF61" i="356"/>
  <c r="AK66" i="378"/>
  <c r="AJ66" i="378"/>
  <c r="AJ73" i="385"/>
  <c r="AI61" i="377"/>
  <c r="AF61" i="377"/>
  <c r="AH88" i="348"/>
  <c r="AJ60" i="373"/>
  <c r="AF60" i="373"/>
  <c r="AK88" i="364"/>
  <c r="AC80" i="351"/>
  <c r="AI69" i="387"/>
  <c r="AF69" i="387"/>
  <c r="AI64" i="347"/>
  <c r="AK85" i="385"/>
  <c r="AJ85" i="385"/>
  <c r="AG70" i="360"/>
  <c r="AK70" i="360"/>
  <c r="AK72" i="403"/>
  <c r="AI64" i="391"/>
  <c r="AG64" i="391"/>
  <c r="AG57" i="361"/>
  <c r="AH57" i="361"/>
  <c r="AH70" i="367"/>
  <c r="AJ70" i="367"/>
  <c r="AF61" i="361"/>
  <c r="AK77" i="370"/>
  <c r="AF77" i="370"/>
  <c r="AF57" i="347"/>
  <c r="AF77" i="361"/>
  <c r="AG77" i="361"/>
  <c r="AH89" i="396"/>
  <c r="AH60" i="347"/>
  <c r="AG60" i="347"/>
  <c r="AI91" i="383"/>
  <c r="AH91" i="383"/>
  <c r="AC82" i="370"/>
  <c r="AJ56" i="399"/>
  <c r="AK69" i="361"/>
  <c r="AI69" i="361"/>
  <c r="AH81" i="374"/>
  <c r="AC86" i="349"/>
  <c r="AF70" i="362"/>
  <c r="AC62" i="347"/>
  <c r="AG63" i="363"/>
  <c r="AG72" i="380"/>
  <c r="AJ72" i="380"/>
  <c r="AC60" i="400"/>
  <c r="AH77" i="399"/>
  <c r="AG77" i="399"/>
  <c r="AG60" i="384"/>
  <c r="AH90" i="359"/>
  <c r="AG90" i="359"/>
  <c r="AK77" i="360"/>
  <c r="AH77" i="360"/>
  <c r="AJ64" i="401"/>
  <c r="AJ56" i="382"/>
  <c r="AG56" i="382"/>
  <c r="AK62" i="361"/>
  <c r="AH62" i="361"/>
  <c r="AC74" i="406"/>
  <c r="AH88" i="366"/>
  <c r="AC87" i="369"/>
  <c r="AI82" i="349"/>
  <c r="AI84" i="357"/>
  <c r="AJ84" i="357"/>
  <c r="AI72" i="394"/>
  <c r="AF67" i="403"/>
  <c r="AJ67" i="403"/>
  <c r="AG68" i="393"/>
  <c r="AJ68" i="393"/>
  <c r="AI61" i="383"/>
  <c r="AK61" i="383"/>
  <c r="AI78" i="406"/>
  <c r="AK78" i="406"/>
  <c r="AK72" i="397"/>
  <c r="AC67" i="380"/>
  <c r="AK60" i="360"/>
  <c r="AH65" i="371"/>
  <c r="AK65" i="371"/>
  <c r="AJ83" i="362"/>
  <c r="AF83" i="362"/>
  <c r="AI61" i="350"/>
  <c r="AF61" i="350"/>
  <c r="AF81" i="347"/>
  <c r="AK91" i="354"/>
  <c r="AG91" i="354"/>
  <c r="AJ61" i="405"/>
  <c r="AK79" i="362"/>
  <c r="AG79" i="362"/>
  <c r="AJ67" i="347"/>
  <c r="AK89" i="360"/>
  <c r="AI89" i="360"/>
  <c r="AK90" i="365"/>
  <c r="AC76" i="347"/>
  <c r="AF61" i="347"/>
  <c r="AK63" i="352"/>
  <c r="AI63" i="352"/>
  <c r="AF85" i="382"/>
  <c r="AH68" i="381"/>
  <c r="AK68" i="381"/>
  <c r="AC75" i="399"/>
  <c r="AF70" i="350"/>
  <c r="AH70" i="350"/>
  <c r="AH63" i="394"/>
  <c r="AC90" i="364"/>
  <c r="AH84" i="379"/>
  <c r="AC74" i="351"/>
  <c r="AG65" i="396"/>
  <c r="AK84" i="370"/>
  <c r="AH84" i="370"/>
  <c r="AF80" i="349"/>
  <c r="AJ63" i="351"/>
  <c r="AG63" i="351"/>
  <c r="AJ90" i="401"/>
  <c r="AJ65" i="398"/>
  <c r="AH65" i="398"/>
  <c r="AG86" i="352"/>
  <c r="AG83" i="390"/>
  <c r="AF83" i="390"/>
  <c r="AF82" i="403"/>
  <c r="AK67" i="351"/>
  <c r="AH67" i="351"/>
  <c r="AG82" i="383"/>
  <c r="AF82" i="383"/>
  <c r="AG79" i="393"/>
  <c r="AC78" i="352"/>
  <c r="AH67" i="397"/>
  <c r="AJ56" i="391"/>
  <c r="AH56" i="391"/>
  <c r="AJ91" i="388"/>
  <c r="AG91" i="388"/>
  <c r="AF79" i="378"/>
  <c r="AH91" i="370"/>
  <c r="AG91" i="370"/>
  <c r="AH62" i="397"/>
  <c r="AI62" i="397"/>
  <c r="AC84" i="354"/>
  <c r="AF62" i="350"/>
  <c r="AF91" i="380"/>
  <c r="AK91" i="380"/>
  <c r="AK64" i="390"/>
  <c r="AJ64" i="390"/>
  <c r="AI85" i="350"/>
  <c r="AF62" i="396"/>
  <c r="AK62" i="396"/>
  <c r="AF84" i="371"/>
  <c r="AG83" i="392"/>
  <c r="AH83" i="392"/>
  <c r="AH84" i="373"/>
  <c r="AJ84" i="373"/>
  <c r="M37" i="386"/>
  <c r="J37" i="386"/>
  <c r="AH76" i="387"/>
  <c r="AJ76" i="387"/>
  <c r="AH86" i="388"/>
  <c r="AC67" i="399"/>
  <c r="AH58" i="351"/>
  <c r="AF58" i="351"/>
  <c r="AI64" i="399"/>
  <c r="AC62" i="349"/>
  <c r="AH85" i="353"/>
  <c r="AC63" i="351"/>
  <c r="AI57" i="387"/>
  <c r="AC74" i="391"/>
  <c r="AK57" i="378"/>
  <c r="AC65" i="379"/>
  <c r="AJ83" i="401"/>
  <c r="AH68" i="403"/>
  <c r="AJ68" i="403"/>
  <c r="AJ90" i="381"/>
  <c r="AF90" i="381"/>
  <c r="AH85" i="359"/>
  <c r="AJ85" i="359"/>
  <c r="AJ84" i="372"/>
  <c r="AH64" i="377"/>
  <c r="AF64" i="377"/>
  <c r="AF83" i="371"/>
  <c r="AG88" i="391"/>
  <c r="AI88" i="391"/>
  <c r="AF86" i="406"/>
  <c r="AK58" i="374"/>
  <c r="AH58" i="374"/>
  <c r="AJ82" i="405"/>
  <c r="AH82" i="405"/>
  <c r="AG89" i="372"/>
  <c r="AH80" i="366"/>
  <c r="AG80" i="366"/>
  <c r="AI87" i="378"/>
  <c r="AI77" i="387"/>
  <c r="AG77" i="387"/>
  <c r="AF69" i="353"/>
  <c r="AC72" i="395"/>
  <c r="AF74" i="394"/>
  <c r="AH91" i="400"/>
  <c r="AG91" i="400"/>
  <c r="AI62" i="384"/>
  <c r="AK83" i="366"/>
  <c r="AH83" i="366"/>
  <c r="AG72" i="367"/>
  <c r="AH72" i="367"/>
  <c r="AG91" i="364"/>
  <c r="AI91" i="364"/>
  <c r="AJ69" i="362"/>
  <c r="AK69" i="393"/>
  <c r="AI69" i="393"/>
  <c r="AF56" i="396"/>
  <c r="AC70" i="369"/>
  <c r="AK90" i="400"/>
  <c r="AJ90" i="400"/>
  <c r="AG65" i="376"/>
  <c r="AH57" i="388"/>
  <c r="AJ57" i="388"/>
  <c r="AG62" i="358"/>
  <c r="AI69" i="391"/>
  <c r="AJ69" i="391"/>
  <c r="AJ79" i="375"/>
  <c r="AG79" i="375"/>
  <c r="AI80" i="356"/>
  <c r="AH65" i="374"/>
  <c r="AJ65" i="374"/>
  <c r="AI65" i="402"/>
  <c r="AG65" i="402"/>
  <c r="AG63" i="395"/>
  <c r="AG70" i="373"/>
  <c r="AH70" i="373"/>
  <c r="AI90" i="364"/>
  <c r="AH90" i="364"/>
  <c r="AF81" i="378"/>
  <c r="AH74" i="349"/>
  <c r="AI74" i="349"/>
  <c r="AG85" i="391"/>
  <c r="AI85" i="391"/>
  <c r="AI67" i="379"/>
  <c r="AG66" i="385"/>
  <c r="AK66" i="385"/>
  <c r="AH85" i="399"/>
  <c r="AJ65" i="380"/>
  <c r="AG65" i="380"/>
  <c r="AG68" i="395"/>
  <c r="AK66" i="353"/>
  <c r="AI66" i="353"/>
  <c r="AG87" i="404"/>
  <c r="AC81" i="352"/>
  <c r="AJ68" i="406"/>
  <c r="AG68" i="406"/>
  <c r="AC86" i="394"/>
  <c r="AF83" i="406"/>
  <c r="AH83" i="406"/>
  <c r="AI78" i="401"/>
  <c r="AH78" i="401"/>
  <c r="AK62" i="356"/>
  <c r="AJ68" i="389"/>
  <c r="AF68" i="389"/>
  <c r="AK58" i="407"/>
  <c r="AG58" i="407"/>
  <c r="AK79" i="364"/>
  <c r="AI75" i="402"/>
  <c r="AJ75" i="402"/>
  <c r="AK62" i="388"/>
  <c r="AJ89" i="389"/>
  <c r="AF89" i="389"/>
  <c r="AH57" i="372"/>
  <c r="AJ57" i="372"/>
  <c r="AG91" i="352"/>
  <c r="AK73" i="388"/>
  <c r="AG73" i="388"/>
  <c r="AC77" i="373"/>
  <c r="AJ56" i="374"/>
  <c r="AC82" i="379"/>
  <c r="AF75" i="367"/>
  <c r="AI57" i="403"/>
  <c r="AK57" i="403"/>
  <c r="AJ85" i="376"/>
  <c r="AJ65" i="367"/>
  <c r="AI65" i="367"/>
  <c r="AF83" i="387"/>
  <c r="AC90" i="394"/>
  <c r="AJ77" i="391"/>
  <c r="AK89" i="394"/>
  <c r="AJ89" i="394"/>
  <c r="AI79" i="357"/>
  <c r="AC73" i="382"/>
  <c r="AF77" i="393"/>
  <c r="AG89" i="357"/>
  <c r="AI89" i="357"/>
  <c r="AG83" i="383"/>
  <c r="AK83" i="383"/>
  <c r="AI82" i="399"/>
  <c r="AG82" i="399"/>
  <c r="AJ67" i="350"/>
  <c r="AC90" i="374"/>
  <c r="AK73" i="370"/>
  <c r="AI77" i="394"/>
  <c r="AF77" i="394"/>
  <c r="AI85" i="400"/>
  <c r="AH85" i="379"/>
  <c r="AF85" i="379"/>
  <c r="AJ76" i="403"/>
  <c r="AJ87" i="358"/>
  <c r="AK87" i="358"/>
  <c r="AC73" i="395"/>
  <c r="AH70" i="364"/>
  <c r="AI66" i="363"/>
  <c r="AK66" i="363"/>
  <c r="AH63" i="405"/>
  <c r="AC86" i="385"/>
  <c r="AI65" i="392"/>
  <c r="AF89" i="365"/>
  <c r="AI89" i="365"/>
  <c r="AI62" i="379"/>
  <c r="AF86" i="381"/>
  <c r="AK86" i="381"/>
  <c r="AK89" i="350"/>
  <c r="AI56" i="361"/>
  <c r="AK56" i="361"/>
  <c r="AH77" i="396"/>
  <c r="AI77" i="396"/>
  <c r="AF79" i="387"/>
  <c r="AG87" i="348"/>
  <c r="AF87" i="348"/>
  <c r="AI75" i="380"/>
  <c r="AG75" i="380"/>
  <c r="AF71" i="369"/>
  <c r="AC88" i="379"/>
  <c r="AJ83" i="363"/>
  <c r="AK83" i="363"/>
  <c r="AG65" i="352"/>
  <c r="AC62" i="359"/>
  <c r="AC71" i="370"/>
  <c r="AK58" i="390"/>
  <c r="AF90" i="369"/>
  <c r="AI90" i="369"/>
  <c r="AH71" i="373"/>
  <c r="AC61" i="374"/>
  <c r="AJ71" i="401"/>
  <c r="AI84" i="384"/>
  <c r="AG84" i="384"/>
  <c r="AJ84" i="381"/>
  <c r="AH84" i="381"/>
  <c r="AJ57" i="404"/>
  <c r="AJ86" i="399"/>
  <c r="AG86" i="399"/>
  <c r="AH61" i="360"/>
  <c r="AC81" i="359"/>
  <c r="AJ84" i="348"/>
  <c r="L21" i="386"/>
  <c r="O21" i="386"/>
  <c r="AJ61" i="362"/>
  <c r="AC81" i="385"/>
  <c r="AH73" i="373"/>
  <c r="AC89" i="376"/>
  <c r="AH65" i="364"/>
  <c r="AC91" i="372"/>
  <c r="AJ89" i="374"/>
  <c r="AK91" i="371"/>
  <c r="AF91" i="371"/>
  <c r="AJ64" i="355"/>
  <c r="AH64" i="355"/>
  <c r="AG70" i="399"/>
  <c r="AI68" i="364"/>
  <c r="AJ68" i="364"/>
  <c r="AG75" i="394"/>
  <c r="AI75" i="394"/>
  <c r="AI75" i="382"/>
  <c r="AG64" i="348"/>
  <c r="AI64" i="348"/>
  <c r="AF77" i="369"/>
  <c r="AC75" i="350"/>
  <c r="AK89" i="383"/>
  <c r="AC88" i="394"/>
  <c r="AI73" i="387"/>
  <c r="AC65" i="398"/>
  <c r="AJ87" i="400"/>
  <c r="AG87" i="400"/>
  <c r="AK78" i="350"/>
  <c r="AH74" i="363"/>
  <c r="AF74" i="363"/>
  <c r="AH75" i="390"/>
  <c r="AC73" i="387"/>
  <c r="AF74" i="366"/>
  <c r="AI74" i="366"/>
  <c r="AG83" i="381"/>
  <c r="AC76" i="400"/>
  <c r="AG80" i="397"/>
  <c r="AI80" i="397"/>
  <c r="AI81" i="375"/>
  <c r="AH81" i="375"/>
  <c r="AC70" i="387"/>
  <c r="AJ82" i="390"/>
  <c r="K6" i="386"/>
  <c r="N6" i="386"/>
  <c r="AF88" i="396"/>
  <c r="AC57" i="367"/>
  <c r="AF78" i="369"/>
  <c r="AC75" i="401"/>
  <c r="AJ69" i="368"/>
  <c r="AH69" i="368"/>
  <c r="AF76" i="351"/>
  <c r="AC77" i="379"/>
  <c r="AJ90" i="351"/>
  <c r="AC88" i="350"/>
  <c r="AK64" i="373"/>
  <c r="AC77" i="352"/>
  <c r="AF78" i="357"/>
  <c r="AH78" i="357"/>
  <c r="AG69" i="404"/>
  <c r="AC78" i="406"/>
  <c r="AG66" i="377"/>
  <c r="AH66" i="377"/>
  <c r="AG58" i="397"/>
  <c r="AK60" i="363"/>
  <c r="AH60" i="363"/>
  <c r="AH91" i="405"/>
  <c r="AG91" i="405"/>
  <c r="AK72" i="404"/>
  <c r="AH72" i="404"/>
  <c r="K33" i="386"/>
  <c r="AJ66" i="392"/>
  <c r="AG66" i="392"/>
  <c r="AT83" i="403"/>
  <c r="AI91" i="391"/>
  <c r="AH91" i="391"/>
  <c r="AG67" i="391"/>
  <c r="AJ68" i="401"/>
  <c r="AK68" i="401"/>
  <c r="AH73" i="393"/>
  <c r="AC87" i="353"/>
  <c r="AF76" i="359"/>
  <c r="AI70" i="379"/>
  <c r="AK70" i="379"/>
  <c r="AJ87" i="403"/>
  <c r="AH87" i="403"/>
  <c r="AG62" i="381"/>
  <c r="AF62" i="381"/>
  <c r="AG62" i="349"/>
  <c r="AH65" i="393"/>
  <c r="AJ65" i="393"/>
  <c r="K18" i="386"/>
  <c r="L18" i="386"/>
  <c r="AG84" i="391"/>
  <c r="AJ84" i="391"/>
  <c r="AF85" i="356"/>
  <c r="AG76" i="368"/>
  <c r="AH76" i="368"/>
  <c r="AF77" i="405"/>
  <c r="M14" i="386"/>
  <c r="L14" i="386"/>
  <c r="AJ56" i="375"/>
  <c r="AG56" i="375"/>
  <c r="AG80" i="363"/>
  <c r="AC71" i="379"/>
  <c r="AJ61" i="363"/>
  <c r="AK61" i="363"/>
  <c r="AK85" i="360"/>
  <c r="AC67" i="407"/>
  <c r="AJ75" i="357"/>
  <c r="G26" i="386"/>
  <c r="AG86" i="403"/>
  <c r="AF78" i="404"/>
  <c r="AK78" i="404"/>
  <c r="AJ80" i="372"/>
  <c r="AJ81" i="367"/>
  <c r="AG81" i="367"/>
  <c r="AK82" i="393"/>
  <c r="AG82" i="393"/>
  <c r="AF62" i="389"/>
  <c r="AI62" i="389"/>
  <c r="AG75" i="351"/>
  <c r="AF91" i="357"/>
  <c r="AH91" i="357"/>
  <c r="AK79" i="403"/>
  <c r="AH76" i="401"/>
  <c r="AK76" i="401"/>
  <c r="AI61" i="407"/>
  <c r="AK57" i="366"/>
  <c r="AH57" i="366"/>
  <c r="AG72" i="385"/>
  <c r="AJ72" i="385"/>
  <c r="AJ82" i="387"/>
  <c r="AG75" i="398"/>
  <c r="AK75" i="398"/>
  <c r="AG57" i="398"/>
  <c r="AH57" i="398"/>
  <c r="AJ90" i="368"/>
  <c r="AG65" i="407"/>
  <c r="AK65" i="407"/>
  <c r="AJ91" i="385"/>
  <c r="AG91" i="385"/>
  <c r="AH58" i="404"/>
  <c r="AG61" i="384"/>
  <c r="AH61" i="384"/>
  <c r="AJ79" i="390"/>
  <c r="AC57" i="404"/>
  <c r="AK82" i="385"/>
  <c r="AH82" i="385"/>
  <c r="AH59" i="404"/>
  <c r="AF59" i="404"/>
  <c r="AF60" i="350"/>
  <c r="AG69" i="395"/>
  <c r="AF69" i="395"/>
  <c r="AH56" i="390"/>
  <c r="AC71" i="387"/>
  <c r="AK77" i="362"/>
  <c r="AI62" i="369"/>
  <c r="AG62" i="369"/>
  <c r="AK91" i="377"/>
  <c r="AC66" i="351"/>
  <c r="AH87" i="364"/>
  <c r="AC80" i="405"/>
  <c r="AF81" i="369"/>
  <c r="AJ62" i="366"/>
  <c r="AF62" i="366"/>
  <c r="AH83" i="349"/>
  <c r="AG83" i="349"/>
  <c r="AK90" i="373"/>
  <c r="AC73" i="402"/>
  <c r="AH59" i="402"/>
  <c r="AH72" i="407"/>
  <c r="AK72" i="407"/>
  <c r="AI69" i="389"/>
  <c r="AJ88" i="353"/>
  <c r="AK88" i="353"/>
  <c r="AG76" i="371"/>
  <c r="AK76" i="371"/>
  <c r="AH68" i="394"/>
  <c r="AC80" i="385"/>
  <c r="AC65" i="351"/>
  <c r="AH87" i="356"/>
  <c r="AC67" i="404"/>
  <c r="AI86" i="389"/>
  <c r="AF86" i="389"/>
  <c r="AH68" i="374"/>
  <c r="AH67" i="364"/>
  <c r="AF67" i="364"/>
  <c r="AK63" i="353"/>
  <c r="AG67" i="359"/>
  <c r="AH67" i="359"/>
  <c r="AJ73" i="367"/>
  <c r="AC62" i="375"/>
  <c r="AJ74" i="369"/>
  <c r="AC76" i="390"/>
  <c r="AK65" i="388"/>
  <c r="AJ64" i="381"/>
  <c r="AK64" i="381"/>
  <c r="AI73" i="391"/>
  <c r="AC59" i="374"/>
  <c r="AH56" i="352"/>
  <c r="AC74" i="349"/>
  <c r="AK90" i="367"/>
  <c r="AI70" i="406"/>
  <c r="AK70" i="406"/>
  <c r="AJ82" i="384"/>
  <c r="AC72" i="403"/>
  <c r="AI68" i="396"/>
  <c r="L4" i="386"/>
  <c r="J4" i="386"/>
  <c r="AK78" i="405"/>
  <c r="AK91" i="363"/>
  <c r="AF91" i="363"/>
  <c r="AC85" i="390"/>
  <c r="AG77" i="377"/>
  <c r="AC68" i="353"/>
  <c r="AG76" i="383"/>
  <c r="AJ70" i="390"/>
  <c r="AK70" i="390"/>
  <c r="AJ86" i="372"/>
  <c r="AC58" i="353"/>
  <c r="AH70" i="382"/>
  <c r="AC86" i="376"/>
  <c r="AK61" i="375"/>
  <c r="AC70" i="392"/>
  <c r="AC81" i="372"/>
  <c r="AK79" i="396"/>
  <c r="AF61" i="355"/>
  <c r="AG61" i="355"/>
  <c r="AH78" i="385"/>
  <c r="AC82" i="365"/>
  <c r="AI77" i="365"/>
  <c r="AG82" i="401"/>
  <c r="AJ82" i="401"/>
  <c r="AG71" i="383"/>
  <c r="AC81" i="404"/>
  <c r="AH75" i="354"/>
  <c r="AF65" i="382"/>
  <c r="AG65" i="382"/>
  <c r="AH91" i="360"/>
  <c r="AC62" i="389"/>
  <c r="AG72" i="372"/>
  <c r="AJ89" i="400"/>
  <c r="AF89" i="400"/>
  <c r="AI74" i="390"/>
  <c r="AK56" i="360"/>
  <c r="AF56" i="360"/>
  <c r="AG56" i="357"/>
  <c r="AG73" i="383"/>
  <c r="AI73" i="383"/>
  <c r="AC60" i="391"/>
  <c r="AK73" i="358"/>
  <c r="AG64" i="361"/>
  <c r="AF64" i="361"/>
  <c r="AI60" i="371"/>
  <c r="AC87" i="388"/>
  <c r="AJ57" i="401"/>
  <c r="AG80" i="405"/>
  <c r="AJ80" i="405"/>
  <c r="AI59" i="374"/>
  <c r="AH59" i="374"/>
  <c r="AJ78" i="374"/>
  <c r="AC58" i="404"/>
  <c r="AI78" i="354"/>
  <c r="AJ78" i="354"/>
  <c r="AI66" i="396"/>
  <c r="AG66" i="396"/>
  <c r="AG78" i="365"/>
  <c r="AK56" i="393"/>
  <c r="AF56" i="393"/>
  <c r="AF81" i="357"/>
  <c r="AK81" i="357"/>
  <c r="AC62" i="399"/>
  <c r="AJ91" i="397"/>
  <c r="AH91" i="397"/>
  <c r="AH65" i="354"/>
  <c r="AI70" i="354"/>
  <c r="AJ70" i="354"/>
  <c r="AF78" i="367"/>
  <c r="AJ72" i="355"/>
  <c r="AF72" i="355"/>
  <c r="AC84" i="407"/>
  <c r="AK68" i="402"/>
  <c r="AR80" i="367"/>
  <c r="AC70" i="355"/>
  <c r="AG80" i="389"/>
  <c r="AF78" i="392"/>
  <c r="AG78" i="392"/>
  <c r="AC63" i="377"/>
  <c r="AH83" i="380"/>
  <c r="AG83" i="380"/>
  <c r="AK84" i="365"/>
  <c r="AC75" i="374"/>
  <c r="AF66" i="394"/>
  <c r="AG68" i="390"/>
  <c r="AJ68" i="390"/>
  <c r="AI67" i="383"/>
  <c r="AC91" i="376"/>
  <c r="AF59" i="371"/>
  <c r="AF77" i="385"/>
  <c r="AJ77" i="385"/>
  <c r="AK65" i="385"/>
  <c r="AK81" i="361"/>
  <c r="AF81" i="361"/>
  <c r="AJ84" i="364"/>
  <c r="AJ69" i="359"/>
  <c r="AI69" i="359"/>
  <c r="AJ57" i="379"/>
  <c r="AF57" i="379"/>
  <c r="AJ73" i="394"/>
  <c r="AC81" i="391"/>
  <c r="AC72" i="390"/>
  <c r="AI70" i="387"/>
  <c r="AC68" i="381"/>
  <c r="AI62" i="399"/>
  <c r="AC82" i="368"/>
  <c r="AH63" i="399"/>
  <c r="AJ63" i="399"/>
  <c r="AJ80" i="350"/>
  <c r="AC84" i="371"/>
  <c r="AJ59" i="370"/>
  <c r="AH77" i="392"/>
  <c r="AF77" i="392"/>
  <c r="AJ57" i="396"/>
  <c r="AH76" i="384"/>
  <c r="AI76" i="384"/>
  <c r="AC85" i="348"/>
  <c r="AC89" i="390"/>
  <c r="AJ67" i="384"/>
  <c r="AC57" i="352"/>
  <c r="AG61" i="373"/>
  <c r="AH81" i="407"/>
  <c r="AG81" i="407"/>
  <c r="AF58" i="370"/>
  <c r="AG58" i="370"/>
  <c r="AG85" i="401"/>
  <c r="AI85" i="401"/>
  <c r="AI64" i="362"/>
  <c r="AF64" i="362"/>
  <c r="AG84" i="387"/>
  <c r="AJ61" i="371"/>
  <c r="AF61" i="371"/>
  <c r="AF73" i="406"/>
  <c r="AJ60" i="387"/>
  <c r="AI60" i="387"/>
  <c r="AC79" i="384"/>
  <c r="AH74" i="368"/>
  <c r="AC64" i="373"/>
  <c r="AH70" i="371"/>
  <c r="AC70" i="380"/>
  <c r="AK75" i="385"/>
  <c r="AC80" i="390"/>
  <c r="AF59" i="369"/>
  <c r="AC90" i="397"/>
  <c r="M30" i="386"/>
  <c r="AC70" i="398"/>
  <c r="AF64" i="365"/>
  <c r="AJ64" i="365"/>
  <c r="AK75" i="395"/>
  <c r="AC69" i="404"/>
  <c r="AI86" i="348"/>
  <c r="AI88" i="350"/>
  <c r="AG88" i="350"/>
  <c r="AH57" i="375"/>
  <c r="AK57" i="375"/>
  <c r="AC91" i="370"/>
  <c r="AK75" i="389"/>
  <c r="AC76" i="395"/>
  <c r="AH58" i="375"/>
  <c r="AC62" i="405"/>
  <c r="AH89" i="368"/>
  <c r="AC83" i="379"/>
  <c r="AH79" i="363"/>
  <c r="AI79" i="363"/>
  <c r="AJ80" i="381"/>
  <c r="AC85" i="369"/>
  <c r="AC86" i="374"/>
  <c r="AF88" i="349"/>
  <c r="AI91" i="374"/>
  <c r="AG91" i="374"/>
  <c r="AI84" i="396"/>
  <c r="AI88" i="368"/>
  <c r="AG88" i="368"/>
  <c r="AC86" i="395"/>
  <c r="AK89" i="387"/>
  <c r="AI89" i="387"/>
  <c r="AG62" i="378"/>
  <c r="AJ88" i="367"/>
  <c r="AK88" i="367"/>
  <c r="AH87" i="395"/>
  <c r="AC56" i="376"/>
  <c r="AF81" i="355"/>
  <c r="AH70" i="357"/>
  <c r="AI70" i="357"/>
  <c r="AH89" i="361"/>
  <c r="AJ78" i="381"/>
  <c r="AG78" i="381"/>
  <c r="AF77" i="371"/>
  <c r="AH86" i="377"/>
  <c r="AF86" i="377"/>
  <c r="AH65" i="361"/>
  <c r="AK85" i="361"/>
  <c r="AJ85" i="361"/>
  <c r="AH89" i="388"/>
  <c r="AC77" i="355"/>
  <c r="AG91" i="382"/>
  <c r="AC61" i="360"/>
  <c r="AK88" i="385"/>
  <c r="AH88" i="385"/>
  <c r="AI62" i="365"/>
  <c r="AC88" i="380"/>
  <c r="AG80" i="364"/>
  <c r="AH79" i="377"/>
  <c r="AG79" i="377"/>
  <c r="AK72" i="348"/>
  <c r="AG69" i="396"/>
  <c r="AI69" i="396"/>
  <c r="AF62" i="383"/>
  <c r="AK62" i="383"/>
  <c r="AG78" i="407"/>
  <c r="AC56" i="363"/>
  <c r="AG63" i="406"/>
  <c r="AC79" i="401"/>
  <c r="AK65" i="358"/>
  <c r="AG65" i="358"/>
  <c r="AG82" i="348"/>
  <c r="AG89" i="359"/>
  <c r="AF89" i="359"/>
  <c r="AG61" i="374"/>
  <c r="AC67" i="366"/>
  <c r="AJ69" i="392"/>
  <c r="AG86" i="350"/>
  <c r="AI86" i="350"/>
  <c r="AJ65" i="404"/>
  <c r="AH63" i="387"/>
  <c r="AI63" i="387"/>
  <c r="AG79" i="389"/>
  <c r="AK71" i="367"/>
  <c r="AJ71" i="367"/>
  <c r="AF81" i="376"/>
  <c r="AF74" i="395"/>
  <c r="AI74" i="395"/>
  <c r="AH65" i="366"/>
  <c r="AG65" i="366"/>
  <c r="AG61" i="376"/>
  <c r="AH69" i="349"/>
  <c r="AK69" i="349"/>
  <c r="AK64" i="359"/>
  <c r="AH60" i="397"/>
  <c r="AG60" i="397"/>
  <c r="AI60" i="380"/>
  <c r="AK80" i="378"/>
  <c r="AF80" i="378"/>
  <c r="AH81" i="354"/>
  <c r="AG85" i="387"/>
  <c r="AF85" i="387"/>
  <c r="AC58" i="379"/>
  <c r="AF69" i="401"/>
  <c r="AI88" i="400"/>
  <c r="AG88" i="400"/>
  <c r="AI79" i="367"/>
  <c r="AF73" i="380"/>
  <c r="AJ73" i="380"/>
  <c r="AK78" i="376"/>
  <c r="AF78" i="376"/>
  <c r="AF88" i="360"/>
  <c r="AK88" i="360"/>
  <c r="AJ88" i="371"/>
  <c r="AI57" i="371"/>
  <c r="AG57" i="371"/>
  <c r="AG60" i="369"/>
  <c r="AC71" i="396"/>
  <c r="AI90" i="339"/>
  <c r="AF90" i="339"/>
  <c r="AF75" i="363"/>
  <c r="AJ64" i="378"/>
  <c r="AK64" i="378"/>
  <c r="AI91" i="406"/>
  <c r="AF69" i="383"/>
  <c r="AJ69" i="383"/>
  <c r="AH90" i="402"/>
  <c r="AC73" i="361"/>
  <c r="AH59" i="382"/>
  <c r="AG68" i="382"/>
  <c r="AF68" i="382"/>
  <c r="AF89" i="358"/>
  <c r="AH91" i="403"/>
  <c r="AI91" i="403"/>
  <c r="AK80" i="361"/>
  <c r="AH80" i="361"/>
  <c r="AC68" i="406"/>
  <c r="AC84" i="365"/>
  <c r="AF84" i="393"/>
  <c r="AK84" i="393"/>
  <c r="AG59" i="377"/>
  <c r="AU87" i="379"/>
  <c r="AT87" i="379"/>
  <c r="AI65" i="403"/>
  <c r="AH58" i="371"/>
  <c r="AG58" i="371"/>
  <c r="AI74" i="351"/>
  <c r="AH74" i="351"/>
  <c r="AF76" i="364"/>
  <c r="AI74" i="405"/>
  <c r="AG74" i="405"/>
  <c r="AH57" i="405"/>
  <c r="AK57" i="405"/>
  <c r="AC63" i="392"/>
  <c r="AH85" i="378"/>
  <c r="AC71" i="348"/>
  <c r="AJ56" i="377"/>
  <c r="AC78" i="369"/>
  <c r="AJ64" i="405"/>
  <c r="AH76" i="367"/>
  <c r="AF76" i="367"/>
  <c r="AG77" i="389"/>
  <c r="AI75" i="403"/>
  <c r="AH75" i="403"/>
  <c r="AI77" i="351"/>
  <c r="AI85" i="406"/>
  <c r="AH85" i="406"/>
  <c r="AJ84" i="359"/>
  <c r="AF84" i="359"/>
  <c r="AH69" i="385"/>
  <c r="AF78" i="384"/>
  <c r="AH78" i="384"/>
  <c r="AK85" i="349"/>
  <c r="AC73" i="405"/>
  <c r="AK81" i="394"/>
  <c r="AF87" i="381"/>
  <c r="AJ87" i="381"/>
  <c r="AJ61" i="393"/>
  <c r="AC91" i="404"/>
  <c r="AK79" i="368"/>
  <c r="AK73" i="353"/>
  <c r="AG73" i="353"/>
  <c r="AG72" i="360"/>
  <c r="AK72" i="360"/>
  <c r="AG90" i="380"/>
  <c r="AC62" i="350"/>
  <c r="AC82" i="348"/>
  <c r="AG91" i="401"/>
  <c r="AI91" i="401"/>
  <c r="AG64" i="374"/>
  <c r="AC61" i="373"/>
  <c r="AG80" i="403"/>
  <c r="AK60" i="394"/>
  <c r="AG60" i="394"/>
  <c r="AK56" i="385"/>
  <c r="AC70" i="359"/>
  <c r="AJ66" i="357"/>
  <c r="AI81" i="352"/>
  <c r="AH81" i="352"/>
  <c r="AJ73" i="399"/>
  <c r="AG70" i="376"/>
  <c r="AH70" i="376"/>
  <c r="AC74" i="379"/>
  <c r="AJ62" i="407"/>
  <c r="AJ64" i="403"/>
  <c r="AK64" i="403"/>
  <c r="AF78" i="351"/>
  <c r="AC76" i="366"/>
  <c r="AG72" i="377"/>
  <c r="AH72" i="377"/>
  <c r="AG58" i="368"/>
  <c r="AH70" i="403"/>
  <c r="AJ70" i="403"/>
  <c r="AK67" i="356"/>
  <c r="AH73" i="376"/>
  <c r="AF73" i="376"/>
  <c r="AG89" i="407"/>
  <c r="AH86" i="394"/>
  <c r="AF86" i="394"/>
  <c r="AG91" i="395"/>
  <c r="AF72" i="353"/>
  <c r="AI72" i="353"/>
  <c r="AH89" i="363"/>
  <c r="AI69" i="379"/>
  <c r="AF69" i="379"/>
  <c r="AK89" i="355"/>
  <c r="AG89" i="355"/>
  <c r="AH59" i="367"/>
  <c r="AG69" i="388"/>
  <c r="AF69" i="388"/>
  <c r="AF89" i="397"/>
  <c r="AG86" i="357"/>
  <c r="AK86" i="357"/>
  <c r="AJ84" i="405"/>
  <c r="AF56" i="368"/>
  <c r="AI56" i="368"/>
  <c r="AF62" i="391"/>
  <c r="AC79" i="358"/>
  <c r="AF59" i="401"/>
  <c r="AJ78" i="361"/>
  <c r="AK78" i="361"/>
  <c r="AC74" i="367"/>
  <c r="AG58" i="385"/>
  <c r="AI63" i="369"/>
  <c r="AJ63" i="369"/>
  <c r="AG82" i="406"/>
  <c r="AJ70" i="366"/>
  <c r="AI70" i="366"/>
  <c r="AF69" i="402"/>
  <c r="AG63" i="396"/>
  <c r="AH63" i="396"/>
  <c r="AC85" i="387"/>
  <c r="AH64" i="349"/>
  <c r="AJ77" i="350"/>
  <c r="AH77" i="350"/>
  <c r="AC70" i="375"/>
  <c r="AK67" i="368"/>
  <c r="AJ64" i="369"/>
  <c r="AH64" i="369"/>
  <c r="AC84" i="367"/>
  <c r="AF66" i="370"/>
  <c r="AK60" i="366"/>
  <c r="AG60" i="366"/>
  <c r="AH85" i="370"/>
  <c r="AK81" i="351"/>
  <c r="AI81" i="351"/>
  <c r="AJ71" i="390"/>
  <c r="AG71" i="390"/>
  <c r="AJ90" i="390"/>
  <c r="AK71" i="361"/>
  <c r="AJ71" i="361"/>
  <c r="AC75" i="402"/>
  <c r="AI86" i="382"/>
  <c r="AH79" i="388"/>
  <c r="AI79" i="388"/>
  <c r="O34" i="386"/>
  <c r="J34" i="386"/>
  <c r="AF85" i="367"/>
  <c r="AC56" i="392"/>
  <c r="AI87" i="405"/>
  <c r="AJ81" i="405"/>
  <c r="AI81" i="405"/>
  <c r="AI67" i="373"/>
  <c r="AJ67" i="373"/>
  <c r="AC78" i="360"/>
  <c r="AH70" i="385"/>
  <c r="AG67" i="390"/>
  <c r="AI67" i="390"/>
  <c r="AC89" i="385"/>
  <c r="AG83" i="356"/>
  <c r="AJ88" i="378"/>
  <c r="AH88" i="378"/>
  <c r="AI78" i="387"/>
  <c r="AK91" i="355"/>
  <c r="AI91" i="355"/>
  <c r="AK62" i="385"/>
  <c r="AC67" i="396"/>
  <c r="AI87" i="382"/>
  <c r="AI80" i="404"/>
  <c r="AK80" i="404"/>
  <c r="AG82" i="352"/>
  <c r="AC62" i="398"/>
  <c r="AJ62" i="351"/>
  <c r="AJ68" i="383"/>
  <c r="AH68" i="383"/>
  <c r="AF67" i="352"/>
  <c r="AG68" i="388"/>
  <c r="AI68" i="388"/>
  <c r="AC69" i="382"/>
  <c r="AH74" i="403"/>
  <c r="AH58" i="396"/>
  <c r="AK58" i="396"/>
  <c r="AK80" i="374"/>
  <c r="AJ80" i="374"/>
  <c r="AI74" i="385"/>
  <c r="AF75" i="399"/>
  <c r="AG75" i="399"/>
  <c r="AF79" i="369"/>
  <c r="AF83" i="389"/>
  <c r="AK83" i="389"/>
  <c r="AI72" i="371"/>
  <c r="AG72" i="371"/>
  <c r="AJ60" i="390"/>
  <c r="AH60" i="390"/>
  <c r="AC66" i="403"/>
  <c r="AJ67" i="354"/>
  <c r="AC80" i="365"/>
  <c r="AG63" i="382"/>
  <c r="AC69" i="375"/>
  <c r="AK65" i="351"/>
  <c r="AH59" i="376"/>
  <c r="AI59" i="376"/>
  <c r="AJ78" i="382"/>
  <c r="AC60" i="401"/>
  <c r="AI85" i="380"/>
  <c r="AH65" i="363"/>
  <c r="AJ65" i="363"/>
  <c r="AF69" i="378"/>
  <c r="AH69" i="378"/>
  <c r="AF91" i="399"/>
  <c r="AH73" i="363"/>
  <c r="AI73" i="363"/>
  <c r="AK83" i="394"/>
  <c r="AK81" i="400"/>
  <c r="AF81" i="400"/>
  <c r="L12" i="386"/>
  <c r="AH90" i="397"/>
  <c r="AI90" i="397"/>
  <c r="AH66" i="405"/>
  <c r="AG66" i="405"/>
  <c r="AG79" i="361"/>
  <c r="AH72" i="370"/>
  <c r="AI72" i="370"/>
  <c r="AG78" i="402"/>
  <c r="AI78" i="402"/>
  <c r="AJ88" i="355"/>
  <c r="AI72" i="356"/>
  <c r="AJ72" i="356"/>
  <c r="AG87" i="398"/>
  <c r="AF87" i="398"/>
  <c r="AH87" i="374"/>
  <c r="AH59" i="396"/>
  <c r="AJ59" i="396"/>
  <c r="AH62" i="359"/>
  <c r="AG63" i="362"/>
  <c r="AH63" i="362"/>
  <c r="AH84" i="382"/>
  <c r="AC68" i="401"/>
  <c r="AI70" i="355"/>
  <c r="AH70" i="355"/>
  <c r="AG69" i="356"/>
  <c r="AC72" i="397"/>
  <c r="AI77" i="406"/>
  <c r="AH74" i="397"/>
  <c r="AF74" i="397"/>
  <c r="AF71" i="360"/>
  <c r="AC75" i="397"/>
  <c r="AF75" i="381"/>
  <c r="AC89" i="374"/>
  <c r="AH64" i="353"/>
  <c r="AI64" i="353"/>
  <c r="AF67" i="400"/>
  <c r="AC89" i="407"/>
  <c r="AI73" i="378"/>
  <c r="AF73" i="378"/>
  <c r="AF89" i="395"/>
  <c r="AI72" i="354"/>
  <c r="AG72" i="354"/>
  <c r="K9" i="386"/>
  <c r="AH90" i="353"/>
  <c r="AK90" i="353"/>
  <c r="AG56" i="354"/>
  <c r="AJ78" i="364"/>
  <c r="AH78" i="364"/>
  <c r="AI85" i="383"/>
  <c r="AJ90" i="363"/>
  <c r="AI90" i="363"/>
  <c r="AC56" i="379"/>
  <c r="AK59" i="363"/>
  <c r="AG73" i="392"/>
  <c r="AH73" i="392"/>
  <c r="AJ80" i="377"/>
  <c r="AK79" i="382"/>
  <c r="AG79" i="382"/>
  <c r="AF67" i="407"/>
  <c r="AC88" i="367"/>
  <c r="AC71" i="390"/>
  <c r="AF67" i="370"/>
  <c r="AU84" i="376"/>
  <c r="AU81" i="376"/>
  <c r="AQ81" i="376"/>
  <c r="AK57" i="363"/>
  <c r="AC57" i="397"/>
  <c r="AJ78" i="356"/>
  <c r="AH64" i="407"/>
  <c r="AI64" i="407"/>
  <c r="AI86" i="379"/>
  <c r="AF88" i="405"/>
  <c r="AK88" i="405"/>
  <c r="AJ85" i="398"/>
  <c r="AH78" i="372"/>
  <c r="AJ78" i="372"/>
  <c r="AK64" i="356"/>
  <c r="AG64" i="356"/>
  <c r="AI57" i="406"/>
  <c r="AC68" i="407"/>
  <c r="AJ74" i="379"/>
  <c r="AI86" i="367"/>
  <c r="AG86" i="367"/>
  <c r="AH83" i="407"/>
  <c r="AK83" i="407"/>
  <c r="AJ74" i="383"/>
  <c r="AK60" i="375"/>
  <c r="AI60" i="375"/>
  <c r="AH61" i="391"/>
  <c r="AG58" i="380"/>
  <c r="AK58" i="380"/>
  <c r="AI82" i="375"/>
  <c r="AH77" i="384"/>
  <c r="AF77" i="384"/>
  <c r="AI72" i="381"/>
  <c r="AC56" i="352"/>
  <c r="AJ78" i="396"/>
  <c r="AC79" i="366"/>
  <c r="AJ79" i="384"/>
  <c r="AK88" i="354"/>
  <c r="AG88" i="354"/>
  <c r="AI85" i="384"/>
  <c r="AK83" i="367"/>
  <c r="AH83" i="367"/>
  <c r="AK82" i="357"/>
  <c r="AJ82" i="357"/>
  <c r="AK58" i="405"/>
  <c r="AC86" i="391"/>
  <c r="AH66" i="384"/>
  <c r="AJ79" i="397"/>
  <c r="AF79" i="397"/>
  <c r="AF61" i="367"/>
  <c r="AG61" i="367"/>
  <c r="AH90" i="356"/>
  <c r="AJ86" i="387"/>
  <c r="AF86" i="387"/>
  <c r="AF61" i="390"/>
  <c r="AI65" i="359"/>
  <c r="AJ65" i="359"/>
  <c r="AG75" i="404"/>
  <c r="AC63" i="374"/>
  <c r="AG62" i="362"/>
  <c r="L27" i="386"/>
  <c r="O27" i="386"/>
  <c r="AK65" i="406"/>
  <c r="AG65" i="406"/>
  <c r="AC89" i="368"/>
  <c r="AI88" i="404"/>
  <c r="AC82" i="384"/>
  <c r="AK65" i="381"/>
  <c r="AC89" i="356"/>
  <c r="AH90" i="350"/>
  <c r="AI58" i="393"/>
  <c r="AG58" i="393"/>
  <c r="AG77" i="376"/>
  <c r="AI77" i="376"/>
  <c r="AH56" i="348"/>
  <c r="AC90" i="400"/>
  <c r="AF71" i="399"/>
  <c r="AG90" i="349"/>
  <c r="AI90" i="349"/>
  <c r="AF70" i="369"/>
  <c r="AC60" i="351"/>
  <c r="AG80" i="373"/>
  <c r="AU86" i="401"/>
  <c r="AF67" i="349"/>
  <c r="AH67" i="349"/>
  <c r="AF71" i="400"/>
  <c r="AF59" i="393"/>
  <c r="AI59" i="393"/>
  <c r="AJ64" i="380"/>
  <c r="AK76" i="378"/>
  <c r="AJ76" i="378"/>
  <c r="AJ62" i="375"/>
  <c r="AC64" i="352"/>
  <c r="AF68" i="339"/>
  <c r="AJ89" i="401"/>
  <c r="AI89" i="401"/>
  <c r="AJ77" i="372"/>
  <c r="AI77" i="372"/>
  <c r="AK72" i="378"/>
  <c r="AH76" i="381"/>
  <c r="AK76" i="381"/>
  <c r="AF61" i="387"/>
  <c r="AC86" i="403"/>
  <c r="AG67" i="394"/>
  <c r="AJ69" i="372"/>
  <c r="AK69" i="372"/>
  <c r="AG67" i="362"/>
  <c r="AJ67" i="362"/>
  <c r="AF70" i="389"/>
  <c r="AC62" i="367"/>
  <c r="AJ80" i="387"/>
  <c r="AG67" i="371"/>
  <c r="AJ67" i="371"/>
  <c r="AI85" i="395"/>
  <c r="AC69" i="391"/>
  <c r="AF77" i="355"/>
  <c r="AH60" i="364"/>
  <c r="AF60" i="364"/>
  <c r="AJ60" i="385"/>
  <c r="AC56" i="387"/>
  <c r="AH62" i="372"/>
  <c r="AC83" i="363"/>
  <c r="AF70" i="393"/>
  <c r="AC84" i="395"/>
  <c r="AJ65" i="360"/>
  <c r="AH76" i="373"/>
  <c r="AF76" i="373"/>
  <c r="AF64" i="379"/>
  <c r="AJ87" i="359"/>
  <c r="AF87" i="359"/>
  <c r="AJ90" i="387"/>
  <c r="AC59" i="357"/>
  <c r="AG90" i="391"/>
  <c r="AC69" i="394"/>
  <c r="AJ77" i="401"/>
  <c r="AG77" i="401"/>
  <c r="AJ78" i="377"/>
  <c r="AH78" i="377"/>
  <c r="AJ68" i="365"/>
  <c r="AF69" i="390"/>
  <c r="AI69" i="390"/>
  <c r="AI61" i="399"/>
  <c r="AH61" i="399"/>
  <c r="AI63" i="385"/>
  <c r="AG80" i="376"/>
  <c r="AJ80" i="376"/>
  <c r="AF66" i="371"/>
  <c r="AC69" i="401"/>
  <c r="AJ76" i="391"/>
  <c r="AF71" i="376"/>
  <c r="AK71" i="376"/>
  <c r="AK81" i="371"/>
  <c r="AG81" i="371"/>
  <c r="AI76" i="352"/>
  <c r="AC88" i="402"/>
  <c r="AH75" i="366"/>
  <c r="AC64" i="355"/>
  <c r="AH63" i="380"/>
  <c r="AC69" i="389"/>
  <c r="AH69" i="357"/>
  <c r="AG65" i="400"/>
  <c r="AK65" i="400"/>
  <c r="AH56" i="363"/>
  <c r="AG88" i="388"/>
  <c r="AH88" i="388"/>
  <c r="AH59" i="354"/>
  <c r="AG57" i="390"/>
  <c r="AH57" i="390"/>
  <c r="AG68" i="375"/>
  <c r="AC70" i="368"/>
  <c r="AF84" i="358"/>
  <c r="AK83" i="364"/>
  <c r="AG83" i="364"/>
  <c r="AF85" i="365"/>
  <c r="AK72" i="399"/>
  <c r="AG72" i="399"/>
  <c r="AF59" i="359"/>
  <c r="AG71" i="395"/>
  <c r="AF71" i="395"/>
  <c r="AF73" i="407"/>
  <c r="AK73" i="407"/>
  <c r="AG77" i="407"/>
  <c r="AF77" i="407"/>
  <c r="AJ88" i="369"/>
  <c r="AC58" i="396"/>
  <c r="AF58" i="388"/>
  <c r="AJ58" i="388"/>
  <c r="AG72" i="392"/>
  <c r="AF69" i="376"/>
  <c r="AJ69" i="376"/>
  <c r="AI87" i="354"/>
  <c r="AC68" i="355"/>
  <c r="AG74" i="407"/>
  <c r="AC81" i="373"/>
  <c r="AK65" i="383"/>
  <c r="AF76" i="398"/>
  <c r="AG76" i="398"/>
  <c r="AG78" i="383"/>
  <c r="AJ73" i="359"/>
  <c r="AH73" i="359"/>
  <c r="AH91" i="358"/>
  <c r="AC67" i="371"/>
  <c r="AC72" i="377"/>
  <c r="AK87" i="353"/>
  <c r="AI71" i="380"/>
  <c r="AH71" i="380"/>
  <c r="AJ85" i="371"/>
  <c r="AC68" i="372"/>
  <c r="AH56" i="358"/>
  <c r="AG67" i="355"/>
  <c r="AJ67" i="355"/>
  <c r="AG74" i="356"/>
  <c r="AH74" i="356"/>
  <c r="AG90" i="407"/>
  <c r="AC82" i="406"/>
  <c r="G25" i="386"/>
  <c r="AC84" i="355"/>
  <c r="AF66" i="349"/>
  <c r="AI66" i="349"/>
  <c r="AF77" i="367"/>
  <c r="AK77" i="367"/>
  <c r="AG56" i="353"/>
  <c r="AJ73" i="368"/>
  <c r="AF73" i="368"/>
  <c r="AC59" i="375"/>
  <c r="AK59" i="398"/>
  <c r="AC79" i="394"/>
  <c r="AF74" i="401"/>
  <c r="AT91" i="369"/>
  <c r="AI57" i="383"/>
  <c r="AK57" i="383"/>
  <c r="AC78" i="398"/>
  <c r="AI64" i="372"/>
  <c r="AT83" i="355"/>
  <c r="AI61" i="382"/>
  <c r="AH61" i="382"/>
  <c r="AK76" i="365"/>
  <c r="AF76" i="365"/>
  <c r="AF70" i="407"/>
  <c r="AG70" i="407"/>
  <c r="AJ72" i="388"/>
  <c r="AH89" i="366"/>
  <c r="AG89" i="366"/>
  <c r="AF61" i="369"/>
  <c r="AJ69" i="377"/>
  <c r="AK69" i="377"/>
  <c r="AK88" i="358"/>
  <c r="AH88" i="358"/>
  <c r="AH83" i="361"/>
  <c r="AH57" i="389"/>
  <c r="AF57" i="389"/>
  <c r="AJ74" i="380"/>
  <c r="AG88" i="401"/>
  <c r="AJ88" i="401"/>
  <c r="AI58" i="360"/>
  <c r="AF58" i="360"/>
  <c r="AT89" i="355"/>
  <c r="AH64" i="384"/>
  <c r="AG64" i="384"/>
  <c r="AC80" i="392"/>
  <c r="AJ59" i="351"/>
  <c r="AC69" i="400"/>
  <c r="AK64" i="392"/>
  <c r="AJ64" i="357"/>
  <c r="AK64" i="357"/>
  <c r="AC89" i="401"/>
  <c r="AJ61" i="396"/>
  <c r="AH61" i="396"/>
  <c r="AI64" i="370"/>
  <c r="AI72" i="398"/>
  <c r="AK72" i="398"/>
  <c r="AH66" i="374"/>
  <c r="AG85" i="355"/>
  <c r="AI85" i="355"/>
  <c r="AK56" i="400"/>
  <c r="AK86" i="359"/>
  <c r="AJ86" i="359"/>
  <c r="AI57" i="373"/>
  <c r="AC60" i="381"/>
  <c r="AC90" i="380"/>
  <c r="AJ58" i="406"/>
  <c r="AG58" i="406"/>
  <c r="AG65" i="373"/>
  <c r="AK65" i="373"/>
  <c r="AK77" i="378"/>
  <c r="AG71" i="375"/>
  <c r="AI71" i="375"/>
  <c r="AJ61" i="380"/>
  <c r="AG79" i="372"/>
  <c r="AK79" i="372"/>
  <c r="AG87" i="401"/>
  <c r="AG59" i="368"/>
  <c r="AJ59" i="368"/>
  <c r="AC71" i="355"/>
  <c r="AJ77" i="403"/>
  <c r="AF82" i="367"/>
  <c r="AJ82" i="367"/>
  <c r="AC72" i="348"/>
  <c r="AK70" i="391"/>
  <c r="AG63" i="372"/>
  <c r="AK63" i="372"/>
  <c r="AK91" i="375"/>
  <c r="AF91" i="375"/>
  <c r="AG80" i="362"/>
  <c r="AH69" i="405"/>
  <c r="AG69" i="405"/>
  <c r="AJ89" i="381"/>
  <c r="AI89" i="381"/>
  <c r="AI58" i="383"/>
  <c r="AI78" i="349"/>
  <c r="AH78" i="349"/>
  <c r="AK62" i="400"/>
  <c r="AC88" i="395"/>
  <c r="AJ76" i="400"/>
  <c r="AF84" i="352"/>
  <c r="AI84" i="352"/>
  <c r="AH74" i="389"/>
  <c r="AH82" i="397"/>
  <c r="AF82" i="397"/>
  <c r="AI66" i="369"/>
  <c r="AG66" i="369"/>
  <c r="AI67" i="392"/>
  <c r="AH69" i="370"/>
  <c r="AF69" i="370"/>
  <c r="AG74" i="378"/>
  <c r="AI74" i="378"/>
  <c r="AG70" i="375"/>
  <c r="AI70" i="375"/>
  <c r="AG58" i="353"/>
  <c r="AI87" i="377"/>
  <c r="AJ87" i="377"/>
  <c r="AF66" i="406"/>
  <c r="AF82" i="398"/>
  <c r="AI82" i="398"/>
  <c r="AJ66" i="356"/>
  <c r="AI71" i="366"/>
  <c r="AG71" i="366"/>
  <c r="AJ66" i="397"/>
  <c r="AI69" i="382"/>
  <c r="AF69" i="382"/>
  <c r="AI64" i="406"/>
  <c r="AC69" i="392"/>
  <c r="AF79" i="407"/>
  <c r="AF68" i="369"/>
  <c r="AJ68" i="369"/>
  <c r="AF60" i="359"/>
  <c r="AH90" i="366"/>
  <c r="AK90" i="366"/>
  <c r="AK73" i="362"/>
  <c r="AI79" i="402"/>
  <c r="AF79" i="402"/>
  <c r="AC87" i="399"/>
  <c r="AG88" i="372"/>
  <c r="AC57" i="385"/>
  <c r="O16" i="386"/>
  <c r="AH80" i="396"/>
  <c r="AJ80" i="396"/>
  <c r="AC57" i="362"/>
  <c r="AK89" i="362"/>
  <c r="AG89" i="362"/>
  <c r="AG91" i="392"/>
  <c r="AK91" i="392"/>
  <c r="AG60" i="392"/>
  <c r="AF79" i="380"/>
  <c r="AH79" i="380"/>
  <c r="AH87" i="391"/>
  <c r="AJ87" i="391"/>
  <c r="AI83" i="403"/>
  <c r="AC56" i="404"/>
  <c r="AF69" i="394"/>
  <c r="AH71" i="396"/>
  <c r="AJ71" i="396"/>
  <c r="AG71" i="377"/>
  <c r="AI65" i="395"/>
  <c r="AK65" i="395"/>
  <c r="AF87" i="368"/>
  <c r="AC66" i="369"/>
  <c r="AH56" i="356"/>
  <c r="AG78" i="378"/>
  <c r="AK78" i="378"/>
  <c r="J28" i="386"/>
  <c r="AC72" i="358"/>
  <c r="AH65" i="362"/>
  <c r="AK65" i="362"/>
  <c r="AI79" i="385"/>
  <c r="AC56" i="377"/>
  <c r="AJ72" i="402"/>
  <c r="AC78" i="357"/>
  <c r="AF70" i="374"/>
  <c r="AC57" i="405"/>
  <c r="AI82" i="379"/>
  <c r="AG82" i="379"/>
  <c r="AG77" i="364"/>
  <c r="AH70" i="378"/>
  <c r="AI70" i="378"/>
  <c r="AG71" i="359"/>
  <c r="AK71" i="359"/>
  <c r="AJ65" i="356"/>
  <c r="AH61" i="404"/>
  <c r="AG61" i="404"/>
  <c r="AF65" i="369"/>
  <c r="G30" i="386"/>
  <c r="AI79" i="394"/>
  <c r="AC61" i="352"/>
  <c r="AI67" i="361"/>
  <c r="AC57" i="376"/>
  <c r="AK86" i="398"/>
  <c r="AC69" i="388"/>
  <c r="AH75" i="383"/>
  <c r="AI75" i="383"/>
  <c r="AK64" i="358"/>
  <c r="AC76" i="388"/>
  <c r="AG79" i="405"/>
  <c r="AH79" i="405"/>
  <c r="AK90" i="358"/>
  <c r="AC77" i="356"/>
  <c r="AJ79" i="398"/>
  <c r="AH74" i="387"/>
  <c r="AK74" i="387"/>
  <c r="AG83" i="352"/>
  <c r="AC68" i="405"/>
  <c r="AQ83" i="402"/>
  <c r="AG56" i="395"/>
  <c r="AC86" i="406"/>
  <c r="AH77" i="354"/>
  <c r="AC83" i="369"/>
  <c r="AC90" i="368"/>
  <c r="AF83" i="382"/>
  <c r="AQ90" i="378"/>
  <c r="AU90" i="378"/>
  <c r="AG73" i="372"/>
  <c r="AF73" i="372"/>
  <c r="AC69" i="370"/>
  <c r="AK66" i="355"/>
  <c r="AC88" i="348"/>
  <c r="AQ89" i="356"/>
  <c r="AC84" i="368"/>
  <c r="AF88" i="397"/>
  <c r="AH88" i="397"/>
  <c r="AK89" i="380"/>
  <c r="AF89" i="380"/>
  <c r="AH81" i="348"/>
  <c r="AJ81" i="348"/>
  <c r="M25" i="386"/>
  <c r="AS87" i="366"/>
  <c r="AC65" i="383"/>
  <c r="AR81" i="362"/>
  <c r="AR91" i="401"/>
  <c r="AR91" i="365"/>
  <c r="AC63" i="405"/>
  <c r="AH87" i="370"/>
  <c r="AG72" i="359"/>
  <c r="AH72" i="359"/>
  <c r="AH87" i="385"/>
  <c r="AG66" i="381"/>
  <c r="AK66" i="381"/>
  <c r="AF83" i="369"/>
  <c r="AC73" i="394"/>
  <c r="AH70" i="372"/>
  <c r="AC77" i="392"/>
  <c r="AJ90" i="383"/>
  <c r="AI90" i="383"/>
  <c r="AK56" i="401"/>
  <c r="AH80" i="359"/>
  <c r="AK80" i="359"/>
  <c r="AG63" i="397"/>
  <c r="AK63" i="397"/>
  <c r="AK83" i="357"/>
  <c r="AH83" i="357"/>
  <c r="AH82" i="391"/>
  <c r="AG82" i="391"/>
  <c r="AI59" i="361"/>
  <c r="AG69" i="381"/>
  <c r="AF69" i="381"/>
  <c r="AJ71" i="391"/>
  <c r="AK71" i="391"/>
  <c r="AG78" i="400"/>
  <c r="AC63" i="371"/>
  <c r="AF60" i="372"/>
  <c r="AK64" i="398"/>
  <c r="AI64" i="398"/>
  <c r="AH56" i="379"/>
  <c r="AI80" i="370"/>
  <c r="AH80" i="370"/>
  <c r="AI58" i="350"/>
  <c r="AH76" i="407"/>
  <c r="AG76" i="407"/>
  <c r="AK70" i="404"/>
  <c r="AC88" i="390"/>
  <c r="AH59" i="366"/>
  <c r="AG82" i="376"/>
  <c r="AI82" i="376"/>
  <c r="AF67" i="393"/>
  <c r="AI67" i="393"/>
  <c r="AG87" i="392"/>
  <c r="AH82" i="371"/>
  <c r="AJ82" i="371"/>
  <c r="AF78" i="363"/>
  <c r="AC83" i="403"/>
  <c r="AC57" i="403"/>
  <c r="AI72" i="361"/>
  <c r="AC67" i="361"/>
  <c r="AI80" i="360"/>
  <c r="AG80" i="368"/>
  <c r="AI80" i="368"/>
  <c r="AI79" i="379"/>
  <c r="AC77" i="394"/>
  <c r="AI58" i="359"/>
  <c r="AH66" i="359"/>
  <c r="AF66" i="359"/>
  <c r="AK69" i="358"/>
  <c r="AC79" i="372"/>
  <c r="AG61" i="365"/>
  <c r="AH63" i="354"/>
  <c r="AF63" i="354"/>
  <c r="AI87" i="375"/>
  <c r="AH68" i="356"/>
  <c r="AF68" i="356"/>
  <c r="AH78" i="388"/>
  <c r="AG78" i="388"/>
  <c r="AC81" i="357"/>
  <c r="AC89" i="350"/>
  <c r="M22" i="386"/>
  <c r="AC66" i="354"/>
  <c r="AI61" i="349"/>
  <c r="AK70" i="402"/>
  <c r="AJ70" i="402"/>
  <c r="AJ81" i="391"/>
  <c r="AG85" i="375"/>
  <c r="AF85" i="375"/>
  <c r="AK71" i="397"/>
  <c r="AG71" i="397"/>
  <c r="AK75" i="348"/>
  <c r="AC86" i="370"/>
  <c r="AH61" i="403"/>
  <c r="AC71" i="357"/>
  <c r="AK85" i="347"/>
  <c r="AC85" i="400"/>
  <c r="AG87" i="362"/>
  <c r="AH72" i="383"/>
  <c r="AF72" i="383"/>
  <c r="AF91" i="389"/>
  <c r="AC70" i="396"/>
  <c r="O38" i="386"/>
  <c r="AF86" i="366"/>
  <c r="AH86" i="366"/>
  <c r="AH91" i="356"/>
  <c r="AI91" i="356"/>
  <c r="AH78" i="358"/>
  <c r="AI78" i="358"/>
  <c r="AI87" i="371"/>
  <c r="AC64" i="397"/>
  <c r="AK90" i="384"/>
  <c r="AK78" i="359"/>
  <c r="AJ78" i="359"/>
  <c r="AI79" i="383"/>
  <c r="AI57" i="384"/>
  <c r="AH57" i="384"/>
  <c r="AC89" i="399"/>
  <c r="AJ64" i="350"/>
  <c r="AC75" i="383"/>
  <c r="AI57" i="348"/>
  <c r="AC61" i="363"/>
  <c r="AH85" i="377"/>
  <c r="AC83" i="360"/>
  <c r="AK91" i="349"/>
  <c r="AF69" i="363"/>
  <c r="AI69" i="363"/>
  <c r="AK66" i="387"/>
  <c r="AC63" i="364"/>
  <c r="AG76" i="350"/>
  <c r="AH63" i="370"/>
  <c r="AJ63" i="370"/>
  <c r="AG64" i="382"/>
  <c r="AK91" i="368"/>
  <c r="AJ91" i="368"/>
  <c r="AH85" i="352"/>
  <c r="AC74" i="397"/>
  <c r="AG66" i="398"/>
  <c r="AC88" i="385"/>
  <c r="AH71" i="406"/>
  <c r="G10" i="386"/>
  <c r="AH61" i="385"/>
  <c r="AC83" i="377"/>
  <c r="AH85" i="404"/>
  <c r="AH80" i="357"/>
  <c r="AJ80" i="357"/>
  <c r="AF81" i="349"/>
  <c r="AC65" i="348"/>
  <c r="AJ63" i="377"/>
  <c r="AG59" i="403"/>
  <c r="AJ59" i="403"/>
  <c r="AK70" i="392"/>
  <c r="AF70" i="392"/>
  <c r="AG60" i="403"/>
  <c r="AC65" i="395"/>
  <c r="AH77" i="390"/>
  <c r="AG70" i="349"/>
  <c r="AJ70" i="349"/>
  <c r="AJ71" i="355"/>
  <c r="AI73" i="356"/>
  <c r="AJ73" i="356"/>
  <c r="AI60" i="356"/>
  <c r="AC63" i="356"/>
  <c r="AJ59" i="407"/>
  <c r="AK79" i="360"/>
  <c r="AJ79" i="360"/>
  <c r="AJ88" i="359"/>
  <c r="AH76" i="404"/>
  <c r="AF76" i="404"/>
  <c r="AH85" i="388"/>
  <c r="AI85" i="388"/>
  <c r="AH77" i="388"/>
  <c r="AK79" i="366"/>
  <c r="AJ79" i="366"/>
  <c r="AF57" i="377"/>
  <c r="AC66" i="347"/>
  <c r="AI73" i="347"/>
  <c r="AJ73" i="347"/>
  <c r="AH56" i="403"/>
  <c r="AG56" i="403"/>
  <c r="AJ83" i="339"/>
  <c r="AC79" i="392"/>
  <c r="AI82" i="365"/>
  <c r="AC63" i="365"/>
  <c r="G17" i="386"/>
  <c r="AH62" i="360"/>
  <c r="AI72" i="406"/>
  <c r="AG72" i="406"/>
  <c r="AH68" i="353"/>
  <c r="AI68" i="353"/>
  <c r="AC63" i="379"/>
  <c r="AI88" i="377"/>
  <c r="AC78" i="348"/>
  <c r="AI65" i="389"/>
  <c r="AF89" i="373"/>
  <c r="AJ89" i="373"/>
  <c r="AH67" i="404"/>
  <c r="AG67" i="404"/>
  <c r="AF71" i="372"/>
  <c r="AF90" i="377"/>
  <c r="AJ90" i="377"/>
  <c r="AG60" i="388"/>
  <c r="AK60" i="383"/>
  <c r="AI60" i="383"/>
  <c r="AK73" i="381"/>
  <c r="AI73" i="381"/>
  <c r="AJ81" i="401"/>
  <c r="AH81" i="401"/>
  <c r="AF88" i="365"/>
  <c r="AC83" i="372"/>
  <c r="AF72" i="374"/>
  <c r="AK72" i="374"/>
  <c r="AK68" i="349"/>
  <c r="AI63" i="389"/>
  <c r="AJ63" i="389"/>
  <c r="AF77" i="397"/>
  <c r="AI77" i="397"/>
  <c r="AK81" i="356"/>
  <c r="AJ66" i="354"/>
  <c r="AK66" i="354"/>
  <c r="AH59" i="380"/>
  <c r="AK85" i="402"/>
  <c r="AI85" i="402"/>
  <c r="AF69" i="397"/>
  <c r="AK69" i="397"/>
  <c r="AK59" i="362"/>
  <c r="AH59" i="362"/>
  <c r="AF59" i="389"/>
  <c r="AC82" i="402"/>
  <c r="AK91" i="398"/>
  <c r="AH90" i="393"/>
  <c r="AJ90" i="393"/>
  <c r="AJ73" i="390"/>
  <c r="AF58" i="352"/>
  <c r="AJ58" i="352"/>
  <c r="AF90" i="347"/>
  <c r="AF72" i="358"/>
  <c r="AK72" i="358"/>
  <c r="AC88" i="355"/>
  <c r="AF57" i="358"/>
  <c r="AK57" i="358"/>
  <c r="AK80" i="395"/>
  <c r="AG80" i="395"/>
  <c r="AC74" i="387"/>
  <c r="AJ65" i="355"/>
  <c r="AG67" i="402"/>
  <c r="AF67" i="402"/>
  <c r="AG86" i="375"/>
  <c r="AC59" i="403"/>
  <c r="AF70" i="380"/>
  <c r="AJ70" i="380"/>
  <c r="AF59" i="347"/>
  <c r="AC76" i="361"/>
  <c r="AI66" i="348"/>
  <c r="AF71" i="370"/>
  <c r="AK71" i="370"/>
  <c r="AJ74" i="376"/>
  <c r="AH71" i="349"/>
  <c r="AG71" i="349"/>
  <c r="AH62" i="401"/>
  <c r="AG62" i="401"/>
  <c r="AJ59" i="350"/>
  <c r="AC89" i="373"/>
  <c r="AK67" i="365"/>
  <c r="AI60" i="393"/>
  <c r="AG60" i="393"/>
  <c r="AG80" i="367"/>
  <c r="AC76" i="348"/>
  <c r="AI81" i="406"/>
  <c r="AJ82" i="407"/>
  <c r="AH82" i="407"/>
  <c r="AK81" i="373"/>
  <c r="AH73" i="365"/>
  <c r="AK73" i="365"/>
  <c r="AH86" i="391"/>
  <c r="AF64" i="402"/>
  <c r="AJ64" i="402"/>
  <c r="AF80" i="358"/>
  <c r="AJ80" i="358"/>
  <c r="AF82" i="373"/>
  <c r="AI70" i="396"/>
  <c r="AG70" i="396"/>
  <c r="AJ76" i="392"/>
  <c r="AC77" i="380"/>
  <c r="AG61" i="402"/>
  <c r="AF61" i="402"/>
  <c r="AI82" i="366"/>
  <c r="AF85" i="354"/>
  <c r="AG85" i="354"/>
  <c r="AG89" i="379"/>
  <c r="AC62" i="358"/>
  <c r="AK82" i="355"/>
  <c r="AK58" i="356"/>
  <c r="AH58" i="356"/>
  <c r="AH67" i="380"/>
  <c r="G8" i="386"/>
  <c r="AH76" i="347"/>
  <c r="AC68" i="373"/>
  <c r="AF74" i="392"/>
  <c r="AG74" i="392"/>
  <c r="AF86" i="402"/>
  <c r="AF78" i="379"/>
  <c r="AG78" i="379"/>
  <c r="AJ56" i="389"/>
  <c r="AI56" i="389"/>
  <c r="AJ85" i="366"/>
  <c r="AC72" i="389"/>
  <c r="AH79" i="351"/>
  <c r="AC63" i="347"/>
  <c r="AK74" i="372"/>
  <c r="AJ82" i="356"/>
  <c r="AF82" i="356"/>
  <c r="AG70" i="370"/>
  <c r="AK64" i="360"/>
  <c r="AF64" i="360"/>
  <c r="AJ60" i="377"/>
  <c r="AG60" i="377"/>
  <c r="AF60" i="357"/>
  <c r="AC61" i="365"/>
  <c r="AH86" i="358"/>
  <c r="AC67" i="355"/>
  <c r="AF87" i="373"/>
  <c r="AI66" i="358"/>
  <c r="AF66" i="358"/>
  <c r="AI66" i="390"/>
  <c r="AC76" i="404"/>
  <c r="AJ73" i="403"/>
  <c r="AC77" i="359"/>
  <c r="AH88" i="361"/>
  <c r="AK58" i="347"/>
  <c r="AF58" i="347"/>
  <c r="AK87" i="347"/>
  <c r="AF73" i="357"/>
  <c r="AJ73" i="357"/>
  <c r="AI91" i="350"/>
  <c r="AK91" i="350"/>
  <c r="AH88" i="370"/>
  <c r="AG91" i="351"/>
  <c r="AJ91" i="351"/>
  <c r="AI64" i="351"/>
  <c r="AF64" i="351"/>
  <c r="AH90" i="406"/>
  <c r="AC64" i="365"/>
  <c r="AJ77" i="373"/>
  <c r="AG77" i="373"/>
  <c r="AI56" i="350"/>
  <c r="AC91" i="353"/>
  <c r="AF72" i="382"/>
  <c r="AC81" i="351"/>
  <c r="AH76" i="362"/>
  <c r="AI70" i="351"/>
  <c r="AF70" i="351"/>
  <c r="AC58" i="389"/>
  <c r="AJ71" i="354"/>
  <c r="AG71" i="354"/>
  <c r="AG88" i="376"/>
  <c r="AH71" i="351"/>
  <c r="AF71" i="351"/>
  <c r="AK73" i="355"/>
  <c r="AF69" i="355"/>
  <c r="AG69" i="355"/>
  <c r="K5" i="386"/>
  <c r="AC82" i="391"/>
  <c r="AJ77" i="374"/>
  <c r="AC62" i="388"/>
  <c r="AH63" i="379"/>
  <c r="AI63" i="379"/>
  <c r="AF88" i="374"/>
  <c r="AK88" i="374"/>
  <c r="AH77" i="379"/>
  <c r="AF77" i="379"/>
  <c r="AI78" i="375"/>
  <c r="AC75" i="367"/>
  <c r="AJ89" i="370"/>
  <c r="AK89" i="370"/>
  <c r="AG61" i="357"/>
  <c r="AI67" i="388"/>
  <c r="AF67" i="388"/>
  <c r="AJ66" i="393"/>
  <c r="AF90" i="355"/>
  <c r="AJ90" i="355"/>
  <c r="AG60" i="381"/>
  <c r="AG62" i="393"/>
  <c r="AK62" i="393"/>
  <c r="AF86" i="360"/>
  <c r="AC72" i="393"/>
  <c r="AF80" i="390"/>
  <c r="AI80" i="390"/>
  <c r="AJ66" i="351"/>
  <c r="AF66" i="351"/>
  <c r="AI56" i="392"/>
  <c r="AK56" i="392"/>
  <c r="AK90" i="388"/>
  <c r="AF82" i="400"/>
  <c r="AG82" i="400"/>
  <c r="AH69" i="400"/>
  <c r="AK85" i="369"/>
  <c r="AH85" i="369"/>
  <c r="AI58" i="355"/>
  <c r="AK58" i="355"/>
  <c r="AF73" i="348"/>
  <c r="AF58" i="395"/>
  <c r="AH58" i="395"/>
  <c r="AH83" i="377"/>
  <c r="AF83" i="377"/>
  <c r="AK71" i="381"/>
  <c r="AF91" i="366"/>
  <c r="AI91" i="366"/>
  <c r="AF57" i="370"/>
  <c r="AH90" i="396"/>
  <c r="AJ90" i="396"/>
  <c r="AI76" i="358"/>
  <c r="AJ75" i="355"/>
  <c r="AK75" i="355"/>
  <c r="AF86" i="393"/>
  <c r="AC75" i="387"/>
  <c r="AK57" i="356"/>
  <c r="AK68" i="380"/>
  <c r="AH68" i="380"/>
  <c r="AC87" i="363"/>
  <c r="AK60" i="370"/>
  <c r="AI56" i="365"/>
  <c r="AH56" i="365"/>
  <c r="AF89" i="390"/>
  <c r="AI86" i="373"/>
  <c r="AH86" i="373"/>
  <c r="AC91" i="348"/>
  <c r="AJ70" i="368"/>
  <c r="AC67" i="348"/>
  <c r="AH75" i="378"/>
  <c r="AH61" i="366"/>
  <c r="AG61" i="366"/>
  <c r="AH68" i="362"/>
  <c r="AG70" i="347"/>
  <c r="AI70" i="347"/>
  <c r="AH85" i="357"/>
  <c r="AF85" i="357"/>
  <c r="AF79" i="359"/>
  <c r="AG79" i="359"/>
  <c r="AG86" i="380"/>
  <c r="AH69" i="360"/>
  <c r="AF69" i="360"/>
  <c r="AG75" i="379"/>
  <c r="AH91" i="347"/>
  <c r="AG91" i="347"/>
  <c r="AJ87" i="365"/>
  <c r="AC77" i="361"/>
  <c r="AC65" i="394"/>
  <c r="AK76" i="380"/>
  <c r="AI84" i="383"/>
  <c r="AK84" i="383"/>
  <c r="AF67" i="405"/>
  <c r="AK68" i="377"/>
  <c r="AH68" i="377"/>
  <c r="AJ63" i="359"/>
  <c r="AC79" i="351"/>
  <c r="AG68" i="347"/>
  <c r="AG79" i="371"/>
  <c r="AF79" i="371"/>
  <c r="AC87" i="348"/>
  <c r="AJ76" i="349"/>
  <c r="AG76" i="349"/>
  <c r="AI78" i="398"/>
  <c r="AF87" i="387"/>
  <c r="AJ87" i="387"/>
  <c r="AF77" i="383"/>
  <c r="AK63" i="398"/>
  <c r="AG63" i="398"/>
  <c r="AF56" i="347"/>
  <c r="AJ82" i="362"/>
  <c r="AK82" i="362"/>
  <c r="AJ85" i="348"/>
  <c r="AC83" i="374"/>
  <c r="AF84" i="351"/>
  <c r="AJ57" i="376"/>
  <c r="AI57" i="376"/>
  <c r="AH73" i="398"/>
  <c r="AH82" i="381"/>
  <c r="AG82" i="381"/>
  <c r="AJ80" i="393"/>
  <c r="AI61" i="348"/>
  <c r="AH61" i="348"/>
  <c r="AF78" i="370"/>
  <c r="AC61" i="391"/>
  <c r="AK78" i="389"/>
  <c r="AI85" i="390"/>
  <c r="AH85" i="390"/>
  <c r="AG66" i="366"/>
  <c r="AF90" i="352"/>
  <c r="AJ90" i="352"/>
  <c r="AG84" i="347"/>
  <c r="AF59" i="355"/>
  <c r="AG59" i="355"/>
  <c r="AH84" i="398"/>
  <c r="AC75" i="392"/>
  <c r="AF63" i="390"/>
  <c r="AI62" i="347"/>
  <c r="AG62" i="347"/>
  <c r="AF88" i="362"/>
  <c r="AJ75" i="349"/>
  <c r="AI75" i="349"/>
  <c r="AH78" i="347"/>
  <c r="AC88" i="359"/>
  <c r="AC79" i="403"/>
  <c r="AK57" i="360"/>
  <c r="AH59" i="373"/>
  <c r="AI59" i="373"/>
  <c r="AC71" i="389"/>
  <c r="AJ74" i="359"/>
  <c r="AH79" i="358"/>
  <c r="AF79" i="358"/>
  <c r="AH74" i="398"/>
  <c r="AC70" i="347"/>
  <c r="AH84" i="360"/>
  <c r="AG88" i="395"/>
  <c r="AF88" i="395"/>
  <c r="AJ83" i="347"/>
  <c r="AH86" i="363"/>
  <c r="AK86" i="363"/>
  <c r="AF64" i="394"/>
  <c r="AC72" i="359"/>
  <c r="AC86" i="401"/>
  <c r="AG60" i="378"/>
  <c r="AI67" i="360"/>
  <c r="AF67" i="360"/>
  <c r="AJ58" i="400"/>
  <c r="AH58" i="400"/>
  <c r="AG57" i="362"/>
  <c r="AK82" i="378"/>
  <c r="AH82" i="378"/>
  <c r="AJ82" i="370"/>
  <c r="AI82" i="370"/>
  <c r="AG73" i="405"/>
  <c r="AH72" i="390"/>
  <c r="AI72" i="390"/>
  <c r="AH60" i="389"/>
  <c r="AF65" i="349"/>
  <c r="AI65" i="349"/>
  <c r="AG58" i="362"/>
  <c r="AJ58" i="362"/>
  <c r="AI84" i="367"/>
  <c r="AC85" i="389"/>
  <c r="AG68" i="398"/>
  <c r="AC65" i="370"/>
  <c r="AJ56" i="359"/>
  <c r="AG63" i="366"/>
  <c r="AH63" i="366"/>
  <c r="AC75" i="360"/>
  <c r="AG68" i="391"/>
  <c r="AC64" i="388"/>
  <c r="AI81" i="353"/>
  <c r="AC83" i="378"/>
  <c r="AK89" i="405"/>
  <c r="AC56" i="356"/>
  <c r="AJ77" i="382"/>
  <c r="AC64" i="363"/>
  <c r="AG72" i="376"/>
  <c r="AK65" i="391"/>
  <c r="AH65" i="391"/>
  <c r="AG69" i="403"/>
  <c r="AC74" i="365"/>
  <c r="AK67" i="382"/>
  <c r="AF57" i="393"/>
  <c r="AJ57" i="393"/>
  <c r="AI58" i="354"/>
  <c r="AC70" i="352"/>
  <c r="AH77" i="375"/>
  <c r="AC73" i="360"/>
  <c r="AF63" i="381"/>
  <c r="AI68" i="350"/>
  <c r="AH68" i="350"/>
  <c r="AK71" i="405"/>
  <c r="AJ68" i="355"/>
  <c r="AG68" i="355"/>
  <c r="AK89" i="378"/>
  <c r="AJ89" i="378"/>
  <c r="AF82" i="395"/>
  <c r="AC68" i="393"/>
  <c r="AK78" i="399"/>
  <c r="AC86" i="379"/>
  <c r="AJ76" i="353"/>
  <c r="AK83" i="355"/>
  <c r="AF83" i="355"/>
  <c r="AH58" i="365"/>
  <c r="AK60" i="407"/>
  <c r="AJ60" i="407"/>
  <c r="AG66" i="395"/>
  <c r="AG62" i="353"/>
  <c r="AI62" i="353"/>
  <c r="AK82" i="380"/>
  <c r="AJ56" i="384"/>
  <c r="AG56" i="384"/>
  <c r="AJ71" i="353"/>
  <c r="AI89" i="369"/>
  <c r="AF89" i="369"/>
  <c r="AI82" i="353"/>
  <c r="AG82" i="353"/>
  <c r="AF75" i="393"/>
  <c r="AI65" i="387"/>
  <c r="AH65" i="387"/>
  <c r="AK86" i="353"/>
  <c r="AI86" i="353"/>
  <c r="AC56" i="353"/>
  <c r="AI79" i="354"/>
  <c r="AJ67" i="395"/>
  <c r="AF67" i="395"/>
  <c r="AH80" i="354"/>
  <c r="AI81" i="385"/>
  <c r="AF81" i="385"/>
  <c r="AF77" i="381"/>
  <c r="AC76" i="354"/>
  <c r="AI68" i="405"/>
  <c r="AG68" i="405"/>
  <c r="AF73" i="354"/>
  <c r="AG65" i="375"/>
  <c r="AH65" i="375"/>
  <c r="AC86" i="355"/>
  <c r="AF84" i="388"/>
  <c r="AJ84" i="388"/>
  <c r="AH71" i="365"/>
  <c r="AI71" i="365"/>
  <c r="AH68" i="399"/>
  <c r="AC58" i="366"/>
  <c r="AI79" i="353"/>
  <c r="AG79" i="353"/>
  <c r="AG66" i="361"/>
  <c r="AH80" i="369"/>
  <c r="AK80" i="369"/>
  <c r="AK82" i="363"/>
  <c r="AF82" i="363"/>
  <c r="AF81" i="387"/>
  <c r="AI81" i="387"/>
  <c r="AF91" i="384"/>
  <c r="AF71" i="379"/>
  <c r="AI71" i="379"/>
  <c r="AF84" i="401"/>
  <c r="AC56" i="398"/>
  <c r="AG84" i="349"/>
  <c r="AI74" i="402"/>
  <c r="AF74" i="402"/>
  <c r="AI60" i="368"/>
  <c r="AG60" i="368"/>
  <c r="AJ70" i="358"/>
  <c r="AC88" i="392"/>
  <c r="AF84" i="380"/>
  <c r="AC71" i="364"/>
  <c r="AH70" i="388"/>
  <c r="AF60" i="354"/>
  <c r="AJ60" i="354"/>
  <c r="AJ67" i="396"/>
  <c r="AF67" i="396"/>
  <c r="AI86" i="364"/>
  <c r="AG73" i="384"/>
  <c r="AJ73" i="384"/>
  <c r="AF76" i="390"/>
  <c r="AC80" i="388"/>
  <c r="AI56" i="407"/>
  <c r="AJ56" i="407"/>
  <c r="AK66" i="347"/>
  <c r="AH57" i="355"/>
  <c r="AF57" i="355"/>
  <c r="AG76" i="375"/>
  <c r="AK76" i="375"/>
  <c r="AK72" i="347"/>
  <c r="AK70" i="361"/>
  <c r="AF70" i="361"/>
  <c r="AH83" i="348"/>
  <c r="AI83" i="348"/>
  <c r="AG59" i="353"/>
  <c r="AK90" i="389"/>
  <c r="AJ90" i="389"/>
  <c r="AG63" i="348"/>
  <c r="AF63" i="348"/>
  <c r="AK82" i="347"/>
  <c r="AG82" i="347"/>
  <c r="AF65" i="357"/>
  <c r="AI65" i="357"/>
  <c r="AG60" i="382"/>
  <c r="AC84" i="358"/>
  <c r="AK71" i="363"/>
  <c r="AJ68" i="357"/>
  <c r="AG68" i="357"/>
  <c r="AH74" i="396"/>
  <c r="AC64" i="375"/>
  <c r="AF88" i="363"/>
  <c r="AK68" i="358"/>
  <c r="AJ68" i="358"/>
  <c r="AJ59" i="397"/>
  <c r="AF56" i="355"/>
  <c r="AG56" i="355"/>
  <c r="AI88" i="387"/>
  <c r="AK88" i="387"/>
  <c r="AK66" i="360"/>
  <c r="AC61" i="378"/>
  <c r="AK83" i="391"/>
  <c r="AH56" i="405"/>
  <c r="AG56" i="405"/>
  <c r="AI83" i="359"/>
  <c r="AG71" i="378"/>
  <c r="AH71" i="378"/>
  <c r="AC72" i="379"/>
  <c r="AH63" i="375"/>
  <c r="AG63" i="375"/>
  <c r="AH58" i="394"/>
  <c r="AI79" i="347"/>
  <c r="AJ79" i="347"/>
  <c r="AF75" i="369"/>
  <c r="AG75" i="369"/>
  <c r="AI74" i="377"/>
  <c r="AC80" i="372"/>
  <c r="AF61" i="389"/>
  <c r="AC89" i="404"/>
  <c r="AI58" i="361"/>
  <c r="AH57" i="382"/>
  <c r="AJ57" i="382"/>
  <c r="AJ79" i="395"/>
  <c r="AK79" i="395"/>
  <c r="AK73" i="379"/>
  <c r="AF73" i="379"/>
  <c r="AI83" i="393"/>
  <c r="AK83" i="393"/>
  <c r="AJ78" i="373"/>
  <c r="AF78" i="373"/>
  <c r="AG74" i="357"/>
  <c r="AJ61" i="359"/>
  <c r="AH61" i="359"/>
  <c r="AG90" i="348"/>
  <c r="AC68" i="348"/>
  <c r="AG64" i="368"/>
  <c r="AC71" i="407"/>
  <c r="AK91" i="367"/>
  <c r="AG88" i="390"/>
  <c r="AJ88" i="390"/>
  <c r="AK70" i="384"/>
  <c r="AC68" i="354"/>
  <c r="AF72" i="389"/>
  <c r="AG72" i="389"/>
  <c r="AG69" i="406"/>
  <c r="AJ63" i="355"/>
  <c r="AG63" i="355"/>
  <c r="AH68" i="367"/>
  <c r="AC84" i="398"/>
  <c r="AI76" i="388"/>
  <c r="AC68" i="379"/>
  <c r="AH87" i="388"/>
  <c r="AC76" i="392"/>
  <c r="AC71" i="405"/>
  <c r="AJ81" i="396"/>
  <c r="AG86" i="400"/>
  <c r="AJ86" i="400"/>
  <c r="AI79" i="376"/>
  <c r="AC60" i="350"/>
  <c r="AF68" i="387"/>
  <c r="AH80" i="384"/>
  <c r="AG80" i="384"/>
  <c r="AC70" i="373"/>
  <c r="K31" i="386"/>
  <c r="L31" i="386"/>
  <c r="AI74" i="373"/>
  <c r="AC68" i="351"/>
  <c r="AH87" i="361"/>
  <c r="AC71" i="366"/>
  <c r="J7" i="386"/>
  <c r="AC90" i="365"/>
  <c r="AJ76" i="363"/>
  <c r="AK58" i="376"/>
  <c r="AG58" i="376"/>
  <c r="J29" i="386"/>
  <c r="AG79" i="406"/>
  <c r="AI79" i="406"/>
  <c r="AG75" i="396"/>
  <c r="AK79" i="400"/>
  <c r="AG79" i="400"/>
  <c r="AJ59" i="383"/>
  <c r="AG66" i="375"/>
  <c r="AH66" i="375"/>
  <c r="AJ56" i="371"/>
  <c r="AH75" i="371"/>
  <c r="AK75" i="371"/>
  <c r="AH57" i="354"/>
  <c r="AH74" i="354"/>
  <c r="AJ74" i="354"/>
  <c r="AH80" i="394"/>
  <c r="AK66" i="403"/>
  <c r="AG66" i="403"/>
  <c r="AC56" i="396"/>
  <c r="AI71" i="393"/>
  <c r="AC57" i="354"/>
  <c r="AH85" i="407"/>
  <c r="AG85" i="407"/>
  <c r="AC78" i="395"/>
  <c r="AG74" i="358"/>
  <c r="AG67" i="357"/>
  <c r="AH67" i="357"/>
  <c r="AI83" i="405"/>
  <c r="AJ64" i="354"/>
  <c r="AH64" i="354"/>
  <c r="AC67" i="391"/>
  <c r="AK56" i="372"/>
  <c r="AC80" i="377"/>
  <c r="AI77" i="404"/>
  <c r="AH77" i="404"/>
  <c r="AH89" i="385"/>
  <c r="AI73" i="404"/>
  <c r="AK73" i="404"/>
  <c r="AJ62" i="368"/>
  <c r="AH62" i="368"/>
  <c r="AF91" i="373"/>
  <c r="AG91" i="373"/>
  <c r="AG63" i="367"/>
  <c r="AI63" i="367"/>
  <c r="AF62" i="395"/>
  <c r="AJ61" i="353"/>
  <c r="AF61" i="353"/>
  <c r="AK68" i="354"/>
  <c r="AC69" i="405"/>
  <c r="AH83" i="388"/>
  <c r="AJ65" i="365"/>
  <c r="AG65" i="365"/>
  <c r="AF83" i="351"/>
  <c r="AH83" i="351"/>
  <c r="AG86" i="355"/>
  <c r="AH81" i="377"/>
  <c r="AK81" i="377"/>
  <c r="AC82" i="389"/>
  <c r="N8" i="386"/>
  <c r="AJ56" i="404"/>
  <c r="AI56" i="404"/>
  <c r="AJ84" i="402"/>
  <c r="AJ75" i="347"/>
  <c r="AH75" i="347"/>
  <c r="AJ75" i="391"/>
  <c r="AJ75" i="370"/>
  <c r="AK75" i="370"/>
  <c r="AI79" i="348"/>
  <c r="AC74" i="393"/>
  <c r="AH86" i="385"/>
  <c r="AJ57" i="369"/>
  <c r="AF57" i="369"/>
  <c r="AF70" i="352"/>
  <c r="AI70" i="352"/>
  <c r="AF63" i="368"/>
  <c r="AC69" i="365"/>
  <c r="AK77" i="395"/>
  <c r="AK91" i="353"/>
  <c r="AH91" i="353"/>
  <c r="AG59" i="405"/>
  <c r="AK88" i="357"/>
  <c r="AF88" i="357"/>
  <c r="AG87" i="390"/>
  <c r="AI87" i="390"/>
  <c r="AH76" i="374"/>
  <c r="AF89" i="398"/>
  <c r="AG89" i="398"/>
  <c r="AJ85" i="397"/>
  <c r="AI56" i="362"/>
  <c r="AF56" i="362"/>
  <c r="AJ63" i="374"/>
  <c r="AK63" i="374"/>
  <c r="AK71" i="364"/>
  <c r="AF71" i="364"/>
  <c r="AF60" i="361"/>
  <c r="AC88" i="358"/>
  <c r="AH80" i="383"/>
  <c r="AC59" i="379"/>
  <c r="AH77" i="359"/>
  <c r="AK87" i="407"/>
  <c r="AG87" i="407"/>
  <c r="AH74" i="347"/>
  <c r="AG74" i="347"/>
  <c r="AG85" i="362"/>
  <c r="AK80" i="348"/>
  <c r="AH80" i="348"/>
  <c r="AG88" i="375"/>
  <c r="AC58" i="381"/>
  <c r="AJ83" i="354"/>
  <c r="AH83" i="354"/>
  <c r="AI56" i="349"/>
  <c r="AK58" i="357"/>
  <c r="AG58" i="357"/>
  <c r="AG73" i="369"/>
  <c r="AJ73" i="369"/>
  <c r="AF63" i="357"/>
  <c r="AH57" i="350"/>
  <c r="AI57" i="350"/>
  <c r="AF65" i="348"/>
  <c r="AG82" i="361"/>
  <c r="AK82" i="361"/>
  <c r="AI58" i="399"/>
  <c r="AC63" i="363"/>
  <c r="AF73" i="349"/>
  <c r="AJ91" i="362"/>
  <c r="AI91" i="362"/>
  <c r="AI70" i="405"/>
  <c r="AJ70" i="405"/>
  <c r="AI89" i="351"/>
  <c r="AC61" i="377"/>
  <c r="AK70" i="394"/>
  <c r="AJ70" i="394"/>
  <c r="AF69" i="399"/>
  <c r="AC74" i="371"/>
  <c r="AH62" i="354"/>
  <c r="AI69" i="380"/>
  <c r="AJ69" i="380"/>
  <c r="AC65" i="401"/>
  <c r="AH58" i="348"/>
  <c r="AC80" i="352"/>
  <c r="AF66" i="368"/>
  <c r="AC66" i="360"/>
  <c r="AH70" i="348"/>
  <c r="AI78" i="360"/>
  <c r="AJ78" i="360"/>
  <c r="AG90" i="376"/>
  <c r="AC82" i="369"/>
  <c r="AF77" i="402"/>
  <c r="AF86" i="395"/>
  <c r="AK86" i="395"/>
  <c r="AC75" i="407"/>
  <c r="AK82" i="404"/>
  <c r="AI68" i="348"/>
  <c r="AJ68" i="348"/>
  <c r="AJ88" i="347"/>
  <c r="AF88" i="347"/>
  <c r="AC86" i="396"/>
  <c r="AF82" i="392"/>
  <c r="AC86" i="368"/>
  <c r="AI74" i="365"/>
  <c r="AJ74" i="365"/>
  <c r="AI88" i="381"/>
  <c r="AC73" i="350"/>
  <c r="AF76" i="379"/>
  <c r="AI81" i="368"/>
  <c r="AJ81" i="368"/>
  <c r="AH60" i="349"/>
  <c r="AI58" i="382"/>
  <c r="AJ58" i="382"/>
  <c r="AJ83" i="350"/>
  <c r="AK83" i="350"/>
  <c r="AC63" i="390"/>
  <c r="AF62" i="405"/>
  <c r="AC87" i="352"/>
  <c r="AI63" i="392"/>
  <c r="AH88" i="407"/>
  <c r="AG88" i="407"/>
  <c r="AF89" i="371"/>
  <c r="AI71" i="368"/>
  <c r="AH71" i="368"/>
  <c r="AI64" i="352"/>
  <c r="AF64" i="352"/>
  <c r="AF57" i="399"/>
  <c r="AH57" i="399"/>
  <c r="AI72" i="350"/>
  <c r="AH73" i="400"/>
  <c r="AF73" i="400"/>
  <c r="AH91" i="381"/>
  <c r="AG91" i="381"/>
  <c r="AJ80" i="382"/>
  <c r="AH80" i="382"/>
  <c r="AG81" i="370"/>
  <c r="AC91" i="393"/>
  <c r="AK72" i="349"/>
  <c r="AH65" i="399"/>
  <c r="AG65" i="399"/>
  <c r="AF59" i="406"/>
  <c r="AC89" i="384"/>
  <c r="AH83" i="375"/>
  <c r="AI77" i="356"/>
  <c r="AJ77" i="356"/>
  <c r="AF56" i="370"/>
  <c r="AG56" i="370"/>
  <c r="AK57" i="391"/>
  <c r="AC56" i="385"/>
  <c r="AG91" i="348"/>
  <c r="AI58" i="378"/>
  <c r="AG58" i="378"/>
  <c r="AJ82" i="369"/>
  <c r="AI82" i="369"/>
  <c r="AH78" i="393"/>
  <c r="AK78" i="393"/>
  <c r="AC64" i="403"/>
  <c r="AK59" i="358"/>
  <c r="AC86" i="348"/>
  <c r="AH76" i="354"/>
  <c r="AJ70" i="401"/>
  <c r="AK70" i="401"/>
  <c r="AC71" i="360"/>
  <c r="AG63" i="404"/>
  <c r="AK69" i="347"/>
  <c r="AJ69" i="347"/>
  <c r="AG74" i="381"/>
  <c r="AH74" i="381"/>
  <c r="AI81" i="379"/>
  <c r="AJ86" i="347"/>
  <c r="AG86" i="347"/>
  <c r="AK69" i="407"/>
  <c r="AH69" i="407"/>
  <c r="AF84" i="400"/>
  <c r="AC83" i="357"/>
  <c r="AG61" i="364"/>
  <c r="AK61" i="364"/>
  <c r="AG67" i="398"/>
  <c r="AC90" i="356"/>
  <c r="AG89" i="376"/>
  <c r="AH90" i="395"/>
  <c r="AG90" i="395"/>
  <c r="AF62" i="403"/>
  <c r="AG79" i="356"/>
  <c r="AK79" i="356"/>
  <c r="AC59" i="364"/>
  <c r="AF60" i="376"/>
  <c r="AC83" i="389"/>
  <c r="AJ60" i="358"/>
  <c r="AC90" i="367"/>
  <c r="AG90" i="392"/>
  <c r="AC58" i="402"/>
  <c r="AH64" i="376"/>
  <c r="AC69" i="369"/>
  <c r="AC81" i="402"/>
  <c r="AG75" i="374"/>
  <c r="AF75" i="374"/>
  <c r="AK75" i="360"/>
  <c r="AF75" i="360"/>
  <c r="AH57" i="395"/>
  <c r="AK90" i="374"/>
  <c r="AG90" i="374"/>
  <c r="AH86" i="405"/>
  <c r="AG86" i="405"/>
  <c r="AG63" i="358"/>
  <c r="AC60" i="404"/>
  <c r="AG75" i="376"/>
  <c r="AC75" i="356"/>
  <c r="AI88" i="394"/>
  <c r="AK71" i="356"/>
  <c r="AH71" i="356"/>
  <c r="AK87" i="389"/>
  <c r="AI87" i="389"/>
  <c r="AI84" i="399"/>
  <c r="AG88" i="356"/>
  <c r="AI88" i="356"/>
  <c r="AI86" i="384"/>
  <c r="AC86" i="353"/>
  <c r="AK83" i="404"/>
  <c r="AK70" i="377"/>
  <c r="AJ70" i="377"/>
  <c r="AC90" i="401"/>
  <c r="AC77" i="383"/>
  <c r="AK66" i="382"/>
  <c r="AC85" i="392"/>
  <c r="AF76" i="396"/>
  <c r="AG60" i="351"/>
  <c r="AK60" i="351"/>
  <c r="AG76" i="372"/>
  <c r="AJ76" i="372"/>
  <c r="AK85" i="363"/>
  <c r="AH77" i="348"/>
  <c r="AF77" i="348"/>
  <c r="AG84" i="355"/>
  <c r="AI84" i="355"/>
  <c r="AG84" i="385"/>
  <c r="AJ61" i="358"/>
  <c r="AG61" i="358"/>
  <c r="AF57" i="364"/>
  <c r="AC67" i="387"/>
  <c r="AK80" i="392"/>
  <c r="AF72" i="395"/>
  <c r="AJ72" i="395"/>
  <c r="AC68" i="349"/>
  <c r="AI58" i="358"/>
  <c r="AJ88" i="380"/>
  <c r="AG88" i="380"/>
  <c r="AK79" i="365"/>
  <c r="AF79" i="365"/>
  <c r="AJ63" i="347"/>
  <c r="AH63" i="347"/>
  <c r="AH74" i="361"/>
  <c r="AH85" i="364"/>
  <c r="AG85" i="364"/>
  <c r="AJ71" i="348"/>
  <c r="AC65" i="361"/>
  <c r="AJ56" i="388"/>
  <c r="AK65" i="347"/>
  <c r="AF65" i="347"/>
  <c r="AJ63" i="361"/>
  <c r="AJ85" i="396"/>
  <c r="AH85" i="396"/>
  <c r="AG84" i="376"/>
  <c r="AI84" i="376"/>
  <c r="AC56" i="380"/>
  <c r="AG91" i="394"/>
  <c r="AI91" i="394"/>
  <c r="AK79" i="373"/>
  <c r="AG79" i="373"/>
  <c r="AJ89" i="347"/>
  <c r="AK89" i="402"/>
  <c r="AJ89" i="402"/>
  <c r="AJ60" i="348"/>
  <c r="AG60" i="348"/>
  <c r="AI67" i="381"/>
  <c r="AH67" i="381"/>
  <c r="AK87" i="380"/>
  <c r="N26" i="386"/>
  <c r="M26" i="386"/>
  <c r="AG65" i="350"/>
  <c r="AF89" i="391"/>
  <c r="AJ89" i="391"/>
  <c r="AI75" i="388"/>
  <c r="AG75" i="388"/>
  <c r="AF74" i="399"/>
  <c r="AK91" i="372"/>
  <c r="AH91" i="372"/>
  <c r="AC87" i="375"/>
  <c r="AG90" i="398"/>
  <c r="AC83" i="348"/>
  <c r="AG60" i="406"/>
  <c r="AC91" i="360"/>
  <c r="AH77" i="347"/>
  <c r="AH84" i="361"/>
  <c r="AJ84" i="361"/>
  <c r="AI68" i="371"/>
  <c r="AF76" i="395"/>
  <c r="AJ76" i="395"/>
  <c r="AI66" i="364"/>
  <c r="AG66" i="364"/>
  <c r="AG84" i="362"/>
  <c r="AC77" i="402"/>
  <c r="AI86" i="354"/>
  <c r="AC65" i="397"/>
  <c r="AH75" i="359"/>
  <c r="AF63" i="371"/>
  <c r="AK63" i="371"/>
  <c r="AC81" i="399"/>
  <c r="AI81" i="398"/>
  <c r="AF84" i="368"/>
  <c r="AI84" i="368"/>
  <c r="AH75" i="407"/>
  <c r="AK75" i="407"/>
  <c r="AJ73" i="364"/>
  <c r="AK86" i="362"/>
  <c r="AH86" i="362"/>
  <c r="AF73" i="366"/>
  <c r="AK83" i="395"/>
  <c r="AF83" i="395"/>
  <c r="AF60" i="401"/>
  <c r="AF84" i="378"/>
  <c r="AG84" i="378"/>
  <c r="AC88" i="375"/>
  <c r="AG84" i="369"/>
  <c r="AC84" i="404"/>
  <c r="AK89" i="406"/>
  <c r="AH79" i="352"/>
  <c r="AI79" i="352"/>
  <c r="AH73" i="360"/>
  <c r="AK82" i="394"/>
  <c r="AH82" i="394"/>
  <c r="AI86" i="369"/>
  <c r="AF82" i="396"/>
  <c r="AH82" i="396"/>
  <c r="AH81" i="382"/>
  <c r="AK81" i="382"/>
  <c r="AK72" i="364"/>
  <c r="AJ77" i="357"/>
  <c r="AH77" i="357"/>
  <c r="AI57" i="407"/>
  <c r="AK57" i="407"/>
  <c r="AK62" i="348"/>
  <c r="AC86" i="367"/>
  <c r="AG75" i="384"/>
  <c r="AK77" i="400"/>
  <c r="AJ77" i="400"/>
  <c r="AI81" i="388"/>
  <c r="AH56" i="378"/>
  <c r="AI56" i="378"/>
  <c r="AH76" i="357"/>
  <c r="AH68" i="351"/>
  <c r="AJ68" i="351"/>
  <c r="AF76" i="406"/>
  <c r="AI58" i="402"/>
  <c r="AG58" i="402"/>
  <c r="AI71" i="371"/>
  <c r="AK77" i="352"/>
  <c r="AG77" i="352"/>
  <c r="L17" i="386"/>
  <c r="G13" i="386"/>
  <c r="AH56" i="397"/>
  <c r="AI91" i="369"/>
  <c r="AK91" i="369"/>
  <c r="AJ59" i="375"/>
  <c r="AH65" i="353"/>
  <c r="AI65" i="353"/>
  <c r="AK81" i="389"/>
  <c r="AI87" i="372"/>
  <c r="AG87" i="372"/>
  <c r="AK58" i="373"/>
  <c r="AG58" i="373"/>
  <c r="AG57" i="367"/>
  <c r="AG68" i="404"/>
  <c r="AI68" i="404"/>
  <c r="AF72" i="357"/>
  <c r="AC57" i="353"/>
  <c r="AQ87" i="372"/>
  <c r="AI80" i="371"/>
  <c r="AJ80" i="371"/>
  <c r="AI66" i="400"/>
  <c r="AC59" i="390"/>
  <c r="AG80" i="355"/>
  <c r="AC87" i="393"/>
  <c r="AF73" i="375"/>
  <c r="AG57" i="357"/>
  <c r="AJ57" i="357"/>
  <c r="AK61" i="354"/>
  <c r="AG61" i="354"/>
  <c r="AF84" i="397"/>
  <c r="AC69" i="354"/>
  <c r="AC57" i="360"/>
  <c r="AJ90" i="360"/>
  <c r="AF70" i="395"/>
  <c r="AH70" i="395"/>
  <c r="AI62" i="373"/>
  <c r="AK62" i="373"/>
  <c r="AJ64" i="364"/>
  <c r="AK84" i="395"/>
  <c r="AJ84" i="395"/>
  <c r="AI82" i="354"/>
  <c r="AC71" i="375"/>
  <c r="AJ66" i="388"/>
  <c r="AH71" i="403"/>
  <c r="AJ71" i="403"/>
  <c r="AF88" i="398"/>
  <c r="AH85" i="381"/>
  <c r="AI85" i="381"/>
  <c r="AJ77" i="380"/>
  <c r="AF86" i="392"/>
  <c r="AI86" i="392"/>
  <c r="AK88" i="399"/>
  <c r="AC90" i="381"/>
  <c r="AJ76" i="356"/>
  <c r="AH76" i="356"/>
  <c r="AJ86" i="404"/>
  <c r="AK86" i="404"/>
  <c r="AK75" i="364"/>
  <c r="AC59" i="352"/>
  <c r="J20" i="386"/>
  <c r="AG85" i="351"/>
  <c r="AK85" i="351"/>
  <c r="AI82" i="388"/>
  <c r="AC87" i="384"/>
  <c r="L19" i="386"/>
  <c r="AG79" i="355"/>
  <c r="AF79" i="355"/>
  <c r="AI71" i="374"/>
  <c r="AJ71" i="374"/>
  <c r="AG61" i="351"/>
  <c r="AC63" i="359"/>
  <c r="AI68" i="379"/>
  <c r="AG57" i="351"/>
  <c r="AH57" i="351"/>
  <c r="AF60" i="352"/>
  <c r="AJ60" i="352"/>
  <c r="AF81" i="372"/>
  <c r="AG69" i="351"/>
  <c r="AF69" i="351"/>
  <c r="AK59" i="352"/>
  <c r="AI68" i="400"/>
  <c r="AK68" i="400"/>
  <c r="AK62" i="380"/>
  <c r="AK90" i="371"/>
  <c r="AH90" i="371"/>
  <c r="AG56" i="373"/>
  <c r="AG60" i="396"/>
  <c r="AF60" i="396"/>
  <c r="AI64" i="366"/>
  <c r="AC59" i="349"/>
  <c r="AJ62" i="355"/>
  <c r="AK91" i="359"/>
  <c r="AH91" i="359"/>
  <c r="AG80" i="379"/>
  <c r="AC61" i="351"/>
  <c r="AH86" i="339"/>
  <c r="AC72" i="400"/>
  <c r="AI67" i="377"/>
  <c r="AF89" i="352"/>
  <c r="AI89" i="352"/>
  <c r="AJ80" i="347"/>
  <c r="AF73" i="371"/>
  <c r="AH73" i="371"/>
  <c r="AK89" i="356"/>
  <c r="AG91" i="376"/>
  <c r="AH91" i="376"/>
  <c r="AG76" i="355"/>
  <c r="AC56" i="394"/>
  <c r="AG63" i="356"/>
  <c r="AI63" i="356"/>
  <c r="AC63" i="378"/>
  <c r="AG84" i="363"/>
  <c r="AG62" i="404"/>
  <c r="AI62" i="404"/>
  <c r="AH84" i="354"/>
  <c r="AC77" i="398"/>
  <c r="AF75" i="400"/>
  <c r="AF78" i="352"/>
  <c r="AK78" i="352"/>
  <c r="AC69" i="347"/>
  <c r="AK67" i="363"/>
  <c r="AC74" i="373"/>
  <c r="AG61" i="368"/>
  <c r="AI87" i="402"/>
  <c r="AF87" i="402"/>
  <c r="AC62" i="407"/>
  <c r="AK59" i="357"/>
  <c r="AH59" i="357"/>
  <c r="AK90" i="385"/>
  <c r="G20" i="386"/>
  <c r="AH61" i="398"/>
  <c r="AF87" i="396"/>
  <c r="AJ87" i="396"/>
  <c r="AC79" i="373"/>
  <c r="AF71" i="398"/>
  <c r="AC56" i="393"/>
  <c r="AH80" i="385"/>
  <c r="AC62" i="373"/>
  <c r="AI57" i="402"/>
  <c r="M35" i="386"/>
  <c r="O35" i="386"/>
  <c r="AK74" i="362"/>
  <c r="AG86" i="374"/>
  <c r="AH86" i="374"/>
  <c r="AH74" i="391"/>
  <c r="AG74" i="391"/>
  <c r="AG60" i="365"/>
  <c r="AF60" i="365"/>
  <c r="AK60" i="400"/>
  <c r="AC64" i="351"/>
  <c r="AK86" i="349"/>
  <c r="AC63" i="406"/>
  <c r="AI60" i="405"/>
  <c r="AC80" i="382"/>
  <c r="AH81" i="395"/>
  <c r="AJ81" i="395"/>
  <c r="AH57" i="349"/>
  <c r="AF60" i="367"/>
  <c r="AI60" i="367"/>
  <c r="AH71" i="347"/>
  <c r="AG71" i="347"/>
  <c r="AF75" i="356"/>
  <c r="AI88" i="373"/>
  <c r="AJ88" i="373"/>
  <c r="AH76" i="376"/>
  <c r="AK63" i="364"/>
  <c r="AH63" i="364"/>
  <c r="AF91" i="402"/>
  <c r="AJ91" i="402"/>
  <c r="AK80" i="351"/>
  <c r="AC58" i="347"/>
  <c r="AG75" i="373"/>
  <c r="AH85" i="405"/>
  <c r="AK85" i="405"/>
  <c r="AI89" i="367"/>
  <c r="AJ89" i="367"/>
  <c r="AK81" i="364"/>
  <c r="AG62" i="352"/>
  <c r="AH62" i="352"/>
  <c r="AG83" i="398"/>
  <c r="AJ85" i="392"/>
  <c r="AI85" i="392"/>
  <c r="AI69" i="352"/>
  <c r="AH87" i="379"/>
  <c r="AG87" i="379"/>
  <c r="G24" i="386"/>
  <c r="AJ72" i="352"/>
  <c r="AC57" i="348"/>
  <c r="AG74" i="353"/>
  <c r="AH74" i="353"/>
  <c r="AF59" i="384"/>
  <c r="AI64" i="383"/>
  <c r="AF64" i="383"/>
  <c r="AK67" i="353"/>
  <c r="AI78" i="368"/>
  <c r="AG78" i="368"/>
  <c r="AF70" i="353"/>
  <c r="AH89" i="392"/>
  <c r="AK89" i="392"/>
  <c r="AF61" i="392"/>
  <c r="AC64" i="371"/>
  <c r="AG91" i="365"/>
  <c r="AJ78" i="353"/>
  <c r="AF78" i="353"/>
  <c r="AG87" i="366"/>
  <c r="AH84" i="350"/>
  <c r="AJ84" i="350"/>
  <c r="AJ80" i="353"/>
  <c r="AC66" i="376"/>
  <c r="AF63" i="401"/>
  <c r="AC83" i="401"/>
  <c r="AI67" i="366"/>
  <c r="AG73" i="401"/>
  <c r="AK73" i="401"/>
  <c r="AC91" i="355"/>
  <c r="AG66" i="352"/>
  <c r="AC90" i="370"/>
  <c r="AH78" i="366"/>
  <c r="AC74" i="352"/>
  <c r="AI74" i="370"/>
  <c r="AG74" i="370"/>
  <c r="AC56" i="383"/>
  <c r="AG80" i="352"/>
  <c r="AF68" i="366"/>
  <c r="AK68" i="366"/>
  <c r="AJ89" i="348"/>
  <c r="AF82" i="350"/>
  <c r="AG82" i="350"/>
  <c r="AI78" i="390"/>
  <c r="AF76" i="360"/>
  <c r="AK76" i="360"/>
  <c r="AG71" i="358"/>
  <c r="AF71" i="358"/>
  <c r="AG82" i="374"/>
  <c r="AH82" i="374"/>
  <c r="AH71" i="352"/>
  <c r="AC78" i="359"/>
  <c r="AJ89" i="349"/>
  <c r="AC81" i="400"/>
  <c r="AG87" i="350"/>
  <c r="AK65" i="401"/>
  <c r="AH65" i="401"/>
  <c r="AH62" i="376"/>
  <c r="AK72" i="368"/>
  <c r="AG72" i="368"/>
  <c r="AH79" i="381"/>
  <c r="AJ79" i="381"/>
  <c r="AF82" i="364"/>
  <c r="AG87" i="406"/>
  <c r="AH87" i="406"/>
  <c r="AK69" i="350"/>
  <c r="AG66" i="391"/>
  <c r="AF66" i="391"/>
  <c r="AG74" i="364"/>
  <c r="M23" i="386"/>
  <c r="N23" i="386"/>
  <c r="AH80" i="388"/>
  <c r="AG80" i="388"/>
  <c r="AG59" i="348"/>
  <c r="AF59" i="348"/>
  <c r="AI61" i="356"/>
  <c r="AH66" i="378"/>
  <c r="AG66" i="378"/>
  <c r="AI73" i="385"/>
  <c r="AH61" i="377"/>
  <c r="AG61" i="377"/>
  <c r="AK88" i="348"/>
  <c r="AK60" i="373"/>
  <c r="AH60" i="373"/>
  <c r="AG88" i="364"/>
  <c r="AC85" i="347"/>
  <c r="AJ69" i="387"/>
  <c r="AK64" i="347"/>
  <c r="AJ64" i="347"/>
  <c r="AH85" i="385"/>
  <c r="AF85" i="385"/>
  <c r="AH70" i="360"/>
  <c r="AF72" i="403"/>
  <c r="AJ72" i="403"/>
  <c r="AH64" i="391"/>
  <c r="AF64" i="391"/>
  <c r="AI57" i="361"/>
  <c r="AC64" i="367"/>
  <c r="AF70" i="367"/>
  <c r="AC83" i="347"/>
  <c r="AK61" i="361"/>
  <c r="AG77" i="370"/>
  <c r="AJ77" i="370"/>
  <c r="AK57" i="347"/>
  <c r="AJ77" i="361"/>
  <c r="AK77" i="361"/>
  <c r="AI89" i="396"/>
  <c r="AK60" i="347"/>
  <c r="AI60" i="347"/>
  <c r="AJ91" i="383"/>
  <c r="AC73" i="399"/>
  <c r="AI56" i="399"/>
  <c r="AH56" i="399"/>
  <c r="AF69" i="361"/>
  <c r="AC89" i="364"/>
  <c r="AK81" i="374"/>
  <c r="AK70" i="362"/>
  <c r="AJ70" i="362"/>
  <c r="AK63" i="363"/>
  <c r="AH63" i="363"/>
  <c r="AK72" i="380"/>
  <c r="AF72" i="380"/>
  <c r="AC69" i="371"/>
  <c r="AF77" i="399"/>
  <c r="AK60" i="384"/>
  <c r="AI60" i="384"/>
  <c r="AI90" i="359"/>
  <c r="AF90" i="359"/>
  <c r="AI77" i="360"/>
  <c r="AG77" i="360"/>
  <c r="AF64" i="401"/>
  <c r="AI56" i="382"/>
  <c r="AF56" i="382"/>
  <c r="AG62" i="361"/>
  <c r="AJ62" i="361"/>
  <c r="AG88" i="366"/>
  <c r="AJ88" i="366"/>
  <c r="AK82" i="349"/>
  <c r="AG82" i="349"/>
  <c r="AH84" i="357"/>
  <c r="AF84" i="357"/>
  <c r="AH72" i="394"/>
  <c r="AI67" i="403"/>
  <c r="AH67" i="403"/>
  <c r="AH68" i="393"/>
  <c r="AC87" i="390"/>
  <c r="AF61" i="383"/>
  <c r="AC86" i="378"/>
  <c r="AJ78" i="406"/>
  <c r="AI72" i="397"/>
  <c r="AJ72" i="397"/>
  <c r="AH60" i="360"/>
  <c r="AG60" i="360"/>
  <c r="AI65" i="371"/>
  <c r="AG65" i="371"/>
  <c r="AI83" i="362"/>
  <c r="AH83" i="362"/>
  <c r="AG61" i="350"/>
  <c r="AK81" i="347"/>
  <c r="AJ81" i="347"/>
  <c r="AJ91" i="354"/>
  <c r="AI61" i="405"/>
  <c r="AG61" i="405"/>
  <c r="AI79" i="362"/>
  <c r="AH79" i="362"/>
  <c r="AF67" i="347"/>
  <c r="AH89" i="360"/>
  <c r="AJ89" i="360"/>
  <c r="AI90" i="365"/>
  <c r="AK61" i="347"/>
  <c r="AH61" i="347"/>
  <c r="AH63" i="352"/>
  <c r="AJ85" i="382"/>
  <c r="AH85" i="382"/>
  <c r="AI68" i="381"/>
  <c r="AC73" i="359"/>
  <c r="AC66" i="350"/>
  <c r="AI70" i="350"/>
  <c r="AJ70" i="350"/>
  <c r="AJ63" i="394"/>
  <c r="AJ84" i="379"/>
  <c r="AG84" i="379"/>
  <c r="AK65" i="396"/>
  <c r="AJ65" i="396"/>
  <c r="AI84" i="370"/>
  <c r="AG84" i="370"/>
  <c r="AK80" i="349"/>
  <c r="AH63" i="351"/>
  <c r="AK63" i="351"/>
  <c r="AF90" i="401"/>
  <c r="AF65" i="398"/>
  <c r="AK65" i="398"/>
  <c r="AI86" i="352"/>
  <c r="AI83" i="390"/>
  <c r="AK83" i="390"/>
  <c r="AJ82" i="403"/>
  <c r="AI67" i="351"/>
  <c r="AF67" i="351"/>
  <c r="AJ82" i="383"/>
  <c r="AI79" i="393"/>
  <c r="AK79" i="393"/>
  <c r="AG67" i="397"/>
  <c r="AJ67" i="397"/>
  <c r="AI56" i="391"/>
  <c r="AK56" i="391"/>
  <c r="AH91" i="388"/>
  <c r="AC62" i="353"/>
  <c r="AK79" i="378"/>
  <c r="AI91" i="370"/>
  <c r="AK91" i="370"/>
  <c r="AJ62" i="397"/>
  <c r="AC69" i="395"/>
  <c r="AC66" i="372"/>
  <c r="AH62" i="350"/>
  <c r="AG91" i="380"/>
  <c r="AI91" i="380"/>
  <c r="AI64" i="390"/>
  <c r="AK85" i="350"/>
  <c r="AF85" i="350"/>
  <c r="AH62" i="396"/>
  <c r="AJ84" i="371"/>
  <c r="AG84" i="371"/>
  <c r="AK83" i="392"/>
  <c r="AI83" i="392"/>
  <c r="AK84" i="373"/>
  <c r="AC58" i="363"/>
  <c r="L37" i="386"/>
  <c r="O37" i="386"/>
  <c r="AG76" i="387"/>
  <c r="AC67" i="358"/>
  <c r="AF86" i="388"/>
  <c r="AC56" i="359"/>
  <c r="AI58" i="351"/>
  <c r="AK58" i="351"/>
  <c r="AH64" i="399"/>
  <c r="AG85" i="353"/>
  <c r="AF85" i="353"/>
  <c r="AC86" i="393"/>
  <c r="AG57" i="387"/>
  <c r="AC76" i="385"/>
  <c r="AI57" i="378"/>
  <c r="AF83" i="401"/>
  <c r="AH83" i="401"/>
  <c r="AK68" i="403"/>
  <c r="AC82" i="394"/>
  <c r="AG90" i="381"/>
  <c r="AC82" i="364"/>
  <c r="AG85" i="359"/>
  <c r="AG84" i="372"/>
  <c r="AI84" i="372"/>
  <c r="AJ64" i="377"/>
  <c r="AC71" i="377"/>
  <c r="AG83" i="371"/>
  <c r="AH88" i="391"/>
  <c r="AK88" i="391"/>
  <c r="AJ86" i="406"/>
  <c r="AI58" i="374"/>
  <c r="AG58" i="374"/>
  <c r="AI82" i="405"/>
  <c r="AK89" i="372"/>
  <c r="AH89" i="372"/>
  <c r="AK80" i="366"/>
  <c r="AI80" i="366"/>
  <c r="AF87" i="378"/>
  <c r="AK77" i="387"/>
  <c r="AF77" i="387"/>
  <c r="AI69" i="353"/>
  <c r="AK74" i="394"/>
  <c r="AI74" i="394"/>
  <c r="AI91" i="400"/>
  <c r="AK62" i="384"/>
  <c r="AH62" i="384"/>
  <c r="AI83" i="366"/>
  <c r="AG83" i="366"/>
  <c r="AK72" i="367"/>
  <c r="AC74" i="372"/>
  <c r="AH91" i="364"/>
  <c r="AC91" i="366"/>
  <c r="AG69" i="362"/>
  <c r="AJ69" i="393"/>
  <c r="AG69" i="393"/>
  <c r="AG56" i="396"/>
  <c r="AC66" i="400"/>
  <c r="AI90" i="400"/>
  <c r="AC74" i="348"/>
  <c r="AI65" i="376"/>
  <c r="AF57" i="388"/>
  <c r="AG57" i="388"/>
  <c r="AK62" i="358"/>
  <c r="AK69" i="391"/>
  <c r="AG69" i="391"/>
  <c r="AF79" i="375"/>
  <c r="AC77" i="377"/>
  <c r="AG80" i="356"/>
  <c r="AK65" i="374"/>
  <c r="AI65" i="374"/>
  <c r="AK65" i="402"/>
  <c r="AJ65" i="402"/>
  <c r="AI63" i="395"/>
  <c r="AI70" i="373"/>
  <c r="AJ70" i="373"/>
  <c r="AF90" i="364"/>
  <c r="AK90" i="364"/>
  <c r="AG81" i="378"/>
  <c r="AF74" i="349"/>
  <c r="AK74" i="349"/>
  <c r="AH85" i="391"/>
  <c r="AH67" i="379"/>
  <c r="AF67" i="379"/>
  <c r="AF66" i="385"/>
  <c r="AI66" i="385"/>
  <c r="AK85" i="399"/>
  <c r="AF65" i="380"/>
  <c r="AK65" i="380"/>
  <c r="AF68" i="395"/>
  <c r="AJ66" i="353"/>
  <c r="AG66" i="353"/>
  <c r="AJ87" i="404"/>
  <c r="AC69" i="359"/>
  <c r="AI68" i="406"/>
  <c r="AH68" i="406"/>
  <c r="AC85" i="382"/>
  <c r="AG83" i="406"/>
  <c r="AC83" i="350"/>
  <c r="AK78" i="401"/>
  <c r="AH62" i="356"/>
  <c r="AG62" i="356"/>
  <c r="AH68" i="389"/>
  <c r="AC87" i="354"/>
  <c r="AF58" i="407"/>
  <c r="AJ79" i="364"/>
  <c r="AF79" i="364"/>
  <c r="AK75" i="402"/>
  <c r="AH62" i="388"/>
  <c r="AG62" i="388"/>
  <c r="AI89" i="389"/>
  <c r="AC70" i="371"/>
  <c r="AG57" i="372"/>
  <c r="AK57" i="372"/>
  <c r="AI91" i="352"/>
  <c r="AF73" i="388"/>
  <c r="AI73" i="388"/>
  <c r="AF56" i="374"/>
  <c r="AK56" i="374"/>
  <c r="AC68" i="371"/>
  <c r="AJ75" i="367"/>
  <c r="AF57" i="403"/>
  <c r="AG57" i="403"/>
  <c r="AI85" i="376"/>
  <c r="AK65" i="367"/>
  <c r="AF65" i="367"/>
  <c r="AG83" i="387"/>
  <c r="AG77" i="391"/>
  <c r="AF77" i="391"/>
  <c r="AH89" i="394"/>
  <c r="AC76" i="389"/>
  <c r="AH79" i="357"/>
  <c r="AC70" i="395"/>
  <c r="AH77" i="393"/>
  <c r="AH89" i="357"/>
  <c r="AF89" i="357"/>
  <c r="AF83" i="383"/>
  <c r="AH83" i="383"/>
  <c r="AK82" i="399"/>
  <c r="AF82" i="399"/>
  <c r="AI67" i="350"/>
  <c r="AG73" i="370"/>
  <c r="AJ73" i="370"/>
  <c r="AH77" i="394"/>
  <c r="AF85" i="400"/>
  <c r="AG85" i="400"/>
  <c r="AI85" i="379"/>
  <c r="AC85" i="360"/>
  <c r="AF76" i="403"/>
  <c r="AF87" i="358"/>
  <c r="AH87" i="358"/>
  <c r="AC63" i="400"/>
  <c r="AI70" i="364"/>
  <c r="AH66" i="363"/>
  <c r="AF66" i="363"/>
  <c r="AF63" i="405"/>
  <c r="AF65" i="392"/>
  <c r="AJ65" i="392"/>
  <c r="AH89" i="365"/>
  <c r="AK62" i="379"/>
  <c r="AH62" i="379"/>
  <c r="AH86" i="381"/>
  <c r="AF89" i="350"/>
  <c r="AI89" i="350"/>
  <c r="AJ56" i="361"/>
  <c r="AC59" i="395"/>
  <c r="AK77" i="396"/>
  <c r="AC62" i="401"/>
  <c r="AJ79" i="387"/>
  <c r="AJ87" i="348"/>
  <c r="AI87" i="348"/>
  <c r="AH75" i="380"/>
  <c r="AG71" i="369"/>
  <c r="AI71" i="369"/>
  <c r="AC78" i="394"/>
  <c r="AI83" i="363"/>
  <c r="AC88" i="352"/>
  <c r="AF65" i="352"/>
  <c r="AC85" i="385"/>
  <c r="AJ58" i="390"/>
  <c r="AF58" i="390"/>
  <c r="AH90" i="369"/>
  <c r="AK71" i="373"/>
  <c r="AJ71" i="373"/>
  <c r="AF71" i="401"/>
  <c r="AI71" i="401"/>
  <c r="AJ84" i="384"/>
  <c r="AC78" i="385"/>
  <c r="AG84" i="381"/>
  <c r="AF57" i="404"/>
  <c r="AI57" i="404"/>
  <c r="AH86" i="399"/>
  <c r="AC63" i="383"/>
  <c r="AJ61" i="360"/>
  <c r="AF84" i="348"/>
  <c r="AG84" i="348"/>
  <c r="J21" i="386"/>
  <c r="AC61" i="381"/>
  <c r="AH61" i="362"/>
  <c r="AC71" i="368"/>
  <c r="AG73" i="373"/>
  <c r="AF65" i="364"/>
  <c r="AG65" i="364"/>
  <c r="AK89" i="374"/>
  <c r="AI89" i="374"/>
  <c r="AG91" i="371"/>
  <c r="AH91" i="371"/>
  <c r="AF64" i="355"/>
  <c r="AC63" i="401"/>
  <c r="AJ70" i="399"/>
  <c r="AK68" i="364"/>
  <c r="AH68" i="364"/>
  <c r="AJ75" i="394"/>
  <c r="AC75" i="373"/>
  <c r="AK75" i="382"/>
  <c r="AJ64" i="348"/>
  <c r="AF64" i="348"/>
  <c r="AH77" i="369"/>
  <c r="AG89" i="383"/>
  <c r="AJ89" i="383"/>
  <c r="AJ73" i="387"/>
  <c r="AG73" i="387"/>
  <c r="AC60" i="385"/>
  <c r="AK87" i="400"/>
  <c r="AI78" i="350"/>
  <c r="AJ78" i="350"/>
  <c r="AI74" i="363"/>
  <c r="AC71" i="363"/>
  <c r="AF75" i="390"/>
  <c r="AC62" i="394"/>
  <c r="AG74" i="366"/>
  <c r="AC73" i="400"/>
  <c r="AH83" i="381"/>
  <c r="AC85" i="366"/>
  <c r="AK80" i="397"/>
  <c r="AC76" i="405"/>
  <c r="AF81" i="375"/>
  <c r="AC81" i="378"/>
  <c r="AC59" i="371"/>
  <c r="AI82" i="390"/>
  <c r="J6" i="386"/>
  <c r="L6" i="386"/>
  <c r="AG88" i="396"/>
  <c r="AC89" i="370"/>
  <c r="AH78" i="369"/>
  <c r="AC69" i="390"/>
  <c r="AF69" i="368"/>
  <c r="AC68" i="367"/>
  <c r="AH76" i="351"/>
  <c r="AF90" i="351"/>
  <c r="AG90" i="351"/>
  <c r="AC86" i="366"/>
  <c r="AF64" i="373"/>
  <c r="AC82" i="387"/>
  <c r="AG78" i="357"/>
  <c r="AI69" i="404"/>
  <c r="AK69" i="404"/>
  <c r="AC60" i="359"/>
  <c r="AF66" i="377"/>
  <c r="AJ66" i="377"/>
  <c r="AH58" i="397"/>
  <c r="AJ60" i="363"/>
  <c r="AI60" i="363"/>
  <c r="AI91" i="405"/>
  <c r="AF91" i="405"/>
  <c r="AF72" i="404"/>
  <c r="L33" i="386"/>
  <c r="J33" i="386"/>
  <c r="AK66" i="392"/>
  <c r="AC60" i="393"/>
  <c r="AS83" i="403"/>
  <c r="AF91" i="391"/>
  <c r="AJ91" i="391"/>
  <c r="AJ67" i="391"/>
  <c r="AI68" i="401"/>
  <c r="AH68" i="401"/>
  <c r="AJ73" i="393"/>
  <c r="AI76" i="359"/>
  <c r="AG76" i="359"/>
  <c r="AJ70" i="379"/>
  <c r="AC68" i="380"/>
  <c r="AK87" i="403"/>
  <c r="AC63" i="353"/>
  <c r="AJ62" i="381"/>
  <c r="AF62" i="349"/>
  <c r="AK62" i="349"/>
  <c r="AI65" i="393"/>
  <c r="AG65" i="393"/>
  <c r="N18" i="386"/>
  <c r="M18" i="386"/>
  <c r="AF84" i="391"/>
  <c r="AI85" i="356"/>
  <c r="AH85" i="356"/>
  <c r="AI76" i="368"/>
  <c r="AJ76" i="368"/>
  <c r="AG77" i="405"/>
  <c r="N14" i="386"/>
  <c r="O14" i="386"/>
  <c r="AF56" i="375"/>
  <c r="AH56" i="375"/>
  <c r="AJ80" i="363"/>
  <c r="AC77" i="401"/>
  <c r="AI61" i="363"/>
  <c r="AC60" i="348"/>
  <c r="AH85" i="360"/>
  <c r="AI75" i="357"/>
  <c r="AF75" i="357"/>
  <c r="AI86" i="403"/>
  <c r="AK86" i="403"/>
  <c r="AJ78" i="404"/>
  <c r="AI80" i="372"/>
  <c r="AG80" i="372"/>
  <c r="AI81" i="367"/>
  <c r="AC88" i="372"/>
  <c r="AI82" i="393"/>
  <c r="AC78" i="377"/>
  <c r="AJ62" i="389"/>
  <c r="AC91" i="350"/>
  <c r="AH75" i="351"/>
  <c r="AG91" i="357"/>
  <c r="AI91" i="357"/>
  <c r="AI79" i="403"/>
  <c r="AG76" i="401"/>
  <c r="AJ76" i="401"/>
  <c r="AJ61" i="407"/>
  <c r="AG57" i="366"/>
  <c r="AI57" i="366"/>
  <c r="AF72" i="385"/>
  <c r="AG82" i="387"/>
  <c r="AI82" i="387"/>
  <c r="AI75" i="398"/>
  <c r="AC78" i="384"/>
  <c r="AK57" i="398"/>
  <c r="AF90" i="368"/>
  <c r="AG90" i="368"/>
  <c r="AF65" i="407"/>
  <c r="AI65" i="407"/>
  <c r="AK91" i="385"/>
  <c r="AF58" i="404"/>
  <c r="AI58" i="404"/>
  <c r="AI61" i="384"/>
  <c r="AC86" i="351"/>
  <c r="AH79" i="390"/>
  <c r="AC70" i="370"/>
  <c r="AF82" i="385"/>
  <c r="AC74" i="381"/>
  <c r="AJ59" i="404"/>
  <c r="AH60" i="350"/>
  <c r="AG60" i="350"/>
  <c r="AK69" i="395"/>
  <c r="AI56" i="390"/>
  <c r="AK56" i="390"/>
  <c r="AF77" i="362"/>
  <c r="AH77" i="362"/>
  <c r="AJ62" i="369"/>
  <c r="AK62" i="369"/>
  <c r="AG91" i="377"/>
  <c r="AC87" i="387"/>
  <c r="AI87" i="364"/>
  <c r="AC61" i="368"/>
  <c r="AK81" i="369"/>
  <c r="AK62" i="366"/>
  <c r="AH62" i="366"/>
  <c r="AK83" i="349"/>
  <c r="AJ83" i="349"/>
  <c r="AF90" i="373"/>
  <c r="AF59" i="402"/>
  <c r="AG59" i="402"/>
  <c r="AJ72" i="407"/>
  <c r="AC64" i="383"/>
  <c r="AF69" i="389"/>
  <c r="AF88" i="353"/>
  <c r="AI88" i="353"/>
  <c r="AF76" i="371"/>
  <c r="AC90" i="349"/>
  <c r="AG68" i="394"/>
  <c r="AC66" i="377"/>
  <c r="AG87" i="356"/>
  <c r="AI87" i="356"/>
  <c r="AC72" i="372"/>
  <c r="AK86" i="389"/>
  <c r="AI68" i="374"/>
  <c r="AJ68" i="374"/>
  <c r="AI67" i="364"/>
  <c r="AJ63" i="353"/>
  <c r="AG63" i="353"/>
  <c r="AK67" i="359"/>
  <c r="AI67" i="359"/>
  <c r="AG73" i="367"/>
  <c r="AI74" i="369"/>
  <c r="AF74" i="369"/>
  <c r="AH65" i="388"/>
  <c r="AF65" i="388"/>
  <c r="AF64" i="381"/>
  <c r="AH73" i="391"/>
  <c r="AJ73" i="391"/>
  <c r="AJ56" i="352"/>
  <c r="AF56" i="352"/>
  <c r="AC74" i="370"/>
  <c r="AH90" i="367"/>
  <c r="AH70" i="406"/>
  <c r="AJ70" i="406"/>
  <c r="AF82" i="384"/>
  <c r="AK68" i="396"/>
  <c r="AG68" i="396"/>
  <c r="M4" i="386"/>
  <c r="O4" i="386"/>
  <c r="AH78" i="405"/>
  <c r="AI91" i="363"/>
  <c r="AG91" i="363"/>
  <c r="AC80" i="395"/>
  <c r="AK77" i="377"/>
  <c r="AC77" i="381"/>
  <c r="AJ76" i="383"/>
  <c r="AH70" i="390"/>
  <c r="AI70" i="390"/>
  <c r="AI86" i="372"/>
  <c r="AI70" i="382"/>
  <c r="AJ70" i="382"/>
  <c r="AC83" i="392"/>
  <c r="AI61" i="375"/>
  <c r="AC77" i="354"/>
  <c r="AG79" i="396"/>
  <c r="AJ79" i="396"/>
  <c r="AJ61" i="355"/>
  <c r="AC67" i="406"/>
  <c r="AJ78" i="385"/>
  <c r="AC65" i="391"/>
  <c r="AG77" i="365"/>
  <c r="AK82" i="401"/>
  <c r="AF82" i="401"/>
  <c r="AJ71" i="383"/>
  <c r="AJ75" i="354"/>
  <c r="AK75" i="354"/>
  <c r="AH65" i="382"/>
  <c r="AC77" i="390"/>
  <c r="AJ91" i="360"/>
  <c r="AF72" i="372"/>
  <c r="AJ72" i="372"/>
  <c r="AG89" i="400"/>
  <c r="AF74" i="390"/>
  <c r="AG74" i="390"/>
  <c r="AH56" i="360"/>
  <c r="AK56" i="357"/>
  <c r="AH56" i="357"/>
  <c r="AH73" i="383"/>
  <c r="AC59" i="376"/>
  <c r="AC87" i="355"/>
  <c r="AG73" i="358"/>
  <c r="AK64" i="361"/>
  <c r="AI64" i="361"/>
  <c r="AK60" i="371"/>
  <c r="AG57" i="401"/>
  <c r="AH57" i="401"/>
  <c r="AI80" i="405"/>
  <c r="AC62" i="400"/>
  <c r="AG59" i="374"/>
  <c r="AG78" i="374"/>
  <c r="AH78" i="374"/>
  <c r="AC81" i="370"/>
  <c r="AH78" i="354"/>
  <c r="AC62" i="360"/>
  <c r="AK66" i="396"/>
  <c r="AJ78" i="365"/>
  <c r="AI78" i="365"/>
  <c r="AJ56" i="393"/>
  <c r="AI56" i="393"/>
  <c r="AH81" i="357"/>
  <c r="AJ81" i="357"/>
  <c r="AC62" i="357"/>
  <c r="AI91" i="397"/>
  <c r="AG65" i="354"/>
  <c r="AF65" i="354"/>
  <c r="AK70" i="354"/>
  <c r="AK78" i="367"/>
  <c r="AH78" i="367"/>
  <c r="AI72" i="355"/>
  <c r="AH72" i="355"/>
  <c r="AF68" i="402"/>
  <c r="AJ68" i="402"/>
  <c r="AQ80" i="367"/>
  <c r="AI80" i="389"/>
  <c r="AK80" i="389"/>
  <c r="AH78" i="392"/>
  <c r="AC83" i="351"/>
  <c r="AC83" i="352"/>
  <c r="AJ83" i="380"/>
  <c r="AF84" i="365"/>
  <c r="AJ84" i="365"/>
  <c r="AH66" i="394"/>
  <c r="AI66" i="394"/>
  <c r="AF68" i="390"/>
  <c r="AC56" i="355"/>
  <c r="AF67" i="383"/>
  <c r="AG59" i="371"/>
  <c r="AI59" i="371"/>
  <c r="AK77" i="385"/>
  <c r="AI77" i="385"/>
  <c r="AH65" i="385"/>
  <c r="AH81" i="361"/>
  <c r="AI81" i="361"/>
  <c r="AH84" i="364"/>
  <c r="AH69" i="359"/>
  <c r="AF69" i="359"/>
  <c r="AG57" i="379"/>
  <c r="AH57" i="379"/>
  <c r="AI73" i="394"/>
  <c r="AC61" i="392"/>
  <c r="AG70" i="387"/>
  <c r="AH70" i="387"/>
  <c r="AF62" i="399"/>
  <c r="AG62" i="399"/>
  <c r="AC86" i="361"/>
  <c r="AG63" i="399"/>
  <c r="AK63" i="399"/>
  <c r="AG80" i="350"/>
  <c r="AF59" i="370"/>
  <c r="AG59" i="370"/>
  <c r="AK77" i="392"/>
  <c r="AF57" i="396"/>
  <c r="AH57" i="396"/>
  <c r="AF76" i="384"/>
  <c r="AJ76" i="384"/>
  <c r="AC63" i="394"/>
  <c r="AC91" i="368"/>
  <c r="AI67" i="384"/>
  <c r="AC64" i="390"/>
  <c r="AH61" i="373"/>
  <c r="AF81" i="407"/>
  <c r="AK81" i="407"/>
  <c r="AI58" i="370"/>
  <c r="AC78" i="364"/>
  <c r="AJ85" i="401"/>
  <c r="AC79" i="349"/>
  <c r="AK64" i="362"/>
  <c r="AF84" i="387"/>
  <c r="AK84" i="387"/>
  <c r="AH61" i="371"/>
  <c r="AC73" i="353"/>
  <c r="AI73" i="406"/>
  <c r="AG60" i="387"/>
  <c r="AH60" i="387"/>
  <c r="AC66" i="355"/>
  <c r="AF74" i="368"/>
  <c r="AC85" i="363"/>
  <c r="AF70" i="371"/>
  <c r="AG75" i="385"/>
  <c r="AF75" i="385"/>
  <c r="AC75" i="357"/>
  <c r="AI59" i="369"/>
  <c r="N30" i="386"/>
  <c r="O30" i="386"/>
  <c r="AC79" i="407"/>
  <c r="AH64" i="365"/>
  <c r="AJ75" i="395"/>
  <c r="AF75" i="395"/>
  <c r="AH86" i="348"/>
  <c r="AG86" i="348"/>
  <c r="AJ88" i="350"/>
  <c r="AH88" i="350"/>
  <c r="AI57" i="375"/>
  <c r="AC62" i="371"/>
  <c r="AI75" i="389"/>
  <c r="AG75" i="389"/>
  <c r="AJ58" i="375"/>
  <c r="AI58" i="375"/>
  <c r="AK89" i="368"/>
  <c r="AI89" i="368"/>
  <c r="AC75" i="351"/>
  <c r="AG79" i="363"/>
  <c r="AK79" i="363"/>
  <c r="AF80" i="381"/>
  <c r="AC91" i="388"/>
  <c r="AC67" i="375"/>
  <c r="AH88" i="349"/>
  <c r="AF91" i="374"/>
  <c r="AJ91" i="374"/>
  <c r="AK84" i="396"/>
  <c r="AH88" i="368"/>
  <c r="AK88" i="368"/>
  <c r="AC72" i="399"/>
  <c r="AJ89" i="387"/>
  <c r="AH62" i="378"/>
  <c r="AJ62" i="378"/>
  <c r="AI88" i="367"/>
  <c r="AG88" i="367"/>
  <c r="AF87" i="395"/>
  <c r="AG81" i="355"/>
  <c r="AH81" i="355"/>
  <c r="AK70" i="357"/>
  <c r="AF89" i="361"/>
  <c r="AG89" i="361"/>
  <c r="AK78" i="381"/>
  <c r="AH77" i="371"/>
  <c r="AG77" i="371"/>
  <c r="AJ86" i="377"/>
  <c r="AC73" i="388"/>
  <c r="AF65" i="361"/>
  <c r="AG85" i="361"/>
  <c r="AI85" i="361"/>
  <c r="AG89" i="388"/>
  <c r="AK91" i="382"/>
  <c r="AJ91" i="382"/>
  <c r="AC89" i="396"/>
  <c r="AI88" i="385"/>
  <c r="AJ88" i="385"/>
  <c r="AF62" i="365"/>
  <c r="AJ80" i="364"/>
  <c r="AF80" i="364"/>
  <c r="AF79" i="377"/>
  <c r="AK79" i="377"/>
  <c r="AF72" i="348"/>
  <c r="AJ69" i="396"/>
  <c r="AK69" i="396"/>
  <c r="AG62" i="383"/>
  <c r="AI62" i="383"/>
  <c r="AI78" i="407"/>
  <c r="AC90" i="348"/>
  <c r="AH63" i="406"/>
  <c r="AC81" i="374"/>
  <c r="AH65" i="358"/>
  <c r="AJ82" i="348"/>
  <c r="AK82" i="348"/>
  <c r="AI89" i="359"/>
  <c r="AC81" i="401"/>
  <c r="AJ61" i="374"/>
  <c r="AK69" i="392"/>
  <c r="AF69" i="392"/>
  <c r="AH86" i="350"/>
  <c r="AF65" i="404"/>
  <c r="AG65" i="404"/>
  <c r="AG63" i="387"/>
  <c r="AJ79" i="389"/>
  <c r="AI79" i="389"/>
  <c r="AF71" i="367"/>
  <c r="AG71" i="367"/>
  <c r="AG81" i="376"/>
  <c r="AJ74" i="395"/>
  <c r="AG74" i="395"/>
  <c r="AF65" i="366"/>
  <c r="AF61" i="376"/>
  <c r="AH61" i="376"/>
  <c r="AI69" i="349"/>
  <c r="AH64" i="359"/>
  <c r="AI64" i="359"/>
  <c r="AF60" i="397"/>
  <c r="AJ60" i="380"/>
  <c r="AG60" i="380"/>
  <c r="AJ80" i="378"/>
  <c r="AG80" i="378"/>
  <c r="AJ81" i="354"/>
  <c r="AH85" i="387"/>
  <c r="AJ85" i="387"/>
  <c r="AI69" i="401"/>
  <c r="AG69" i="401"/>
  <c r="AK88" i="400"/>
  <c r="AF88" i="400"/>
  <c r="AG79" i="367"/>
  <c r="AG73" i="380"/>
  <c r="AK73" i="380"/>
  <c r="AI78" i="376"/>
  <c r="AC68" i="365"/>
  <c r="AJ88" i="360"/>
  <c r="AF88" i="371"/>
  <c r="AK88" i="371"/>
  <c r="AJ57" i="371"/>
  <c r="AF60" i="369"/>
  <c r="AK60" i="369"/>
  <c r="AC84" i="352"/>
  <c r="AK90" i="339"/>
  <c r="AC88" i="401"/>
  <c r="AJ75" i="363"/>
  <c r="AI64" i="378"/>
  <c r="AF64" i="378"/>
  <c r="AK91" i="406"/>
  <c r="AK69" i="383"/>
  <c r="AI69" i="383"/>
  <c r="AK90" i="402"/>
  <c r="AC90" i="407"/>
  <c r="AG59" i="382"/>
  <c r="AI68" i="382"/>
  <c r="AH68" i="382"/>
  <c r="AH89" i="358"/>
  <c r="AG91" i="403"/>
  <c r="AF91" i="403"/>
  <c r="AG80" i="361"/>
  <c r="AC67" i="377"/>
  <c r="G4" i="386"/>
  <c r="AC82" i="393"/>
  <c r="AI84" i="393"/>
  <c r="AJ84" i="393"/>
  <c r="AK59" i="377"/>
  <c r="AR87" i="379"/>
  <c r="AJ65" i="403"/>
  <c r="AG65" i="403"/>
  <c r="AJ58" i="371"/>
  <c r="AF58" i="371"/>
  <c r="AK74" i="351"/>
  <c r="AC61" i="389"/>
  <c r="AG76" i="364"/>
  <c r="AJ74" i="405"/>
  <c r="AF74" i="405"/>
  <c r="AJ57" i="405"/>
  <c r="AC87" i="360"/>
  <c r="AC82" i="400"/>
  <c r="AK85" i="378"/>
  <c r="AC91" i="383"/>
  <c r="AH56" i="377"/>
  <c r="AK64" i="405"/>
  <c r="AH64" i="405"/>
  <c r="AI76" i="367"/>
  <c r="AK77" i="389"/>
  <c r="AH77" i="389"/>
  <c r="AK75" i="403"/>
  <c r="AJ75" i="403"/>
  <c r="AG77" i="351"/>
  <c r="AG85" i="406"/>
  <c r="AK85" i="406"/>
  <c r="AG84" i="359"/>
  <c r="AC82" i="363"/>
  <c r="AK69" i="385"/>
  <c r="AI78" i="384"/>
  <c r="AG78" i="384"/>
  <c r="AH85" i="349"/>
  <c r="AJ81" i="394"/>
  <c r="AH81" i="394"/>
  <c r="AG87" i="381"/>
  <c r="AC73" i="369"/>
  <c r="AK61" i="393"/>
  <c r="AC60" i="384"/>
  <c r="AJ79" i="368"/>
  <c r="AI73" i="353"/>
  <c r="AF73" i="353"/>
  <c r="AI72" i="360"/>
  <c r="AC56" i="388"/>
  <c r="AH90" i="380"/>
  <c r="AC81" i="379"/>
  <c r="AC83" i="381"/>
  <c r="AK91" i="401"/>
  <c r="AC78" i="396"/>
  <c r="AK64" i="374"/>
  <c r="AF80" i="403"/>
  <c r="AH80" i="403"/>
  <c r="AJ60" i="394"/>
  <c r="AC83" i="354"/>
  <c r="AH56" i="385"/>
  <c r="AK66" i="357"/>
  <c r="AI66" i="357"/>
  <c r="AF81" i="352"/>
  <c r="AG81" i="352"/>
  <c r="AH73" i="399"/>
  <c r="AK70" i="376"/>
  <c r="AI70" i="376"/>
  <c r="AK62" i="407"/>
  <c r="AI62" i="407"/>
  <c r="AF64" i="403"/>
  <c r="AG64" i="403"/>
  <c r="AJ78" i="351"/>
  <c r="AC59" i="381"/>
  <c r="AJ72" i="377"/>
  <c r="AK72" i="377"/>
  <c r="AI58" i="368"/>
  <c r="AK70" i="403"/>
  <c r="AI70" i="403"/>
  <c r="AG67" i="356"/>
  <c r="AK73" i="376"/>
  <c r="AI73" i="376"/>
  <c r="AJ89" i="407"/>
  <c r="AJ86" i="394"/>
  <c r="AG86" i="394"/>
  <c r="AF91" i="395"/>
  <c r="AK72" i="353"/>
  <c r="AJ72" i="353"/>
  <c r="AK89" i="363"/>
  <c r="AK69" i="379"/>
  <c r="AG69" i="379"/>
  <c r="AJ89" i="355"/>
  <c r="AF59" i="367"/>
  <c r="AI59" i="367"/>
  <c r="AJ69" i="388"/>
  <c r="AH89" i="397"/>
  <c r="AK89" i="397"/>
  <c r="AF86" i="357"/>
  <c r="AH84" i="405"/>
  <c r="AF84" i="405"/>
  <c r="AJ56" i="368"/>
  <c r="AC77" i="387"/>
  <c r="AI62" i="391"/>
  <c r="AI59" i="401"/>
  <c r="AK59" i="401"/>
  <c r="AH78" i="361"/>
  <c r="AF78" i="361"/>
  <c r="AK58" i="385"/>
  <c r="AJ58" i="385"/>
  <c r="AF63" i="369"/>
  <c r="AG63" i="369"/>
  <c r="AJ82" i="406"/>
  <c r="AF70" i="366"/>
  <c r="AH70" i="366"/>
  <c r="AH69" i="402"/>
  <c r="AJ63" i="396"/>
  <c r="AI63" i="396"/>
  <c r="AK64" i="349"/>
  <c r="AJ64" i="349"/>
  <c r="AG77" i="350"/>
  <c r="AF77" i="350"/>
  <c r="AG67" i="368"/>
  <c r="AH67" i="368"/>
  <c r="AK64" i="369"/>
  <c r="AC57" i="370"/>
  <c r="AI66" i="370"/>
  <c r="AK66" i="370"/>
  <c r="AI60" i="366"/>
  <c r="AF60" i="366"/>
  <c r="AK85" i="370"/>
  <c r="AF81" i="351"/>
  <c r="AH81" i="351"/>
  <c r="AI71" i="390"/>
  <c r="AI90" i="390"/>
  <c r="AK90" i="390"/>
  <c r="AI71" i="361"/>
  <c r="AH71" i="361"/>
  <c r="AG86" i="382"/>
  <c r="AK86" i="382"/>
  <c r="AK79" i="388"/>
  <c r="AC87" i="364"/>
  <c r="N34" i="386"/>
  <c r="AC70" i="360"/>
  <c r="AH85" i="367"/>
  <c r="AJ87" i="405"/>
  <c r="AF87" i="405"/>
  <c r="AG81" i="405"/>
  <c r="AH81" i="405"/>
  <c r="AG67" i="373"/>
  <c r="AK67" i="373"/>
  <c r="AF70" i="385"/>
  <c r="AJ70" i="385"/>
  <c r="AK67" i="390"/>
  <c r="G6" i="386"/>
  <c r="AI83" i="356"/>
  <c r="AJ83" i="356"/>
  <c r="AI88" i="378"/>
  <c r="AF88" i="378"/>
  <c r="AG78" i="387"/>
  <c r="AF91" i="355"/>
  <c r="AG91" i="355"/>
  <c r="AH62" i="385"/>
  <c r="AC58" i="376"/>
  <c r="AG87" i="382"/>
  <c r="AF80" i="404"/>
  <c r="AG80" i="404"/>
  <c r="AJ82" i="352"/>
  <c r="AF62" i="351"/>
  <c r="AK62" i="351"/>
  <c r="AG68" i="383"/>
  <c r="AG67" i="352"/>
  <c r="AJ67" i="352"/>
  <c r="AH68" i="388"/>
  <c r="AC83" i="387"/>
  <c r="AC82" i="355"/>
  <c r="AK74" i="403"/>
  <c r="AI58" i="396"/>
  <c r="AG58" i="396"/>
  <c r="AF80" i="374"/>
  <c r="AC56" i="407"/>
  <c r="AK74" i="385"/>
  <c r="AH75" i="399"/>
  <c r="AJ75" i="399"/>
  <c r="AH79" i="369"/>
  <c r="AJ83" i="389"/>
  <c r="AI83" i="389"/>
  <c r="AJ72" i="371"/>
  <c r="AC65" i="349"/>
  <c r="AI60" i="390"/>
  <c r="AC75" i="384"/>
  <c r="AC79" i="387"/>
  <c r="AH67" i="354"/>
  <c r="AJ63" i="382"/>
  <c r="AH63" i="382"/>
  <c r="AI65" i="351"/>
  <c r="AJ65" i="351"/>
  <c r="AG59" i="376"/>
  <c r="AI78" i="382"/>
  <c r="AG78" i="382"/>
  <c r="AF85" i="380"/>
  <c r="AK85" i="380"/>
  <c r="AK65" i="363"/>
  <c r="AC88" i="405"/>
  <c r="AI69" i="378"/>
  <c r="AJ69" i="378"/>
  <c r="AJ91" i="399"/>
  <c r="AK73" i="363"/>
  <c r="AJ73" i="363"/>
  <c r="AH83" i="394"/>
  <c r="AH81" i="400"/>
  <c r="AI81" i="400"/>
  <c r="O12" i="386"/>
  <c r="AJ90" i="397"/>
  <c r="AG90" i="397"/>
  <c r="AJ66" i="405"/>
  <c r="AI66" i="405"/>
  <c r="AJ79" i="361"/>
  <c r="AG72" i="370"/>
  <c r="AK72" i="370"/>
  <c r="AK78" i="402"/>
  <c r="AC65" i="356"/>
  <c r="AG88" i="355"/>
  <c r="AG72" i="356"/>
  <c r="AF72" i="356"/>
  <c r="AH87" i="398"/>
  <c r="AF87" i="374"/>
  <c r="AK87" i="374"/>
  <c r="AK59" i="396"/>
  <c r="AK62" i="359"/>
  <c r="AF62" i="359"/>
  <c r="AK63" i="362"/>
  <c r="AC58" i="364"/>
  <c r="AK84" i="382"/>
  <c r="AC76" i="356"/>
  <c r="AF70" i="355"/>
  <c r="AC62" i="366"/>
  <c r="AF69" i="356"/>
  <c r="AG77" i="406"/>
  <c r="AK77" i="406"/>
  <c r="AG74" i="397"/>
  <c r="AH71" i="360"/>
  <c r="AJ71" i="360"/>
  <c r="AJ75" i="381"/>
  <c r="AH75" i="381"/>
  <c r="AC79" i="352"/>
  <c r="AJ64" i="353"/>
  <c r="AC57" i="393"/>
  <c r="AI67" i="400"/>
  <c r="AC74" i="361"/>
  <c r="AH73" i="378"/>
  <c r="AI89" i="395"/>
  <c r="AH89" i="395"/>
  <c r="AH72" i="354"/>
  <c r="J9" i="386"/>
  <c r="L9" i="386"/>
  <c r="AG90" i="353"/>
  <c r="AC69" i="403"/>
  <c r="AI56" i="354"/>
  <c r="AG78" i="364"/>
  <c r="AK78" i="364"/>
  <c r="AJ85" i="383"/>
  <c r="AK90" i="363"/>
  <c r="AF90" i="363"/>
  <c r="AF59" i="363"/>
  <c r="AJ59" i="363"/>
  <c r="AF73" i="392"/>
  <c r="AI80" i="377"/>
  <c r="AH80" i="377"/>
  <c r="AF79" i="382"/>
  <c r="AC73" i="339"/>
  <c r="AJ67" i="407"/>
  <c r="AC80" i="389"/>
  <c r="AJ67" i="370"/>
  <c r="AH67" i="370"/>
  <c r="AT84" i="376"/>
  <c r="AR81" i="376"/>
  <c r="AC66" i="387"/>
  <c r="AH57" i="363"/>
  <c r="AG78" i="356"/>
  <c r="AK78" i="356"/>
  <c r="AG64" i="407"/>
  <c r="AF86" i="379"/>
  <c r="AG86" i="379"/>
  <c r="AG88" i="405"/>
  <c r="AK85" i="398"/>
  <c r="AF85" i="398"/>
  <c r="AI78" i="372"/>
  <c r="AG78" i="372"/>
  <c r="AF64" i="356"/>
  <c r="AC80" i="360"/>
  <c r="AG57" i="406"/>
  <c r="AH74" i="379"/>
  <c r="AG74" i="379"/>
  <c r="AF86" i="367"/>
  <c r="AC56" i="358"/>
  <c r="AF83" i="407"/>
  <c r="AG74" i="383"/>
  <c r="AH74" i="383"/>
  <c r="AF60" i="375"/>
  <c r="AI61" i="391"/>
  <c r="AF61" i="391"/>
  <c r="AI58" i="380"/>
  <c r="AJ82" i="375"/>
  <c r="AG82" i="375"/>
  <c r="AG77" i="384"/>
  <c r="AK77" i="384"/>
  <c r="AJ72" i="381"/>
  <c r="AF78" i="396"/>
  <c r="AH78" i="396"/>
  <c r="AC75" i="398"/>
  <c r="AI79" i="384"/>
  <c r="AF88" i="354"/>
  <c r="AJ88" i="354"/>
  <c r="AK85" i="384"/>
  <c r="AI83" i="367"/>
  <c r="AF83" i="367"/>
  <c r="AG82" i="357"/>
  <c r="AC56" i="378"/>
  <c r="AI58" i="405"/>
  <c r="AC84" i="360"/>
  <c r="AK66" i="384"/>
  <c r="AG79" i="397"/>
  <c r="AK79" i="397"/>
  <c r="AH61" i="367"/>
  <c r="AK90" i="356"/>
  <c r="AF90" i="356"/>
  <c r="AK86" i="387"/>
  <c r="AJ61" i="390"/>
  <c r="AH61" i="390"/>
  <c r="AH65" i="359"/>
  <c r="AG65" i="359"/>
  <c r="AH75" i="404"/>
  <c r="AC77" i="385"/>
  <c r="AF62" i="362"/>
  <c r="M27" i="386"/>
  <c r="J27" i="386"/>
  <c r="AJ65" i="406"/>
  <c r="AI65" i="406"/>
  <c r="AJ88" i="404"/>
  <c r="AG88" i="404"/>
  <c r="AF65" i="381"/>
  <c r="AI65" i="381"/>
  <c r="AI90" i="350"/>
  <c r="AG90" i="350"/>
  <c r="AJ58" i="393"/>
  <c r="AC77" i="369"/>
  <c r="AH77" i="376"/>
  <c r="AJ77" i="376"/>
  <c r="AG56" i="348"/>
  <c r="AJ71" i="399"/>
  <c r="AH71" i="399"/>
  <c r="AH90" i="349"/>
  <c r="AK90" i="349"/>
  <c r="AI70" i="369"/>
  <c r="AI80" i="373"/>
  <c r="AF80" i="373"/>
  <c r="AS86" i="401"/>
  <c r="AJ67" i="349"/>
  <c r="AG67" i="349"/>
  <c r="AK71" i="400"/>
  <c r="AH59" i="393"/>
  <c r="AG59" i="393"/>
  <c r="AH64" i="380"/>
  <c r="AF76" i="378"/>
  <c r="AG76" i="378"/>
  <c r="AF62" i="375"/>
  <c r="AG68" i="339"/>
  <c r="AI68" i="339"/>
  <c r="AH89" i="401"/>
  <c r="AC81" i="348"/>
  <c r="AF77" i="372"/>
  <c r="AC81" i="371"/>
  <c r="AF72" i="378"/>
  <c r="AI76" i="381"/>
  <c r="AJ76" i="381"/>
  <c r="AI61" i="387"/>
  <c r="AC78" i="404"/>
  <c r="AH67" i="394"/>
  <c r="AH69" i="372"/>
  <c r="AI69" i="372"/>
  <c r="AH67" i="362"/>
  <c r="AC71" i="350"/>
  <c r="AH70" i="389"/>
  <c r="AC75" i="403"/>
  <c r="AI80" i="387"/>
  <c r="AI67" i="371"/>
  <c r="AF67" i="371"/>
  <c r="AH85" i="395"/>
  <c r="AI77" i="355"/>
  <c r="AG77" i="355"/>
  <c r="AI60" i="364"/>
  <c r="AC83" i="396"/>
  <c r="AK60" i="385"/>
  <c r="AC67" i="354"/>
  <c r="AG62" i="372"/>
  <c r="AC80" i="357"/>
  <c r="AH70" i="393"/>
  <c r="AF65" i="360"/>
  <c r="AG65" i="360"/>
  <c r="AJ76" i="373"/>
  <c r="AC63" i="385"/>
  <c r="AK64" i="379"/>
  <c r="AI87" i="359"/>
  <c r="AK87" i="359"/>
  <c r="AK90" i="387"/>
  <c r="AC81" i="362"/>
  <c r="AK90" i="391"/>
  <c r="AC72" i="351"/>
  <c r="AH77" i="401"/>
  <c r="AF77" i="401"/>
  <c r="AF78" i="377"/>
  <c r="AC65" i="388"/>
  <c r="AI68" i="365"/>
  <c r="AJ69" i="390"/>
  <c r="AG69" i="390"/>
  <c r="AK61" i="399"/>
  <c r="AF61" i="399"/>
  <c r="AJ63" i="385"/>
  <c r="AK80" i="376"/>
  <c r="AF80" i="376"/>
  <c r="AI66" i="371"/>
  <c r="AC77" i="350"/>
  <c r="AH76" i="391"/>
  <c r="AI71" i="376"/>
  <c r="AH71" i="376"/>
  <c r="AI81" i="371"/>
  <c r="AC72" i="378"/>
  <c r="AH76" i="352"/>
  <c r="AG75" i="366"/>
  <c r="AF75" i="366"/>
  <c r="AC66" i="407"/>
  <c r="AJ63" i="380"/>
  <c r="AK69" i="357"/>
  <c r="AJ69" i="357"/>
  <c r="AH65" i="400"/>
  <c r="AJ56" i="363"/>
  <c r="AK56" i="363"/>
  <c r="AJ88" i="388"/>
  <c r="AI88" i="388"/>
  <c r="AF59" i="354"/>
  <c r="AI57" i="390"/>
  <c r="AJ57" i="390"/>
  <c r="AH68" i="375"/>
  <c r="AJ84" i="358"/>
  <c r="AI84" i="358"/>
  <c r="AJ83" i="364"/>
  <c r="AJ85" i="365"/>
  <c r="AH85" i="365"/>
  <c r="AH72" i="399"/>
  <c r="AG59" i="359"/>
  <c r="AJ59" i="359"/>
  <c r="AK71" i="395"/>
  <c r="AC91" i="398"/>
  <c r="AG73" i="407"/>
  <c r="AC81" i="381"/>
  <c r="AH77" i="407"/>
  <c r="AC73" i="373"/>
  <c r="AK88" i="369"/>
  <c r="AC68" i="363"/>
  <c r="AG58" i="388"/>
  <c r="AF72" i="392"/>
  <c r="AJ72" i="392"/>
  <c r="AH69" i="376"/>
  <c r="AC81" i="355"/>
  <c r="AG87" i="354"/>
  <c r="AC83" i="371"/>
  <c r="AJ74" i="407"/>
  <c r="AC66" i="375"/>
  <c r="AI65" i="383"/>
  <c r="AI76" i="398"/>
  <c r="AH76" i="398"/>
  <c r="AF78" i="383"/>
  <c r="AF73" i="359"/>
  <c r="AG73" i="359"/>
  <c r="AG91" i="358"/>
  <c r="AC89" i="358"/>
  <c r="AH87" i="353"/>
  <c r="AF87" i="353"/>
  <c r="AJ71" i="380"/>
  <c r="AC70" i="404"/>
  <c r="AH85" i="371"/>
  <c r="AG56" i="358"/>
  <c r="AF56" i="358"/>
  <c r="AK67" i="355"/>
  <c r="AC89" i="393"/>
  <c r="AF74" i="356"/>
  <c r="AI74" i="356"/>
  <c r="AF90" i="407"/>
  <c r="AC90" i="392"/>
  <c r="AC88" i="357"/>
  <c r="AC60" i="397"/>
  <c r="AJ66" i="349"/>
  <c r="AK66" i="349"/>
  <c r="AH77" i="367"/>
  <c r="AK56" i="353"/>
  <c r="AF56" i="353"/>
  <c r="AG73" i="368"/>
  <c r="AI73" i="368"/>
  <c r="AC66" i="406"/>
  <c r="AF59" i="398"/>
  <c r="AJ74" i="401"/>
  <c r="AK74" i="401"/>
  <c r="AU91" i="369"/>
  <c r="AJ57" i="383"/>
  <c r="AG57" i="383"/>
  <c r="AG64" i="372"/>
  <c r="AH64" i="372"/>
  <c r="AU83" i="355"/>
  <c r="AF61" i="382"/>
  <c r="AG61" i="382"/>
  <c r="AJ76" i="365"/>
  <c r="AH76" i="365"/>
  <c r="AK70" i="407"/>
  <c r="AF72" i="388"/>
  <c r="AH72" i="388"/>
  <c r="AJ89" i="366"/>
  <c r="AC88" i="407"/>
  <c r="AK61" i="369"/>
  <c r="AG69" i="377"/>
  <c r="AI69" i="377"/>
  <c r="AF88" i="358"/>
  <c r="AF83" i="361"/>
  <c r="AJ83" i="361"/>
  <c r="AG57" i="389"/>
  <c r="AC88" i="393"/>
  <c r="AK74" i="380"/>
  <c r="AK88" i="401"/>
  <c r="AI88" i="401"/>
  <c r="AH58" i="360"/>
  <c r="AK58" i="360"/>
  <c r="AS89" i="355"/>
  <c r="AJ64" i="384"/>
  <c r="AC77" i="397"/>
  <c r="AC74" i="390"/>
  <c r="AK59" i="351"/>
  <c r="AI64" i="392"/>
  <c r="AF64" i="392"/>
  <c r="AI64" i="357"/>
  <c r="AF64" i="357"/>
  <c r="AC89" i="360"/>
  <c r="AK61" i="396"/>
  <c r="AG64" i="370"/>
  <c r="AF64" i="370"/>
  <c r="AG72" i="398"/>
  <c r="AF66" i="374"/>
  <c r="AK66" i="374"/>
  <c r="AJ85" i="355"/>
  <c r="AK85" i="355"/>
  <c r="AH56" i="400"/>
  <c r="AH86" i="359"/>
  <c r="AI86" i="359"/>
  <c r="AG57" i="373"/>
  <c r="AC84" i="396"/>
  <c r="AC71" i="367"/>
  <c r="AI58" i="406"/>
  <c r="AC76" i="371"/>
  <c r="AI65" i="373"/>
  <c r="AF77" i="378"/>
  <c r="AI77" i="378"/>
  <c r="AF71" i="375"/>
  <c r="AI61" i="380"/>
  <c r="AH61" i="380"/>
  <c r="AI79" i="372"/>
  <c r="AJ87" i="401"/>
  <c r="AF87" i="401"/>
  <c r="AK59" i="368"/>
  <c r="AH59" i="368"/>
  <c r="AH77" i="403"/>
  <c r="AF77" i="403"/>
  <c r="AG82" i="367"/>
  <c r="AC62" i="383"/>
  <c r="AH70" i="391"/>
  <c r="AF70" i="391"/>
  <c r="AH63" i="372"/>
  <c r="AI63" i="372"/>
  <c r="AI91" i="375"/>
  <c r="AH80" i="362"/>
  <c r="AJ80" i="362"/>
  <c r="AJ69" i="405"/>
  <c r="AF69" i="405"/>
  <c r="AK89" i="381"/>
  <c r="AF58" i="383"/>
  <c r="AJ58" i="383"/>
  <c r="AG78" i="349"/>
  <c r="AC56" i="384"/>
  <c r="AI62" i="400"/>
  <c r="AI76" i="400"/>
  <c r="AK76" i="400"/>
  <c r="AH84" i="352"/>
  <c r="AG84" i="352"/>
  <c r="AF74" i="389"/>
  <c r="AJ82" i="397"/>
  <c r="AI82" i="397"/>
  <c r="AH66" i="369"/>
  <c r="AH67" i="392"/>
  <c r="AJ67" i="392"/>
  <c r="AJ69" i="370"/>
  <c r="AC67" i="384"/>
  <c r="AH74" i="378"/>
  <c r="AC81" i="382"/>
  <c r="AF70" i="375"/>
  <c r="AI58" i="353"/>
  <c r="AK58" i="353"/>
  <c r="AH87" i="377"/>
  <c r="AG66" i="406"/>
  <c r="AI66" i="406"/>
  <c r="AH82" i="398"/>
  <c r="AI66" i="356"/>
  <c r="AH66" i="356"/>
  <c r="AF71" i="366"/>
  <c r="AK66" i="397"/>
  <c r="AI66" i="397"/>
  <c r="AJ69" i="382"/>
  <c r="AC81" i="360"/>
  <c r="AK64" i="406"/>
  <c r="AG79" i="407"/>
  <c r="AI79" i="407"/>
  <c r="AG68" i="369"/>
  <c r="AH60" i="359"/>
  <c r="AK60" i="359"/>
  <c r="AJ90" i="366"/>
  <c r="AC70" i="382"/>
  <c r="AG73" i="362"/>
  <c r="AH79" i="402"/>
  <c r="AG79" i="402"/>
  <c r="AF88" i="372"/>
  <c r="AK88" i="372"/>
  <c r="J16" i="386"/>
  <c r="K16" i="386"/>
  <c r="AK80" i="396"/>
  <c r="AC83" i="382"/>
  <c r="AC72" i="353"/>
  <c r="AJ89" i="362"/>
  <c r="AF89" i="362"/>
  <c r="AI91" i="392"/>
  <c r="AJ91" i="392"/>
  <c r="AH60" i="392"/>
  <c r="AG79" i="380"/>
  <c r="AJ79" i="380"/>
  <c r="AG87" i="391"/>
  <c r="AK83" i="403"/>
  <c r="AJ83" i="403"/>
  <c r="AJ69" i="394"/>
  <c r="AH69" i="394"/>
  <c r="AI71" i="396"/>
  <c r="AF71" i="396"/>
  <c r="AI71" i="377"/>
  <c r="AH65" i="395"/>
  <c r="AJ65" i="395"/>
  <c r="AJ87" i="368"/>
  <c r="AF56" i="356"/>
  <c r="AK56" i="356"/>
  <c r="AI78" i="378"/>
  <c r="K28" i="386"/>
  <c r="O28" i="386"/>
  <c r="AC76" i="399"/>
  <c r="AI65" i="362"/>
  <c r="AG65" i="362"/>
  <c r="AF79" i="385"/>
  <c r="AC87" i="381"/>
  <c r="AH72" i="402"/>
  <c r="AI70" i="374"/>
  <c r="AJ70" i="374"/>
  <c r="AC77" i="360"/>
  <c r="AK82" i="379"/>
  <c r="AH82" i="379"/>
  <c r="AK77" i="364"/>
  <c r="AF70" i="378"/>
  <c r="AG70" i="378"/>
  <c r="AI71" i="359"/>
  <c r="AF65" i="356"/>
  <c r="AK65" i="356"/>
  <c r="AK61" i="404"/>
  <c r="AI61" i="404"/>
  <c r="AJ65" i="369"/>
  <c r="AH79" i="394"/>
  <c r="AF79" i="394"/>
  <c r="AC86" i="365"/>
  <c r="AG67" i="361"/>
  <c r="AH86" i="398"/>
  <c r="AG86" i="398"/>
  <c r="AC58" i="405"/>
  <c r="AJ75" i="383"/>
  <c r="AC84" i="380"/>
  <c r="AJ64" i="358"/>
  <c r="AC73" i="390"/>
  <c r="AF79" i="405"/>
  <c r="AJ90" i="358"/>
  <c r="AH90" i="358"/>
  <c r="AK79" i="398"/>
  <c r="AH79" i="398"/>
  <c r="AG74" i="387"/>
  <c r="AJ74" i="387"/>
  <c r="AF83" i="352"/>
  <c r="AS83" i="402"/>
  <c r="AR83" i="402"/>
  <c r="AH56" i="395"/>
  <c r="AC79" i="399"/>
  <c r="AF77" i="354"/>
  <c r="AC60" i="353"/>
  <c r="AC75" i="385"/>
  <c r="AK83" i="382"/>
  <c r="AR90" i="378"/>
  <c r="AC82" i="405"/>
  <c r="AH73" i="372"/>
  <c r="AC89" i="355"/>
  <c r="AJ66" i="355"/>
  <c r="AI66" i="355"/>
  <c r="AC56" i="401"/>
  <c r="AR89" i="356"/>
  <c r="AC73" i="383"/>
  <c r="AK88" i="397"/>
  <c r="AC60" i="370"/>
  <c r="AI89" i="380"/>
  <c r="AC78" i="379"/>
  <c r="AG81" i="348"/>
  <c r="N25" i="386"/>
  <c r="K25" i="386"/>
  <c r="AQ87" i="366"/>
  <c r="AU81" i="362"/>
  <c r="AS81" i="362"/>
  <c r="AU91" i="401"/>
  <c r="AS91" i="365"/>
  <c r="AK87" i="370"/>
  <c r="AF87" i="370"/>
  <c r="AF72" i="359"/>
  <c r="AI87" i="385"/>
  <c r="AK87" i="385"/>
  <c r="AH66" i="381"/>
  <c r="AF66" i="381"/>
  <c r="AK83" i="369"/>
  <c r="AF70" i="372"/>
  <c r="AG70" i="372"/>
  <c r="AC58" i="398"/>
  <c r="AF90" i="383"/>
  <c r="AH90" i="383"/>
  <c r="AJ56" i="401"/>
  <c r="AJ80" i="359"/>
  <c r="AG80" i="359"/>
  <c r="AJ63" i="397"/>
  <c r="AC58" i="356"/>
  <c r="AJ83" i="357"/>
  <c r="AC88" i="404"/>
  <c r="AI82" i="391"/>
  <c r="AC76" i="387"/>
  <c r="AH59" i="361"/>
  <c r="AI69" i="381"/>
  <c r="AK69" i="381"/>
  <c r="AF71" i="391"/>
  <c r="AG71" i="391"/>
  <c r="AK78" i="400"/>
  <c r="AI60" i="372"/>
  <c r="AJ60" i="372"/>
  <c r="AG64" i="398"/>
  <c r="AG56" i="379"/>
  <c r="AJ56" i="379"/>
  <c r="AG80" i="370"/>
  <c r="AC68" i="362"/>
  <c r="AK58" i="350"/>
  <c r="AK76" i="407"/>
  <c r="AF76" i="407"/>
  <c r="AJ70" i="404"/>
  <c r="AC66" i="382"/>
  <c r="AG59" i="366"/>
  <c r="AJ82" i="376"/>
  <c r="AH82" i="376"/>
  <c r="AG67" i="393"/>
  <c r="AK67" i="393"/>
  <c r="AF87" i="392"/>
  <c r="AG82" i="371"/>
  <c r="AI82" i="371"/>
  <c r="AK78" i="363"/>
  <c r="AC57" i="380"/>
  <c r="AC85" i="362"/>
  <c r="AK72" i="361"/>
  <c r="AG80" i="360"/>
  <c r="AJ80" i="360"/>
  <c r="AJ80" i="368"/>
  <c r="AG79" i="379"/>
  <c r="AF79" i="379"/>
  <c r="AC87" i="361"/>
  <c r="AG58" i="359"/>
  <c r="AI66" i="359"/>
  <c r="AK66" i="359"/>
  <c r="AH69" i="358"/>
  <c r="AK61" i="365"/>
  <c r="AJ63" i="354"/>
  <c r="AC63" i="361"/>
  <c r="AF87" i="375"/>
  <c r="AG68" i="356"/>
  <c r="AJ68" i="356"/>
  <c r="AI78" i="388"/>
  <c r="AC72" i="373"/>
  <c r="AC79" i="347"/>
  <c r="N22" i="386"/>
  <c r="O22" i="386"/>
  <c r="AJ61" i="349"/>
  <c r="AG61" i="349"/>
  <c r="AF70" i="402"/>
  <c r="AC82" i="350"/>
  <c r="AG81" i="391"/>
  <c r="AK85" i="375"/>
  <c r="AI85" i="375"/>
  <c r="AJ71" i="397"/>
  <c r="AF71" i="397"/>
  <c r="AH75" i="348"/>
  <c r="AC58" i="387"/>
  <c r="AG61" i="403"/>
  <c r="AC74" i="399"/>
  <c r="AI85" i="347"/>
  <c r="AI87" i="362"/>
  <c r="AK87" i="362"/>
  <c r="AJ72" i="383"/>
  <c r="AK72" i="383"/>
  <c r="AH91" i="389"/>
  <c r="K38" i="386"/>
  <c r="M38" i="386"/>
  <c r="AJ86" i="366"/>
  <c r="AC90" i="373"/>
  <c r="AJ91" i="356"/>
  <c r="AC56" i="374"/>
  <c r="AK78" i="358"/>
  <c r="AF78" i="358"/>
  <c r="AJ87" i="371"/>
  <c r="AC70" i="365"/>
  <c r="AG90" i="384"/>
  <c r="AI78" i="359"/>
  <c r="AH78" i="359"/>
  <c r="AH79" i="383"/>
  <c r="AK57" i="384"/>
  <c r="AF57" i="384"/>
  <c r="AC91" i="349"/>
  <c r="AI64" i="350"/>
  <c r="AC64" i="353"/>
  <c r="AG57" i="348"/>
  <c r="AJ85" i="377"/>
  <c r="AG85" i="377"/>
  <c r="AC58" i="351"/>
  <c r="AI91" i="349"/>
  <c r="AK69" i="363"/>
  <c r="AH69" i="363"/>
  <c r="AI66" i="387"/>
  <c r="AK76" i="350"/>
  <c r="AJ76" i="350"/>
  <c r="AF63" i="370"/>
  <c r="AF64" i="382"/>
  <c r="AI64" i="382"/>
  <c r="AG91" i="368"/>
  <c r="AI91" i="368"/>
  <c r="AJ85" i="352"/>
  <c r="AI66" i="398"/>
  <c r="AF66" i="398"/>
  <c r="AC85" i="404"/>
  <c r="AI71" i="406"/>
  <c r="AC75" i="352"/>
  <c r="AK61" i="385"/>
  <c r="AC61" i="407"/>
  <c r="AF85" i="404"/>
  <c r="AK80" i="357"/>
  <c r="AI80" i="357"/>
  <c r="AJ81" i="349"/>
  <c r="AH63" i="377"/>
  <c r="AK63" i="377"/>
  <c r="AF59" i="403"/>
  <c r="AH59" i="403"/>
  <c r="AH70" i="392"/>
  <c r="AH60" i="403"/>
  <c r="AI60" i="403"/>
  <c r="AC84" i="406"/>
  <c r="AJ77" i="390"/>
  <c r="AK70" i="349"/>
  <c r="AH70" i="349"/>
  <c r="AG71" i="355"/>
  <c r="AG73" i="356"/>
  <c r="AH73" i="356"/>
  <c r="AJ60" i="356"/>
  <c r="AG59" i="407"/>
  <c r="AK59" i="407"/>
  <c r="AF79" i="360"/>
  <c r="AG79" i="360"/>
  <c r="AI88" i="359"/>
  <c r="AI76" i="404"/>
  <c r="AG76" i="404"/>
  <c r="AJ85" i="388"/>
  <c r="AC84" i="347"/>
  <c r="AK77" i="388"/>
  <c r="AI79" i="366"/>
  <c r="AH79" i="366"/>
  <c r="AG57" i="377"/>
  <c r="AC81" i="377"/>
  <c r="AG73" i="347"/>
  <c r="AH73" i="347"/>
  <c r="AF56" i="403"/>
  <c r="AJ56" i="403"/>
  <c r="AK83" i="339"/>
  <c r="AC88" i="353"/>
  <c r="AH82" i="365"/>
  <c r="AC81" i="365"/>
  <c r="AG62" i="360"/>
  <c r="AI62" i="360"/>
  <c r="AJ72" i="406"/>
  <c r="AH72" i="406"/>
  <c r="AF68" i="353"/>
  <c r="G35" i="386"/>
  <c r="AF88" i="377"/>
  <c r="AJ88" i="377"/>
  <c r="AH65" i="389"/>
  <c r="AF65" i="389"/>
  <c r="AH89" i="373"/>
  <c r="AI89" i="373"/>
  <c r="AJ67" i="404"/>
  <c r="AG71" i="372"/>
  <c r="AK71" i="372"/>
  <c r="AG90" i="377"/>
  <c r="AC77" i="384"/>
  <c r="AG81" i="401"/>
  <c r="AG68" i="349"/>
  <c r="AJ77" i="397"/>
  <c r="AH66" i="354"/>
  <c r="AG69" i="397"/>
  <c r="AG59" i="389"/>
  <c r="AK90" i="393"/>
  <c r="AH90" i="347"/>
  <c r="AH57" i="358"/>
  <c r="AG65" i="355"/>
  <c r="AJ86" i="375"/>
  <c r="AK59" i="347"/>
  <c r="AF74" i="376"/>
  <c r="AJ62" i="401"/>
  <c r="AI67" i="365"/>
  <c r="AJ81" i="406"/>
  <c r="AI81" i="373"/>
  <c r="AH64" i="402"/>
  <c r="AK82" i="373"/>
  <c r="AC68" i="392"/>
  <c r="AH85" i="354"/>
  <c r="AJ82" i="355"/>
  <c r="AC62" i="356"/>
  <c r="AK86" i="402"/>
  <c r="AF56" i="389"/>
  <c r="AK79" i="351"/>
  <c r="AF70" i="370"/>
  <c r="AF60" i="377"/>
  <c r="AK86" i="358"/>
  <c r="AH66" i="358"/>
  <c r="AI88" i="361"/>
  <c r="AI87" i="347"/>
  <c r="AH91" i="350"/>
  <c r="AH64" i="351"/>
  <c r="AF77" i="373"/>
  <c r="AK72" i="382"/>
  <c r="AC56" i="347"/>
  <c r="AK88" i="376"/>
  <c r="AI69" i="355"/>
  <c r="AG77" i="374"/>
  <c r="AJ88" i="374"/>
  <c r="AF78" i="375"/>
  <c r="AH61" i="357"/>
  <c r="AK90" i="355"/>
  <c r="AI62" i="393"/>
  <c r="AC80" i="396"/>
  <c r="AJ56" i="392"/>
  <c r="AJ69" i="400"/>
  <c r="AH73" i="348"/>
  <c r="AK83" i="377"/>
  <c r="AG91" i="366"/>
  <c r="AK76" i="358"/>
  <c r="AC61" i="394"/>
  <c r="AC63" i="357"/>
  <c r="AG89" i="390"/>
  <c r="AG70" i="368"/>
  <c r="AK68" i="362"/>
  <c r="AJ85" i="357"/>
  <c r="AK86" i="380"/>
  <c r="AF91" i="347"/>
  <c r="AC62" i="370"/>
  <c r="AH67" i="405"/>
  <c r="AI68" i="347"/>
  <c r="AC89" i="375"/>
  <c r="AK87" i="387"/>
  <c r="AJ63" i="398"/>
  <c r="AF85" i="348"/>
  <c r="AF73" i="398"/>
  <c r="AG80" i="393"/>
  <c r="AF78" i="389"/>
  <c r="AK66" i="366"/>
  <c r="AI59" i="355"/>
  <c r="AG63" i="390"/>
  <c r="AK75" i="349"/>
  <c r="AC63" i="376"/>
  <c r="AK74" i="359"/>
  <c r="AJ74" i="398"/>
  <c r="AK83" i="347"/>
  <c r="AI64" i="394"/>
  <c r="AK67" i="360"/>
  <c r="AJ57" i="362"/>
  <c r="AH73" i="405"/>
  <c r="AK60" i="389"/>
  <c r="AC71" i="385"/>
  <c r="AH56" i="359"/>
  <c r="AH68" i="391"/>
  <c r="AC56" i="406"/>
  <c r="AC60" i="362"/>
  <c r="AH69" i="403"/>
  <c r="AI57" i="393"/>
  <c r="AH63" i="381"/>
  <c r="AH71" i="405"/>
  <c r="AG89" i="378"/>
  <c r="AI76" i="353"/>
  <c r="AF58" i="365"/>
  <c r="AK62" i="353"/>
  <c r="AK56" i="384"/>
  <c r="AF82" i="353"/>
  <c r="AC77" i="406"/>
  <c r="AF79" i="354"/>
  <c r="AK81" i="385"/>
  <c r="AH68" i="405"/>
  <c r="AF65" i="375"/>
  <c r="AJ71" i="365"/>
  <c r="AJ79" i="353"/>
  <c r="AI80" i="369"/>
  <c r="AK91" i="384"/>
  <c r="AH84" i="401"/>
  <c r="AC71" i="352"/>
  <c r="AC83" i="390"/>
  <c r="AK60" i="354"/>
  <c r="AF86" i="364"/>
  <c r="AC60" i="363"/>
  <c r="AI57" i="355"/>
  <c r="AI72" i="347"/>
  <c r="AC59" i="347"/>
  <c r="AH63" i="348"/>
  <c r="AH65" i="357"/>
  <c r="AF71" i="363"/>
  <c r="AC76" i="369"/>
  <c r="AK59" i="397"/>
  <c r="AG66" i="360"/>
  <c r="AJ56" i="405"/>
  <c r="AJ71" i="378"/>
  <c r="AI58" i="394"/>
  <c r="AH74" i="377"/>
  <c r="AH58" i="361"/>
  <c r="AI79" i="395"/>
  <c r="AJ83" i="393"/>
  <c r="AF74" i="357"/>
  <c r="AH64" i="368"/>
  <c r="AK88" i="390"/>
  <c r="AH72" i="389"/>
  <c r="AK63" i="355"/>
  <c r="AC56" i="382"/>
  <c r="AK81" i="396"/>
  <c r="AI68" i="387"/>
  <c r="AC65" i="362"/>
  <c r="AC85" i="388"/>
  <c r="AI76" i="363"/>
  <c r="K29" i="386"/>
  <c r="AH79" i="400"/>
  <c r="AI56" i="371"/>
  <c r="AG57" i="354"/>
  <c r="AH66" i="403"/>
  <c r="AC77" i="376"/>
  <c r="AJ74" i="358"/>
  <c r="AF64" i="354"/>
  <c r="AC61" i="398"/>
  <c r="AF73" i="404"/>
  <c r="AK91" i="373"/>
  <c r="AJ62" i="395"/>
  <c r="AC72" i="365"/>
  <c r="AJ83" i="351"/>
  <c r="AC58" i="365"/>
  <c r="AK56" i="404"/>
  <c r="AF75" i="391"/>
  <c r="AC72" i="385"/>
  <c r="AH70" i="352"/>
  <c r="AJ77" i="395"/>
  <c r="AG88" i="357"/>
  <c r="AK76" i="374"/>
  <c r="AG56" i="362"/>
  <c r="AJ71" i="364"/>
  <c r="AG80" i="383"/>
  <c r="AC80" i="374"/>
  <c r="AF80" i="348"/>
  <c r="AG83" i="354"/>
  <c r="AC67" i="350"/>
  <c r="AG57" i="350"/>
  <c r="AJ82" i="361"/>
  <c r="AK91" i="362"/>
  <c r="AG89" i="351"/>
  <c r="AI69" i="399"/>
  <c r="AC72" i="391"/>
  <c r="AG66" i="368"/>
  <c r="AJ90" i="376"/>
  <c r="AI86" i="395"/>
  <c r="AG68" i="348"/>
  <c r="AC56" i="349"/>
  <c r="AG74" i="365"/>
  <c r="AK81" i="368"/>
  <c r="AC72" i="394"/>
  <c r="AI62" i="405"/>
  <c r="AC87" i="351"/>
  <c r="AJ64" i="352"/>
  <c r="AJ72" i="350"/>
  <c r="AK91" i="381"/>
  <c r="AF72" i="349"/>
  <c r="AI59" i="406"/>
  <c r="AC65" i="405"/>
  <c r="AH91" i="348"/>
  <c r="AH82" i="369"/>
  <c r="AC61" i="371"/>
  <c r="AH70" i="401"/>
  <c r="AF69" i="347"/>
  <c r="AJ81" i="379"/>
  <c r="AC91" i="347"/>
  <c r="AI61" i="364"/>
  <c r="AI90" i="395"/>
  <c r="AJ79" i="356"/>
  <c r="AH60" i="358"/>
  <c r="AG64" i="376"/>
  <c r="AH75" i="374"/>
  <c r="AJ90" i="374"/>
  <c r="AI63" i="358"/>
  <c r="AG88" i="394"/>
  <c r="AF60" i="388"/>
  <c r="AF73" i="381"/>
  <c r="AK88" i="365"/>
  <c r="AF68" i="349"/>
  <c r="G21" i="386"/>
  <c r="AF59" i="380"/>
  <c r="G11" i="386"/>
  <c r="AJ91" i="398"/>
  <c r="AG73" i="390"/>
  <c r="AJ72" i="358"/>
  <c r="AG57" i="358"/>
  <c r="AF65" i="355"/>
  <c r="AC89" i="402"/>
  <c r="AF66" i="348"/>
  <c r="AG74" i="376"/>
  <c r="AH59" i="350"/>
  <c r="AF60" i="393"/>
  <c r="AG81" i="406"/>
  <c r="AI73" i="365"/>
  <c r="AI64" i="402"/>
  <c r="AJ70" i="396"/>
  <c r="AH61" i="402"/>
  <c r="AK85" i="354"/>
  <c r="AJ58" i="356"/>
  <c r="AI76" i="347"/>
  <c r="AJ86" i="402"/>
  <c r="AC70" i="361"/>
  <c r="AJ74" i="372"/>
  <c r="AH70" i="370"/>
  <c r="AI60" i="357"/>
  <c r="AG87" i="373"/>
  <c r="AK66" i="390"/>
  <c r="AG88" i="361"/>
  <c r="AH73" i="357"/>
  <c r="AJ88" i="370"/>
  <c r="AC78" i="349"/>
  <c r="AJ56" i="350"/>
  <c r="AF76" i="362"/>
  <c r="AC86" i="392"/>
  <c r="AI71" i="351"/>
  <c r="AH69" i="355"/>
  <c r="AC90" i="363"/>
  <c r="AC83" i="400"/>
  <c r="AC65" i="354"/>
  <c r="AH67" i="388"/>
  <c r="AH90" i="355"/>
  <c r="AI86" i="360"/>
  <c r="AG66" i="351"/>
  <c r="AH90" i="388"/>
  <c r="AJ85" i="369"/>
  <c r="AK73" i="348"/>
  <c r="AG71" i="381"/>
  <c r="AK57" i="370"/>
  <c r="AI75" i="355"/>
  <c r="AJ57" i="356"/>
  <c r="AI60" i="370"/>
  <c r="AK86" i="373"/>
  <c r="AG75" i="378"/>
  <c r="AF68" i="362"/>
  <c r="AC73" i="366"/>
  <c r="AJ69" i="360"/>
  <c r="AI91" i="347"/>
  <c r="AJ76" i="380"/>
  <c r="AF68" i="377"/>
  <c r="AJ68" i="347"/>
  <c r="AI76" i="349"/>
  <c r="AH87" i="387"/>
  <c r="AH56" i="347"/>
  <c r="AK84" i="351"/>
  <c r="AK73" i="398"/>
  <c r="AJ61" i="348"/>
  <c r="AI78" i="389"/>
  <c r="AH90" i="352"/>
  <c r="AH59" i="355"/>
  <c r="AH62" i="347"/>
  <c r="AF75" i="349"/>
  <c r="AH57" i="360"/>
  <c r="AI74" i="359"/>
  <c r="AI84" i="360"/>
  <c r="AI83" i="347"/>
  <c r="AC70" i="364"/>
  <c r="AH67" i="360"/>
  <c r="AJ82" i="378"/>
  <c r="AF73" i="405"/>
  <c r="AK65" i="349"/>
  <c r="AH84" i="367"/>
  <c r="AF56" i="359"/>
  <c r="AI68" i="391"/>
  <c r="AJ89" i="405"/>
  <c r="AF72" i="376"/>
  <c r="AC78" i="366"/>
  <c r="AF58" i="354"/>
  <c r="AK63" i="381"/>
  <c r="AI68" i="355"/>
  <c r="AG82" i="395"/>
  <c r="AK76" i="353"/>
  <c r="AH60" i="407"/>
  <c r="AH62" i="353"/>
  <c r="AF71" i="353"/>
  <c r="AK75" i="393"/>
  <c r="AF86" i="353"/>
  <c r="AH67" i="395"/>
  <c r="AJ81" i="385"/>
  <c r="AC68" i="384"/>
  <c r="AC84" i="375"/>
  <c r="AC62" i="387"/>
  <c r="AC91" i="387"/>
  <c r="AJ82" i="363"/>
  <c r="AJ91" i="384"/>
  <c r="AJ84" i="349"/>
  <c r="AK60" i="368"/>
  <c r="AK84" i="380"/>
  <c r="AI60" i="354"/>
  <c r="AH73" i="384"/>
  <c r="AH56" i="407"/>
  <c r="AJ57" i="355"/>
  <c r="AI70" i="361"/>
  <c r="AK59" i="353"/>
  <c r="AK63" i="348"/>
  <c r="AK60" i="382"/>
  <c r="AF68" i="357"/>
  <c r="AI88" i="363"/>
  <c r="AK56" i="355"/>
  <c r="AI66" i="360"/>
  <c r="AK56" i="405"/>
  <c r="AC82" i="359"/>
  <c r="AH79" i="347"/>
  <c r="AG74" i="377"/>
  <c r="AF58" i="361"/>
  <c r="AG79" i="395"/>
  <c r="AC81" i="363"/>
  <c r="AF61" i="359"/>
  <c r="AF64" i="368"/>
  <c r="AI88" i="390"/>
  <c r="AH69" i="406"/>
  <c r="AG68" i="367"/>
  <c r="AJ87" i="388"/>
  <c r="AF86" i="400"/>
  <c r="AG68" i="387"/>
  <c r="M31" i="386"/>
  <c r="AI87" i="361"/>
  <c r="AF76" i="363"/>
  <c r="AK79" i="406"/>
  <c r="AG59" i="383"/>
  <c r="AG56" i="371"/>
  <c r="AG74" i="354"/>
  <c r="AF66" i="403"/>
  <c r="AJ85" i="407"/>
  <c r="AF67" i="357"/>
  <c r="AG64" i="354"/>
  <c r="AJ77" i="404"/>
  <c r="AG73" i="404"/>
  <c r="AJ91" i="373"/>
  <c r="AI61" i="353"/>
  <c r="AF83" i="388"/>
  <c r="AF86" i="355"/>
  <c r="AC86" i="397"/>
  <c r="AF84" i="402"/>
  <c r="AH75" i="370"/>
  <c r="AI86" i="385"/>
  <c r="AK70" i="352"/>
  <c r="AJ91" i="353"/>
  <c r="AH88" i="357"/>
  <c r="AH89" i="398"/>
  <c r="AK56" i="362"/>
  <c r="AH71" i="364"/>
  <c r="AG77" i="359"/>
  <c r="AI74" i="347"/>
  <c r="AC69" i="373"/>
  <c r="AH56" i="349"/>
  <c r="AH73" i="369"/>
  <c r="AJ57" i="350"/>
  <c r="AG58" i="399"/>
  <c r="AC76" i="378"/>
  <c r="AC75" i="361"/>
  <c r="AI62" i="354"/>
  <c r="AK58" i="348"/>
  <c r="AF70" i="348"/>
  <c r="AF90" i="376"/>
  <c r="AH86" i="395"/>
  <c r="AC56" i="362"/>
  <c r="AG82" i="392"/>
  <c r="AJ88" i="381"/>
  <c r="AF60" i="349"/>
  <c r="AH83" i="350"/>
  <c r="AH63" i="392"/>
  <c r="AI89" i="371"/>
  <c r="AK64" i="352"/>
  <c r="AJ73" i="400"/>
  <c r="AF80" i="382"/>
  <c r="AI72" i="349"/>
  <c r="AG83" i="375"/>
  <c r="AI56" i="370"/>
  <c r="AI91" i="348"/>
  <c r="AH60" i="388"/>
  <c r="AJ73" i="381"/>
  <c r="AC73" i="358"/>
  <c r="AH63" i="389"/>
  <c r="AG81" i="356"/>
  <c r="AJ85" i="402"/>
  <c r="AG59" i="362"/>
  <c r="AI91" i="398"/>
  <c r="AG58" i="352"/>
  <c r="AG72" i="358"/>
  <c r="AJ80" i="395"/>
  <c r="AJ67" i="402"/>
  <c r="AK70" i="380"/>
  <c r="AK66" i="348"/>
  <c r="AI71" i="349"/>
  <c r="AG59" i="350"/>
  <c r="AJ60" i="393"/>
  <c r="AK82" i="407"/>
  <c r="AG73" i="365"/>
  <c r="AI80" i="358"/>
  <c r="AC80" i="363"/>
  <c r="AI61" i="402"/>
  <c r="AJ89" i="379"/>
  <c r="AC84" i="392"/>
  <c r="AC68" i="397"/>
  <c r="AK78" i="379"/>
  <c r="AF85" i="366"/>
  <c r="AH74" i="372"/>
  <c r="AJ64" i="360"/>
  <c r="AH60" i="357"/>
  <c r="AJ87" i="373"/>
  <c r="AC66" i="392"/>
  <c r="AH58" i="347"/>
  <c r="AI73" i="357"/>
  <c r="AK91" i="351"/>
  <c r="AG90" i="406"/>
  <c r="AF56" i="350"/>
  <c r="AJ76" i="362"/>
  <c r="AF71" i="354"/>
  <c r="AJ73" i="355"/>
  <c r="L5" i="386"/>
  <c r="AG63" i="379"/>
  <c r="AJ77" i="379"/>
  <c r="AF89" i="370"/>
  <c r="AJ67" i="388"/>
  <c r="AH60" i="381"/>
  <c r="AC80" i="387"/>
  <c r="AC84" i="362"/>
  <c r="AK82" i="400"/>
  <c r="AI85" i="369"/>
  <c r="AJ58" i="395"/>
  <c r="AF71" i="381"/>
  <c r="AF90" i="396"/>
  <c r="AG75" i="355"/>
  <c r="AF68" i="380"/>
  <c r="AJ56" i="365"/>
  <c r="AG86" i="373"/>
  <c r="AJ75" i="378"/>
  <c r="AJ70" i="347"/>
  <c r="AI79" i="359"/>
  <c r="AK69" i="360"/>
  <c r="AF87" i="365"/>
  <c r="AG84" i="383"/>
  <c r="AJ68" i="377"/>
  <c r="AI79" i="371"/>
  <c r="AH76" i="349"/>
  <c r="AG77" i="383"/>
  <c r="AH82" i="362"/>
  <c r="AJ84" i="351"/>
  <c r="AK82" i="381"/>
  <c r="AC88" i="356"/>
  <c r="AJ85" i="390"/>
  <c r="AK90" i="352"/>
  <c r="AG84" i="398"/>
  <c r="AJ88" i="362"/>
  <c r="AG78" i="347"/>
  <c r="AK59" i="373"/>
  <c r="AG79" i="358"/>
  <c r="AK84" i="360"/>
  <c r="AF86" i="363"/>
  <c r="AC82" i="361"/>
  <c r="AF58" i="400"/>
  <c r="AI82" i="378"/>
  <c r="AJ72" i="390"/>
  <c r="AC80" i="379"/>
  <c r="AC60" i="360"/>
  <c r="AF63" i="366"/>
  <c r="AC62" i="382"/>
  <c r="AC81" i="368"/>
  <c r="AI65" i="391"/>
  <c r="AF67" i="382"/>
  <c r="AC69" i="353"/>
  <c r="AJ68" i="350"/>
  <c r="AF68" i="355"/>
  <c r="AC62" i="348"/>
  <c r="AG83" i="355"/>
  <c r="AG60" i="407"/>
  <c r="AF82" i="380"/>
  <c r="AG89" i="369"/>
  <c r="AI75" i="393"/>
  <c r="AC87" i="367"/>
  <c r="AK67" i="395"/>
  <c r="AK77" i="381"/>
  <c r="AH73" i="354"/>
  <c r="AI84" i="388"/>
  <c r="AK68" i="399"/>
  <c r="AK66" i="361"/>
  <c r="AC84" i="378"/>
  <c r="AK71" i="379"/>
  <c r="AK84" i="349"/>
  <c r="AJ60" i="368"/>
  <c r="AC74" i="407"/>
  <c r="AG67" i="396"/>
  <c r="AI73" i="384"/>
  <c r="AF56" i="407"/>
  <c r="AH76" i="375"/>
  <c r="AJ70" i="361"/>
  <c r="AF90" i="389"/>
  <c r="AI82" i="347"/>
  <c r="AH60" i="382"/>
  <c r="AK68" i="357"/>
  <c r="AF68" i="358"/>
  <c r="AJ56" i="355"/>
  <c r="AC86" i="358"/>
  <c r="AH83" i="359"/>
  <c r="AK63" i="375"/>
  <c r="AK79" i="347"/>
  <c r="AK61" i="389"/>
  <c r="AI57" i="382"/>
  <c r="AH73" i="379"/>
  <c r="AH78" i="373"/>
  <c r="AK61" i="359"/>
  <c r="AC61" i="402"/>
  <c r="AF70" i="384"/>
  <c r="AF69" i="406"/>
  <c r="AG76" i="388"/>
  <c r="AC62" i="397"/>
  <c r="AJ79" i="376"/>
  <c r="AJ80" i="384"/>
  <c r="O31" i="386"/>
  <c r="AC88" i="400"/>
  <c r="AF58" i="376"/>
  <c r="AF75" i="396"/>
  <c r="AI59" i="383"/>
  <c r="AI75" i="371"/>
  <c r="AC66" i="363"/>
  <c r="AF71" i="393"/>
  <c r="AK85" i="407"/>
  <c r="AJ67" i="357"/>
  <c r="AC90" i="378"/>
  <c r="AG89" i="385"/>
  <c r="AG62" i="368"/>
  <c r="AJ63" i="367"/>
  <c r="AF68" i="354"/>
  <c r="AK65" i="365"/>
  <c r="AJ86" i="355"/>
  <c r="O8" i="386"/>
  <c r="AG75" i="347"/>
  <c r="AI75" i="370"/>
  <c r="AI57" i="369"/>
  <c r="AH63" i="368"/>
  <c r="AC69" i="357"/>
  <c r="AK87" i="390"/>
  <c r="AK89" i="398"/>
  <c r="AH63" i="374"/>
  <c r="AG60" i="361"/>
  <c r="AI77" i="359"/>
  <c r="AH85" i="362"/>
  <c r="AJ88" i="375"/>
  <c r="AK56" i="349"/>
  <c r="AC86" i="364"/>
  <c r="AK65" i="348"/>
  <c r="AJ73" i="349"/>
  <c r="AH70" i="405"/>
  <c r="AF70" i="394"/>
  <c r="AG62" i="354"/>
  <c r="AI58" i="348"/>
  <c r="AG70" i="348"/>
  <c r="AC74" i="350"/>
  <c r="AF82" i="404"/>
  <c r="AI88" i="347"/>
  <c r="AC60" i="373"/>
  <c r="AJ76" i="379"/>
  <c r="AI60" i="349"/>
  <c r="AI83" i="350"/>
  <c r="AF63" i="392"/>
  <c r="AJ71" i="368"/>
  <c r="AJ57" i="399"/>
  <c r="AI73" i="400"/>
  <c r="AJ81" i="370"/>
  <c r="AF65" i="399"/>
  <c r="AK83" i="375"/>
  <c r="AC69" i="397"/>
  <c r="AF60" i="383"/>
  <c r="AK81" i="401"/>
  <c r="AH72" i="374"/>
  <c r="AG63" i="389"/>
  <c r="AF66" i="354"/>
  <c r="AF85" i="402"/>
  <c r="AJ59" i="362"/>
  <c r="AI90" i="393"/>
  <c r="AI58" i="352"/>
  <c r="AC71" i="404"/>
  <c r="AF80" i="395"/>
  <c r="AC89" i="382"/>
  <c r="AH59" i="347"/>
  <c r="AI71" i="370"/>
  <c r="AC59" i="369"/>
  <c r="AH67" i="365"/>
  <c r="AI80" i="367"/>
  <c r="AG82" i="407"/>
  <c r="AJ86" i="391"/>
  <c r="AI82" i="373"/>
  <c r="AF76" i="392"/>
  <c r="AF82" i="366"/>
  <c r="AF82" i="355"/>
  <c r="AI67" i="380"/>
  <c r="AK74" i="392"/>
  <c r="AI78" i="379"/>
  <c r="AC88" i="360"/>
  <c r="AK82" i="356"/>
  <c r="AH64" i="360"/>
  <c r="AC81" i="392"/>
  <c r="AG66" i="358"/>
  <c r="AI73" i="403"/>
  <c r="AJ58" i="347"/>
  <c r="AJ91" i="350"/>
  <c r="AI91" i="351"/>
  <c r="AC61" i="349"/>
  <c r="AJ72" i="382"/>
  <c r="AH70" i="351"/>
  <c r="AH88" i="376"/>
  <c r="AI73" i="355"/>
  <c r="AC75" i="358"/>
  <c r="AF63" i="379"/>
  <c r="AG78" i="375"/>
  <c r="AC83" i="398"/>
  <c r="AI66" i="393"/>
  <c r="AF62" i="393"/>
  <c r="AJ80" i="390"/>
  <c r="AG56" i="392"/>
  <c r="AJ82" i="400"/>
  <c r="AF58" i="355"/>
  <c r="G23" i="386"/>
  <c r="AH91" i="366"/>
  <c r="AG90" i="396"/>
  <c r="AG86" i="393"/>
  <c r="AJ68" i="380"/>
  <c r="AG56" i="365"/>
  <c r="AI70" i="368"/>
  <c r="AJ61" i="366"/>
  <c r="AF70" i="347"/>
  <c r="AK79" i="359"/>
  <c r="AH75" i="379"/>
  <c r="AC86" i="357"/>
  <c r="AF84" i="383"/>
  <c r="AG63" i="359"/>
  <c r="AC76" i="355"/>
  <c r="AH78" i="398"/>
  <c r="AI63" i="398"/>
  <c r="AF82" i="362"/>
  <c r="AH57" i="376"/>
  <c r="AF80" i="393"/>
  <c r="AG78" i="370"/>
  <c r="AG85" i="390"/>
  <c r="AK84" i="347"/>
  <c r="AJ63" i="390"/>
  <c r="AK88" i="362"/>
  <c r="AC65" i="380"/>
  <c r="AJ59" i="373"/>
  <c r="AJ79" i="358"/>
  <c r="AI88" i="395"/>
  <c r="AJ86" i="363"/>
  <c r="AH60" i="378"/>
  <c r="AC66" i="348"/>
  <c r="AF82" i="370"/>
  <c r="AI60" i="389"/>
  <c r="AF58" i="362"/>
  <c r="AH68" i="398"/>
  <c r="AC66" i="404"/>
  <c r="AJ81" i="353"/>
  <c r="AF77" i="382"/>
  <c r="AJ65" i="391"/>
  <c r="AG57" i="393"/>
  <c r="AJ77" i="375"/>
  <c r="AC82" i="392"/>
  <c r="AI89" i="378"/>
  <c r="AG78" i="399"/>
  <c r="AI83" i="355"/>
  <c r="AF66" i="395"/>
  <c r="AH56" i="384"/>
  <c r="AJ89" i="369"/>
  <c r="AK65" i="387"/>
  <c r="AG79" i="354"/>
  <c r="AG80" i="354"/>
  <c r="AC78" i="407"/>
  <c r="AJ65" i="375"/>
  <c r="AC81" i="380"/>
  <c r="AC60" i="356"/>
  <c r="AJ80" i="369"/>
  <c r="AG81" i="387"/>
  <c r="AK84" i="401"/>
  <c r="AJ74" i="402"/>
  <c r="AF70" i="358"/>
  <c r="AI70" i="388"/>
  <c r="AG86" i="364"/>
  <c r="AG76" i="390"/>
  <c r="AG66" i="347"/>
  <c r="AJ76" i="375"/>
  <c r="AF83" i="348"/>
  <c r="AG90" i="389"/>
  <c r="AF82" i="347"/>
  <c r="AG71" i="363"/>
  <c r="AG74" i="396"/>
  <c r="AH68" i="358"/>
  <c r="AF88" i="387"/>
  <c r="AH83" i="391"/>
  <c r="AI71" i="378"/>
  <c r="AF63" i="375"/>
  <c r="AK75" i="369"/>
  <c r="AI61" i="389"/>
  <c r="AC79" i="360"/>
  <c r="AC74" i="382"/>
  <c r="AH74" i="357"/>
  <c r="AI90" i="348"/>
  <c r="AF91" i="367"/>
  <c r="AC87" i="405"/>
  <c r="AH63" i="355"/>
  <c r="AJ76" i="388"/>
  <c r="AI81" i="396"/>
  <c r="AG79" i="376"/>
  <c r="AC69" i="361"/>
  <c r="AF74" i="373"/>
  <c r="O7" i="386"/>
  <c r="O29" i="386"/>
  <c r="AJ75" i="396"/>
  <c r="AJ66" i="375"/>
  <c r="AJ57" i="354"/>
  <c r="AG80" i="394"/>
  <c r="AG71" i="393"/>
  <c r="AC90" i="352"/>
  <c r="AK83" i="405"/>
  <c r="AJ56" i="372"/>
  <c r="AF89" i="385"/>
  <c r="AC62" i="364"/>
  <c r="AG62" i="395"/>
  <c r="AJ68" i="354"/>
  <c r="AI65" i="365"/>
  <c r="AF81" i="377"/>
  <c r="AH56" i="404"/>
  <c r="AF75" i="347"/>
  <c r="AG79" i="348"/>
  <c r="AK57" i="369"/>
  <c r="AG77" i="395"/>
  <c r="AF59" i="405"/>
  <c r="AJ76" i="374"/>
  <c r="AF85" i="397"/>
  <c r="AC65" i="393"/>
  <c r="AI80" i="383"/>
  <c r="AH87" i="407"/>
  <c r="AK85" i="362"/>
  <c r="AC77" i="368"/>
  <c r="AI58" i="357"/>
  <c r="AG63" i="357"/>
  <c r="AF82" i="361"/>
  <c r="AG73" i="349"/>
  <c r="AH89" i="351"/>
  <c r="AC80" i="398"/>
  <c r="AK69" i="380"/>
  <c r="AC80" i="376"/>
  <c r="AH78" i="360"/>
  <c r="AG77" i="402"/>
  <c r="AJ82" i="404"/>
  <c r="AC66" i="390"/>
  <c r="AK74" i="365"/>
  <c r="AH76" i="379"/>
  <c r="AF58" i="382"/>
  <c r="AC91" i="378"/>
  <c r="AK88" i="407"/>
  <c r="AG71" i="368"/>
  <c r="AG57" i="399"/>
  <c r="AI91" i="381"/>
  <c r="AH81" i="370"/>
  <c r="AJ65" i="399"/>
  <c r="AK77" i="356"/>
  <c r="AH57" i="391"/>
  <c r="AK58" i="378"/>
  <c r="AC85" i="364"/>
  <c r="AG76" i="354"/>
  <c r="AJ63" i="404"/>
  <c r="AF81" i="379"/>
  <c r="AF69" i="407"/>
  <c r="AJ61" i="364"/>
  <c r="AH89" i="376"/>
  <c r="AF79" i="356"/>
  <c r="AC72" i="404"/>
  <c r="AC65" i="372"/>
  <c r="AJ75" i="374"/>
  <c r="AI57" i="395"/>
  <c r="AJ86" i="405"/>
  <c r="AF88" i="394"/>
  <c r="AJ87" i="389"/>
  <c r="AF88" i="356"/>
  <c r="AG70" i="377"/>
  <c r="AG66" i="382"/>
  <c r="AC73" i="379"/>
  <c r="AG77" i="348"/>
  <c r="AI84" i="385"/>
  <c r="AJ80" i="392"/>
  <c r="AK58" i="358"/>
  <c r="AJ79" i="365"/>
  <c r="AK74" i="361"/>
  <c r="AI56" i="388"/>
  <c r="AK63" i="361"/>
  <c r="AC78" i="362"/>
  <c r="AJ79" i="373"/>
  <c r="AH89" i="402"/>
  <c r="AC74" i="362"/>
  <c r="AH65" i="350"/>
  <c r="AK75" i="388"/>
  <c r="AC87" i="383"/>
  <c r="AC67" i="383"/>
  <c r="AH68" i="371"/>
  <c r="AK84" i="362"/>
  <c r="AJ75" i="359"/>
  <c r="AH81" i="398"/>
  <c r="AJ75" i="407"/>
  <c r="AK73" i="366"/>
  <c r="AK60" i="401"/>
  <c r="AF84" i="369"/>
  <c r="AF79" i="352"/>
  <c r="AK86" i="369"/>
  <c r="AJ81" i="382"/>
  <c r="AF57" i="407"/>
  <c r="AJ75" i="384"/>
  <c r="AF56" i="378"/>
  <c r="AK76" i="406"/>
  <c r="AH71" i="371"/>
  <c r="AJ56" i="397"/>
  <c r="AG59" i="375"/>
  <c r="AH87" i="372"/>
  <c r="AK57" i="367"/>
  <c r="AC77" i="393"/>
  <c r="AF66" i="400"/>
  <c r="AI73" i="375"/>
  <c r="AC64" i="378"/>
  <c r="AK90" i="360"/>
  <c r="AF62" i="373"/>
  <c r="AH58" i="378"/>
  <c r="AJ76" i="354"/>
  <c r="AI74" i="381"/>
  <c r="AC69" i="380"/>
  <c r="AH62" i="403"/>
  <c r="AJ90" i="392"/>
  <c r="AF57" i="395"/>
  <c r="AJ75" i="376"/>
  <c r="AJ84" i="399"/>
  <c r="AF83" i="404"/>
  <c r="AG76" i="396"/>
  <c r="AI76" i="372"/>
  <c r="AJ84" i="385"/>
  <c r="AG80" i="392"/>
  <c r="AH88" i="380"/>
  <c r="AF63" i="347"/>
  <c r="AF56" i="388"/>
  <c r="AG85" i="396"/>
  <c r="AC67" i="347"/>
  <c r="AH60" i="348"/>
  <c r="J26" i="386"/>
  <c r="AJ75" i="388"/>
  <c r="AJ90" i="398"/>
  <c r="AF84" i="361"/>
  <c r="AK66" i="364"/>
  <c r="AF75" i="359"/>
  <c r="AH84" i="368"/>
  <c r="AJ86" i="362"/>
  <c r="AI84" i="378"/>
  <c r="AH89" i="406"/>
  <c r="AF82" i="394"/>
  <c r="AH72" i="364"/>
  <c r="AG62" i="348"/>
  <c r="AF81" i="388"/>
  <c r="AJ76" i="406"/>
  <c r="AH77" i="352"/>
  <c r="AH59" i="375"/>
  <c r="AJ87" i="372"/>
  <c r="AH68" i="404"/>
  <c r="AG80" i="371"/>
  <c r="AK57" i="357"/>
  <c r="AC65" i="350"/>
  <c r="AJ62" i="373"/>
  <c r="AF82" i="354"/>
  <c r="AK88" i="398"/>
  <c r="AK77" i="380"/>
  <c r="AC70" i="399"/>
  <c r="AH75" i="364"/>
  <c r="AF85" i="351"/>
  <c r="J19" i="386"/>
  <c r="AH71" i="374"/>
  <c r="AK57" i="351"/>
  <c r="AK81" i="372"/>
  <c r="AJ68" i="400"/>
  <c r="AG90" i="371"/>
  <c r="AK64" i="366"/>
  <c r="AC80" i="383"/>
  <c r="AJ67" i="377"/>
  <c r="AF80" i="347"/>
  <c r="AF91" i="376"/>
  <c r="AF63" i="356"/>
  <c r="AF62" i="404"/>
  <c r="AK75" i="400"/>
  <c r="AH67" i="363"/>
  <c r="AC66" i="401"/>
  <c r="AJ90" i="385"/>
  <c r="AC57" i="381"/>
  <c r="AF80" i="385"/>
  <c r="AI74" i="362"/>
  <c r="AJ74" i="391"/>
  <c r="AI60" i="400"/>
  <c r="AF60" i="405"/>
  <c r="AF57" i="349"/>
  <c r="AK71" i="347"/>
  <c r="AG76" i="376"/>
  <c r="AK91" i="402"/>
  <c r="AJ85" i="405"/>
  <c r="AI81" i="364"/>
  <c r="AF85" i="392"/>
  <c r="AK87" i="379"/>
  <c r="AF74" i="353"/>
  <c r="AG67" i="353"/>
  <c r="AI70" i="353"/>
  <c r="AH91" i="365"/>
  <c r="AI87" i="366"/>
  <c r="AC62" i="355"/>
  <c r="AH73" i="401"/>
  <c r="AC60" i="358"/>
  <c r="AJ74" i="370"/>
  <c r="AK89" i="348"/>
  <c r="AK78" i="390"/>
  <c r="AC83" i="368"/>
  <c r="AI89" i="349"/>
  <c r="AJ65" i="401"/>
  <c r="AF72" i="368"/>
  <c r="AI87" i="406"/>
  <c r="AK66" i="391"/>
  <c r="AF80" i="388"/>
  <c r="AH61" i="356"/>
  <c r="AJ61" i="377"/>
  <c r="AH88" i="364"/>
  <c r="AF64" i="347"/>
  <c r="AI70" i="360"/>
  <c r="AC72" i="401"/>
  <c r="AH61" i="361"/>
  <c r="AI57" i="347"/>
  <c r="AF60" i="347"/>
  <c r="AG56" i="399"/>
  <c r="AJ81" i="374"/>
  <c r="AI63" i="363"/>
  <c r="AK77" i="399"/>
  <c r="AC61" i="375"/>
  <c r="AH56" i="382"/>
  <c r="AK88" i="366"/>
  <c r="AG84" i="357"/>
  <c r="AC73" i="396"/>
  <c r="AC62" i="404"/>
  <c r="AI60" i="360"/>
  <c r="AG83" i="362"/>
  <c r="AI81" i="347"/>
  <c r="AJ79" i="362"/>
  <c r="AH90" i="365"/>
  <c r="AJ63" i="352"/>
  <c r="AC84" i="350"/>
  <c r="AG63" i="394"/>
  <c r="AI65" i="396"/>
  <c r="AF63" i="351"/>
  <c r="AH86" i="352"/>
  <c r="AI82" i="403"/>
  <c r="AH79" i="393"/>
  <c r="AF56" i="391"/>
  <c r="AI79" i="378"/>
  <c r="AC81" i="384"/>
  <c r="AC88" i="354"/>
  <c r="AI62" i="396"/>
  <c r="AC73" i="404"/>
  <c r="AC65" i="377"/>
  <c r="AC60" i="372"/>
  <c r="AK85" i="353"/>
  <c r="AG57" i="378"/>
  <c r="AF68" i="403"/>
  <c r="AI85" i="359"/>
  <c r="AJ83" i="371"/>
  <c r="AI86" i="406"/>
  <c r="AF89" i="372"/>
  <c r="AH87" i="378"/>
  <c r="AJ74" i="394"/>
  <c r="AG62" i="384"/>
  <c r="AC83" i="361"/>
  <c r="AF69" i="393"/>
  <c r="AG90" i="400"/>
  <c r="AJ62" i="358"/>
  <c r="AI79" i="375"/>
  <c r="AC64" i="398"/>
  <c r="AF70" i="373"/>
  <c r="AI81" i="378"/>
  <c r="AK67" i="379"/>
  <c r="AI85" i="399"/>
  <c r="AH66" i="353"/>
  <c r="AK68" i="406"/>
  <c r="AC68" i="400"/>
  <c r="AG68" i="389"/>
  <c r="AI79" i="364"/>
  <c r="AK89" i="389"/>
  <c r="AJ91" i="352"/>
  <c r="AG56" i="374"/>
  <c r="AF85" i="376"/>
  <c r="AK83" i="387"/>
  <c r="AG79" i="357"/>
  <c r="AJ89" i="357"/>
  <c r="AJ82" i="399"/>
  <c r="AI73" i="370"/>
  <c r="AK85" i="379"/>
  <c r="AC57" i="377"/>
  <c r="AJ63" i="405"/>
  <c r="AG89" i="365"/>
  <c r="AG89" i="350"/>
  <c r="AG77" i="396"/>
  <c r="AC90" i="385"/>
  <c r="AC73" i="371"/>
  <c r="AC64" i="374"/>
  <c r="AF71" i="373"/>
  <c r="AK84" i="384"/>
  <c r="AK57" i="404"/>
  <c r="AI84" i="348"/>
  <c r="AK61" i="362"/>
  <c r="AK65" i="364"/>
  <c r="AC85" i="374"/>
  <c r="AF68" i="364"/>
  <c r="AF75" i="382"/>
  <c r="AH89" i="383"/>
  <c r="AC61" i="366"/>
  <c r="AJ74" i="363"/>
  <c r="AJ74" i="366"/>
  <c r="AF80" i="397"/>
  <c r="AK82" i="390"/>
  <c r="AH88" i="396"/>
  <c r="AG69" i="368"/>
  <c r="AK90" i="351"/>
  <c r="AJ78" i="357"/>
  <c r="AK66" i="377"/>
  <c r="AC81" i="369"/>
  <c r="O33" i="386"/>
  <c r="AU83" i="403"/>
  <c r="AG68" i="401"/>
  <c r="AH76" i="359"/>
  <c r="AC64" i="382"/>
  <c r="AF65" i="393"/>
  <c r="AK84" i="391"/>
  <c r="AK77" i="405"/>
  <c r="AK56" i="375"/>
  <c r="AG61" i="363"/>
  <c r="AG75" i="357"/>
  <c r="AF80" i="372"/>
  <c r="AF82" i="393"/>
  <c r="AK75" i="351"/>
  <c r="AI76" i="401"/>
  <c r="AC59" i="351"/>
  <c r="AF75" i="398"/>
  <c r="AK90" i="368"/>
  <c r="AG58" i="404"/>
  <c r="AK79" i="390"/>
  <c r="AI59" i="404"/>
  <c r="AF56" i="390"/>
  <c r="AF62" i="369"/>
  <c r="AJ87" i="364"/>
  <c r="AC77" i="388"/>
  <c r="AK59" i="402"/>
  <c r="AJ69" i="389"/>
  <c r="AK68" i="394"/>
  <c r="AJ87" i="356"/>
  <c r="AK68" i="374"/>
  <c r="AF67" i="359"/>
  <c r="AK74" i="369"/>
  <c r="AG73" i="391"/>
  <c r="AI90" i="367"/>
  <c r="AI82" i="384"/>
  <c r="AG78" i="405"/>
  <c r="AJ77" i="377"/>
  <c r="AG70" i="390"/>
  <c r="AK70" i="382"/>
  <c r="AH79" i="396"/>
  <c r="AF78" i="385"/>
  <c r="AF71" i="383"/>
  <c r="AJ65" i="382"/>
  <c r="AK72" i="372"/>
  <c r="AJ56" i="360"/>
  <c r="AC89" i="383"/>
  <c r="AF60" i="371"/>
  <c r="AK80" i="405"/>
  <c r="AK78" i="374"/>
  <c r="AH66" i="396"/>
  <c r="AC63" i="402"/>
  <c r="AK91" i="397"/>
  <c r="AI78" i="367"/>
  <c r="AI68" i="402"/>
  <c r="AF80" i="389"/>
  <c r="AK83" i="380"/>
  <c r="AK66" i="394"/>
  <c r="AH59" i="371"/>
  <c r="AJ65" i="385"/>
  <c r="AK69" i="359"/>
  <c r="AG73" i="394"/>
  <c r="AK62" i="399"/>
  <c r="AK80" i="350"/>
  <c r="AG77" i="392"/>
  <c r="AC60" i="406"/>
  <c r="AI61" i="373"/>
  <c r="AH58" i="370"/>
  <c r="AG64" i="362"/>
  <c r="AG73" i="406"/>
  <c r="AK74" i="368"/>
  <c r="AJ75" i="385"/>
  <c r="K30" i="386"/>
  <c r="AI75" i="395"/>
  <c r="AF88" i="350"/>
  <c r="AF75" i="389"/>
  <c r="AJ89" i="368"/>
  <c r="AK80" i="381"/>
  <c r="AI88" i="349"/>
  <c r="AJ88" i="368"/>
  <c r="AK62" i="378"/>
  <c r="AI87" i="395"/>
  <c r="AK89" i="361"/>
  <c r="AI77" i="371"/>
  <c r="AH85" i="361"/>
  <c r="AF91" i="382"/>
  <c r="AH62" i="365"/>
  <c r="AG72" i="348"/>
  <c r="AJ62" i="383"/>
  <c r="AF63" i="406"/>
  <c r="AF82" i="348"/>
  <c r="AG69" i="392"/>
  <c r="AI65" i="404"/>
  <c r="AI71" i="367"/>
  <c r="AC79" i="390"/>
  <c r="AG69" i="349"/>
  <c r="AK60" i="380"/>
  <c r="AF81" i="354"/>
  <c r="AJ69" i="401"/>
  <c r="AI73" i="380"/>
  <c r="AG88" i="360"/>
  <c r="AH60" i="369"/>
  <c r="AG75" i="363"/>
  <c r="AJ91" i="406"/>
  <c r="AF59" i="382"/>
  <c r="AJ89" i="358"/>
  <c r="AC82" i="396"/>
  <c r="AJ59" i="377"/>
  <c r="AF65" i="403"/>
  <c r="AH76" i="364"/>
  <c r="AF57" i="405"/>
  <c r="AG56" i="377"/>
  <c r="AK76" i="367"/>
  <c r="AF77" i="351"/>
  <c r="AI84" i="359"/>
  <c r="AJ85" i="349"/>
  <c r="AI87" i="381"/>
  <c r="AI79" i="368"/>
  <c r="AK90" i="380"/>
  <c r="AJ91" i="401"/>
  <c r="AK80" i="403"/>
  <c r="AG66" i="357"/>
  <c r="AI73" i="399"/>
  <c r="AG62" i="407"/>
  <c r="AC81" i="389"/>
  <c r="AF70" i="403"/>
  <c r="AH89" i="407"/>
  <c r="AH91" i="395"/>
  <c r="AH69" i="379"/>
  <c r="AG59" i="367"/>
  <c r="AI86" i="357"/>
  <c r="AG62" i="391"/>
  <c r="AI78" i="361"/>
  <c r="AK63" i="369"/>
  <c r="AK69" i="402"/>
  <c r="AI64" i="349"/>
  <c r="AF67" i="368"/>
  <c r="AH66" i="370"/>
  <c r="AJ85" i="370"/>
  <c r="AG90" i="390"/>
  <c r="AH86" i="382"/>
  <c r="K34" i="386"/>
  <c r="AK87" i="405"/>
  <c r="AC80" i="401"/>
  <c r="G31" i="386"/>
  <c r="AK78" i="387"/>
  <c r="AI62" i="385"/>
  <c r="AH82" i="352"/>
  <c r="AK68" i="383"/>
  <c r="AC83" i="373"/>
  <c r="AC63" i="350"/>
  <c r="AK75" i="399"/>
  <c r="AC90" i="390"/>
  <c r="AC71" i="373"/>
  <c r="AF63" i="382"/>
  <c r="AH78" i="382"/>
  <c r="AF65" i="363"/>
  <c r="AI91" i="399"/>
  <c r="AJ81" i="400"/>
  <c r="AC70" i="362"/>
  <c r="AJ72" i="370"/>
  <c r="AK88" i="355"/>
  <c r="AI87" i="374"/>
  <c r="AJ62" i="359"/>
  <c r="AC58" i="374"/>
  <c r="AJ77" i="406"/>
  <c r="AI71" i="360"/>
  <c r="AF64" i="353"/>
  <c r="AK73" i="378"/>
  <c r="M9" i="386"/>
  <c r="AF56" i="354"/>
  <c r="AH90" i="363"/>
  <c r="AI73" i="392"/>
  <c r="AH67" i="407"/>
  <c r="AI67" i="370"/>
  <c r="AJ57" i="363"/>
  <c r="AK86" i="379"/>
  <c r="AI85" i="398"/>
  <c r="AK57" i="406"/>
  <c r="AH86" i="367"/>
  <c r="AK74" i="383"/>
  <c r="AF58" i="380"/>
  <c r="AG72" i="381"/>
  <c r="AH79" i="384"/>
  <c r="AG85" i="384"/>
  <c r="AH58" i="405"/>
  <c r="AH79" i="397"/>
  <c r="AJ90" i="356"/>
  <c r="AF65" i="359"/>
  <c r="AJ62" i="362"/>
  <c r="AC83" i="362"/>
  <c r="AH65" i="381"/>
  <c r="AC63" i="381"/>
  <c r="AI71" i="399"/>
  <c r="AH70" i="369"/>
  <c r="AK67" i="349"/>
  <c r="AK64" i="380"/>
  <c r="AI62" i="375"/>
  <c r="AC66" i="361"/>
  <c r="AF76" i="381"/>
  <c r="AF67" i="394"/>
  <c r="AK70" i="389"/>
  <c r="AK67" i="371"/>
  <c r="AK77" i="355"/>
  <c r="AK62" i="372"/>
  <c r="AK65" i="360"/>
  <c r="AG64" i="379"/>
  <c r="AH90" i="391"/>
  <c r="AC56" i="351"/>
  <c r="AK69" i="390"/>
  <c r="AF63" i="385"/>
  <c r="AK76" i="391"/>
  <c r="AF81" i="371"/>
  <c r="AK75" i="366"/>
  <c r="AF69" i="357"/>
  <c r="AF88" i="388"/>
  <c r="AI68" i="375"/>
  <c r="AH83" i="364"/>
  <c r="AI59" i="359"/>
  <c r="AI73" i="407"/>
  <c r="AH88" i="369"/>
  <c r="AI72" i="392"/>
  <c r="AF74" i="407"/>
  <c r="AK76" i="398"/>
  <c r="AK91" i="358"/>
  <c r="AG87" i="353"/>
  <c r="AI56" i="358"/>
  <c r="AJ74" i="356"/>
  <c r="AC82" i="356"/>
  <c r="AJ77" i="367"/>
  <c r="AC61" i="369"/>
  <c r="AH74" i="401"/>
  <c r="AK64" i="372"/>
  <c r="AC73" i="362"/>
  <c r="AG72" i="388"/>
  <c r="AG61" i="369"/>
  <c r="AI83" i="361"/>
  <c r="AF74" i="380"/>
  <c r="AC89" i="377"/>
  <c r="AC61" i="399"/>
  <c r="AK86" i="347"/>
  <c r="AI67" i="398"/>
  <c r="AH60" i="376"/>
  <c r="AC71" i="358"/>
  <c r="AC85" i="372"/>
  <c r="AF71" i="356"/>
  <c r="AJ88" i="356"/>
  <c r="AC70" i="350"/>
  <c r="AJ76" i="396"/>
  <c r="AJ85" i="363"/>
  <c r="AH61" i="358"/>
  <c r="AI72" i="395"/>
  <c r="AC83" i="397"/>
  <c r="AJ85" i="364"/>
  <c r="AG65" i="347"/>
  <c r="AK84" i="376"/>
  <c r="AK89" i="347"/>
  <c r="AF60" i="348"/>
  <c r="L26" i="386"/>
  <c r="AG74" i="399"/>
  <c r="AJ60" i="406"/>
  <c r="AK84" i="361"/>
  <c r="AI84" i="362"/>
  <c r="AI63" i="371"/>
  <c r="AC64" i="370"/>
  <c r="AJ73" i="366"/>
  <c r="AK84" i="378"/>
  <c r="AJ79" i="352"/>
  <c r="AI82" i="396"/>
  <c r="AI77" i="357"/>
  <c r="AH75" i="384"/>
  <c r="AK76" i="357"/>
  <c r="AH58" i="402"/>
  <c r="O17" i="386"/>
  <c r="AF65" i="353"/>
  <c r="AH58" i="373"/>
  <c r="AH72" i="357"/>
  <c r="AK80" i="355"/>
  <c r="AI57" i="357"/>
  <c r="AH90" i="360"/>
  <c r="AI64" i="364"/>
  <c r="AF66" i="388"/>
  <c r="AH88" i="398"/>
  <c r="AH86" i="392"/>
  <c r="AF76" i="356"/>
  <c r="AG75" i="364"/>
  <c r="AC70" i="353"/>
  <c r="AK79" i="355"/>
  <c r="AJ61" i="351"/>
  <c r="AF57" i="351"/>
  <c r="AH69" i="351"/>
  <c r="AF68" i="400"/>
  <c r="AF56" i="373"/>
  <c r="AK62" i="355"/>
  <c r="AF80" i="379"/>
  <c r="AK67" i="377"/>
  <c r="AI73" i="371"/>
  <c r="AI91" i="376"/>
  <c r="AC80" i="407"/>
  <c r="AJ84" i="354"/>
  <c r="AH78" i="352"/>
  <c r="AJ61" i="368"/>
  <c r="AC79" i="379"/>
  <c r="AJ61" i="398"/>
  <c r="AI71" i="398"/>
  <c r="AH57" i="402"/>
  <c r="AF74" i="362"/>
  <c r="AI74" i="391"/>
  <c r="AJ86" i="349"/>
  <c r="AC80" i="375"/>
  <c r="AG60" i="367"/>
  <c r="AJ75" i="356"/>
  <c r="AF63" i="364"/>
  <c r="AH80" i="351"/>
  <c r="AG85" i="405"/>
  <c r="AI62" i="352"/>
  <c r="AK85" i="392"/>
  <c r="AH72" i="352"/>
  <c r="AG59" i="384"/>
  <c r="AH67" i="353"/>
  <c r="AG89" i="392"/>
  <c r="AJ91" i="365"/>
  <c r="AK84" i="350"/>
  <c r="AK63" i="401"/>
  <c r="AF73" i="401"/>
  <c r="AI78" i="366"/>
  <c r="AJ80" i="352"/>
  <c r="AH89" i="348"/>
  <c r="AJ76" i="360"/>
  <c r="AK82" i="374"/>
  <c r="AG89" i="349"/>
  <c r="AG65" i="401"/>
  <c r="AK79" i="381"/>
  <c r="AF69" i="350"/>
  <c r="AI74" i="364"/>
  <c r="AJ80" i="388"/>
  <c r="AI66" i="378"/>
  <c r="AI88" i="348"/>
  <c r="AI88" i="364"/>
  <c r="AG64" i="347"/>
  <c r="AH72" i="403"/>
  <c r="AJ57" i="361"/>
  <c r="AJ61" i="361"/>
  <c r="AI77" i="361"/>
  <c r="AC61" i="362"/>
  <c r="AF56" i="399"/>
  <c r="AG70" i="362"/>
  <c r="AI72" i="380"/>
  <c r="AH60" i="384"/>
  <c r="AJ77" i="360"/>
  <c r="AC59" i="385"/>
  <c r="AF88" i="366"/>
  <c r="AF72" i="394"/>
  <c r="AF68" i="393"/>
  <c r="AF78" i="406"/>
  <c r="AJ60" i="360"/>
  <c r="AC68" i="394"/>
  <c r="AH91" i="354"/>
  <c r="AK67" i="347"/>
  <c r="AG90" i="365"/>
  <c r="AI85" i="382"/>
  <c r="AC64" i="407"/>
  <c r="AI84" i="379"/>
  <c r="AF84" i="370"/>
  <c r="AG90" i="401"/>
  <c r="AJ86" i="352"/>
  <c r="AG67" i="351"/>
  <c r="AJ79" i="393"/>
  <c r="AC90" i="350"/>
  <c r="AF91" i="370"/>
  <c r="AI62" i="350"/>
  <c r="AH64" i="390"/>
  <c r="AI84" i="371"/>
  <c r="AG84" i="373"/>
  <c r="AI76" i="387"/>
  <c r="AJ58" i="351"/>
  <c r="AI85" i="353"/>
  <c r="AF57" i="378"/>
  <c r="AC66" i="399"/>
  <c r="AF84" i="372"/>
  <c r="AK83" i="371"/>
  <c r="AJ58" i="374"/>
  <c r="AI89" i="372"/>
  <c r="AH77" i="387"/>
  <c r="AG74" i="394"/>
  <c r="AF83" i="366"/>
  <c r="AK91" i="364"/>
  <c r="AK56" i="396"/>
  <c r="AH65" i="376"/>
  <c r="AI62" i="358"/>
  <c r="AK80" i="356"/>
  <c r="AF65" i="402"/>
  <c r="AC67" i="360"/>
  <c r="AJ74" i="349"/>
  <c r="AJ67" i="379"/>
  <c r="AI65" i="380"/>
  <c r="AH87" i="404"/>
  <c r="AC85" i="375"/>
  <c r="AG78" i="401"/>
  <c r="AC62" i="361"/>
  <c r="AG75" i="402"/>
  <c r="AC70" i="401"/>
  <c r="AJ73" i="388"/>
  <c r="AH75" i="367"/>
  <c r="AG85" i="376"/>
  <c r="AH77" i="391"/>
  <c r="AF79" i="357"/>
  <c r="AC76" i="359"/>
  <c r="AK67" i="350"/>
  <c r="AK77" i="394"/>
  <c r="AI76" i="403"/>
  <c r="AJ70" i="364"/>
  <c r="AI63" i="405"/>
  <c r="AG62" i="379"/>
  <c r="AJ89" i="350"/>
  <c r="AH79" i="387"/>
  <c r="AF75" i="380"/>
  <c r="AF83" i="363"/>
  <c r="AH58" i="390"/>
  <c r="AG71" i="373"/>
  <c r="AC81" i="367"/>
  <c r="AF86" i="399"/>
  <c r="AK84" i="348"/>
  <c r="AF73" i="373"/>
  <c r="AG89" i="374"/>
  <c r="AG64" i="355"/>
  <c r="AC82" i="403"/>
  <c r="AK64" i="348"/>
  <c r="AF89" i="383"/>
  <c r="AF87" i="400"/>
  <c r="AG75" i="390"/>
  <c r="AF83" i="381"/>
  <c r="AC84" i="389"/>
  <c r="AH82" i="390"/>
  <c r="AK78" i="369"/>
  <c r="AI76" i="351"/>
  <c r="AJ64" i="373"/>
  <c r="AJ69" i="404"/>
  <c r="AI58" i="397"/>
  <c r="AK91" i="405"/>
  <c r="M33" i="386"/>
  <c r="AK91" i="391"/>
  <c r="AG73" i="393"/>
  <c r="AF70" i="379"/>
  <c r="AK62" i="381"/>
  <c r="AC61" i="384"/>
  <c r="AJ85" i="356"/>
  <c r="AH77" i="405"/>
  <c r="AK80" i="363"/>
  <c r="AG85" i="360"/>
  <c r="AJ86" i="403"/>
  <c r="AK80" i="372"/>
  <c r="AC60" i="382"/>
  <c r="AK91" i="357"/>
  <c r="AK61" i="407"/>
  <c r="AI72" i="385"/>
  <c r="AC78" i="375"/>
  <c r="AJ65" i="407"/>
  <c r="AJ58" i="404"/>
  <c r="AC85" i="402"/>
  <c r="AI60" i="350"/>
  <c r="AG56" i="390"/>
  <c r="AI91" i="377"/>
  <c r="AJ81" i="369"/>
  <c r="AI83" i="349"/>
  <c r="AJ59" i="402"/>
  <c r="AH88" i="353"/>
  <c r="AI68" i="394"/>
  <c r="AC81" i="387"/>
  <c r="AK67" i="364"/>
  <c r="AF73" i="367"/>
  <c r="AI65" i="388"/>
  <c r="AK73" i="391"/>
  <c r="AJ90" i="367"/>
  <c r="AJ68" i="396"/>
  <c r="AJ78" i="405"/>
  <c r="AI77" i="377"/>
  <c r="AK86" i="372"/>
  <c r="AH61" i="375"/>
  <c r="AF79" i="396"/>
  <c r="AJ77" i="365"/>
  <c r="AI71" i="383"/>
  <c r="AF91" i="360"/>
  <c r="AI89" i="400"/>
  <c r="AJ56" i="357"/>
  <c r="AH73" i="358"/>
  <c r="AJ60" i="371"/>
  <c r="AC68" i="370"/>
  <c r="AC86" i="398"/>
  <c r="AK78" i="365"/>
  <c r="AG81" i="357"/>
  <c r="AI65" i="354"/>
  <c r="AJ78" i="367"/>
  <c r="AG68" i="402"/>
  <c r="AK78" i="392"/>
  <c r="AH84" i="365"/>
  <c r="AI68" i="390"/>
  <c r="AK59" i="371"/>
  <c r="AG81" i="361"/>
  <c r="AC74" i="360"/>
  <c r="AC82" i="371"/>
  <c r="AH62" i="399"/>
  <c r="AH80" i="350"/>
  <c r="AI57" i="396"/>
  <c r="G36" i="386"/>
  <c r="AJ61" i="373"/>
  <c r="AC58" i="400"/>
  <c r="AI84" i="387"/>
  <c r="AK73" i="406"/>
  <c r="AG74" i="368"/>
  <c r="AH75" i="385"/>
  <c r="J30" i="386"/>
  <c r="AH75" i="395"/>
  <c r="AC82" i="380"/>
  <c r="AH75" i="389"/>
  <c r="AF89" i="368"/>
  <c r="AI80" i="381"/>
  <c r="AK91" i="374"/>
  <c r="AC58" i="360"/>
  <c r="AI62" i="378"/>
  <c r="AK81" i="355"/>
  <c r="AJ89" i="361"/>
  <c r="AG86" i="377"/>
  <c r="AI89" i="388"/>
  <c r="AC87" i="401"/>
  <c r="AI80" i="364"/>
  <c r="AH72" i="348"/>
  <c r="AH78" i="407"/>
  <c r="AC58" i="388"/>
  <c r="AJ89" i="359"/>
  <c r="AI69" i="392"/>
  <c r="AF63" i="387"/>
  <c r="AJ81" i="376"/>
  <c r="AJ65" i="366"/>
  <c r="AG64" i="359"/>
  <c r="AH60" i="380"/>
  <c r="AK85" i="387"/>
  <c r="AH88" i="400"/>
  <c r="AC81" i="397"/>
  <c r="AI88" i="371"/>
  <c r="AJ60" i="369"/>
  <c r="AH75" i="363"/>
  <c r="AG69" i="383"/>
  <c r="AI59" i="382"/>
  <c r="AJ91" i="403"/>
  <c r="AC59" i="407"/>
  <c r="AH59" i="377"/>
  <c r="AI58" i="371"/>
  <c r="AK76" i="364"/>
  <c r="AC71" i="388"/>
  <c r="AF56" i="377"/>
  <c r="AI77" i="389"/>
  <c r="AJ77" i="351"/>
  <c r="AF69" i="385"/>
  <c r="AF85" i="349"/>
  <c r="AI61" i="393"/>
  <c r="AJ73" i="353"/>
  <c r="AI90" i="380"/>
  <c r="AJ64" i="374"/>
  <c r="AF60" i="394"/>
  <c r="AF66" i="357"/>
  <c r="AJ70" i="376"/>
  <c r="AH64" i="403"/>
  <c r="AF72" i="377"/>
  <c r="AI67" i="356"/>
  <c r="AK89" i="407"/>
  <c r="AH72" i="353"/>
  <c r="AC62" i="376"/>
  <c r="AH69" i="388"/>
  <c r="AI84" i="405"/>
  <c r="AJ62" i="391"/>
  <c r="AC58" i="373"/>
  <c r="AI82" i="406"/>
  <c r="AG69" i="402"/>
  <c r="AG64" i="349"/>
  <c r="AJ67" i="368"/>
  <c r="AG66" i="370"/>
  <c r="AJ81" i="351"/>
  <c r="AF90" i="390"/>
  <c r="AF86" i="382"/>
  <c r="AG85" i="367"/>
  <c r="AK81" i="405"/>
  <c r="AG70" i="385"/>
  <c r="AF83" i="356"/>
  <c r="AF78" i="387"/>
  <c r="AK87" i="382"/>
  <c r="AF82" i="352"/>
  <c r="AI67" i="352"/>
  <c r="AF74" i="403"/>
  <c r="AH80" i="374"/>
  <c r="AI79" i="369"/>
  <c r="AF72" i="371"/>
  <c r="AI67" i="354"/>
  <c r="AG65" i="351"/>
  <c r="AK78" i="382"/>
  <c r="AC73" i="356"/>
  <c r="AG73" i="363"/>
  <c r="K12" i="386"/>
  <c r="AF66" i="405"/>
  <c r="AC68" i="364"/>
  <c r="AH72" i="356"/>
  <c r="AG87" i="374"/>
  <c r="AJ63" i="362"/>
  <c r="AG70" i="355"/>
  <c r="AH77" i="406"/>
  <c r="AG75" i="381"/>
  <c r="AK67" i="400"/>
  <c r="AK89" i="395"/>
  <c r="O9" i="386"/>
  <c r="AI78" i="364"/>
  <c r="AC61" i="354"/>
  <c r="AF80" i="377"/>
  <c r="AI67" i="407"/>
  <c r="AQ84" i="376"/>
  <c r="AI78" i="356"/>
  <c r="AH86" i="379"/>
  <c r="AK78" i="372"/>
  <c r="AF57" i="406"/>
  <c r="AC78" i="401"/>
  <c r="AG60" i="375"/>
  <c r="AF82" i="375"/>
  <c r="AK72" i="381"/>
  <c r="AG79" i="384"/>
  <c r="AJ83" i="367"/>
  <c r="AF58" i="405"/>
  <c r="AC62" i="395"/>
  <c r="AH86" i="387"/>
  <c r="AJ75" i="404"/>
  <c r="K27" i="386"/>
  <c r="AK88" i="404"/>
  <c r="AF90" i="350"/>
  <c r="AF77" i="376"/>
  <c r="AG71" i="399"/>
  <c r="AJ80" i="373"/>
  <c r="AJ71" i="400"/>
  <c r="AI64" i="380"/>
  <c r="AH68" i="339"/>
  <c r="AG77" i="372"/>
  <c r="AH61" i="387"/>
  <c r="AG69" i="372"/>
  <c r="AJ70" i="389"/>
  <c r="AF85" i="395"/>
  <c r="AJ60" i="364"/>
  <c r="AJ62" i="372"/>
  <c r="AH65" i="360"/>
  <c r="AH87" i="359"/>
  <c r="AI90" i="391"/>
  <c r="AK78" i="377"/>
  <c r="AC57" i="401"/>
  <c r="AI80" i="376"/>
  <c r="AI76" i="391"/>
  <c r="AK76" i="352"/>
  <c r="AF63" i="380"/>
  <c r="AI65" i="400"/>
  <c r="AK59" i="354"/>
  <c r="AJ68" i="375"/>
  <c r="AG85" i="365"/>
  <c r="AK59" i="359"/>
  <c r="AC74" i="363"/>
  <c r="AC83" i="384"/>
  <c r="AK69" i="376"/>
  <c r="AH74" i="407"/>
  <c r="AK78" i="383"/>
  <c r="AI91" i="358"/>
  <c r="AG71" i="380"/>
  <c r="AK56" i="358"/>
  <c r="AK90" i="407"/>
  <c r="AC71" i="356"/>
  <c r="AJ56" i="353"/>
  <c r="AJ59" i="398"/>
  <c r="AS91" i="369"/>
  <c r="AJ64" i="372"/>
  <c r="AI76" i="365"/>
  <c r="AI72" i="388"/>
  <c r="AH69" i="377"/>
  <c r="AJ78" i="393"/>
  <c r="AH63" i="404"/>
  <c r="AI86" i="347"/>
  <c r="AJ89" i="376"/>
  <c r="AK60" i="376"/>
  <c r="AC63" i="403"/>
  <c r="AF86" i="405"/>
  <c r="AG71" i="356"/>
  <c r="AH86" i="384"/>
  <c r="AC90" i="351"/>
  <c r="AJ60" i="351"/>
  <c r="AI77" i="348"/>
  <c r="AF61" i="358"/>
  <c r="AG72" i="395"/>
  <c r="AG79" i="365"/>
  <c r="AK85" i="364"/>
  <c r="AG63" i="361"/>
  <c r="AC75" i="348"/>
  <c r="AF89" i="347"/>
  <c r="AK67" i="381"/>
  <c r="AI89" i="391"/>
  <c r="AJ91" i="372"/>
  <c r="AK60" i="406"/>
  <c r="AH76" i="395"/>
  <c r="AK86" i="354"/>
  <c r="AG63" i="371"/>
  <c r="AK73" i="364"/>
  <c r="AH83" i="395"/>
  <c r="AC80" i="369"/>
  <c r="AK73" i="360"/>
  <c r="AG82" i="396"/>
  <c r="AF77" i="357"/>
  <c r="AF77" i="400"/>
  <c r="AJ76" i="357"/>
  <c r="AJ58" i="402"/>
  <c r="AG56" i="397"/>
  <c r="AC58" i="348"/>
  <c r="AF57" i="367"/>
  <c r="AR87" i="372"/>
  <c r="AF80" i="355"/>
  <c r="AH61" i="354"/>
  <c r="AJ70" i="395"/>
  <c r="AF84" i="395"/>
  <c r="AG66" i="388"/>
  <c r="AJ85" i="381"/>
  <c r="AC89" i="367"/>
  <c r="AG76" i="356"/>
  <c r="L20" i="386"/>
  <c r="AF82" i="388"/>
  <c r="AI79" i="355"/>
  <c r="AC82" i="347"/>
  <c r="AK60" i="352"/>
  <c r="AJ69" i="351"/>
  <c r="AG62" i="380"/>
  <c r="AH60" i="396"/>
  <c r="AI62" i="355"/>
  <c r="AC85" i="352"/>
  <c r="AH89" i="352"/>
  <c r="AI89" i="356"/>
  <c r="AJ76" i="355"/>
  <c r="AH84" i="363"/>
  <c r="AI84" i="354"/>
  <c r="AC71" i="378"/>
  <c r="AF61" i="368"/>
  <c r="AF59" i="357"/>
  <c r="AF61" i="398"/>
  <c r="AJ71" i="398"/>
  <c r="AK57" i="402"/>
  <c r="AF86" i="374"/>
  <c r="AJ60" i="365"/>
  <c r="AG86" i="349"/>
  <c r="AI81" i="395"/>
  <c r="AH60" i="367"/>
  <c r="AH88" i="373"/>
  <c r="AG63" i="364"/>
  <c r="AC90" i="355"/>
  <c r="AF89" i="367"/>
  <c r="AJ62" i="352"/>
  <c r="AK69" i="352"/>
  <c r="AK72" i="352"/>
  <c r="AJ59" i="384"/>
  <c r="AF78" i="368"/>
  <c r="AF89" i="392"/>
  <c r="AH78" i="353"/>
  <c r="AC62" i="374"/>
  <c r="AC58" i="355"/>
  <c r="AC61" i="397"/>
  <c r="AC77" i="396"/>
  <c r="AH80" i="352"/>
  <c r="AI82" i="350"/>
  <c r="AG76" i="360"/>
  <c r="AG71" i="352"/>
  <c r="AC89" i="361"/>
  <c r="AJ62" i="376"/>
  <c r="AG82" i="364"/>
  <c r="AJ69" i="350"/>
  <c r="J23" i="386"/>
  <c r="AH59" i="348"/>
  <c r="AG73" i="385"/>
  <c r="AF88" i="348"/>
  <c r="AC71" i="359"/>
  <c r="AI85" i="385"/>
  <c r="AG72" i="403"/>
  <c r="AC79" i="359"/>
  <c r="AI77" i="370"/>
  <c r="AG89" i="396"/>
  <c r="AF91" i="383"/>
  <c r="AJ69" i="361"/>
  <c r="AH70" i="362"/>
  <c r="AC64" i="404"/>
  <c r="AJ60" i="384"/>
  <c r="AK64" i="401"/>
  <c r="AI62" i="361"/>
  <c r="AF82" i="349"/>
  <c r="AG72" i="394"/>
  <c r="AC78" i="388"/>
  <c r="AH72" i="397"/>
  <c r="AF65" i="371"/>
  <c r="AJ61" i="350"/>
  <c r="AK61" i="405"/>
  <c r="AI67" i="347"/>
  <c r="AI61" i="347"/>
  <c r="AG85" i="382"/>
  <c r="AG70" i="350"/>
  <c r="AF84" i="379"/>
  <c r="AG80" i="349"/>
  <c r="AK90" i="401"/>
  <c r="AH83" i="390"/>
  <c r="AC84" i="370"/>
  <c r="AI67" i="397"/>
  <c r="AK91" i="388"/>
  <c r="AC67" i="353"/>
  <c r="AJ62" i="350"/>
  <c r="AG85" i="350"/>
  <c r="AH84" i="371"/>
  <c r="AC85" i="350"/>
  <c r="AJ86" i="388"/>
  <c r="AJ64" i="399"/>
  <c r="AK57" i="387"/>
  <c r="AK83" i="401"/>
  <c r="AH90" i="381"/>
  <c r="AH84" i="372"/>
  <c r="AJ88" i="391"/>
  <c r="AC71" i="384"/>
  <c r="AF80" i="366"/>
  <c r="AG69" i="353"/>
  <c r="AK91" i="400"/>
  <c r="AC63" i="370"/>
  <c r="AH69" i="362"/>
  <c r="AI56" i="396"/>
  <c r="AK65" i="376"/>
  <c r="AH69" i="391"/>
  <c r="AF80" i="356"/>
  <c r="AK63" i="395"/>
  <c r="AG90" i="364"/>
  <c r="AC58" i="399"/>
  <c r="AH66" i="385"/>
  <c r="AI68" i="395"/>
  <c r="AK87" i="404"/>
  <c r="AC88" i="365"/>
  <c r="AI62" i="356"/>
  <c r="AI58" i="407"/>
  <c r="AF62" i="388"/>
  <c r="AI57" i="372"/>
  <c r="AC80" i="378"/>
  <c r="AK75" i="367"/>
  <c r="AG65" i="367"/>
  <c r="AI77" i="391"/>
  <c r="AI77" i="393"/>
  <c r="AJ83" i="383"/>
  <c r="AG67" i="350"/>
  <c r="AK85" i="400"/>
  <c r="AG76" i="403"/>
  <c r="AG70" i="364"/>
  <c r="AG65" i="392"/>
  <c r="AJ62" i="379"/>
  <c r="AH56" i="361"/>
  <c r="AG79" i="387"/>
  <c r="AH71" i="369"/>
  <c r="AI65" i="352"/>
  <c r="AI58" i="390"/>
  <c r="AG71" i="401"/>
  <c r="AF84" i="381"/>
  <c r="AK61" i="360"/>
  <c r="K21" i="386"/>
  <c r="AJ73" i="373"/>
  <c r="AF89" i="374"/>
  <c r="AF70" i="399"/>
  <c r="AF75" i="394"/>
  <c r="AK77" i="369"/>
  <c r="AH73" i="387"/>
  <c r="AG78" i="350"/>
  <c r="AI75" i="390"/>
  <c r="AK83" i="381"/>
  <c r="AG81" i="375"/>
  <c r="O6" i="386"/>
  <c r="AJ78" i="369"/>
  <c r="AK76" i="351"/>
  <c r="AI64" i="373"/>
  <c r="AH69" i="404"/>
  <c r="AK58" i="397"/>
  <c r="AC76" i="367"/>
  <c r="AH66" i="392"/>
  <c r="AK67" i="391"/>
  <c r="AK73" i="393"/>
  <c r="AC65" i="387"/>
  <c r="AH62" i="349"/>
  <c r="J18" i="386"/>
  <c r="AK85" i="356"/>
  <c r="K14" i="386"/>
  <c r="AI80" i="363"/>
  <c r="AI85" i="360"/>
  <c r="AF86" i="403"/>
  <c r="AH81" i="367"/>
  <c r="AK62" i="389"/>
  <c r="AG79" i="403"/>
  <c r="AG61" i="407"/>
  <c r="AK82" i="387"/>
  <c r="AI57" i="398"/>
  <c r="AC87" i="403"/>
  <c r="AJ61" i="384"/>
  <c r="AG82" i="385"/>
  <c r="AK60" i="350"/>
  <c r="AJ77" i="362"/>
  <c r="AH91" i="377"/>
  <c r="AG81" i="369"/>
  <c r="AG90" i="373"/>
  <c r="AI72" i="407"/>
  <c r="AC70" i="405"/>
  <c r="AC66" i="366"/>
  <c r="AH86" i="389"/>
  <c r="AF63" i="353"/>
  <c r="AK73" i="367"/>
  <c r="AG65" i="388"/>
  <c r="AI56" i="352"/>
  <c r="AG70" i="406"/>
  <c r="AF68" i="396"/>
  <c r="AJ91" i="363"/>
  <c r="AH76" i="383"/>
  <c r="AF86" i="372"/>
  <c r="AJ61" i="375"/>
  <c r="AI61" i="355"/>
  <c r="AF77" i="365"/>
  <c r="AF75" i="354"/>
  <c r="AI91" i="360"/>
  <c r="AH74" i="390"/>
  <c r="AI56" i="357"/>
  <c r="AJ73" i="358"/>
  <c r="AF57" i="401"/>
  <c r="AF59" i="374"/>
  <c r="AK78" i="354"/>
  <c r="AH78" i="365"/>
  <c r="AC75" i="363"/>
  <c r="AJ65" i="354"/>
  <c r="AK72" i="355"/>
  <c r="AS80" i="367"/>
  <c r="AC78" i="389"/>
  <c r="AI84" i="365"/>
  <c r="AH67" i="383"/>
  <c r="AH77" i="385"/>
  <c r="AK84" i="364"/>
  <c r="AK57" i="379"/>
  <c r="AJ70" i="387"/>
  <c r="AC79" i="378"/>
  <c r="AK59" i="370"/>
  <c r="AG57" i="396"/>
  <c r="AK67" i="384"/>
  <c r="AJ81" i="407"/>
  <c r="AK85" i="401"/>
  <c r="AJ84" i="387"/>
  <c r="AK60" i="387"/>
  <c r="AG70" i="371"/>
  <c r="AH59" i="369"/>
  <c r="AC66" i="378"/>
  <c r="AF86" i="348"/>
  <c r="AJ57" i="375"/>
  <c r="AK58" i="375"/>
  <c r="AC91" i="358"/>
  <c r="AC89" i="400"/>
  <c r="AF84" i="396"/>
  <c r="AC83" i="393"/>
  <c r="AH88" i="367"/>
  <c r="AJ81" i="355"/>
  <c r="AH78" i="381"/>
  <c r="AI65" i="361"/>
  <c r="AJ89" i="388"/>
  <c r="AF88" i="385"/>
  <c r="AK80" i="364"/>
  <c r="AH69" i="396"/>
  <c r="AF78" i="407"/>
  <c r="AF65" i="358"/>
  <c r="AI61" i="374"/>
  <c r="AJ86" i="350"/>
  <c r="AF79" i="389"/>
  <c r="AI81" i="376"/>
  <c r="AJ61" i="376"/>
  <c r="AF64" i="359"/>
  <c r="AI80" i="378"/>
  <c r="AC85" i="356"/>
  <c r="AJ79" i="367"/>
  <c r="AG78" i="376"/>
  <c r="AG88" i="371"/>
  <c r="AC71" i="353"/>
  <c r="AH64" i="378"/>
  <c r="AF90" i="402"/>
  <c r="AK68" i="382"/>
  <c r="AC85" i="399"/>
  <c r="AC65" i="363"/>
  <c r="AQ87" i="379"/>
  <c r="AC66" i="379"/>
  <c r="AH74" i="405"/>
  <c r="AI85" i="378"/>
  <c r="AG64" i="405"/>
  <c r="AF77" i="389"/>
  <c r="AF85" i="406"/>
  <c r="AG69" i="385"/>
  <c r="AF81" i="394"/>
  <c r="AH61" i="393"/>
  <c r="AC78" i="353"/>
  <c r="AC89" i="378"/>
  <c r="AH64" i="374"/>
  <c r="AF56" i="385"/>
  <c r="AJ81" i="352"/>
  <c r="AC59" i="348"/>
  <c r="AG78" i="351"/>
  <c r="AK58" i="368"/>
  <c r="AH67" i="356"/>
  <c r="AK86" i="394"/>
  <c r="AF89" i="363"/>
  <c r="AF89" i="355"/>
  <c r="AJ89" i="397"/>
  <c r="AK84" i="405"/>
  <c r="AG59" i="401"/>
  <c r="AH58" i="385"/>
  <c r="AK82" i="406"/>
  <c r="AF63" i="396"/>
  <c r="AI77" i="350"/>
  <c r="AG64" i="369"/>
  <c r="AH60" i="366"/>
  <c r="AC61" i="358"/>
  <c r="AG71" i="361"/>
  <c r="AJ79" i="388"/>
  <c r="AI85" i="367"/>
  <c r="AC60" i="392"/>
  <c r="AI70" i="385"/>
  <c r="AK83" i="356"/>
  <c r="AJ91" i="355"/>
  <c r="AJ87" i="382"/>
  <c r="AH62" i="351"/>
  <c r="AH67" i="352"/>
  <c r="AJ74" i="403"/>
  <c r="AH74" i="385"/>
  <c r="AG79" i="369"/>
  <c r="AC59" i="362"/>
  <c r="AK67" i="354"/>
  <c r="AH65" i="351"/>
  <c r="AJ85" i="380"/>
  <c r="AG69" i="378"/>
  <c r="AG83" i="394"/>
  <c r="M12" i="386"/>
  <c r="AK79" i="361"/>
  <c r="AF78" i="402"/>
  <c r="AC58" i="350"/>
  <c r="AG59" i="396"/>
  <c r="AG84" i="382"/>
  <c r="AK69" i="356"/>
  <c r="AK74" i="397"/>
  <c r="AI75" i="381"/>
  <c r="AG67" i="400"/>
  <c r="AJ89" i="395"/>
  <c r="AF90" i="353"/>
  <c r="AG85" i="383"/>
  <c r="AG59" i="363"/>
  <c r="AK80" i="377"/>
  <c r="AC65" i="371"/>
  <c r="AT81" i="376"/>
  <c r="AF78" i="356"/>
  <c r="AI88" i="405"/>
  <c r="AC64" i="349"/>
  <c r="AI74" i="379"/>
  <c r="AJ83" i="407"/>
  <c r="AK61" i="391"/>
  <c r="AK82" i="375"/>
  <c r="AI78" i="396"/>
  <c r="AI88" i="354"/>
  <c r="AC85" i="370"/>
  <c r="AJ66" i="384"/>
  <c r="AJ61" i="367"/>
  <c r="AG61" i="390"/>
  <c r="AK75" i="404"/>
  <c r="AC75" i="380"/>
  <c r="AF88" i="404"/>
  <c r="AJ90" i="350"/>
  <c r="AK56" i="348"/>
  <c r="AJ90" i="349"/>
  <c r="AH80" i="373"/>
  <c r="AG71" i="400"/>
  <c r="AI76" i="378"/>
  <c r="AJ68" i="339"/>
  <c r="AH72" i="378"/>
  <c r="AG61" i="387"/>
  <c r="AC75" i="389"/>
  <c r="AG80" i="387"/>
  <c r="AK85" i="395"/>
  <c r="AI60" i="385"/>
  <c r="AK70" i="393"/>
  <c r="AG76" i="373"/>
  <c r="AI90" i="387"/>
  <c r="AC57" i="378"/>
  <c r="AG68" i="365"/>
  <c r="AG61" i="399"/>
  <c r="AK66" i="371"/>
  <c r="AG71" i="376"/>
  <c r="AG76" i="352"/>
  <c r="AK63" i="380"/>
  <c r="AI56" i="363"/>
  <c r="AJ59" i="354"/>
  <c r="AK84" i="358"/>
  <c r="AK85" i="365"/>
  <c r="AH71" i="395"/>
  <c r="AI77" i="407"/>
  <c r="AI58" i="388"/>
  <c r="AF87" i="354"/>
  <c r="AJ65" i="383"/>
  <c r="AI78" i="383"/>
  <c r="AC88" i="399"/>
  <c r="AG85" i="371"/>
  <c r="AF67" i="355"/>
  <c r="AI90" i="407"/>
  <c r="AH66" i="349"/>
  <c r="AI56" i="353"/>
  <c r="AG59" i="398"/>
  <c r="AH57" i="383"/>
  <c r="AS83" i="355"/>
  <c r="AC74" i="369"/>
  <c r="AI89" i="366"/>
  <c r="AC80" i="402"/>
  <c r="AI59" i="358"/>
  <c r="AC75" i="347"/>
  <c r="AJ84" i="400"/>
  <c r="AJ62" i="403"/>
  <c r="AK90" i="392"/>
  <c r="AG75" i="360"/>
  <c r="AK75" i="376"/>
  <c r="AH84" i="399"/>
  <c r="AI83" i="404"/>
  <c r="AH66" i="382"/>
  <c r="AH76" i="372"/>
  <c r="AF84" i="355"/>
  <c r="AI57" i="364"/>
  <c r="AH58" i="358"/>
  <c r="AG63" i="347"/>
  <c r="AG71" i="348"/>
  <c r="AK85" i="396"/>
  <c r="AF91" i="394"/>
  <c r="AG89" i="402"/>
  <c r="AJ87" i="380"/>
  <c r="AK89" i="391"/>
  <c r="AI91" i="372"/>
  <c r="AG77" i="347"/>
  <c r="AG76" i="395"/>
  <c r="AF86" i="354"/>
  <c r="AJ81" i="398"/>
  <c r="AH73" i="364"/>
  <c r="AG60" i="401"/>
  <c r="AC89" i="397"/>
  <c r="AI82" i="394"/>
  <c r="AI81" i="382"/>
  <c r="AG57" i="407"/>
  <c r="AK81" i="388"/>
  <c r="AK68" i="351"/>
  <c r="AI77" i="352"/>
  <c r="AF91" i="369"/>
  <c r="AH81" i="389"/>
  <c r="AJ68" i="404"/>
  <c r="AH80" i="371"/>
  <c r="AG73" i="375"/>
  <c r="AJ84" i="397"/>
  <c r="AK70" i="395"/>
  <c r="AI84" i="395"/>
  <c r="AG71" i="403"/>
  <c r="AG77" i="380"/>
  <c r="AI88" i="399"/>
  <c r="AF86" i="404"/>
  <c r="K20" i="386"/>
  <c r="AC72" i="370"/>
  <c r="AK71" i="374"/>
  <c r="AG68" i="379"/>
  <c r="AH60" i="352"/>
  <c r="AI59" i="352"/>
  <c r="AI90" i="371"/>
  <c r="AI60" i="396"/>
  <c r="AG91" i="359"/>
  <c r="AI86" i="339"/>
  <c r="AG80" i="347"/>
  <c r="AH89" i="356"/>
  <c r="AC56" i="402"/>
  <c r="AI84" i="363"/>
  <c r="AI75" i="400"/>
  <c r="AJ67" i="363"/>
  <c r="AG87" i="402"/>
  <c r="AC60" i="361"/>
  <c r="AG87" i="396"/>
  <c r="AK80" i="385"/>
  <c r="J35" i="386"/>
  <c r="AK86" i="374"/>
  <c r="AC91" i="351"/>
  <c r="AG60" i="405"/>
  <c r="AF81" i="395"/>
  <c r="AF71" i="347"/>
  <c r="AG88" i="373"/>
  <c r="AH91" i="402"/>
  <c r="AH75" i="373"/>
  <c r="AH89" i="367"/>
  <c r="AH83" i="398"/>
  <c r="AI87" i="379"/>
  <c r="AC56" i="364"/>
  <c r="AH64" i="383"/>
  <c r="AC62" i="369"/>
  <c r="AJ61" i="392"/>
  <c r="AH87" i="366"/>
  <c r="AG80" i="353"/>
  <c r="AF67" i="366"/>
  <c r="AI66" i="352"/>
  <c r="AF74" i="370"/>
  <c r="AI68" i="366"/>
  <c r="AK82" i="350"/>
  <c r="AI71" i="358"/>
  <c r="AJ71" i="352"/>
  <c r="AF87" i="350"/>
  <c r="AH72" i="368"/>
  <c r="AH82" i="364"/>
  <c r="AJ66" i="391"/>
  <c r="L23" i="386"/>
  <c r="AJ61" i="356"/>
  <c r="AH73" i="385"/>
  <c r="AG60" i="373"/>
  <c r="AG69" i="387"/>
  <c r="AC61" i="406"/>
  <c r="AJ64" i="391"/>
  <c r="AG70" i="367"/>
  <c r="AJ57" i="347"/>
  <c r="AJ89" i="396"/>
  <c r="AC75" i="377"/>
  <c r="AF81" i="374"/>
  <c r="AJ63" i="363"/>
  <c r="AC79" i="365"/>
  <c r="AK90" i="359"/>
  <c r="AH64" i="401"/>
  <c r="AC67" i="368"/>
  <c r="AJ82" i="349"/>
  <c r="AK67" i="403"/>
  <c r="AH61" i="383"/>
  <c r="AG72" i="397"/>
  <c r="AC75" i="378"/>
  <c r="AH81" i="347"/>
  <c r="AH61" i="405"/>
  <c r="AF89" i="360"/>
  <c r="AG61" i="347"/>
  <c r="AJ68" i="381"/>
  <c r="AI63" i="394"/>
  <c r="AF65" i="396"/>
  <c r="AI80" i="349"/>
  <c r="AI65" i="398"/>
  <c r="AG82" i="403"/>
  <c r="AH82" i="383"/>
  <c r="AF67" i="397"/>
  <c r="AH79" i="378"/>
  <c r="AK62" i="397"/>
  <c r="AH91" i="380"/>
  <c r="AJ85" i="350"/>
  <c r="AJ83" i="392"/>
  <c r="K37" i="386"/>
  <c r="AG86" i="388"/>
  <c r="AK64" i="399"/>
  <c r="AJ57" i="387"/>
  <c r="AG83" i="401"/>
  <c r="AC68" i="378"/>
  <c r="AI64" i="377"/>
  <c r="AH86" i="406"/>
  <c r="AK82" i="405"/>
  <c r="AK87" i="378"/>
  <c r="AH69" i="353"/>
  <c r="AJ62" i="384"/>
  <c r="AJ72" i="367"/>
  <c r="AF69" i="362"/>
  <c r="AC79" i="362"/>
  <c r="AI57" i="388"/>
  <c r="AC85" i="376"/>
  <c r="AF65" i="374"/>
  <c r="AF63" i="395"/>
  <c r="AK81" i="378"/>
  <c r="AJ85" i="391"/>
  <c r="AF85" i="399"/>
  <c r="AH68" i="395"/>
  <c r="AC75" i="369"/>
  <c r="AI83" i="406"/>
  <c r="AJ62" i="356"/>
  <c r="AG79" i="364"/>
  <c r="AI62" i="388"/>
  <c r="AF91" i="352"/>
  <c r="AI56" i="374"/>
  <c r="AJ57" i="403"/>
  <c r="AJ83" i="387"/>
  <c r="AI89" i="394"/>
  <c r="AJ77" i="393"/>
  <c r="AC87" i="379"/>
  <c r="AH73" i="370"/>
  <c r="AH85" i="400"/>
  <c r="AI87" i="358"/>
  <c r="AJ66" i="363"/>
  <c r="AK65" i="392"/>
  <c r="AJ86" i="381"/>
  <c r="AC87" i="357"/>
  <c r="AK87" i="348"/>
  <c r="AK71" i="369"/>
  <c r="AK65" i="352"/>
  <c r="AG90" i="369"/>
  <c r="AH71" i="401"/>
  <c r="AG57" i="404"/>
  <c r="AF61" i="360"/>
  <c r="AG61" i="362"/>
  <c r="AI65" i="364"/>
  <c r="AI91" i="371"/>
  <c r="AH70" i="399"/>
  <c r="AH75" i="382"/>
  <c r="AI77" i="369"/>
  <c r="AF73" i="387"/>
  <c r="AH78" i="350"/>
  <c r="AC85" i="378"/>
  <c r="AC68" i="403"/>
  <c r="AC64" i="389"/>
  <c r="AK88" i="396"/>
  <c r="AC81" i="394"/>
  <c r="AH90" i="351"/>
  <c r="AC91" i="373"/>
  <c r="AC86" i="360"/>
  <c r="AG60" i="363"/>
  <c r="AJ72" i="404"/>
  <c r="AC66" i="365"/>
  <c r="AI67" i="391"/>
  <c r="AK76" i="359"/>
  <c r="AI87" i="403"/>
  <c r="AJ62" i="349"/>
  <c r="AC58" i="358"/>
  <c r="AK76" i="368"/>
  <c r="AC86" i="380"/>
  <c r="AC75" i="376"/>
  <c r="AH75" i="357"/>
  <c r="AH78" i="404"/>
  <c r="AC66" i="391"/>
  <c r="AI75" i="351"/>
  <c r="AF79" i="403"/>
  <c r="AJ57" i="366"/>
  <c r="AF82" i="387"/>
  <c r="AH90" i="368"/>
  <c r="AI91" i="385"/>
  <c r="AG79" i="390"/>
  <c r="AC72" i="380"/>
  <c r="AJ69" i="395"/>
  <c r="AG77" i="362"/>
  <c r="AK87" i="364"/>
  <c r="AG62" i="366"/>
  <c r="AI90" i="373"/>
  <c r="AG69" i="389"/>
  <c r="AI76" i="371"/>
  <c r="AK87" i="356"/>
  <c r="AF68" i="374"/>
  <c r="AH63" i="353"/>
  <c r="AH74" i="369"/>
  <c r="AG64" i="381"/>
  <c r="AG56" i="352"/>
  <c r="AH82" i="384"/>
  <c r="K4" i="386"/>
  <c r="AC80" i="349"/>
  <c r="AI76" i="383"/>
  <c r="AF70" i="382"/>
  <c r="AC67" i="395"/>
  <c r="AI78" i="385"/>
  <c r="AH82" i="401"/>
  <c r="AI75" i="354"/>
  <c r="AH72" i="372"/>
  <c r="AJ74" i="390"/>
  <c r="AK73" i="383"/>
  <c r="AH64" i="361"/>
  <c r="AK57" i="401"/>
  <c r="AF78" i="374"/>
  <c r="AC89" i="362"/>
  <c r="AH56" i="393"/>
  <c r="AC82" i="357"/>
  <c r="AH70" i="354"/>
  <c r="AC64" i="354"/>
  <c r="AH80" i="389"/>
  <c r="AC86" i="363"/>
  <c r="AJ66" i="394"/>
  <c r="AK67" i="383"/>
  <c r="AG65" i="385"/>
  <c r="AF84" i="364"/>
  <c r="AF73" i="394"/>
  <c r="AF70" i="387"/>
  <c r="AI63" i="399"/>
  <c r="AH59" i="370"/>
  <c r="AK76" i="384"/>
  <c r="AF67" i="384"/>
  <c r="AC85" i="377"/>
  <c r="AC85" i="355"/>
  <c r="AI61" i="371"/>
  <c r="AC91" i="397"/>
  <c r="AK70" i="371"/>
  <c r="AJ59" i="369"/>
  <c r="AI64" i="365"/>
  <c r="AJ86" i="348"/>
  <c r="AC83" i="365"/>
  <c r="AF58" i="375"/>
  <c r="AJ79" i="363"/>
  <c r="AG88" i="349"/>
  <c r="AJ84" i="396"/>
  <c r="AF89" i="387"/>
  <c r="AK87" i="395"/>
  <c r="AG70" i="357"/>
  <c r="AJ77" i="371"/>
  <c r="AJ65" i="361"/>
  <c r="AI91" i="382"/>
  <c r="AJ62" i="365"/>
  <c r="AI79" i="377"/>
  <c r="AC64" i="358"/>
  <c r="AI63" i="406"/>
  <c r="AH82" i="348"/>
  <c r="AK61" i="374"/>
  <c r="AK65" i="404"/>
  <c r="AK79" i="389"/>
  <c r="AK74" i="395"/>
  <c r="AK61" i="376"/>
  <c r="AK60" i="397"/>
  <c r="AG81" i="354"/>
  <c r="AH69" i="401"/>
  <c r="AH79" i="367"/>
  <c r="AC91" i="356"/>
  <c r="AH57" i="371"/>
  <c r="AH90" i="339"/>
  <c r="AF91" i="406"/>
  <c r="AJ90" i="402"/>
  <c r="AK89" i="358"/>
  <c r="AI80" i="361"/>
  <c r="AG84" i="393"/>
  <c r="AK65" i="403"/>
  <c r="AF74" i="351"/>
  <c r="AC90" i="393"/>
  <c r="AF85" i="378"/>
  <c r="AI64" i="405"/>
  <c r="AF75" i="403"/>
  <c r="AC69" i="367"/>
  <c r="AJ78" i="384"/>
  <c r="AI81" i="394"/>
  <c r="AH79" i="368"/>
  <c r="AJ72" i="360"/>
  <c r="AC75" i="396"/>
  <c r="AJ80" i="403"/>
  <c r="AJ56" i="385"/>
  <c r="AG73" i="399"/>
  <c r="AF62" i="407"/>
  <c r="AH78" i="351"/>
  <c r="AF58" i="368"/>
  <c r="AJ73" i="376"/>
  <c r="AK91" i="395"/>
  <c r="AG89" i="363"/>
  <c r="AJ59" i="367"/>
  <c r="AI89" i="397"/>
  <c r="AK56" i="368"/>
  <c r="AH59" i="401"/>
  <c r="AI58" i="385"/>
  <c r="AK70" i="366"/>
  <c r="AC64" i="369"/>
  <c r="AC68" i="382"/>
  <c r="G33" i="386"/>
  <c r="AF85" i="370"/>
  <c r="AH71" i="390"/>
  <c r="AC72" i="363"/>
  <c r="AC72" i="356"/>
  <c r="AH87" i="405"/>
  <c r="AF67" i="373"/>
  <c r="AH67" i="390"/>
  <c r="AK88" i="378"/>
  <c r="AG62" i="385"/>
  <c r="AH80" i="404"/>
  <c r="AI62" i="351"/>
  <c r="AJ68" i="388"/>
  <c r="AJ58" i="396"/>
  <c r="AJ74" i="385"/>
  <c r="AG83" i="389"/>
  <c r="AG60" i="390"/>
  <c r="AK63" i="382"/>
  <c r="AJ59" i="376"/>
  <c r="AG85" i="380"/>
  <c r="AG91" i="399"/>
  <c r="AJ83" i="394"/>
  <c r="AK90" i="397"/>
  <c r="AF79" i="361"/>
  <c r="AH88" i="355"/>
  <c r="AI87" i="398"/>
  <c r="AG62" i="359"/>
  <c r="AF84" i="382"/>
  <c r="AI69" i="356"/>
  <c r="AG71" i="360"/>
  <c r="AC77" i="389"/>
  <c r="AC58" i="377"/>
  <c r="AF72" i="354"/>
  <c r="AH56" i="354"/>
  <c r="AH85" i="383"/>
  <c r="AH59" i="363"/>
  <c r="AI79" i="382"/>
  <c r="AK67" i="370"/>
  <c r="AF57" i="363"/>
  <c r="AF64" i="407"/>
  <c r="AH85" i="398"/>
  <c r="AI64" i="356"/>
  <c r="AK74" i="379"/>
  <c r="AI74" i="383"/>
  <c r="AG61" i="391"/>
  <c r="AI77" i="384"/>
  <c r="AK78" i="396"/>
  <c r="AH85" i="384"/>
  <c r="AI82" i="357"/>
  <c r="AI66" i="384"/>
  <c r="AI90" i="356"/>
  <c r="AI61" i="390"/>
  <c r="AK62" i="362"/>
  <c r="AF65" i="406"/>
  <c r="AJ65" i="381"/>
  <c r="AF58" i="393"/>
  <c r="AI56" i="348"/>
  <c r="AG70" i="369"/>
  <c r="AT86" i="401"/>
  <c r="AJ59" i="393"/>
  <c r="AG62" i="375"/>
  <c r="AF89" i="401"/>
  <c r="AJ72" i="378"/>
  <c r="AJ67" i="394"/>
  <c r="AI67" i="362"/>
  <c r="AK80" i="387"/>
  <c r="AH77" i="355"/>
  <c r="AG60" i="385"/>
  <c r="AG70" i="393"/>
  <c r="AJ64" i="379"/>
  <c r="AF90" i="387"/>
  <c r="AK77" i="401"/>
  <c r="AK68" i="365"/>
  <c r="AK63" i="385"/>
  <c r="AH66" i="371"/>
  <c r="AC77" i="370"/>
  <c r="AI75" i="366"/>
  <c r="AI69" i="357"/>
  <c r="AF56" i="363"/>
  <c r="AF57" i="390"/>
  <c r="AH84" i="358"/>
  <c r="AF72" i="399"/>
  <c r="AC63" i="355"/>
  <c r="AG88" i="369"/>
  <c r="AK72" i="392"/>
  <c r="AH87" i="354"/>
  <c r="AF65" i="383"/>
  <c r="AI73" i="359"/>
  <c r="AJ87" i="353"/>
  <c r="AF85" i="371"/>
  <c r="AC71" i="354"/>
  <c r="AC72" i="402"/>
  <c r="AC67" i="397"/>
  <c r="AK73" i="368"/>
  <c r="AI74" i="401"/>
  <c r="AC63" i="384"/>
  <c r="AK61" i="382"/>
  <c r="AH70" i="407"/>
  <c r="AH61" i="369"/>
  <c r="AI88" i="358"/>
  <c r="AG74" i="380"/>
  <c r="AG58" i="360"/>
  <c r="AC91" i="405"/>
  <c r="AG64" i="392"/>
  <c r="AG61" i="396"/>
  <c r="AG66" i="374"/>
  <c r="AJ56" i="400"/>
  <c r="AC80" i="362"/>
  <c r="AF65" i="373"/>
  <c r="AF61" i="380"/>
  <c r="AK87" i="401"/>
  <c r="AI77" i="403"/>
  <c r="AJ70" i="391"/>
  <c r="AI80" i="362"/>
  <c r="AH89" i="381"/>
  <c r="AG62" i="400"/>
  <c r="AJ84" i="352"/>
  <c r="AC87" i="368"/>
  <c r="AI69" i="370"/>
  <c r="AK70" i="375"/>
  <c r="AH66" i="406"/>
  <c r="AK66" i="356"/>
  <c r="AK69" i="382"/>
  <c r="AK79" i="407"/>
  <c r="AI90" i="366"/>
  <c r="AC65" i="403"/>
  <c r="N16" i="386"/>
  <c r="AI89" i="362"/>
  <c r="AF60" i="392"/>
  <c r="AH83" i="403"/>
  <c r="AG71" i="396"/>
  <c r="AG87" i="368"/>
  <c r="AF78" i="378"/>
  <c r="AF65" i="362"/>
  <c r="AI72" i="402"/>
  <c r="AJ82" i="379"/>
  <c r="AC67" i="382"/>
  <c r="AF61" i="404"/>
  <c r="AK79" i="394"/>
  <c r="AI86" i="398"/>
  <c r="AF64" i="358"/>
  <c r="AG90" i="358"/>
  <c r="AH83" i="352"/>
  <c r="AK56" i="395"/>
  <c r="AJ83" i="382"/>
  <c r="AI73" i="372"/>
  <c r="AT89" i="356"/>
  <c r="AC59" i="339"/>
  <c r="L25" i="386"/>
  <c r="AQ91" i="401"/>
  <c r="AI87" i="370"/>
  <c r="AI66" i="381"/>
  <c r="AI70" i="372"/>
  <c r="AH56" i="401"/>
  <c r="AC76" i="381"/>
  <c r="AJ59" i="361"/>
  <c r="AI71" i="391"/>
  <c r="AG60" i="372"/>
  <c r="AK80" i="370"/>
  <c r="AF70" i="404"/>
  <c r="AF82" i="376"/>
  <c r="AI87" i="392"/>
  <c r="AC74" i="388"/>
  <c r="AK80" i="360"/>
  <c r="AH58" i="359"/>
  <c r="AF69" i="358"/>
  <c r="AC58" i="375"/>
  <c r="AJ84" i="366"/>
  <c r="AH75" i="362"/>
  <c r="AK75" i="362"/>
  <c r="AH76" i="361"/>
  <c r="AH90" i="362"/>
  <c r="AK90" i="362"/>
  <c r="AI82" i="359"/>
  <c r="AG83" i="361"/>
  <c r="AQ89" i="355"/>
  <c r="AG59" i="351"/>
  <c r="AC65" i="384"/>
  <c r="AJ66" i="374"/>
  <c r="AH57" i="373"/>
  <c r="AC85" i="357"/>
  <c r="AK61" i="380"/>
  <c r="AC72" i="388"/>
  <c r="AG70" i="391"/>
  <c r="AK80" i="362"/>
  <c r="AG58" i="383"/>
  <c r="AF76" i="400"/>
  <c r="AK66" i="369"/>
  <c r="AJ74" i="378"/>
  <c r="AF87" i="377"/>
  <c r="AH71" i="366"/>
  <c r="AH64" i="406"/>
  <c r="AJ60" i="359"/>
  <c r="AH88" i="372"/>
  <c r="AC66" i="356"/>
  <c r="AI60" i="392"/>
  <c r="AF83" i="403"/>
  <c r="AK71" i="377"/>
  <c r="AG56" i="356"/>
  <c r="AK79" i="385"/>
  <c r="AG70" i="374"/>
  <c r="AJ70" i="378"/>
  <c r="AG65" i="369"/>
  <c r="AF67" i="361"/>
  <c r="AG64" i="358"/>
  <c r="AF79" i="398"/>
  <c r="AU83" i="402"/>
  <c r="AC79" i="402"/>
  <c r="AC63" i="380"/>
  <c r="AC58" i="394"/>
  <c r="AK81" i="348"/>
  <c r="AT91" i="401"/>
  <c r="AG87" i="385"/>
  <c r="AJ70" i="372"/>
  <c r="AI80" i="359"/>
  <c r="AC73" i="351"/>
  <c r="AC79" i="377"/>
  <c r="AJ64" i="398"/>
  <c r="AG58" i="350"/>
  <c r="AK59" i="366"/>
  <c r="AK82" i="371"/>
  <c r="AG72" i="361"/>
  <c r="AH79" i="379"/>
  <c r="AH61" i="365"/>
  <c r="AH84" i="366"/>
  <c r="AG75" i="362"/>
  <c r="AK76" i="361"/>
  <c r="AI76" i="361"/>
  <c r="AJ90" i="362"/>
  <c r="AF82" i="359"/>
  <c r="AK67" i="387"/>
  <c r="AH67" i="387"/>
  <c r="AK62" i="392"/>
  <c r="AF87" i="352"/>
  <c r="AK87" i="352"/>
  <c r="AH82" i="360"/>
  <c r="AC73" i="401"/>
  <c r="AG84" i="403"/>
  <c r="AG68" i="384"/>
  <c r="AF68" i="384"/>
  <c r="AF86" i="365"/>
  <c r="AC69" i="376"/>
  <c r="AS83" i="379"/>
  <c r="AR86" i="370"/>
  <c r="AG89" i="393"/>
  <c r="AI89" i="393"/>
  <c r="G14" i="386"/>
  <c r="AC59" i="359"/>
  <c r="AG73" i="397"/>
  <c r="AC69" i="384"/>
  <c r="AC77" i="358"/>
  <c r="AI75" i="358"/>
  <c r="G12" i="386"/>
  <c r="AJ63" i="365"/>
  <c r="AC78" i="405"/>
  <c r="AI77" i="358"/>
  <c r="AJ77" i="358"/>
  <c r="AF84" i="356"/>
  <c r="AK81" i="380"/>
  <c r="AF81" i="380"/>
  <c r="AI81" i="360"/>
  <c r="AF81" i="360"/>
  <c r="AC89" i="357"/>
  <c r="AG68" i="378"/>
  <c r="AJ68" i="378"/>
  <c r="AI87" i="355"/>
  <c r="AI57" i="353"/>
  <c r="AG57" i="353"/>
  <c r="AH82" i="402"/>
  <c r="AF82" i="402"/>
  <c r="AK59" i="394"/>
  <c r="AG59" i="394"/>
  <c r="AK62" i="367"/>
  <c r="AC62" i="339"/>
  <c r="AF59" i="378"/>
  <c r="AH74" i="384"/>
  <c r="AF74" i="384"/>
  <c r="AF73" i="395"/>
  <c r="AF63" i="400"/>
  <c r="AG63" i="400"/>
  <c r="AF57" i="394"/>
  <c r="AC86" i="371"/>
  <c r="AF66" i="379"/>
  <c r="AI66" i="365"/>
  <c r="AJ66" i="365"/>
  <c r="AC59" i="393"/>
  <c r="AJ63" i="360"/>
  <c r="AK63" i="360"/>
  <c r="AK66" i="407"/>
  <c r="AF66" i="407"/>
  <c r="AF91" i="390"/>
  <c r="AF74" i="371"/>
  <c r="AK74" i="371"/>
  <c r="AF83" i="360"/>
  <c r="AC66" i="358"/>
  <c r="AJ82" i="358"/>
  <c r="AK81" i="358"/>
  <c r="AI81" i="358"/>
  <c r="AI84" i="375"/>
  <c r="AC76" i="396"/>
  <c r="AI59" i="360"/>
  <c r="AC56" i="360"/>
  <c r="AG90" i="357"/>
  <c r="AC74" i="380"/>
  <c r="AC74" i="358"/>
  <c r="AH87" i="383"/>
  <c r="AG87" i="383"/>
  <c r="AJ75" i="377"/>
  <c r="AF89" i="404"/>
  <c r="AI89" i="404"/>
  <c r="AJ57" i="380"/>
  <c r="AJ74" i="404"/>
  <c r="AG74" i="404"/>
  <c r="AJ63" i="339"/>
  <c r="AH67" i="358"/>
  <c r="AK67" i="358"/>
  <c r="AH62" i="357"/>
  <c r="AC67" i="356"/>
  <c r="AH75" i="392"/>
  <c r="AF68" i="368"/>
  <c r="AI68" i="368"/>
  <c r="AJ91" i="379"/>
  <c r="AH84" i="394"/>
  <c r="AI84" i="394"/>
  <c r="AK68" i="392"/>
  <c r="AJ68" i="392"/>
  <c r="AF57" i="400"/>
  <c r="AK57" i="400"/>
  <c r="AC83" i="399"/>
  <c r="AH77" i="366"/>
  <c r="AJ86" i="370"/>
  <c r="AH86" i="370"/>
  <c r="AH72" i="401"/>
  <c r="AF72" i="401"/>
  <c r="AG81" i="384"/>
  <c r="AC85" i="394"/>
  <c r="AF82" i="339"/>
  <c r="AU86" i="347"/>
  <c r="AT86" i="347"/>
  <c r="AT88" i="363"/>
  <c r="AT84" i="369"/>
  <c r="AC61" i="379"/>
  <c r="M3" i="386"/>
  <c r="AC76" i="373"/>
  <c r="AF56" i="394"/>
  <c r="AJ58" i="398"/>
  <c r="AF58" i="398"/>
  <c r="AG59" i="387"/>
  <c r="AC56" i="370"/>
  <c r="AF56" i="398"/>
  <c r="AT81" i="366"/>
  <c r="AC79" i="396"/>
  <c r="AG61" i="400"/>
  <c r="AH61" i="400"/>
  <c r="AG83" i="372"/>
  <c r="AK70" i="400"/>
  <c r="AF70" i="400"/>
  <c r="M36" i="386"/>
  <c r="AF83" i="376"/>
  <c r="AJ83" i="376"/>
  <c r="AK84" i="392"/>
  <c r="AS80" i="390"/>
  <c r="AG75" i="406"/>
  <c r="AI75" i="406"/>
  <c r="AG80" i="375"/>
  <c r="AC60" i="402"/>
  <c r="AJ76" i="402"/>
  <c r="AU85" i="395"/>
  <c r="AQ81" i="350"/>
  <c r="AS81" i="350"/>
  <c r="AS84" i="384"/>
  <c r="AJ77" i="368"/>
  <c r="AF62" i="402"/>
  <c r="AG62" i="402"/>
  <c r="AK91" i="407"/>
  <c r="AC75" i="371"/>
  <c r="AG68" i="397"/>
  <c r="AQ85" i="378"/>
  <c r="AS83" i="393"/>
  <c r="AT83" i="393"/>
  <c r="AT88" i="378"/>
  <c r="AS91" i="356"/>
  <c r="AJ63" i="383"/>
  <c r="AI63" i="383"/>
  <c r="AI90" i="382"/>
  <c r="AG72" i="396"/>
  <c r="AI72" i="396"/>
  <c r="AH80" i="400"/>
  <c r="AC80" i="384"/>
  <c r="AK65" i="378"/>
  <c r="AJ65" i="378"/>
  <c r="AI71" i="357"/>
  <c r="AI71" i="394"/>
  <c r="AK71" i="394"/>
  <c r="AH70" i="383"/>
  <c r="AF70" i="383"/>
  <c r="AI84" i="353"/>
  <c r="AI67" i="369"/>
  <c r="AF67" i="369"/>
  <c r="AK85" i="394"/>
  <c r="AF72" i="393"/>
  <c r="AH72" i="393"/>
  <c r="AH60" i="355"/>
  <c r="AJ65" i="390"/>
  <c r="AI65" i="390"/>
  <c r="AI79" i="391"/>
  <c r="AC73" i="365"/>
  <c r="AK70" i="359"/>
  <c r="AF57" i="368"/>
  <c r="AJ57" i="368"/>
  <c r="AK76" i="385"/>
  <c r="AF90" i="399"/>
  <c r="AK90" i="399"/>
  <c r="AC69" i="366"/>
  <c r="AH86" i="351"/>
  <c r="AJ59" i="349"/>
  <c r="AI59" i="349"/>
  <c r="AC77" i="365"/>
  <c r="AJ70" i="381"/>
  <c r="AC59" i="404"/>
  <c r="AF74" i="350"/>
  <c r="AK76" i="348"/>
  <c r="AH76" i="348"/>
  <c r="AH72" i="363"/>
  <c r="AJ72" i="363"/>
  <c r="AI56" i="351"/>
  <c r="AF56" i="351"/>
  <c r="AH79" i="350"/>
  <c r="AJ77" i="349"/>
  <c r="AF77" i="349"/>
  <c r="AG79" i="349"/>
  <c r="AK68" i="360"/>
  <c r="AF68" i="360"/>
  <c r="AK79" i="404"/>
  <c r="AH79" i="404"/>
  <c r="AK70" i="356"/>
  <c r="AJ61" i="352"/>
  <c r="AI61" i="352"/>
  <c r="AJ86" i="376"/>
  <c r="AI86" i="376"/>
  <c r="AJ57" i="397"/>
  <c r="AC60" i="371"/>
  <c r="AG61" i="381"/>
  <c r="AS90" i="362"/>
  <c r="AQ90" i="362"/>
  <c r="AJ60" i="391"/>
  <c r="AH61" i="379"/>
  <c r="AG61" i="379"/>
  <c r="AJ84" i="407"/>
  <c r="AC63" i="399"/>
  <c r="AH90" i="372"/>
  <c r="AC78" i="403"/>
  <c r="AC61" i="395"/>
  <c r="AJ74" i="348"/>
  <c r="AH74" i="348"/>
  <c r="AK78" i="362"/>
  <c r="AG71" i="362"/>
  <c r="AF71" i="362"/>
  <c r="AF76" i="399"/>
  <c r="AI76" i="399"/>
  <c r="AG74" i="393"/>
  <c r="AC74" i="405"/>
  <c r="AK72" i="362"/>
  <c r="AK75" i="361"/>
  <c r="AH75" i="361"/>
  <c r="AC90" i="384"/>
  <c r="AH78" i="348"/>
  <c r="AC70" i="389"/>
  <c r="AC77" i="407"/>
  <c r="AG75" i="368"/>
  <c r="AF75" i="352"/>
  <c r="AH75" i="352"/>
  <c r="AH80" i="391"/>
  <c r="AC80" i="361"/>
  <c r="AI63" i="378"/>
  <c r="AF59" i="392"/>
  <c r="AG59" i="392"/>
  <c r="AJ69" i="369"/>
  <c r="AC84" i="381"/>
  <c r="AK74" i="388"/>
  <c r="AQ82" i="385"/>
  <c r="AC79" i="368"/>
  <c r="AJ67" i="406"/>
  <c r="AG57" i="392"/>
  <c r="AJ57" i="392"/>
  <c r="AJ67" i="378"/>
  <c r="AF67" i="378"/>
  <c r="AJ67" i="367"/>
  <c r="AH67" i="367"/>
  <c r="AK77" i="363"/>
  <c r="AF77" i="363"/>
  <c r="AG87" i="349"/>
  <c r="AJ87" i="349"/>
  <c r="AG57" i="385"/>
  <c r="AK76" i="366"/>
  <c r="AF76" i="366"/>
  <c r="AG58" i="387"/>
  <c r="AI58" i="387"/>
  <c r="AK64" i="363"/>
  <c r="AJ67" i="348"/>
  <c r="AF67" i="348"/>
  <c r="AK69" i="375"/>
  <c r="AC87" i="406"/>
  <c r="AH86" i="361"/>
  <c r="AC75" i="404"/>
  <c r="AI64" i="400"/>
  <c r="AK63" i="349"/>
  <c r="AH63" i="349"/>
  <c r="AK88" i="402"/>
  <c r="AF88" i="402"/>
  <c r="AH65" i="384"/>
  <c r="AJ65" i="384"/>
  <c r="AJ62" i="370"/>
  <c r="AH67" i="375"/>
  <c r="AJ67" i="375"/>
  <c r="AJ90" i="354"/>
  <c r="AC72" i="396"/>
  <c r="AH90" i="404"/>
  <c r="AC88" i="387"/>
  <c r="AK74" i="374"/>
  <c r="AH74" i="374"/>
  <c r="AR82" i="362"/>
  <c r="AJ60" i="362"/>
  <c r="AC88" i="362"/>
  <c r="AH81" i="362"/>
  <c r="AH68" i="359"/>
  <c r="AK68" i="359"/>
  <c r="AH81" i="390"/>
  <c r="AC76" i="398"/>
  <c r="AJ59" i="391"/>
  <c r="AG89" i="377"/>
  <c r="AI89" i="377"/>
  <c r="AK76" i="369"/>
  <c r="AC88" i="363"/>
  <c r="AI75" i="397"/>
  <c r="AG66" i="401"/>
  <c r="AI66" i="401"/>
  <c r="AK88" i="392"/>
  <c r="AF88" i="392"/>
  <c r="AG78" i="395"/>
  <c r="AC73" i="378"/>
  <c r="AH85" i="373"/>
  <c r="AC60" i="380"/>
  <c r="AJ64" i="404"/>
  <c r="AC84" i="402"/>
  <c r="AQ90" i="367"/>
  <c r="Y36" i="386"/>
  <c r="X36" i="386"/>
  <c r="AS81" i="395"/>
  <c r="AH61" i="406"/>
  <c r="AI61" i="406"/>
  <c r="AK72" i="405"/>
  <c r="AJ75" i="375"/>
  <c r="AK75" i="375"/>
  <c r="AF72" i="373"/>
  <c r="AI81" i="393"/>
  <c r="AH81" i="393"/>
  <c r="AK90" i="375"/>
  <c r="AC91" i="375"/>
  <c r="AJ80" i="401"/>
  <c r="AR90" i="383"/>
  <c r="AS90" i="383"/>
  <c r="G37" i="386"/>
  <c r="AJ69" i="364"/>
  <c r="AH67" i="399"/>
  <c r="AF67" i="399"/>
  <c r="AI62" i="390"/>
  <c r="AQ87" i="384"/>
  <c r="AS87" i="384"/>
  <c r="AJ68" i="385"/>
  <c r="AG72" i="366"/>
  <c r="AH72" i="366"/>
  <c r="AG62" i="398"/>
  <c r="AC56" i="405"/>
  <c r="AS83" i="395"/>
  <c r="AT80" i="371"/>
  <c r="AH56" i="381"/>
  <c r="AG56" i="381"/>
  <c r="AI65" i="379"/>
  <c r="AT83" i="375"/>
  <c r="AS83" i="375"/>
  <c r="AU83" i="371"/>
  <c r="AU88" i="398"/>
  <c r="AR89" i="366"/>
  <c r="AU89" i="366"/>
  <c r="AU85" i="405"/>
  <c r="AU82" i="403"/>
  <c r="AG86" i="356"/>
  <c r="AI86" i="356"/>
  <c r="AH80" i="399"/>
  <c r="AG80" i="399"/>
  <c r="AK88" i="379"/>
  <c r="AC69" i="402"/>
  <c r="AG56" i="367"/>
  <c r="AJ78" i="355"/>
  <c r="AF78" i="355"/>
  <c r="AG88" i="406"/>
  <c r="AH82" i="382"/>
  <c r="AG82" i="382"/>
  <c r="AI83" i="358"/>
  <c r="AK71" i="392"/>
  <c r="AH71" i="392"/>
  <c r="AC68" i="361"/>
  <c r="AK82" i="372"/>
  <c r="AC67" i="379"/>
  <c r="AH76" i="394"/>
  <c r="AG76" i="394"/>
  <c r="AF74" i="360"/>
  <c r="AG74" i="360"/>
  <c r="AK81" i="399"/>
  <c r="AJ81" i="399"/>
  <c r="AH83" i="399"/>
  <c r="AC85" i="391"/>
  <c r="AF60" i="379"/>
  <c r="AC84" i="356"/>
  <c r="AK69" i="354"/>
  <c r="AG69" i="354"/>
  <c r="AK77" i="353"/>
  <c r="AH77" i="353"/>
  <c r="AI68" i="352"/>
  <c r="AC85" i="395"/>
  <c r="AG72" i="375"/>
  <c r="AI89" i="354"/>
  <c r="AK89" i="354"/>
  <c r="AK73" i="352"/>
  <c r="AH73" i="352"/>
  <c r="AF66" i="362"/>
  <c r="AK76" i="405"/>
  <c r="AJ76" i="405"/>
  <c r="AC75" i="355"/>
  <c r="AF89" i="353"/>
  <c r="AC58" i="352"/>
  <c r="AG84" i="374"/>
  <c r="AC61" i="401"/>
  <c r="AG78" i="394"/>
  <c r="AI73" i="361"/>
  <c r="AF73" i="361"/>
  <c r="AF60" i="399"/>
  <c r="AG60" i="399"/>
  <c r="AC90" i="402"/>
  <c r="AT89" i="348"/>
  <c r="AF81" i="404"/>
  <c r="AI81" i="404"/>
  <c r="AI72" i="369"/>
  <c r="AC71" i="402"/>
  <c r="AK72" i="387"/>
  <c r="AI81" i="359"/>
  <c r="AF81" i="359"/>
  <c r="AG73" i="374"/>
  <c r="AF70" i="398"/>
  <c r="AG70" i="398"/>
  <c r="AG60" i="402"/>
  <c r="AJ91" i="396"/>
  <c r="AF91" i="396"/>
  <c r="AC72" i="381"/>
  <c r="AG74" i="352"/>
  <c r="AI71" i="350"/>
  <c r="AH71" i="350"/>
  <c r="AF87" i="360"/>
  <c r="AG87" i="360"/>
  <c r="AJ69" i="374"/>
  <c r="AC76" i="406"/>
  <c r="AK88" i="351"/>
  <c r="AI81" i="350"/>
  <c r="AK81" i="350"/>
  <c r="AK88" i="389"/>
  <c r="AG88" i="389"/>
  <c r="AG79" i="401"/>
  <c r="AK79" i="401"/>
  <c r="AH73" i="351"/>
  <c r="AC87" i="350"/>
  <c r="AI83" i="373"/>
  <c r="AF83" i="373"/>
  <c r="AK85" i="358"/>
  <c r="AF85" i="358"/>
  <c r="AF74" i="355"/>
  <c r="AI69" i="367"/>
  <c r="AH69" i="367"/>
  <c r="AK68" i="407"/>
  <c r="AC61" i="382"/>
  <c r="AH71" i="388"/>
  <c r="AI71" i="388"/>
  <c r="AH87" i="363"/>
  <c r="AJ86" i="407"/>
  <c r="AH86" i="407"/>
  <c r="AG67" i="376"/>
  <c r="AK62" i="371"/>
  <c r="AG62" i="371"/>
  <c r="AK83" i="365"/>
  <c r="AC72" i="361"/>
  <c r="AJ70" i="363"/>
  <c r="AF70" i="363"/>
  <c r="AC62" i="390"/>
  <c r="AH75" i="353"/>
  <c r="AC70" i="351"/>
  <c r="AI63" i="350"/>
  <c r="AG91" i="361"/>
  <c r="AJ91" i="361"/>
  <c r="AF73" i="382"/>
  <c r="AJ63" i="384"/>
  <c r="AF63" i="384"/>
  <c r="AF73" i="396"/>
  <c r="AF88" i="352"/>
  <c r="AJ88" i="352"/>
  <c r="AK66" i="350"/>
  <c r="AF66" i="350"/>
  <c r="AH73" i="350"/>
  <c r="AC65" i="369"/>
  <c r="AG83" i="353"/>
  <c r="AH83" i="353"/>
  <c r="AG87" i="351"/>
  <c r="AF72" i="351"/>
  <c r="AI72" i="351"/>
  <c r="AF68" i="361"/>
  <c r="AH72" i="391"/>
  <c r="AG72" i="391"/>
  <c r="AJ80" i="380"/>
  <c r="AC67" i="405"/>
  <c r="AI74" i="367"/>
  <c r="AK74" i="367"/>
  <c r="AJ64" i="385"/>
  <c r="AF64" i="385"/>
  <c r="AC74" i="392"/>
  <c r="AG75" i="350"/>
  <c r="AK58" i="349"/>
  <c r="AF58" i="349"/>
  <c r="AJ57" i="359"/>
  <c r="AC65" i="402"/>
  <c r="AJ86" i="378"/>
  <c r="AK86" i="378"/>
  <c r="AI56" i="369"/>
  <c r="AH56" i="369"/>
  <c r="AH73" i="402"/>
  <c r="AG73" i="402"/>
  <c r="AJ63" i="403"/>
  <c r="AC67" i="393"/>
  <c r="AK72" i="379"/>
  <c r="AC80" i="380"/>
  <c r="AJ67" i="374"/>
  <c r="AI67" i="374"/>
  <c r="AI81" i="383"/>
  <c r="AI78" i="397"/>
  <c r="AJ78" i="397"/>
  <c r="AS91" i="348"/>
  <c r="AS86" i="384"/>
  <c r="AU86" i="384"/>
  <c r="AR88" i="394"/>
  <c r="AJ90" i="361"/>
  <c r="AI59" i="388"/>
  <c r="AK59" i="388"/>
  <c r="AH58" i="369"/>
  <c r="AG66" i="399"/>
  <c r="AJ66" i="399"/>
  <c r="AJ67" i="389"/>
  <c r="AK67" i="389"/>
  <c r="AJ58" i="367"/>
  <c r="AK58" i="367"/>
  <c r="AK85" i="372"/>
  <c r="AF81" i="366"/>
  <c r="AH81" i="366"/>
  <c r="AH78" i="391"/>
  <c r="AJ69" i="348"/>
  <c r="AG69" i="348"/>
  <c r="AK76" i="393"/>
  <c r="AH71" i="407"/>
  <c r="AK71" i="407"/>
  <c r="AH88" i="393"/>
  <c r="AH58" i="377"/>
  <c r="AJ58" i="377"/>
  <c r="AK80" i="365"/>
  <c r="AG80" i="365"/>
  <c r="AK83" i="400"/>
  <c r="AI90" i="394"/>
  <c r="AF90" i="394"/>
  <c r="AH83" i="385"/>
  <c r="AC69" i="378"/>
  <c r="AG59" i="379"/>
  <c r="AH62" i="406"/>
  <c r="AG62" i="406"/>
  <c r="AU89" i="354"/>
  <c r="AR90" i="380"/>
  <c r="AU84" i="407"/>
  <c r="AC63" i="395"/>
  <c r="AU91" i="349"/>
  <c r="AI74" i="382"/>
  <c r="AF74" i="382"/>
  <c r="V37" i="386"/>
  <c r="AR91" i="368"/>
  <c r="AU86" i="379"/>
  <c r="AU91" i="387"/>
  <c r="AS91" i="387"/>
  <c r="AS88" i="357"/>
  <c r="AF58" i="364"/>
  <c r="AC78" i="383"/>
  <c r="AH76" i="382"/>
  <c r="AH64" i="393"/>
  <c r="AI64" i="393"/>
  <c r="AJ66" i="372"/>
  <c r="AC77" i="378"/>
  <c r="AG84" i="377"/>
  <c r="AH84" i="377"/>
  <c r="AI72" i="365"/>
  <c r="AK72" i="365"/>
  <c r="AJ58" i="381"/>
  <c r="AF77" i="398"/>
  <c r="AJ77" i="398"/>
  <c r="AQ89" i="396"/>
  <c r="AQ84" i="397"/>
  <c r="AQ83" i="399"/>
  <c r="AU83" i="399"/>
  <c r="AK71" i="402"/>
  <c r="AF71" i="402"/>
  <c r="AC58" i="385"/>
  <c r="AG84" i="406"/>
  <c r="AK82" i="377"/>
  <c r="AI82" i="377"/>
  <c r="AK70" i="365"/>
  <c r="AC81" i="375"/>
  <c r="AK67" i="372"/>
  <c r="AG78" i="403"/>
  <c r="AH78" i="403"/>
  <c r="O11" i="386"/>
  <c r="AK64" i="389"/>
  <c r="AH64" i="389"/>
  <c r="AC91" i="406"/>
  <c r="AF90" i="405"/>
  <c r="AK90" i="405"/>
  <c r="AI68" i="376"/>
  <c r="AJ91" i="393"/>
  <c r="AH91" i="393"/>
  <c r="AU88" i="404"/>
  <c r="AU81" i="383"/>
  <c r="AR81" i="383"/>
  <c r="AR88" i="369"/>
  <c r="AR83" i="366"/>
  <c r="AT88" i="360"/>
  <c r="AC63" i="387"/>
  <c r="AH60" i="353"/>
  <c r="AK57" i="352"/>
  <c r="AH57" i="352"/>
  <c r="AF82" i="351"/>
  <c r="AC61" i="361"/>
  <c r="AG76" i="370"/>
  <c r="AK76" i="370"/>
  <c r="AF83" i="379"/>
  <c r="AC68" i="404"/>
  <c r="AG86" i="396"/>
  <c r="AG63" i="402"/>
  <c r="AK63" i="402"/>
  <c r="AH65" i="394"/>
  <c r="AF65" i="394"/>
  <c r="AF86" i="371"/>
  <c r="AI86" i="371"/>
  <c r="AI90" i="379"/>
  <c r="AC79" i="404"/>
  <c r="AH61" i="397"/>
  <c r="J10" i="386"/>
  <c r="O10" i="386"/>
  <c r="AG56" i="366"/>
  <c r="AJ56" i="366"/>
  <c r="AK86" i="390"/>
  <c r="AI83" i="396"/>
  <c r="AG83" i="396"/>
  <c r="AJ74" i="406"/>
  <c r="AH74" i="406"/>
  <c r="AR89" i="363"/>
  <c r="AQ91" i="364"/>
  <c r="AR80" i="404"/>
  <c r="AU80" i="404"/>
  <c r="AG56" i="376"/>
  <c r="AJ73" i="389"/>
  <c r="AI73" i="389"/>
  <c r="AG59" i="399"/>
  <c r="AH79" i="399"/>
  <c r="AF79" i="399"/>
  <c r="AK66" i="383"/>
  <c r="AI66" i="383"/>
  <c r="AK88" i="382"/>
  <c r="AF88" i="382"/>
  <c r="AJ62" i="387"/>
  <c r="AG62" i="387"/>
  <c r="AF80" i="398"/>
  <c r="AK59" i="381"/>
  <c r="AG59" i="381"/>
  <c r="AU86" i="398"/>
  <c r="AQ91" i="347"/>
  <c r="AR91" i="347"/>
  <c r="AT91" i="384"/>
  <c r="AU91" i="402"/>
  <c r="AQ84" i="383"/>
  <c r="AJ56" i="406"/>
  <c r="AI56" i="406"/>
  <c r="AS87" i="398"/>
  <c r="AT80" i="382"/>
  <c r="AS91" i="380"/>
  <c r="AU91" i="380"/>
  <c r="AQ89" i="376"/>
  <c r="AR84" i="363"/>
  <c r="AU83" i="401"/>
  <c r="AU87" i="368"/>
  <c r="AT87" i="368"/>
  <c r="AS83" i="392"/>
  <c r="AH72" i="384"/>
  <c r="AC87" i="404"/>
  <c r="AI76" i="389"/>
  <c r="AI79" i="374"/>
  <c r="AG79" i="374"/>
  <c r="AH57" i="374"/>
  <c r="AJ63" i="376"/>
  <c r="AK63" i="376"/>
  <c r="AS84" i="370"/>
  <c r="AU84" i="370"/>
  <c r="AU80" i="406"/>
  <c r="AG89" i="399"/>
  <c r="AI84" i="389"/>
  <c r="AJ84" i="389"/>
  <c r="AK63" i="407"/>
  <c r="AC74" i="398"/>
  <c r="AQ82" i="369"/>
  <c r="AS87" i="367"/>
  <c r="AF65" i="397"/>
  <c r="AH65" i="397"/>
  <c r="AR88" i="384"/>
  <c r="AU81" i="349"/>
  <c r="AQ88" i="380"/>
  <c r="AR90" i="370"/>
  <c r="AQ90" i="370"/>
  <c r="AU83" i="381"/>
  <c r="AU84" i="380"/>
  <c r="AR90" i="363"/>
  <c r="AQ82" i="359"/>
  <c r="AT82" i="359"/>
  <c r="AR89" i="382"/>
  <c r="AT87" i="377"/>
  <c r="AC91" i="400"/>
  <c r="AT91" i="407"/>
  <c r="AQ83" i="349"/>
  <c r="AR86" i="392"/>
  <c r="AU82" i="390"/>
  <c r="AQ82" i="390"/>
  <c r="AK70" i="339"/>
  <c r="AU88" i="402"/>
  <c r="AF64" i="367"/>
  <c r="AK64" i="367"/>
  <c r="AJ84" i="404"/>
  <c r="AF84" i="404"/>
  <c r="AJ80" i="407"/>
  <c r="AK80" i="407"/>
  <c r="AF68" i="363"/>
  <c r="AH78" i="380"/>
  <c r="AK78" i="380"/>
  <c r="AK60" i="395"/>
  <c r="AC72" i="398"/>
  <c r="AH58" i="384"/>
  <c r="AG66" i="402"/>
  <c r="AH66" i="402"/>
  <c r="AK85" i="374"/>
  <c r="AC91" i="395"/>
  <c r="AT90" i="339"/>
  <c r="AS82" i="383"/>
  <c r="X28" i="386"/>
  <c r="W28" i="386"/>
  <c r="AT81" i="384"/>
  <c r="AU90" i="396"/>
  <c r="AF91" i="404"/>
  <c r="AG91" i="404"/>
  <c r="AG59" i="356"/>
  <c r="AC70" i="356"/>
  <c r="AC67" i="376"/>
  <c r="AI68" i="370"/>
  <c r="AK68" i="370"/>
  <c r="AF87" i="399"/>
  <c r="J24" i="386"/>
  <c r="L24" i="386"/>
  <c r="AG64" i="387"/>
  <c r="AG90" i="403"/>
  <c r="AK90" i="403"/>
  <c r="AF62" i="382"/>
  <c r="AJ62" i="382"/>
  <c r="AI64" i="371"/>
  <c r="AC91" i="365"/>
  <c r="AG61" i="401"/>
  <c r="AJ61" i="388"/>
  <c r="AH61" i="388"/>
  <c r="AH81" i="381"/>
  <c r="AJ83" i="368"/>
  <c r="AF83" i="368"/>
  <c r="AH70" i="397"/>
  <c r="AF70" i="397"/>
  <c r="AK83" i="384"/>
  <c r="AK56" i="383"/>
  <c r="AG56" i="383"/>
  <c r="AR85" i="383"/>
  <c r="AR84" i="373"/>
  <c r="AQ84" i="373"/>
  <c r="AT90" i="398"/>
  <c r="AS88" i="347"/>
  <c r="AT88" i="389"/>
  <c r="AK80" i="402"/>
  <c r="AH80" i="402"/>
  <c r="AF81" i="392"/>
  <c r="AC79" i="383"/>
  <c r="AJ69" i="384"/>
  <c r="AJ87" i="376"/>
  <c r="AF87" i="376"/>
  <c r="AI69" i="371"/>
  <c r="AG61" i="372"/>
  <c r="AI61" i="372"/>
  <c r="AG59" i="385"/>
  <c r="AF59" i="385"/>
  <c r="AK82" i="389"/>
  <c r="AJ82" i="389"/>
  <c r="AH87" i="384"/>
  <c r="AC68" i="375"/>
  <c r="AK90" i="370"/>
  <c r="AQ80" i="380"/>
  <c r="AU89" i="383"/>
  <c r="AR89" i="383"/>
  <c r="AS91" i="377"/>
  <c r="AT82" i="395"/>
  <c r="AF61" i="378"/>
  <c r="AJ61" i="378"/>
  <c r="AK62" i="339"/>
  <c r="AR80" i="398"/>
  <c r="AT82" i="354"/>
  <c r="AU82" i="354"/>
  <c r="AJ79" i="370"/>
  <c r="AS83" i="368"/>
  <c r="AR81" i="358"/>
  <c r="AU81" i="358"/>
  <c r="AU83" i="367"/>
  <c r="AR91" i="339"/>
  <c r="AG85" i="393"/>
  <c r="AI85" i="393"/>
  <c r="AF81" i="397"/>
  <c r="AI62" i="394"/>
  <c r="AH62" i="394"/>
  <c r="AF58" i="363"/>
  <c r="AC64" i="379"/>
  <c r="AJ74" i="400"/>
  <c r="AF89" i="364"/>
  <c r="AI89" i="364"/>
  <c r="AR89" i="368"/>
  <c r="AS90" i="402"/>
  <c r="AQ82" i="353"/>
  <c r="AT82" i="353"/>
  <c r="AF72" i="400"/>
  <c r="AJ66" i="367"/>
  <c r="AG66" i="367"/>
  <c r="AQ80" i="363"/>
  <c r="AR91" i="393"/>
  <c r="AQ81" i="368"/>
  <c r="AR81" i="368"/>
  <c r="AQ86" i="402"/>
  <c r="AQ91" i="359"/>
  <c r="AS91" i="398"/>
  <c r="AR91" i="398"/>
  <c r="AK83" i="378"/>
  <c r="AT90" i="395"/>
  <c r="AK61" i="370"/>
  <c r="AF61" i="370"/>
  <c r="AS85" i="402"/>
  <c r="AR87" i="373"/>
  <c r="AR91" i="406"/>
  <c r="AU91" i="406"/>
  <c r="AG57" i="365"/>
  <c r="AU83" i="394"/>
  <c r="AU81" i="406"/>
  <c r="AS81" i="406"/>
  <c r="AS86" i="339"/>
  <c r="AQ82" i="358"/>
  <c r="AR82" i="365"/>
  <c r="AU90" i="358"/>
  <c r="AR90" i="358"/>
  <c r="AQ81" i="357"/>
  <c r="AQ86" i="367"/>
  <c r="AU87" i="376"/>
  <c r="AC63" i="369"/>
  <c r="AG65" i="370"/>
  <c r="AF86" i="368"/>
  <c r="AH86" i="368"/>
  <c r="AJ66" i="404"/>
  <c r="AJ68" i="372"/>
  <c r="AK68" i="372"/>
  <c r="AK80" i="406"/>
  <c r="AK63" i="391"/>
  <c r="AF63" i="391"/>
  <c r="AC90" i="377"/>
  <c r="AI59" i="365"/>
  <c r="AI62" i="363"/>
  <c r="AH62" i="363"/>
  <c r="AG87" i="394"/>
  <c r="AG69" i="366"/>
  <c r="AF69" i="366"/>
  <c r="AJ85" i="403"/>
  <c r="AK85" i="403"/>
  <c r="AI75" i="401"/>
  <c r="AU82" i="407"/>
  <c r="AG63" i="373"/>
  <c r="AF63" i="373"/>
  <c r="AR83" i="378"/>
  <c r="AJ81" i="402"/>
  <c r="AK81" i="402"/>
  <c r="K13" i="386"/>
  <c r="AC75" i="359"/>
  <c r="AK87" i="357"/>
  <c r="AJ87" i="357"/>
  <c r="AF69" i="398"/>
  <c r="AJ58" i="403"/>
  <c r="AH58" i="403"/>
  <c r="AG81" i="363"/>
  <c r="AH59" i="395"/>
  <c r="AJ59" i="395"/>
  <c r="AJ79" i="392"/>
  <c r="AI79" i="392"/>
  <c r="AJ71" i="404"/>
  <c r="AC73" i="375"/>
  <c r="J15" i="386"/>
  <c r="AC88" i="368"/>
  <c r="AK89" i="403"/>
  <c r="AK81" i="365"/>
  <c r="AJ81" i="365"/>
  <c r="AH76" i="397"/>
  <c r="AG87" i="393"/>
  <c r="AJ87" i="393"/>
  <c r="AC86" i="382"/>
  <c r="AF58" i="366"/>
  <c r="AC60" i="375"/>
  <c r="AJ83" i="402"/>
  <c r="AC85" i="367"/>
  <c r="AS81" i="405"/>
  <c r="AI58" i="392"/>
  <c r="AS83" i="390"/>
  <c r="AQ83" i="390"/>
  <c r="AS84" i="391"/>
  <c r="AK66" i="373"/>
  <c r="AC73" i="393"/>
  <c r="AK61" i="395"/>
  <c r="AK59" i="400"/>
  <c r="AI59" i="400"/>
  <c r="AF90" i="378"/>
  <c r="AC64" i="381"/>
  <c r="AF59" i="372"/>
  <c r="AC65" i="365"/>
  <c r="AF61" i="394"/>
  <c r="AG61" i="394"/>
  <c r="AJ69" i="365"/>
  <c r="AK69" i="365"/>
  <c r="AQ84" i="382"/>
  <c r="AQ86" i="381"/>
  <c r="AU86" i="381"/>
  <c r="AS86" i="399"/>
  <c r="AU89" i="402"/>
  <c r="AG88" i="383"/>
  <c r="AI88" i="383"/>
  <c r="AH87" i="339"/>
  <c r="AG81" i="339"/>
  <c r="AJ81" i="339"/>
  <c r="AT86" i="387"/>
  <c r="AR85" i="398"/>
  <c r="AH58" i="401"/>
  <c r="AJ58" i="401"/>
  <c r="AR84" i="396"/>
  <c r="AS87" i="374"/>
  <c r="AF86" i="383"/>
  <c r="AK86" i="383"/>
  <c r="AC56" i="373"/>
  <c r="AI62" i="377"/>
  <c r="AJ87" i="397"/>
  <c r="AF87" i="397"/>
  <c r="AT83" i="406"/>
  <c r="AT87" i="382"/>
  <c r="AQ81" i="403"/>
  <c r="AT81" i="403"/>
  <c r="AT82" i="371"/>
  <c r="AR89" i="398"/>
  <c r="AF71" i="384"/>
  <c r="AH71" i="384"/>
  <c r="AQ85" i="391"/>
  <c r="AC82" i="382"/>
  <c r="AS81" i="364"/>
  <c r="AR83" i="384"/>
  <c r="AC70" i="367"/>
  <c r="AS86" i="388"/>
  <c r="AQ84" i="364"/>
  <c r="AK89" i="384"/>
  <c r="AG89" i="384"/>
  <c r="AQ86" i="351"/>
  <c r="AU87" i="365"/>
  <c r="AS83" i="382"/>
  <c r="AT83" i="382"/>
  <c r="AT84" i="398"/>
  <c r="AI73" i="377"/>
  <c r="AS80" i="366"/>
  <c r="AQ80" i="366"/>
  <c r="AS80" i="354"/>
  <c r="AQ82" i="392"/>
  <c r="AQ87" i="339"/>
  <c r="AK57" i="389"/>
  <c r="AU89" i="355"/>
  <c r="AH64" i="392"/>
  <c r="AK64" i="370"/>
  <c r="AH85" i="355"/>
  <c r="AF57" i="373"/>
  <c r="AJ77" i="378"/>
  <c r="AJ79" i="372"/>
  <c r="AK77" i="403"/>
  <c r="AJ63" i="372"/>
  <c r="AK69" i="405"/>
  <c r="AF78" i="349"/>
  <c r="AI74" i="389"/>
  <c r="AK67" i="392"/>
  <c r="AC89" i="372"/>
  <c r="AJ66" i="406"/>
  <c r="AF66" i="397"/>
  <c r="AH79" i="407"/>
  <c r="AI73" i="362"/>
  <c r="AI88" i="372"/>
  <c r="AC57" i="361"/>
  <c r="AK79" i="380"/>
  <c r="AI69" i="394"/>
  <c r="AG65" i="395"/>
  <c r="L28" i="386"/>
  <c r="AG79" i="385"/>
  <c r="AC76" i="393"/>
  <c r="AH71" i="359"/>
  <c r="AI65" i="369"/>
  <c r="AJ86" i="398"/>
  <c r="AC62" i="381"/>
  <c r="AI79" i="398"/>
  <c r="AJ56" i="395"/>
  <c r="AG83" i="382"/>
  <c r="AF66" i="355"/>
  <c r="AJ88" i="397"/>
  <c r="J25" i="386"/>
  <c r="AU91" i="365"/>
  <c r="AJ87" i="385"/>
  <c r="AC71" i="399"/>
  <c r="AC79" i="357"/>
  <c r="AJ82" i="391"/>
  <c r="AI78" i="400"/>
  <c r="AF56" i="379"/>
  <c r="AI76" i="407"/>
  <c r="AC58" i="378"/>
  <c r="AG78" i="363"/>
  <c r="AH80" i="360"/>
  <c r="AJ58" i="359"/>
  <c r="AJ61" i="365"/>
  <c r="AK84" i="366"/>
  <c r="AF75" i="362"/>
  <c r="AJ76" i="361"/>
  <c r="AF90" i="362"/>
  <c r="AJ82" i="359"/>
  <c r="AK82" i="359"/>
  <c r="AG67" i="387"/>
  <c r="AH62" i="392"/>
  <c r="AF62" i="392"/>
  <c r="AH87" i="352"/>
  <c r="AC90" i="360"/>
  <c r="AI82" i="360"/>
  <c r="AF84" i="403"/>
  <c r="AJ84" i="403"/>
  <c r="AH68" i="384"/>
  <c r="AJ68" i="384"/>
  <c r="AH86" i="365"/>
  <c r="AQ83" i="379"/>
  <c r="AU83" i="379"/>
  <c r="AT86" i="370"/>
  <c r="AJ89" i="393"/>
  <c r="AH89" i="393"/>
  <c r="AC90" i="375"/>
  <c r="AK73" i="397"/>
  <c r="AI73" i="397"/>
  <c r="AC61" i="376"/>
  <c r="AC80" i="358"/>
  <c r="AJ75" i="358"/>
  <c r="AG63" i="365"/>
  <c r="AH63" i="365"/>
  <c r="AC91" i="357"/>
  <c r="AK77" i="358"/>
  <c r="AH84" i="356"/>
  <c r="AJ84" i="356"/>
  <c r="AJ81" i="380"/>
  <c r="AG81" i="380"/>
  <c r="AH81" i="360"/>
  <c r="AG81" i="360"/>
  <c r="AC89" i="394"/>
  <c r="AK68" i="378"/>
  <c r="AF68" i="378"/>
  <c r="AG87" i="355"/>
  <c r="AF57" i="353"/>
  <c r="AH57" i="353"/>
  <c r="AK82" i="402"/>
  <c r="AI82" i="402"/>
  <c r="AI59" i="394"/>
  <c r="AC83" i="405"/>
  <c r="AI62" i="367"/>
  <c r="AC69" i="406"/>
  <c r="AK59" i="378"/>
  <c r="AK74" i="384"/>
  <c r="AG74" i="384"/>
  <c r="AG73" i="395"/>
  <c r="AI63" i="400"/>
  <c r="AK63" i="400"/>
  <c r="AG57" i="394"/>
  <c r="AG66" i="379"/>
  <c r="AH66" i="379"/>
  <c r="AK66" i="365"/>
  <c r="AH66" i="365"/>
  <c r="AC64" i="380"/>
  <c r="AI63" i="360"/>
  <c r="AC84" i="357"/>
  <c r="AG66" i="407"/>
  <c r="AJ91" i="390"/>
  <c r="AH91" i="390"/>
  <c r="AG74" i="371"/>
  <c r="AI74" i="371"/>
  <c r="AK83" i="360"/>
  <c r="AH82" i="358"/>
  <c r="AG82" i="358"/>
  <c r="AJ81" i="358"/>
  <c r="AC67" i="392"/>
  <c r="AF84" i="375"/>
  <c r="AC61" i="383"/>
  <c r="AF59" i="360"/>
  <c r="AC82" i="360"/>
  <c r="AH90" i="357"/>
  <c r="AC87" i="396"/>
  <c r="AC78" i="355"/>
  <c r="AF87" i="383"/>
  <c r="AK87" i="383"/>
  <c r="AI75" i="377"/>
  <c r="AH89" i="404"/>
  <c r="AK89" i="404"/>
  <c r="AG57" i="380"/>
  <c r="AH74" i="404"/>
  <c r="AK74" i="404"/>
  <c r="AG63" i="339"/>
  <c r="AJ67" i="358"/>
  <c r="AG67" i="358"/>
  <c r="AI62" i="357"/>
  <c r="AC85" i="380"/>
  <c r="AJ75" i="392"/>
  <c r="AH68" i="368"/>
  <c r="AJ68" i="368"/>
  <c r="AI91" i="379"/>
  <c r="AJ84" i="394"/>
  <c r="AF84" i="394"/>
  <c r="AG68" i="392"/>
  <c r="AC88" i="376"/>
  <c r="AI57" i="400"/>
  <c r="AG57" i="400"/>
  <c r="AJ77" i="366"/>
  <c r="AI77" i="366"/>
  <c r="AG86" i="370"/>
  <c r="AK86" i="370"/>
  <c r="AG72" i="401"/>
  <c r="AF81" i="384"/>
  <c r="AH81" i="384"/>
  <c r="G34" i="386"/>
  <c r="AH82" i="339"/>
  <c r="AR86" i="347"/>
  <c r="AR88" i="363"/>
  <c r="AS88" i="363"/>
  <c r="AU84" i="369"/>
  <c r="AC90" i="395"/>
  <c r="N3" i="386"/>
  <c r="AJ56" i="394"/>
  <c r="AG56" i="394"/>
  <c r="AG58" i="398"/>
  <c r="AH59" i="387"/>
  <c r="AJ59" i="387"/>
  <c r="AJ56" i="398"/>
  <c r="AK56" i="398"/>
  <c r="AQ81" i="366"/>
  <c r="AC89" i="363"/>
  <c r="AI61" i="400"/>
  <c r="AI83" i="372"/>
  <c r="AH83" i="372"/>
  <c r="AH70" i="400"/>
  <c r="N36" i="386"/>
  <c r="K36" i="386"/>
  <c r="AH83" i="376"/>
  <c r="AI84" i="392"/>
  <c r="AF84" i="392"/>
  <c r="AT80" i="390"/>
  <c r="AJ75" i="406"/>
  <c r="AF75" i="406"/>
  <c r="AJ80" i="375"/>
  <c r="AK76" i="402"/>
  <c r="AG76" i="402"/>
  <c r="AS85" i="395"/>
  <c r="AT81" i="350"/>
  <c r="AR84" i="384"/>
  <c r="AT84" i="384"/>
  <c r="AK77" i="368"/>
  <c r="AH62" i="402"/>
  <c r="AI62" i="402"/>
  <c r="AJ91" i="407"/>
  <c r="AJ68" i="397"/>
  <c r="AH68" i="397"/>
  <c r="AT85" i="378"/>
  <c r="AR83" i="393"/>
  <c r="AU88" i="378"/>
  <c r="AR88" i="378"/>
  <c r="AU91" i="356"/>
  <c r="AG63" i="383"/>
  <c r="AK63" i="383"/>
  <c r="AK90" i="382"/>
  <c r="AF72" i="396"/>
  <c r="AH72" i="396"/>
  <c r="AK80" i="400"/>
  <c r="AC82" i="354"/>
  <c r="AI65" i="378"/>
  <c r="AC75" i="370"/>
  <c r="AG71" i="357"/>
  <c r="AG71" i="394"/>
  <c r="AF71" i="394"/>
  <c r="AI70" i="383"/>
  <c r="AJ70" i="383"/>
  <c r="AH84" i="353"/>
  <c r="AK67" i="369"/>
  <c r="AG67" i="369"/>
  <c r="AF85" i="394"/>
  <c r="AJ72" i="393"/>
  <c r="AI72" i="393"/>
  <c r="AK60" i="355"/>
  <c r="AK65" i="390"/>
  <c r="AG65" i="390"/>
  <c r="AG79" i="391"/>
  <c r="AF70" i="359"/>
  <c r="AG70" i="359"/>
  <c r="AK57" i="368"/>
  <c r="AG76" i="385"/>
  <c r="AI76" i="385"/>
  <c r="AH90" i="399"/>
  <c r="AG90" i="399"/>
  <c r="AC62" i="378"/>
  <c r="AK86" i="351"/>
  <c r="AF59" i="349"/>
  <c r="AK59" i="349"/>
  <c r="AC69" i="383"/>
  <c r="AF70" i="381"/>
  <c r="AJ74" i="350"/>
  <c r="AG74" i="350"/>
  <c r="AJ76" i="348"/>
  <c r="AI76" i="348"/>
  <c r="AK72" i="363"/>
  <c r="AG72" i="363"/>
  <c r="AK56" i="351"/>
  <c r="AG56" i="351"/>
  <c r="AJ79" i="350"/>
  <c r="AI77" i="349"/>
  <c r="AK77" i="349"/>
  <c r="AF79" i="349"/>
  <c r="AG68" i="360"/>
  <c r="AI68" i="360"/>
  <c r="AG79" i="404"/>
  <c r="AC57" i="372"/>
  <c r="AJ70" i="356"/>
  <c r="AG61" i="352"/>
  <c r="AH61" i="352"/>
  <c r="AK86" i="376"/>
  <c r="AC61" i="367"/>
  <c r="AG57" i="397"/>
  <c r="AF61" i="381"/>
  <c r="AK61" i="381"/>
  <c r="AR90" i="362"/>
  <c r="AC66" i="370"/>
  <c r="AK60" i="391"/>
  <c r="AI61" i="379"/>
  <c r="AF61" i="379"/>
  <c r="AI84" i="407"/>
  <c r="AC80" i="356"/>
  <c r="AF90" i="372"/>
  <c r="AC82" i="385"/>
  <c r="AC59" i="400"/>
  <c r="AK74" i="348"/>
  <c r="AC57" i="406"/>
  <c r="AF78" i="362"/>
  <c r="AK71" i="362"/>
  <c r="AI71" i="362"/>
  <c r="AJ76" i="399"/>
  <c r="AF74" i="393"/>
  <c r="AJ74" i="393"/>
  <c r="AI72" i="362"/>
  <c r="AJ72" i="362"/>
  <c r="AF75" i="361"/>
  <c r="AG75" i="361"/>
  <c r="AC86" i="372"/>
  <c r="AK78" i="348"/>
  <c r="AC64" i="377"/>
  <c r="AK75" i="368"/>
  <c r="AI75" i="368"/>
  <c r="AK75" i="352"/>
  <c r="AJ75" i="352"/>
  <c r="AJ80" i="391"/>
  <c r="AG63" i="378"/>
  <c r="AH63" i="378"/>
  <c r="AI59" i="392"/>
  <c r="AC87" i="385"/>
  <c r="AG69" i="369"/>
  <c r="AH74" i="388"/>
  <c r="AJ74" i="388"/>
  <c r="AT82" i="385"/>
  <c r="AK67" i="406"/>
  <c r="AG67" i="406"/>
  <c r="AH57" i="392"/>
  <c r="AC76" i="370"/>
  <c r="AK67" i="378"/>
  <c r="AH67" i="378"/>
  <c r="AG67" i="367"/>
  <c r="AI67" i="367"/>
  <c r="AI77" i="363"/>
  <c r="AC81" i="383"/>
  <c r="AK87" i="349"/>
  <c r="AK57" i="385"/>
  <c r="AI57" i="385"/>
  <c r="AJ76" i="366"/>
  <c r="AC73" i="391"/>
  <c r="AH58" i="387"/>
  <c r="AK58" i="387"/>
  <c r="AG64" i="363"/>
  <c r="AG67" i="348"/>
  <c r="AH67" i="348"/>
  <c r="AG69" i="375"/>
  <c r="AC86" i="362"/>
  <c r="AJ86" i="361"/>
  <c r="AJ64" i="400"/>
  <c r="AG64" i="400"/>
  <c r="AG63" i="349"/>
  <c r="AF63" i="349"/>
  <c r="AG88" i="402"/>
  <c r="AC77" i="391"/>
  <c r="AK65" i="384"/>
  <c r="AK62" i="370"/>
  <c r="AI62" i="370"/>
  <c r="AF67" i="375"/>
  <c r="AI90" i="354"/>
  <c r="AK90" i="354"/>
  <c r="AC74" i="377"/>
  <c r="AJ90" i="404"/>
  <c r="AC74" i="368"/>
  <c r="AJ74" i="374"/>
  <c r="AT82" i="362"/>
  <c r="AQ82" i="362"/>
  <c r="AI60" i="362"/>
  <c r="AK81" i="362"/>
  <c r="AJ81" i="362"/>
  <c r="AJ68" i="359"/>
  <c r="AC71" i="392"/>
  <c r="AK81" i="390"/>
  <c r="AK59" i="391"/>
  <c r="AF59" i="391"/>
  <c r="AH89" i="377"/>
  <c r="AC82" i="372"/>
  <c r="AI76" i="369"/>
  <c r="AK75" i="397"/>
  <c r="AH75" i="397"/>
  <c r="AJ66" i="401"/>
  <c r="AC67" i="381"/>
  <c r="AH88" i="392"/>
  <c r="AC87" i="392"/>
  <c r="AK78" i="395"/>
  <c r="AI85" i="373"/>
  <c r="AK85" i="373"/>
  <c r="AI64" i="404"/>
  <c r="AK64" i="404"/>
  <c r="AC56" i="372"/>
  <c r="AR90" i="367"/>
  <c r="V36" i="386"/>
  <c r="AQ81" i="395"/>
  <c r="AU81" i="395"/>
  <c r="AG61" i="406"/>
  <c r="AK61" i="406"/>
  <c r="AG72" i="405"/>
  <c r="AI75" i="375"/>
  <c r="AF75" i="375"/>
  <c r="AH72" i="373"/>
  <c r="AK81" i="393"/>
  <c r="AG81" i="393"/>
  <c r="AF90" i="375"/>
  <c r="AC65" i="400"/>
  <c r="AH80" i="401"/>
  <c r="AU90" i="383"/>
  <c r="AC57" i="350"/>
  <c r="AK69" i="364"/>
  <c r="AF69" i="364"/>
  <c r="AI67" i="399"/>
  <c r="AK67" i="399"/>
  <c r="AF62" i="390"/>
  <c r="AU87" i="384"/>
  <c r="AC86" i="400"/>
  <c r="AH68" i="385"/>
  <c r="AF72" i="366"/>
  <c r="AI72" i="366"/>
  <c r="AK62" i="398"/>
  <c r="AU83" i="395"/>
  <c r="AQ83" i="395"/>
  <c r="AQ80" i="371"/>
  <c r="AI56" i="381"/>
  <c r="AJ65" i="379"/>
  <c r="AF65" i="379"/>
  <c r="AR83" i="375"/>
  <c r="AC69" i="374"/>
  <c r="AS83" i="371"/>
  <c r="AS88" i="398"/>
  <c r="AT89" i="366"/>
  <c r="AT85" i="405"/>
  <c r="AR85" i="405"/>
  <c r="AT82" i="403"/>
  <c r="AK86" i="356"/>
  <c r="AC66" i="385"/>
  <c r="AF80" i="399"/>
  <c r="AC78" i="356"/>
  <c r="AJ88" i="379"/>
  <c r="AK56" i="367"/>
  <c r="AF56" i="367"/>
  <c r="AI78" i="355"/>
  <c r="AK88" i="406"/>
  <c r="AJ88" i="406"/>
  <c r="AF82" i="382"/>
  <c r="G18" i="386"/>
  <c r="AH83" i="358"/>
  <c r="AI71" i="392"/>
  <c r="AG71" i="392"/>
  <c r="AI82" i="372"/>
  <c r="AG82" i="372"/>
  <c r="AC84" i="393"/>
  <c r="AK76" i="394"/>
  <c r="AF76" i="394"/>
  <c r="AJ74" i="360"/>
  <c r="AC68" i="368"/>
  <c r="AG81" i="399"/>
  <c r="AC91" i="362"/>
  <c r="AF83" i="399"/>
  <c r="AC78" i="393"/>
  <c r="AI60" i="379"/>
  <c r="AC68" i="376"/>
  <c r="AF69" i="354"/>
  <c r="AJ69" i="354"/>
  <c r="AF77" i="353"/>
  <c r="AK68" i="352"/>
  <c r="AG68" i="352"/>
  <c r="AJ72" i="375"/>
  <c r="AI72" i="375"/>
  <c r="AF89" i="354"/>
  <c r="AG89" i="354"/>
  <c r="AI73" i="352"/>
  <c r="AC78" i="351"/>
  <c r="AH66" i="362"/>
  <c r="AH76" i="405"/>
  <c r="AG76" i="405"/>
  <c r="AC90" i="354"/>
  <c r="AH89" i="353"/>
  <c r="AF84" i="374"/>
  <c r="AI84" i="374"/>
  <c r="AF78" i="394"/>
  <c r="AJ78" i="394"/>
  <c r="AK73" i="361"/>
  <c r="AJ73" i="361"/>
  <c r="AH60" i="399"/>
  <c r="AJ60" i="399"/>
  <c r="AC67" i="402"/>
  <c r="AQ89" i="348"/>
  <c r="AG81" i="404"/>
  <c r="AC86" i="356"/>
  <c r="AF72" i="369"/>
  <c r="AF72" i="387"/>
  <c r="AJ72" i="387"/>
  <c r="AK81" i="359"/>
  <c r="AF73" i="374"/>
  <c r="AH73" i="374"/>
  <c r="AH70" i="398"/>
  <c r="AC82" i="381"/>
  <c r="AH60" i="402"/>
  <c r="AI91" i="396"/>
  <c r="AG91" i="396"/>
  <c r="AK74" i="352"/>
  <c r="AH74" i="352"/>
  <c r="AK71" i="350"/>
  <c r="AC61" i="350"/>
  <c r="AJ87" i="360"/>
  <c r="AC81" i="405"/>
  <c r="AI69" i="374"/>
  <c r="AI88" i="351"/>
  <c r="AH88" i="351"/>
  <c r="AF81" i="350"/>
  <c r="AC77" i="349"/>
  <c r="AF88" i="389"/>
  <c r="AI88" i="389"/>
  <c r="AI79" i="401"/>
  <c r="AC91" i="352"/>
  <c r="AK73" i="351"/>
  <c r="AC59" i="350"/>
  <c r="AJ83" i="373"/>
  <c r="AK83" i="373"/>
  <c r="AG85" i="358"/>
  <c r="AI74" i="355"/>
  <c r="AG74" i="355"/>
  <c r="AJ69" i="367"/>
  <c r="AK69" i="367"/>
  <c r="AI68" i="407"/>
  <c r="AC56" i="400"/>
  <c r="AK71" i="388"/>
  <c r="AG87" i="363"/>
  <c r="AK87" i="363"/>
  <c r="AG86" i="407"/>
  <c r="AC81" i="358"/>
  <c r="AK67" i="376"/>
  <c r="AH62" i="371"/>
  <c r="AF62" i="371"/>
  <c r="AF83" i="365"/>
  <c r="AC89" i="403"/>
  <c r="AG70" i="363"/>
  <c r="AK70" i="363"/>
  <c r="AC79" i="367"/>
  <c r="AI75" i="353"/>
  <c r="AC62" i="351"/>
  <c r="AK63" i="350"/>
  <c r="AI91" i="361"/>
  <c r="AK91" i="361"/>
  <c r="AI73" i="382"/>
  <c r="AG63" i="384"/>
  <c r="AI63" i="384"/>
  <c r="AK73" i="396"/>
  <c r="AH88" i="352"/>
  <c r="AK88" i="352"/>
  <c r="AG66" i="350"/>
  <c r="AF73" i="350"/>
  <c r="AJ73" i="350"/>
  <c r="AC60" i="399"/>
  <c r="AI83" i="353"/>
  <c r="AC69" i="352"/>
  <c r="AF87" i="351"/>
  <c r="AG72" i="351"/>
  <c r="AH72" i="351"/>
  <c r="AH68" i="361"/>
  <c r="AK72" i="391"/>
  <c r="AJ72" i="391"/>
  <c r="AK80" i="380"/>
  <c r="AC63" i="358"/>
  <c r="AJ74" i="367"/>
  <c r="AF74" i="367"/>
  <c r="AH64" i="385"/>
  <c r="AI64" i="385"/>
  <c r="AC76" i="350"/>
  <c r="AI75" i="350"/>
  <c r="AG58" i="349"/>
  <c r="AI58" i="349"/>
  <c r="AK57" i="359"/>
  <c r="AC59" i="366"/>
  <c r="AG86" i="378"/>
  <c r="AC71" i="393"/>
  <c r="AG56" i="369"/>
  <c r="AC78" i="363"/>
  <c r="AJ73" i="402"/>
  <c r="AK73" i="402"/>
  <c r="AF63" i="403"/>
  <c r="G5" i="386"/>
  <c r="AG72" i="379"/>
  <c r="AC60" i="378"/>
  <c r="AH67" i="374"/>
  <c r="AG67" i="374"/>
  <c r="AH81" i="383"/>
  <c r="AG78" i="397"/>
  <c r="AH78" i="397"/>
  <c r="AR91" i="348"/>
  <c r="AQ86" i="384"/>
  <c r="AS88" i="394"/>
  <c r="AT88" i="394"/>
  <c r="AI90" i="361"/>
  <c r="AH59" i="388"/>
  <c r="AF59" i="388"/>
  <c r="AG58" i="369"/>
  <c r="AF66" i="399"/>
  <c r="AH66" i="399"/>
  <c r="AG67" i="389"/>
  <c r="AC78" i="387"/>
  <c r="AF58" i="367"/>
  <c r="AC89" i="379"/>
  <c r="AG85" i="372"/>
  <c r="AJ81" i="366"/>
  <c r="AI81" i="366"/>
  <c r="AI78" i="391"/>
  <c r="AF69" i="348"/>
  <c r="AK69" i="348"/>
  <c r="AJ76" i="393"/>
  <c r="AJ71" i="407"/>
  <c r="AI71" i="407"/>
  <c r="AK88" i="393"/>
  <c r="AF58" i="377"/>
  <c r="AI58" i="377"/>
  <c r="AF80" i="365"/>
  <c r="AC60" i="364"/>
  <c r="AJ83" i="400"/>
  <c r="AJ90" i="394"/>
  <c r="AG90" i="394"/>
  <c r="AJ83" i="385"/>
  <c r="AI59" i="379"/>
  <c r="AF59" i="379"/>
  <c r="AJ62" i="406"/>
  <c r="AT89" i="354"/>
  <c r="AQ89" i="354"/>
  <c r="AQ90" i="380"/>
  <c r="AR84" i="407"/>
  <c r="AC68" i="377"/>
  <c r="AQ91" i="349"/>
  <c r="AH74" i="382"/>
  <c r="X37" i="386"/>
  <c r="Y37" i="386"/>
  <c r="AU91" i="368"/>
  <c r="AR86" i="379"/>
  <c r="AR91" i="387"/>
  <c r="AU88" i="357"/>
  <c r="AT88" i="357"/>
  <c r="AH58" i="364"/>
  <c r="AJ76" i="382"/>
  <c r="AK76" i="382"/>
  <c r="AJ64" i="393"/>
  <c r="AC73" i="397"/>
  <c r="AI66" i="372"/>
  <c r="AC69" i="399"/>
  <c r="AJ84" i="377"/>
  <c r="AC77" i="363"/>
  <c r="AG72" i="365"/>
  <c r="AK58" i="381"/>
  <c r="AG58" i="381"/>
  <c r="AH77" i="398"/>
  <c r="AR89" i="396"/>
  <c r="AS89" i="396"/>
  <c r="AR84" i="397"/>
  <c r="AT83" i="399"/>
  <c r="AC77" i="371"/>
  <c r="AI71" i="402"/>
  <c r="AH71" i="402"/>
  <c r="AH84" i="406"/>
  <c r="AK84" i="406"/>
  <c r="AG82" i="377"/>
  <c r="AH82" i="377"/>
  <c r="AF70" i="365"/>
  <c r="AJ67" i="372"/>
  <c r="AH67" i="372"/>
  <c r="AK78" i="403"/>
  <c r="AI78" i="403"/>
  <c r="J11" i="386"/>
  <c r="AJ64" i="389"/>
  <c r="AG64" i="389"/>
  <c r="AC90" i="371"/>
  <c r="AG90" i="405"/>
  <c r="AF68" i="376"/>
  <c r="AJ68" i="376"/>
  <c r="AK91" i="393"/>
  <c r="AF91" i="393"/>
  <c r="AR88" i="404"/>
  <c r="AS81" i="383"/>
  <c r="AT88" i="369"/>
  <c r="AU88" i="369"/>
  <c r="AS83" i="366"/>
  <c r="AQ88" i="360"/>
  <c r="AF60" i="353"/>
  <c r="AG60" i="353"/>
  <c r="AJ57" i="352"/>
  <c r="AC62" i="352"/>
  <c r="AH82" i="351"/>
  <c r="AC78" i="400"/>
  <c r="AF76" i="370"/>
  <c r="AK83" i="379"/>
  <c r="AI83" i="379"/>
  <c r="AK86" i="396"/>
  <c r="AF86" i="396"/>
  <c r="AH63" i="402"/>
  <c r="AC73" i="407"/>
  <c r="AJ65" i="394"/>
  <c r="AI65" i="394"/>
  <c r="AJ86" i="371"/>
  <c r="AJ90" i="379"/>
  <c r="AK90" i="379"/>
  <c r="AG61" i="397"/>
  <c r="AF61" i="397"/>
  <c r="N10" i="386"/>
  <c r="M10" i="386"/>
  <c r="AI56" i="366"/>
  <c r="AJ86" i="390"/>
  <c r="AI86" i="390"/>
  <c r="AK83" i="396"/>
  <c r="AF83" i="396"/>
  <c r="AK74" i="406"/>
  <c r="AU89" i="363"/>
  <c r="AS89" i="363"/>
  <c r="AU91" i="364"/>
  <c r="AS80" i="404"/>
  <c r="AJ56" i="376"/>
  <c r="AI56" i="376"/>
  <c r="AH73" i="389"/>
  <c r="AH59" i="399"/>
  <c r="AI59" i="399"/>
  <c r="AI79" i="399"/>
  <c r="AC60" i="407"/>
  <c r="AG66" i="383"/>
  <c r="AJ66" i="383"/>
  <c r="AJ88" i="382"/>
  <c r="AI88" i="382"/>
  <c r="AH62" i="387"/>
  <c r="AG80" i="398"/>
  <c r="AJ80" i="398"/>
  <c r="AI59" i="381"/>
  <c r="AC78" i="382"/>
  <c r="AT86" i="398"/>
  <c r="AT91" i="347"/>
  <c r="AR91" i="384"/>
  <c r="AS91" i="384"/>
  <c r="AS91" i="402"/>
  <c r="AU84" i="383"/>
  <c r="AG56" i="406"/>
  <c r="AK56" i="406"/>
  <c r="AQ87" i="398"/>
  <c r="AQ80" i="382"/>
  <c r="AT91" i="380"/>
  <c r="AR89" i="376"/>
  <c r="AT89" i="376"/>
  <c r="AU84" i="363"/>
  <c r="AQ83" i="401"/>
  <c r="AS87" i="368"/>
  <c r="AQ83" i="392"/>
  <c r="AU83" i="392"/>
  <c r="AI72" i="384"/>
  <c r="AF76" i="389"/>
  <c r="AK76" i="389"/>
  <c r="AK79" i="374"/>
  <c r="AC70" i="383"/>
  <c r="AJ57" i="374"/>
  <c r="AF63" i="376"/>
  <c r="AI63" i="376"/>
  <c r="AR84" i="370"/>
  <c r="AT80" i="406"/>
  <c r="AS80" i="406"/>
  <c r="AJ89" i="399"/>
  <c r="AK84" i="389"/>
  <c r="AF84" i="389"/>
  <c r="AI63" i="407"/>
  <c r="AR82" i="369"/>
  <c r="AS82" i="369"/>
  <c r="AQ87" i="367"/>
  <c r="AG65" i="397"/>
  <c r="AU88" i="384"/>
  <c r="AQ88" i="384"/>
  <c r="AR81" i="349"/>
  <c r="AT88" i="380"/>
  <c r="AS90" i="370"/>
  <c r="AR83" i="381"/>
  <c r="AQ83" i="381"/>
  <c r="AT84" i="380"/>
  <c r="AU90" i="363"/>
  <c r="AS82" i="359"/>
  <c r="AC82" i="373"/>
  <c r="AQ89" i="382"/>
  <c r="AR87" i="377"/>
  <c r="AU91" i="407"/>
  <c r="AQ91" i="407"/>
  <c r="AR83" i="349"/>
  <c r="AS86" i="392"/>
  <c r="AS82" i="390"/>
  <c r="AH70" i="339"/>
  <c r="AI70" i="339"/>
  <c r="AT88" i="402"/>
  <c r="AI64" i="367"/>
  <c r="AH64" i="367"/>
  <c r="AH84" i="404"/>
  <c r="AC73" i="374"/>
  <c r="AG80" i="407"/>
  <c r="AJ68" i="363"/>
  <c r="AK68" i="363"/>
  <c r="AJ78" i="380"/>
  <c r="AJ60" i="395"/>
  <c r="AG60" i="395"/>
  <c r="AC69" i="372"/>
  <c r="AJ58" i="384"/>
  <c r="AJ66" i="402"/>
  <c r="AI66" i="402"/>
  <c r="AG85" i="374"/>
  <c r="AC87" i="372"/>
  <c r="AR90" i="339"/>
  <c r="AU82" i="383"/>
  <c r="Y28" i="386"/>
  <c r="AR81" i="384"/>
  <c r="AQ81" i="384"/>
  <c r="AQ90" i="396"/>
  <c r="AJ91" i="404"/>
  <c r="AC74" i="357"/>
  <c r="AI59" i="356"/>
  <c r="AC62" i="354"/>
  <c r="AC86" i="373"/>
  <c r="AF68" i="370"/>
  <c r="AG87" i="399"/>
  <c r="AH87" i="399"/>
  <c r="O24" i="386"/>
  <c r="AC68" i="369"/>
  <c r="AF64" i="387"/>
  <c r="AI90" i="403"/>
  <c r="AJ90" i="403"/>
  <c r="AG62" i="382"/>
  <c r="AC67" i="378"/>
  <c r="AF64" i="371"/>
  <c r="AC87" i="370"/>
  <c r="AH61" i="401"/>
  <c r="AG61" i="388"/>
  <c r="AF61" i="388"/>
  <c r="AG81" i="381"/>
  <c r="AI83" i="368"/>
  <c r="AG83" i="368"/>
  <c r="AK70" i="397"/>
  <c r="AC73" i="372"/>
  <c r="AI83" i="384"/>
  <c r="AF56" i="383"/>
  <c r="AJ56" i="383"/>
  <c r="AU85" i="383"/>
  <c r="AU84" i="373"/>
  <c r="AR90" i="398"/>
  <c r="AQ90" i="398"/>
  <c r="AR88" i="347"/>
  <c r="AQ88" i="389"/>
  <c r="AJ80" i="402"/>
  <c r="AF80" i="402"/>
  <c r="AH81" i="392"/>
  <c r="AK69" i="384"/>
  <c r="AI69" i="384"/>
  <c r="AK87" i="376"/>
  <c r="AK69" i="371"/>
  <c r="AG69" i="371"/>
  <c r="AJ61" i="372"/>
  <c r="AC77" i="364"/>
  <c r="AK59" i="385"/>
  <c r="AC63" i="398"/>
  <c r="AI82" i="389"/>
  <c r="AF87" i="384"/>
  <c r="AG87" i="384"/>
  <c r="AF90" i="370"/>
  <c r="AG90" i="370"/>
  <c r="AR80" i="380"/>
  <c r="AT89" i="383"/>
  <c r="AU91" i="377"/>
  <c r="AQ91" i="377"/>
  <c r="AU82" i="395"/>
  <c r="AK61" i="378"/>
  <c r="AJ62" i="339"/>
  <c r="AH62" i="339"/>
  <c r="AQ80" i="398"/>
  <c r="AS82" i="354"/>
  <c r="AG79" i="370"/>
  <c r="AH79" i="370"/>
  <c r="AU83" i="368"/>
  <c r="AT81" i="358"/>
  <c r="AR83" i="367"/>
  <c r="AT83" i="367"/>
  <c r="AS91" i="339"/>
  <c r="AF85" i="393"/>
  <c r="AH81" i="397"/>
  <c r="AK81" i="397"/>
  <c r="AK62" i="394"/>
  <c r="AG62" i="394"/>
  <c r="AG58" i="363"/>
  <c r="AH74" i="400"/>
  <c r="AI74" i="400"/>
  <c r="AJ89" i="364"/>
  <c r="AQ89" i="368"/>
  <c r="AU89" i="368"/>
  <c r="AQ90" i="402"/>
  <c r="AU82" i="353"/>
  <c r="AC83" i="394"/>
  <c r="AK72" i="400"/>
  <c r="AH66" i="367"/>
  <c r="AK66" i="367"/>
  <c r="AU80" i="363"/>
  <c r="AS91" i="393"/>
  <c r="AS81" i="368"/>
  <c r="AU86" i="402"/>
  <c r="AR86" i="402"/>
  <c r="AS91" i="359"/>
  <c r="AQ91" i="398"/>
  <c r="AI83" i="378"/>
  <c r="AG83" i="378"/>
  <c r="AS90" i="395"/>
  <c r="AJ61" i="370"/>
  <c r="AI61" i="370"/>
  <c r="AU85" i="402"/>
  <c r="AT87" i="373"/>
  <c r="AQ91" i="406"/>
  <c r="AF57" i="365"/>
  <c r="AI57" i="365"/>
  <c r="AS83" i="394"/>
  <c r="AR81" i="406"/>
  <c r="AT86" i="339"/>
  <c r="AU86" i="339"/>
  <c r="AS82" i="358"/>
  <c r="AQ82" i="365"/>
  <c r="AQ90" i="358"/>
  <c r="AU81" i="357"/>
  <c r="AT81" i="357"/>
  <c r="AR86" i="367"/>
  <c r="AQ87" i="376"/>
  <c r="AJ65" i="370"/>
  <c r="AF65" i="370"/>
  <c r="AJ86" i="368"/>
  <c r="AH66" i="404"/>
  <c r="AK66" i="404"/>
  <c r="AH68" i="372"/>
  <c r="AF68" i="372"/>
  <c r="AH80" i="406"/>
  <c r="AI63" i="391"/>
  <c r="AH63" i="391"/>
  <c r="AH59" i="365"/>
  <c r="AK59" i="365"/>
  <c r="AG62" i="363"/>
  <c r="AF62" i="363"/>
  <c r="AK87" i="394"/>
  <c r="AJ69" i="366"/>
  <c r="AK69" i="366"/>
  <c r="AG85" i="403"/>
  <c r="AH75" i="401"/>
  <c r="AJ75" i="401"/>
  <c r="AS82" i="407"/>
  <c r="AI63" i="373"/>
  <c r="AK63" i="373"/>
  <c r="AU83" i="378"/>
  <c r="AF81" i="402"/>
  <c r="AC87" i="400"/>
  <c r="J13" i="386"/>
  <c r="AC85" i="359"/>
  <c r="AH87" i="357"/>
  <c r="AC87" i="395"/>
  <c r="AG69" i="398"/>
  <c r="AF58" i="403"/>
  <c r="AK58" i="403"/>
  <c r="AF81" i="363"/>
  <c r="AG59" i="395"/>
  <c r="AI59" i="395"/>
  <c r="AG79" i="392"/>
  <c r="AK71" i="404"/>
  <c r="AI71" i="404"/>
  <c r="L15" i="386"/>
  <c r="M15" i="386"/>
  <c r="AF89" i="403"/>
  <c r="AG89" i="403"/>
  <c r="AF81" i="365"/>
  <c r="AK76" i="397"/>
  <c r="AI76" i="397"/>
  <c r="AF87" i="393"/>
  <c r="AH87" i="393"/>
  <c r="AC63" i="382"/>
  <c r="AI58" i="366"/>
  <c r="AH83" i="402"/>
  <c r="AK83" i="402"/>
  <c r="AT81" i="405"/>
  <c r="AQ81" i="405"/>
  <c r="AJ58" i="392"/>
  <c r="AT83" i="390"/>
  <c r="AR84" i="391"/>
  <c r="AU84" i="391"/>
  <c r="AH66" i="373"/>
  <c r="AC60" i="389"/>
  <c r="AJ61" i="395"/>
  <c r="AF59" i="400"/>
  <c r="AJ59" i="400"/>
  <c r="AG90" i="378"/>
  <c r="AI59" i="372"/>
  <c r="AH59" i="372"/>
  <c r="AC81" i="406"/>
  <c r="AH61" i="394"/>
  <c r="AI61" i="394"/>
  <c r="AH69" i="365"/>
  <c r="AI69" i="365"/>
  <c r="AR84" i="382"/>
  <c r="AR86" i="381"/>
  <c r="AU86" i="399"/>
  <c r="AR86" i="399"/>
  <c r="AT89" i="402"/>
  <c r="AJ88" i="383"/>
  <c r="AG87" i="339"/>
  <c r="AJ87" i="339"/>
  <c r="AI81" i="339"/>
  <c r="AS86" i="387"/>
  <c r="AQ86" i="387"/>
  <c r="AQ85" i="398"/>
  <c r="AK58" i="401"/>
  <c r="AF58" i="401"/>
  <c r="AU84" i="396"/>
  <c r="AQ87" i="374"/>
  <c r="AH86" i="383"/>
  <c r="AG86" i="383"/>
  <c r="AC88" i="374"/>
  <c r="AJ62" i="377"/>
  <c r="AI87" i="397"/>
  <c r="AG87" i="397"/>
  <c r="AS83" i="406"/>
  <c r="AR87" i="382"/>
  <c r="AR81" i="403"/>
  <c r="AQ82" i="371"/>
  <c r="AR82" i="371"/>
  <c r="AS89" i="398"/>
  <c r="AJ71" i="384"/>
  <c r="AC62" i="391"/>
  <c r="AR85" i="391"/>
  <c r="AQ81" i="364"/>
  <c r="AU81" i="364"/>
  <c r="AQ83" i="384"/>
  <c r="AQ86" i="388"/>
  <c r="AU86" i="388"/>
  <c r="AU84" i="364"/>
  <c r="AH89" i="384"/>
  <c r="AI89" i="384"/>
  <c r="AU86" i="351"/>
  <c r="AQ87" i="365"/>
  <c r="AQ83" i="382"/>
  <c r="AR84" i="398"/>
  <c r="AQ84" i="398"/>
  <c r="AH73" i="377"/>
  <c r="AU80" i="366"/>
  <c r="AR80" i="354"/>
  <c r="AQ80" i="354"/>
  <c r="AT82" i="392"/>
  <c r="AR87" i="339"/>
  <c r="AF88" i="401"/>
  <c r="AI64" i="384"/>
  <c r="AH64" i="357"/>
  <c r="AJ64" i="370"/>
  <c r="AF56" i="400"/>
  <c r="AC67" i="401"/>
  <c r="AH77" i="378"/>
  <c r="AI87" i="401"/>
  <c r="AK82" i="367"/>
  <c r="AC61" i="348"/>
  <c r="AC65" i="353"/>
  <c r="AF62" i="400"/>
  <c r="AK74" i="389"/>
  <c r="AF67" i="392"/>
  <c r="AH58" i="353"/>
  <c r="AJ82" i="398"/>
  <c r="AH66" i="397"/>
  <c r="AI68" i="369"/>
  <c r="AF73" i="362"/>
  <c r="L16" i="386"/>
  <c r="AC63" i="360"/>
  <c r="AC63" i="366"/>
  <c r="AG69" i="394"/>
  <c r="AK87" i="368"/>
  <c r="N28" i="386"/>
  <c r="AK72" i="402"/>
  <c r="AH77" i="364"/>
  <c r="AH65" i="356"/>
  <c r="AJ79" i="394"/>
  <c r="AC87" i="365"/>
  <c r="AK79" i="405"/>
  <c r="AI74" i="387"/>
  <c r="AJ77" i="354"/>
  <c r="AT90" i="378"/>
  <c r="AG66" i="355"/>
  <c r="AJ89" i="380"/>
  <c r="AR87" i="366"/>
  <c r="AG87" i="370"/>
  <c r="AI83" i="369"/>
  <c r="AK90" i="383"/>
  <c r="AF63" i="397"/>
  <c r="AF59" i="361"/>
  <c r="AJ78" i="400"/>
  <c r="AK56" i="379"/>
  <c r="AH70" i="404"/>
  <c r="AJ67" i="393"/>
  <c r="AJ78" i="363"/>
  <c r="AH80" i="368"/>
  <c r="AJ66" i="359"/>
  <c r="AI61" i="365"/>
  <c r="AG84" i="366"/>
  <c r="AJ75" i="362"/>
  <c r="AG76" i="361"/>
  <c r="AI90" i="362"/>
  <c r="AH82" i="359"/>
  <c r="AC62" i="384"/>
  <c r="AI67" i="387"/>
  <c r="AI62" i="392"/>
  <c r="AG62" i="392"/>
  <c r="AI87" i="352"/>
  <c r="AJ82" i="360"/>
  <c r="AG82" i="360"/>
  <c r="AH84" i="403"/>
  <c r="AK84" i="403"/>
  <c r="AI68" i="384"/>
  <c r="AI86" i="365"/>
  <c r="AJ86" i="365"/>
  <c r="AR83" i="379"/>
  <c r="AU86" i="370"/>
  <c r="AS86" i="370"/>
  <c r="AK89" i="393"/>
  <c r="AC58" i="369"/>
  <c r="AC58" i="367"/>
  <c r="AJ73" i="397"/>
  <c r="AH73" i="397"/>
  <c r="AC91" i="369"/>
  <c r="AH75" i="358"/>
  <c r="AF75" i="358"/>
  <c r="AK63" i="365"/>
  <c r="AI63" i="365"/>
  <c r="AC59" i="358"/>
  <c r="AH77" i="358"/>
  <c r="AG84" i="356"/>
  <c r="AI84" i="356"/>
  <c r="AH81" i="380"/>
  <c r="AC75" i="382"/>
  <c r="AJ81" i="360"/>
  <c r="AC70" i="358"/>
  <c r="AC76" i="376"/>
  <c r="AH68" i="378"/>
  <c r="AF87" i="355"/>
  <c r="AJ87" i="355"/>
  <c r="AJ57" i="353"/>
  <c r="AC90" i="383"/>
  <c r="AJ82" i="402"/>
  <c r="AC64" i="376"/>
  <c r="AH59" i="394"/>
  <c r="AH62" i="367"/>
  <c r="AG62" i="367"/>
  <c r="AG59" i="378"/>
  <c r="AH59" i="378"/>
  <c r="AJ74" i="384"/>
  <c r="AI73" i="395"/>
  <c r="AJ73" i="395"/>
  <c r="AH63" i="400"/>
  <c r="AI57" i="394"/>
  <c r="AH57" i="394"/>
  <c r="AK66" i="379"/>
  <c r="AJ66" i="379"/>
  <c r="AG66" i="365"/>
  <c r="AC82" i="362"/>
  <c r="AC72" i="360"/>
  <c r="AG63" i="360"/>
  <c r="AC60" i="357"/>
  <c r="AH66" i="407"/>
  <c r="AI91" i="390"/>
  <c r="AG91" i="390"/>
  <c r="AJ74" i="371"/>
  <c r="AH83" i="360"/>
  <c r="AI83" i="360"/>
  <c r="AF82" i="358"/>
  <c r="AI82" i="358"/>
  <c r="AH81" i="358"/>
  <c r="AK84" i="375"/>
  <c r="AG84" i="375"/>
  <c r="AG59" i="360"/>
  <c r="AH59" i="360"/>
  <c r="AK90" i="357"/>
  <c r="AF90" i="357"/>
  <c r="AC58" i="370"/>
  <c r="AC88" i="398"/>
  <c r="AI87" i="383"/>
  <c r="AK75" i="377"/>
  <c r="AF75" i="377"/>
  <c r="AJ89" i="404"/>
  <c r="AI57" i="380"/>
  <c r="AH57" i="380"/>
  <c r="AF74" i="404"/>
  <c r="AH63" i="339"/>
  <c r="AI63" i="339"/>
  <c r="AI67" i="358"/>
  <c r="AJ62" i="357"/>
  <c r="AK62" i="357"/>
  <c r="AK75" i="392"/>
  <c r="AF75" i="392"/>
  <c r="AG68" i="368"/>
  <c r="AH91" i="379"/>
  <c r="AF91" i="379"/>
  <c r="AK84" i="394"/>
  <c r="AC71" i="394"/>
  <c r="AI68" i="392"/>
  <c r="AC70" i="363"/>
  <c r="AJ57" i="400"/>
  <c r="AC65" i="407"/>
  <c r="AF77" i="366"/>
  <c r="AG77" i="366"/>
  <c r="AI86" i="370"/>
  <c r="AC74" i="383"/>
  <c r="AJ72" i="401"/>
  <c r="AJ81" i="384"/>
  <c r="AK81" i="384"/>
  <c r="AG82" i="339"/>
  <c r="AK82" i="339"/>
  <c r="AQ86" i="347"/>
  <c r="AU88" i="363"/>
  <c r="AR84" i="369"/>
  <c r="AS84" i="369"/>
  <c r="K3" i="386"/>
  <c r="O3" i="386"/>
  <c r="AK56" i="394"/>
  <c r="AH56" i="394"/>
  <c r="AI58" i="398"/>
  <c r="AK59" i="387"/>
  <c r="AI59" i="387"/>
  <c r="AG56" i="398"/>
  <c r="AI56" i="398"/>
  <c r="AS81" i="366"/>
  <c r="AC74" i="384"/>
  <c r="AJ61" i="400"/>
  <c r="AJ83" i="372"/>
  <c r="AK83" i="372"/>
  <c r="AJ70" i="400"/>
  <c r="L36" i="386"/>
  <c r="O36" i="386"/>
  <c r="AK83" i="376"/>
  <c r="AH84" i="392"/>
  <c r="AJ84" i="392"/>
  <c r="AQ80" i="390"/>
  <c r="AH75" i="406"/>
  <c r="AI80" i="375"/>
  <c r="AF80" i="375"/>
  <c r="AH76" i="402"/>
  <c r="AI76" i="402"/>
  <c r="AQ85" i="395"/>
  <c r="AR81" i="350"/>
  <c r="AQ84" i="384"/>
  <c r="AF77" i="368"/>
  <c r="AG77" i="368"/>
  <c r="AJ62" i="402"/>
  <c r="AG91" i="407"/>
  <c r="AF91" i="407"/>
  <c r="AI68" i="397"/>
  <c r="AF68" i="397"/>
  <c r="AR85" i="378"/>
  <c r="AU83" i="393"/>
  <c r="AS88" i="378"/>
  <c r="AC78" i="339"/>
  <c r="AT91" i="356"/>
  <c r="AF63" i="383"/>
  <c r="AH90" i="382"/>
  <c r="AF90" i="382"/>
  <c r="AK72" i="396"/>
  <c r="AG80" i="400"/>
  <c r="AJ80" i="400"/>
  <c r="AC59" i="398"/>
  <c r="AG65" i="378"/>
  <c r="AJ71" i="357"/>
  <c r="AF71" i="357"/>
  <c r="AH71" i="394"/>
  <c r="AC86" i="389"/>
  <c r="AK70" i="383"/>
  <c r="AG84" i="353"/>
  <c r="AK84" i="353"/>
  <c r="AH67" i="369"/>
  <c r="AI85" i="394"/>
  <c r="AG85" i="394"/>
  <c r="AG72" i="393"/>
  <c r="AI60" i="355"/>
  <c r="AG60" i="355"/>
  <c r="AH65" i="390"/>
  <c r="AJ79" i="391"/>
  <c r="AH79" i="391"/>
  <c r="AJ70" i="359"/>
  <c r="AH70" i="359"/>
  <c r="AI57" i="368"/>
  <c r="AJ76" i="385"/>
  <c r="AF76" i="385"/>
  <c r="AJ90" i="399"/>
  <c r="AC83" i="388"/>
  <c r="AF86" i="351"/>
  <c r="AJ86" i="351"/>
  <c r="AG59" i="349"/>
  <c r="AC88" i="349"/>
  <c r="AG70" i="381"/>
  <c r="AI70" i="381"/>
  <c r="AK74" i="350"/>
  <c r="AI74" i="350"/>
  <c r="AF76" i="348"/>
  <c r="AC64" i="348"/>
  <c r="AI72" i="363"/>
  <c r="AC82" i="377"/>
  <c r="AJ56" i="351"/>
  <c r="AF79" i="350"/>
  <c r="AI79" i="350"/>
  <c r="AG77" i="349"/>
  <c r="AI79" i="349"/>
  <c r="AJ79" i="349"/>
  <c r="AH68" i="360"/>
  <c r="AC70" i="393"/>
  <c r="AI79" i="404"/>
  <c r="AH70" i="356"/>
  <c r="AF70" i="356"/>
  <c r="AF61" i="352"/>
  <c r="AC64" i="364"/>
  <c r="AH86" i="376"/>
  <c r="AI57" i="397"/>
  <c r="AK57" i="397"/>
  <c r="AH61" i="381"/>
  <c r="AJ61" i="381"/>
  <c r="AU90" i="362"/>
  <c r="AF60" i="391"/>
  <c r="AI60" i="391"/>
  <c r="AJ61" i="379"/>
  <c r="AG84" i="407"/>
  <c r="AK84" i="407"/>
  <c r="AG90" i="372"/>
  <c r="AJ90" i="372"/>
  <c r="AC64" i="393"/>
  <c r="AC70" i="376"/>
  <c r="AF74" i="348"/>
  <c r="AI78" i="362"/>
  <c r="AH78" i="362"/>
  <c r="AJ71" i="362"/>
  <c r="AC61" i="359"/>
  <c r="AK76" i="399"/>
  <c r="AI74" i="393"/>
  <c r="AK74" i="393"/>
  <c r="AG72" i="362"/>
  <c r="AF72" i="362"/>
  <c r="AI75" i="361"/>
  <c r="AC57" i="359"/>
  <c r="AJ78" i="348"/>
  <c r="AF78" i="348"/>
  <c r="AC76" i="407"/>
  <c r="AJ75" i="368"/>
  <c r="AF75" i="368"/>
  <c r="AI75" i="352"/>
  <c r="AG80" i="391"/>
  <c r="AF80" i="391"/>
  <c r="AJ63" i="378"/>
  <c r="AK63" i="378"/>
  <c r="AJ59" i="392"/>
  <c r="AK69" i="369"/>
  <c r="AI69" i="369"/>
  <c r="AF74" i="388"/>
  <c r="AG74" i="388"/>
  <c r="AR82" i="385"/>
  <c r="AF67" i="406"/>
  <c r="AH67" i="406"/>
  <c r="AK57" i="392"/>
  <c r="AC91" i="377"/>
  <c r="AG67" i="378"/>
  <c r="AC72" i="367"/>
  <c r="AF67" i="367"/>
  <c r="AC64" i="384"/>
  <c r="AH77" i="363"/>
  <c r="AC58" i="383"/>
  <c r="AF87" i="349"/>
  <c r="AF57" i="385"/>
  <c r="AH57" i="385"/>
  <c r="AG76" i="366"/>
  <c r="AC84" i="361"/>
  <c r="AJ58" i="387"/>
  <c r="AH64" i="363"/>
  <c r="AJ64" i="363"/>
  <c r="AK67" i="348"/>
  <c r="AH69" i="375"/>
  <c r="AJ69" i="375"/>
  <c r="AG86" i="361"/>
  <c r="AI86" i="361"/>
  <c r="AF64" i="400"/>
  <c r="AK64" i="400"/>
  <c r="AJ63" i="349"/>
  <c r="AC89" i="348"/>
  <c r="AH88" i="402"/>
  <c r="AC58" i="362"/>
  <c r="AI65" i="384"/>
  <c r="AF62" i="370"/>
  <c r="AH62" i="370"/>
  <c r="AK67" i="375"/>
  <c r="AH90" i="354"/>
  <c r="AG90" i="354"/>
  <c r="AK90" i="404"/>
  <c r="AI90" i="404"/>
  <c r="AC91" i="382"/>
  <c r="AF74" i="374"/>
  <c r="AS82" i="362"/>
  <c r="AF60" i="362"/>
  <c r="AH60" i="362"/>
  <c r="AG81" i="362"/>
  <c r="AF81" i="362"/>
  <c r="AG68" i="359"/>
  <c r="AG81" i="390"/>
  <c r="AJ81" i="390"/>
  <c r="AH59" i="391"/>
  <c r="AI59" i="391"/>
  <c r="AF89" i="377"/>
  <c r="AH76" i="369"/>
  <c r="AJ76" i="369"/>
  <c r="AJ75" i="397"/>
  <c r="AG75" i="397"/>
  <c r="AF66" i="401"/>
  <c r="AC91" i="403"/>
  <c r="AJ88" i="392"/>
  <c r="AJ78" i="395"/>
  <c r="AI78" i="395"/>
  <c r="AG85" i="373"/>
  <c r="AF85" i="373"/>
  <c r="AH64" i="404"/>
  <c r="AF64" i="404"/>
  <c r="AS90" i="367"/>
  <c r="AT90" i="367"/>
  <c r="U36" i="386"/>
  <c r="AR81" i="395"/>
  <c r="AC79" i="375"/>
  <c r="AF61" i="406"/>
  <c r="AJ72" i="405"/>
  <c r="AF72" i="405"/>
  <c r="AG75" i="375"/>
  <c r="AG72" i="373"/>
  <c r="AI72" i="373"/>
  <c r="AF81" i="393"/>
  <c r="AJ90" i="375"/>
  <c r="AH90" i="375"/>
  <c r="AK80" i="401"/>
  <c r="AI80" i="401"/>
  <c r="AQ90" i="383"/>
  <c r="AC88" i="371"/>
  <c r="AH69" i="364"/>
  <c r="AI69" i="364"/>
  <c r="AJ67" i="399"/>
  <c r="AH62" i="390"/>
  <c r="AG62" i="390"/>
  <c r="AR87" i="384"/>
  <c r="AF68" i="385"/>
  <c r="AK68" i="385"/>
  <c r="AJ72" i="366"/>
  <c r="AJ62" i="398"/>
  <c r="AI62" i="398"/>
  <c r="AT83" i="395"/>
  <c r="AU80" i="371"/>
  <c r="AR80" i="371"/>
  <c r="AF56" i="381"/>
  <c r="AK65" i="379"/>
  <c r="AG65" i="379"/>
  <c r="AU83" i="375"/>
  <c r="AQ83" i="371"/>
  <c r="AR83" i="371"/>
  <c r="AT88" i="398"/>
  <c r="AQ89" i="366"/>
  <c r="AS85" i="405"/>
  <c r="AR82" i="403"/>
  <c r="AQ82" i="403"/>
  <c r="AF86" i="356"/>
  <c r="AC83" i="355"/>
  <c r="AI80" i="399"/>
  <c r="AI88" i="379"/>
  <c r="AF88" i="379"/>
  <c r="AH56" i="367"/>
  <c r="AI56" i="367"/>
  <c r="AK78" i="355"/>
  <c r="AH88" i="406"/>
  <c r="AI88" i="406"/>
  <c r="AI82" i="382"/>
  <c r="AK83" i="358"/>
  <c r="AG83" i="358"/>
  <c r="AF71" i="392"/>
  <c r="AC57" i="391"/>
  <c r="AH82" i="372"/>
  <c r="AJ82" i="372"/>
  <c r="AC79" i="356"/>
  <c r="AJ76" i="394"/>
  <c r="AC85" i="379"/>
  <c r="AK74" i="360"/>
  <c r="AC70" i="384"/>
  <c r="AH81" i="399"/>
  <c r="AI83" i="399"/>
  <c r="AJ83" i="399"/>
  <c r="AK60" i="379"/>
  <c r="AJ60" i="379"/>
  <c r="AC78" i="372"/>
  <c r="AI69" i="354"/>
  <c r="AC89" i="353"/>
  <c r="AG77" i="353"/>
  <c r="AF68" i="352"/>
  <c r="AJ68" i="352"/>
  <c r="AK72" i="375"/>
  <c r="AF72" i="375"/>
  <c r="AH89" i="354"/>
  <c r="AC60" i="352"/>
  <c r="AG73" i="352"/>
  <c r="AG66" i="362"/>
  <c r="AI66" i="362"/>
  <c r="AI76" i="405"/>
  <c r="AC65" i="392"/>
  <c r="AG89" i="353"/>
  <c r="AI89" i="353"/>
  <c r="AJ84" i="374"/>
  <c r="AK84" i="374"/>
  <c r="AI78" i="394"/>
  <c r="AH78" i="394"/>
  <c r="AH73" i="361"/>
  <c r="AC85" i="365"/>
  <c r="AI60" i="399"/>
  <c r="AC63" i="396"/>
  <c r="AS89" i="348"/>
  <c r="AR89" i="348"/>
  <c r="AK81" i="404"/>
  <c r="AK72" i="369"/>
  <c r="AG72" i="369"/>
  <c r="AI72" i="387"/>
  <c r="AG72" i="387"/>
  <c r="AG81" i="359"/>
  <c r="AI73" i="374"/>
  <c r="AJ73" i="374"/>
  <c r="AI70" i="398"/>
  <c r="AF60" i="402"/>
  <c r="AJ60" i="402"/>
  <c r="AH91" i="396"/>
  <c r="AC75" i="406"/>
  <c r="AI74" i="352"/>
  <c r="AF74" i="352"/>
  <c r="AF71" i="350"/>
  <c r="AC69" i="349"/>
  <c r="AH87" i="360"/>
  <c r="AG69" i="374"/>
  <c r="AF69" i="374"/>
  <c r="AJ88" i="351"/>
  <c r="AG88" i="351"/>
  <c r="AG81" i="350"/>
  <c r="AC75" i="349"/>
  <c r="AH88" i="389"/>
  <c r="AC64" i="387"/>
  <c r="AJ79" i="401"/>
  <c r="AG73" i="351"/>
  <c r="AI73" i="351"/>
  <c r="AC69" i="360"/>
  <c r="AH83" i="373"/>
  <c r="AC57" i="407"/>
  <c r="AH85" i="358"/>
  <c r="AK74" i="355"/>
  <c r="AH74" i="355"/>
  <c r="AF69" i="367"/>
  <c r="AH68" i="407"/>
  <c r="AJ68" i="407"/>
  <c r="AC66" i="396"/>
  <c r="AG71" i="388"/>
  <c r="AI87" i="363"/>
  <c r="AF87" i="363"/>
  <c r="AK86" i="407"/>
  <c r="AI67" i="376"/>
  <c r="AH67" i="376"/>
  <c r="AJ62" i="371"/>
  <c r="AG83" i="365"/>
  <c r="AJ83" i="365"/>
  <c r="AC65" i="364"/>
  <c r="AI70" i="363"/>
  <c r="AC74" i="366"/>
  <c r="AK75" i="353"/>
  <c r="AF75" i="353"/>
  <c r="AG63" i="350"/>
  <c r="AJ63" i="350"/>
  <c r="AH91" i="361"/>
  <c r="AJ73" i="382"/>
  <c r="AG73" i="382"/>
  <c r="AK63" i="384"/>
  <c r="AJ73" i="396"/>
  <c r="AH73" i="396"/>
  <c r="AG88" i="352"/>
  <c r="AC57" i="351"/>
  <c r="AI66" i="350"/>
  <c r="AI73" i="350"/>
  <c r="AG73" i="350"/>
  <c r="AC84" i="383"/>
  <c r="AK83" i="353"/>
  <c r="AI87" i="351"/>
  <c r="AH87" i="351"/>
  <c r="AJ72" i="351"/>
  <c r="AJ68" i="361"/>
  <c r="AK68" i="361"/>
  <c r="AI72" i="391"/>
  <c r="AF80" i="380"/>
  <c r="AI80" i="380"/>
  <c r="AC81" i="356"/>
  <c r="AG74" i="367"/>
  <c r="AC78" i="365"/>
  <c r="AK64" i="385"/>
  <c r="AC73" i="376"/>
  <c r="AF75" i="350"/>
  <c r="AJ75" i="350"/>
  <c r="AJ58" i="349"/>
  <c r="AG57" i="359"/>
  <c r="AH57" i="359"/>
  <c r="AC82" i="376"/>
  <c r="AH86" i="378"/>
  <c r="AC59" i="396"/>
  <c r="AF56" i="369"/>
  <c r="AC84" i="382"/>
  <c r="AI73" i="402"/>
  <c r="AI63" i="403"/>
  <c r="AH63" i="403"/>
  <c r="AJ72" i="379"/>
  <c r="AF72" i="379"/>
  <c r="AC89" i="405"/>
  <c r="AF67" i="374"/>
  <c r="AF81" i="383"/>
  <c r="AK81" i="383"/>
  <c r="AF78" i="397"/>
  <c r="AC87" i="377"/>
  <c r="AQ91" i="348"/>
  <c r="AT86" i="384"/>
  <c r="AU88" i="394"/>
  <c r="AH90" i="361"/>
  <c r="AK90" i="361"/>
  <c r="AG59" i="388"/>
  <c r="AI58" i="369"/>
  <c r="AF58" i="369"/>
  <c r="AI66" i="399"/>
  <c r="AC83" i="407"/>
  <c r="AH67" i="389"/>
  <c r="AC87" i="366"/>
  <c r="AI58" i="367"/>
  <c r="AJ85" i="372"/>
  <c r="AF85" i="372"/>
  <c r="AG81" i="366"/>
  <c r="AG78" i="391"/>
  <c r="AF78" i="391"/>
  <c r="AH69" i="348"/>
  <c r="AH76" i="393"/>
  <c r="AG76" i="393"/>
  <c r="AG71" i="407"/>
  <c r="AJ88" i="393"/>
  <c r="AG88" i="393"/>
  <c r="AK58" i="377"/>
  <c r="AC65" i="373"/>
  <c r="AH80" i="365"/>
  <c r="AH83" i="400"/>
  <c r="AG83" i="400"/>
  <c r="AH90" i="394"/>
  <c r="AI83" i="385"/>
  <c r="AF83" i="385"/>
  <c r="AH59" i="379"/>
  <c r="AK59" i="379"/>
  <c r="AI62" i="406"/>
  <c r="AR89" i="354"/>
  <c r="AU90" i="380"/>
  <c r="AS90" i="380"/>
  <c r="AS84" i="407"/>
  <c r="AR91" i="349"/>
  <c r="AS91" i="349"/>
  <c r="AG74" i="382"/>
  <c r="U37" i="386"/>
  <c r="AT91" i="368"/>
  <c r="AS91" i="368"/>
  <c r="AT86" i="379"/>
  <c r="AT91" i="387"/>
  <c r="AQ88" i="357"/>
  <c r="AK58" i="364"/>
  <c r="AI58" i="364"/>
  <c r="AG76" i="382"/>
  <c r="AI76" i="382"/>
  <c r="AF64" i="393"/>
  <c r="AK66" i="372"/>
  <c r="AF66" i="372"/>
  <c r="AC74" i="378"/>
  <c r="AK84" i="377"/>
  <c r="AC74" i="364"/>
  <c r="AH72" i="365"/>
  <c r="AH58" i="381"/>
  <c r="AI58" i="381"/>
  <c r="AI77" i="398"/>
  <c r="AU89" i="396"/>
  <c r="AT84" i="397"/>
  <c r="AS84" i="397"/>
  <c r="AR83" i="399"/>
  <c r="AC65" i="378"/>
  <c r="AG71" i="402"/>
  <c r="AC68" i="389"/>
  <c r="AJ84" i="406"/>
  <c r="AF84" i="406"/>
  <c r="AJ82" i="377"/>
  <c r="AH70" i="365"/>
  <c r="AG70" i="365"/>
  <c r="AI67" i="372"/>
  <c r="AF67" i="372"/>
  <c r="AJ78" i="403"/>
  <c r="L11" i="386"/>
  <c r="N11" i="386"/>
  <c r="AF64" i="389"/>
  <c r="AC68" i="388"/>
  <c r="AC66" i="374"/>
  <c r="AJ90" i="405"/>
  <c r="AK68" i="376"/>
  <c r="AG68" i="376"/>
  <c r="AG91" i="393"/>
  <c r="AC85" i="384"/>
  <c r="AT88" i="404"/>
  <c r="AT81" i="383"/>
  <c r="AQ88" i="369"/>
  <c r="AQ83" i="366"/>
  <c r="AU83" i="366"/>
  <c r="AU88" i="360"/>
  <c r="AK60" i="353"/>
  <c r="AJ60" i="353"/>
  <c r="AF57" i="352"/>
  <c r="AI82" i="351"/>
  <c r="AK82" i="351"/>
  <c r="AC57" i="392"/>
  <c r="AI76" i="370"/>
  <c r="AG83" i="379"/>
  <c r="AH83" i="379"/>
  <c r="AH86" i="396"/>
  <c r="AI86" i="396"/>
  <c r="AF63" i="402"/>
  <c r="AC65" i="375"/>
  <c r="AG65" i="394"/>
  <c r="AC57" i="394"/>
  <c r="AG86" i="371"/>
  <c r="AF90" i="379"/>
  <c r="AH90" i="379"/>
  <c r="AK61" i="397"/>
  <c r="AJ61" i="397"/>
  <c r="L10" i="386"/>
  <c r="AC66" i="384"/>
  <c r="AK56" i="366"/>
  <c r="AG86" i="390"/>
  <c r="AF86" i="390"/>
  <c r="AJ83" i="396"/>
  <c r="AC59" i="397"/>
  <c r="AF74" i="406"/>
  <c r="AT89" i="363"/>
  <c r="AT91" i="364"/>
  <c r="AR91" i="364"/>
  <c r="AQ80" i="404"/>
  <c r="AH56" i="376"/>
  <c r="AF56" i="376"/>
  <c r="AG73" i="389"/>
  <c r="AK59" i="399"/>
  <c r="AJ59" i="399"/>
  <c r="AG79" i="399"/>
  <c r="AC57" i="382"/>
  <c r="AH66" i="383"/>
  <c r="AC71" i="395"/>
  <c r="AH88" i="382"/>
  <c r="AC60" i="379"/>
  <c r="AI62" i="387"/>
  <c r="AH80" i="398"/>
  <c r="AK80" i="398"/>
  <c r="AF59" i="381"/>
  <c r="AC66" i="398"/>
  <c r="AR86" i="398"/>
  <c r="AU91" i="347"/>
  <c r="AU91" i="384"/>
  <c r="AT91" i="402"/>
  <c r="AQ91" i="402"/>
  <c r="AR84" i="383"/>
  <c r="AF56" i="406"/>
  <c r="AT87" i="398"/>
  <c r="AU87" i="398"/>
  <c r="AR80" i="382"/>
  <c r="AQ91" i="380"/>
  <c r="AS89" i="376"/>
  <c r="AQ84" i="363"/>
  <c r="AT84" i="363"/>
  <c r="AR83" i="401"/>
  <c r="AQ87" i="368"/>
  <c r="AR83" i="392"/>
  <c r="AK72" i="384"/>
  <c r="AG72" i="384"/>
  <c r="AH76" i="389"/>
  <c r="AJ76" i="389"/>
  <c r="AF79" i="374"/>
  <c r="AI57" i="374"/>
  <c r="AK57" i="374"/>
  <c r="AG63" i="376"/>
  <c r="AC65" i="339"/>
  <c r="AT84" i="370"/>
  <c r="AQ80" i="406"/>
  <c r="AH89" i="399"/>
  <c r="AI89" i="399"/>
  <c r="AG84" i="389"/>
  <c r="AH63" i="407"/>
  <c r="AG63" i="407"/>
  <c r="AU82" i="369"/>
  <c r="AR87" i="367"/>
  <c r="AT87" i="367"/>
  <c r="AJ65" i="397"/>
  <c r="AS88" i="384"/>
  <c r="AQ81" i="349"/>
  <c r="AT81" i="349"/>
  <c r="AU88" i="380"/>
  <c r="AU90" i="370"/>
  <c r="AT83" i="381"/>
  <c r="AR84" i="380"/>
  <c r="AQ84" i="380"/>
  <c r="AQ90" i="363"/>
  <c r="AU82" i="359"/>
  <c r="AU89" i="382"/>
  <c r="AT89" i="382"/>
  <c r="AQ87" i="377"/>
  <c r="AR91" i="407"/>
  <c r="AU83" i="349"/>
  <c r="AS83" i="349"/>
  <c r="AU86" i="392"/>
  <c r="AT82" i="390"/>
  <c r="AG70" i="339"/>
  <c r="AJ70" i="339"/>
  <c r="AR88" i="402"/>
  <c r="AG64" i="367"/>
  <c r="AC63" i="389"/>
  <c r="AI84" i="404"/>
  <c r="AC77" i="395"/>
  <c r="AH80" i="407"/>
  <c r="AG68" i="363"/>
  <c r="AI68" i="363"/>
  <c r="AG78" i="380"/>
  <c r="AH60" i="395"/>
  <c r="AF60" i="395"/>
  <c r="AI58" i="384"/>
  <c r="AF58" i="384"/>
  <c r="AK66" i="402"/>
  <c r="AI85" i="374"/>
  <c r="AF85" i="374"/>
  <c r="AQ90" i="339"/>
  <c r="AS90" i="339"/>
  <c r="AR82" i="383"/>
  <c r="V28" i="386"/>
  <c r="AS81" i="384"/>
  <c r="AS90" i="396"/>
  <c r="AT90" i="396"/>
  <c r="AK91" i="404"/>
  <c r="AK59" i="356"/>
  <c r="AF59" i="356"/>
  <c r="AC71" i="391"/>
  <c r="AC80" i="366"/>
  <c r="AG68" i="370"/>
  <c r="AI87" i="399"/>
  <c r="AJ87" i="399"/>
  <c r="M24" i="386"/>
  <c r="AK64" i="387"/>
  <c r="AH64" i="387"/>
  <c r="AH90" i="403"/>
  <c r="AC77" i="403"/>
  <c r="AK62" i="382"/>
  <c r="AK64" i="371"/>
  <c r="AG64" i="371"/>
  <c r="AI61" i="401"/>
  <c r="AF61" i="401"/>
  <c r="AI61" i="388"/>
  <c r="AJ81" i="381"/>
  <c r="AF81" i="381"/>
  <c r="AH83" i="368"/>
  <c r="AC79" i="388"/>
  <c r="AG70" i="397"/>
  <c r="AG83" i="384"/>
  <c r="AJ83" i="384"/>
  <c r="AI56" i="383"/>
  <c r="AC87" i="398"/>
  <c r="AQ85" i="383"/>
  <c r="AS84" i="373"/>
  <c r="AS90" i="398"/>
  <c r="AU88" i="347"/>
  <c r="AQ88" i="347"/>
  <c r="AR88" i="389"/>
  <c r="AI80" i="402"/>
  <c r="AG81" i="392"/>
  <c r="AK81" i="392"/>
  <c r="AF69" i="384"/>
  <c r="AG69" i="384"/>
  <c r="AH87" i="376"/>
  <c r="AJ69" i="371"/>
  <c r="AH69" i="371"/>
  <c r="AH61" i="372"/>
  <c r="AC70" i="378"/>
  <c r="AI59" i="385"/>
  <c r="AC78" i="402"/>
  <c r="AH82" i="389"/>
  <c r="AI87" i="384"/>
  <c r="AK87" i="384"/>
  <c r="AI90" i="370"/>
  <c r="AH90" i="370"/>
  <c r="AT80" i="380"/>
  <c r="AQ89" i="383"/>
  <c r="AR91" i="377"/>
  <c r="AQ82" i="395"/>
  <c r="AR82" i="395"/>
  <c r="AG61" i="378"/>
  <c r="AF62" i="339"/>
  <c r="AI62" i="339"/>
  <c r="AU80" i="398"/>
  <c r="AR82" i="354"/>
  <c r="AI79" i="370"/>
  <c r="AF79" i="370"/>
  <c r="AQ83" i="368"/>
  <c r="AS81" i="358"/>
  <c r="AQ83" i="367"/>
  <c r="AT91" i="339"/>
  <c r="AQ91" i="339"/>
  <c r="AJ85" i="393"/>
  <c r="AG81" i="397"/>
  <c r="AI81" i="397"/>
  <c r="AF62" i="394"/>
  <c r="AK58" i="363"/>
  <c r="AH58" i="363"/>
  <c r="AG74" i="400"/>
  <c r="AK74" i="400"/>
  <c r="AG89" i="364"/>
  <c r="AT89" i="368"/>
  <c r="AU90" i="402"/>
  <c r="AR90" i="402"/>
  <c r="AR82" i="353"/>
  <c r="AG72" i="400"/>
  <c r="AJ72" i="400"/>
  <c r="AI66" i="367"/>
  <c r="AS80" i="363"/>
  <c r="AT80" i="363"/>
  <c r="AT91" i="393"/>
  <c r="AT81" i="368"/>
  <c r="AT86" i="402"/>
  <c r="AT91" i="359"/>
  <c r="AU91" i="359"/>
  <c r="AT91" i="398"/>
  <c r="AJ83" i="378"/>
  <c r="AH83" i="378"/>
  <c r="AU90" i="395"/>
  <c r="AH61" i="370"/>
  <c r="AQ85" i="402"/>
  <c r="AT85" i="402"/>
  <c r="AQ87" i="373"/>
  <c r="AT91" i="406"/>
  <c r="AK57" i="365"/>
  <c r="AH57" i="365"/>
  <c r="AQ83" i="394"/>
  <c r="AT81" i="406"/>
  <c r="AR86" i="339"/>
  <c r="AR82" i="358"/>
  <c r="AT82" i="358"/>
  <c r="AS82" i="365"/>
  <c r="AS90" i="358"/>
  <c r="AS81" i="357"/>
  <c r="AT86" i="367"/>
  <c r="AU86" i="367"/>
  <c r="AS87" i="376"/>
  <c r="AI65" i="370"/>
  <c r="AK65" i="370"/>
  <c r="AG86" i="368"/>
  <c r="AG66" i="404"/>
  <c r="AF66" i="404"/>
  <c r="AG68" i="372"/>
  <c r="AJ80" i="406"/>
  <c r="AF80" i="406"/>
  <c r="AG63" i="391"/>
  <c r="AC58" i="397"/>
  <c r="AG59" i="365"/>
  <c r="AJ59" i="365"/>
  <c r="AJ62" i="363"/>
  <c r="AJ87" i="394"/>
  <c r="AF87" i="394"/>
  <c r="AI69" i="366"/>
  <c r="AC67" i="373"/>
  <c r="AF85" i="403"/>
  <c r="AF75" i="401"/>
  <c r="AG75" i="401"/>
  <c r="AQ82" i="407"/>
  <c r="AH63" i="373"/>
  <c r="AS83" i="378"/>
  <c r="AT83" i="378"/>
  <c r="AG81" i="402"/>
  <c r="O13" i="386"/>
  <c r="L13" i="386"/>
  <c r="AC74" i="359"/>
  <c r="AF87" i="357"/>
  <c r="AJ69" i="398"/>
  <c r="AH69" i="398"/>
  <c r="AI58" i="403"/>
  <c r="AK81" i="363"/>
  <c r="AJ81" i="363"/>
  <c r="AK59" i="395"/>
  <c r="AC59" i="368"/>
  <c r="AH79" i="392"/>
  <c r="AG71" i="404"/>
  <c r="AF71" i="404"/>
  <c r="N15" i="386"/>
  <c r="K15" i="386"/>
  <c r="AH89" i="403"/>
  <c r="AJ89" i="403"/>
  <c r="AG81" i="365"/>
  <c r="AG76" i="397"/>
  <c r="AJ76" i="397"/>
  <c r="AK87" i="393"/>
  <c r="AC60" i="405"/>
  <c r="AG58" i="366"/>
  <c r="AH58" i="366"/>
  <c r="AI83" i="402"/>
  <c r="AF83" i="402"/>
  <c r="AU81" i="405"/>
  <c r="AH58" i="392"/>
  <c r="AF58" i="392"/>
  <c r="AR83" i="390"/>
  <c r="AT84" i="391"/>
  <c r="AI66" i="373"/>
  <c r="AF66" i="373"/>
  <c r="AF61" i="395"/>
  <c r="AI61" i="395"/>
  <c r="AG59" i="400"/>
  <c r="AI90" i="378"/>
  <c r="AK90" i="378"/>
  <c r="AG59" i="372"/>
  <c r="AK59" i="372"/>
  <c r="AC67" i="367"/>
  <c r="AJ61" i="394"/>
  <c r="AC88" i="406"/>
  <c r="AG69" i="365"/>
  <c r="AC56" i="365"/>
  <c r="AT84" i="382"/>
  <c r="AT86" i="381"/>
  <c r="AT86" i="399"/>
  <c r="AQ89" i="402"/>
  <c r="AS89" i="402"/>
  <c r="AK88" i="383"/>
  <c r="AI87" i="339"/>
  <c r="AK87" i="339"/>
  <c r="AF81" i="339"/>
  <c r="AU86" i="387"/>
  <c r="AC64" i="368"/>
  <c r="AT85" i="398"/>
  <c r="AI58" i="401"/>
  <c r="AQ84" i="396"/>
  <c r="AT84" i="396"/>
  <c r="AR87" i="374"/>
  <c r="AJ86" i="383"/>
  <c r="AC62" i="372"/>
  <c r="AK62" i="377"/>
  <c r="AH62" i="377"/>
  <c r="AK87" i="397"/>
  <c r="AU83" i="406"/>
  <c r="AR83" i="406"/>
  <c r="AU87" i="382"/>
  <c r="AU81" i="403"/>
  <c r="AU82" i="371"/>
  <c r="AQ89" i="398"/>
  <c r="AT89" i="398"/>
  <c r="AI71" i="384"/>
  <c r="AC57" i="373"/>
  <c r="AU85" i="391"/>
  <c r="AT81" i="364"/>
  <c r="AC77" i="339"/>
  <c r="AT83" i="384"/>
  <c r="AR86" i="388"/>
  <c r="AC69" i="396"/>
  <c r="AR84" i="364"/>
  <c r="AJ89" i="384"/>
  <c r="AR86" i="351"/>
  <c r="AS86" i="351"/>
  <c r="AS87" i="365"/>
  <c r="AU83" i="382"/>
  <c r="AU84" i="398"/>
  <c r="AJ73" i="377"/>
  <c r="AG73" i="377"/>
  <c r="AR80" i="366"/>
  <c r="AT80" i="354"/>
  <c r="AS82" i="392"/>
  <c r="AR82" i="392"/>
  <c r="AU87" i="339"/>
  <c r="AC86" i="381"/>
  <c r="AI59" i="351"/>
  <c r="AC66" i="367"/>
  <c r="AF72" i="398"/>
  <c r="AF86" i="359"/>
  <c r="AK58" i="406"/>
  <c r="AH71" i="375"/>
  <c r="AF59" i="368"/>
  <c r="AC72" i="382"/>
  <c r="AH91" i="375"/>
  <c r="AH58" i="383"/>
  <c r="AH76" i="400"/>
  <c r="AK82" i="397"/>
  <c r="AC57" i="358"/>
  <c r="AJ58" i="353"/>
  <c r="AG66" i="356"/>
  <c r="AG64" i="406"/>
  <c r="AI60" i="359"/>
  <c r="AK79" i="402"/>
  <c r="AG80" i="396"/>
  <c r="AH91" i="392"/>
  <c r="AK87" i="391"/>
  <c r="AJ71" i="377"/>
  <c r="AJ56" i="356"/>
  <c r="AC79" i="363"/>
  <c r="AH70" i="374"/>
  <c r="AF77" i="364"/>
  <c r="AI65" i="356"/>
  <c r="AK67" i="361"/>
  <c r="AF75" i="383"/>
  <c r="AF90" i="358"/>
  <c r="AI83" i="352"/>
  <c r="AG77" i="354"/>
  <c r="AC68" i="396"/>
  <c r="AS89" i="356"/>
  <c r="AC58" i="393"/>
  <c r="AT81" i="362"/>
  <c r="AJ72" i="359"/>
  <c r="AJ83" i="369"/>
  <c r="AI56" i="401"/>
  <c r="AG83" i="357"/>
  <c r="AJ69" i="381"/>
  <c r="AK60" i="372"/>
  <c r="AH58" i="350"/>
  <c r="AJ59" i="366"/>
  <c r="AJ87" i="392"/>
  <c r="AJ72" i="361"/>
  <c r="AK79" i="379"/>
  <c r="AI69" i="358"/>
  <c r="AI84" i="366"/>
  <c r="AF84" i="366"/>
  <c r="AI75" i="362"/>
  <c r="AF76" i="361"/>
  <c r="AG90" i="362"/>
  <c r="AG82" i="359"/>
  <c r="AJ67" i="387"/>
  <c r="AF67" i="387"/>
  <c r="AJ62" i="392"/>
  <c r="AG87" i="352"/>
  <c r="AJ87" i="352"/>
  <c r="AK82" i="360"/>
  <c r="AF82" i="360"/>
  <c r="AI84" i="403"/>
  <c r="AC73" i="364"/>
  <c r="AK68" i="384"/>
  <c r="AK86" i="365"/>
  <c r="AG86" i="365"/>
  <c r="AT83" i="379"/>
  <c r="AQ86" i="370"/>
  <c r="AC71" i="376"/>
  <c r="AF89" i="393"/>
  <c r="AC77" i="405"/>
  <c r="AC82" i="399"/>
  <c r="AF73" i="397"/>
  <c r="AC85" i="361"/>
  <c r="AC67" i="359"/>
  <c r="AK75" i="358"/>
  <c r="AG75" i="358"/>
  <c r="AF63" i="365"/>
  <c r="AC80" i="364"/>
  <c r="AF77" i="358"/>
  <c r="AG77" i="358"/>
  <c r="AK84" i="356"/>
  <c r="AC60" i="369"/>
  <c r="AI81" i="380"/>
  <c r="AC71" i="371"/>
  <c r="AK81" i="360"/>
  <c r="AC58" i="357"/>
  <c r="AC73" i="403"/>
  <c r="AI68" i="378"/>
  <c r="AK87" i="355"/>
  <c r="AH87" i="355"/>
  <c r="AK57" i="353"/>
  <c r="AC62" i="403"/>
  <c r="AG82" i="402"/>
  <c r="AJ59" i="394"/>
  <c r="AF59" i="394"/>
  <c r="AF62" i="367"/>
  <c r="AJ62" i="367"/>
  <c r="AJ59" i="378"/>
  <c r="AI59" i="378"/>
  <c r="AI74" i="384"/>
  <c r="AK73" i="395"/>
  <c r="AH73" i="395"/>
  <c r="AJ63" i="400"/>
  <c r="AK57" i="394"/>
  <c r="AJ57" i="394"/>
  <c r="AI66" i="379"/>
  <c r="AC58" i="361"/>
  <c r="AF66" i="365"/>
  <c r="AC66" i="402"/>
  <c r="AF63" i="360"/>
  <c r="AH63" i="360"/>
  <c r="AI66" i="407"/>
  <c r="AJ66" i="407"/>
  <c r="AK91" i="390"/>
  <c r="AC76" i="380"/>
  <c r="AH74" i="371"/>
  <c r="AJ83" i="360"/>
  <c r="AG83" i="360"/>
  <c r="AK82" i="358"/>
  <c r="AF81" i="358"/>
  <c r="AG81" i="358"/>
  <c r="AH84" i="375"/>
  <c r="AJ84" i="375"/>
  <c r="AK59" i="360"/>
  <c r="AJ59" i="360"/>
  <c r="AI90" i="357"/>
  <c r="AJ90" i="357"/>
  <c r="AC81" i="349"/>
  <c r="AC64" i="391"/>
  <c r="AJ87" i="383"/>
  <c r="AG75" i="377"/>
  <c r="AH75" i="377"/>
  <c r="AG89" i="404"/>
  <c r="AK57" i="380"/>
  <c r="AF57" i="380"/>
  <c r="AI74" i="404"/>
  <c r="AF63" i="339"/>
  <c r="AK63" i="339"/>
  <c r="AF67" i="358"/>
  <c r="AG62" i="357"/>
  <c r="AF62" i="357"/>
  <c r="AG75" i="392"/>
  <c r="AI75" i="392"/>
  <c r="AK68" i="368"/>
  <c r="AG91" i="379"/>
  <c r="AK91" i="379"/>
  <c r="AG84" i="394"/>
  <c r="AH68" i="392"/>
  <c r="AF68" i="392"/>
  <c r="AC68" i="383"/>
  <c r="AH57" i="400"/>
  <c r="AC76" i="372"/>
  <c r="AK77" i="366"/>
  <c r="AC90" i="391"/>
  <c r="AF86" i="370"/>
  <c r="AK72" i="401"/>
  <c r="AI72" i="401"/>
  <c r="AI81" i="384"/>
  <c r="AC78" i="374"/>
  <c r="AI82" i="339"/>
  <c r="AJ82" i="339"/>
  <c r="AS86" i="347"/>
  <c r="AQ88" i="363"/>
  <c r="AQ84" i="369"/>
  <c r="AC69" i="377"/>
  <c r="L3" i="386"/>
  <c r="J3" i="386"/>
  <c r="AI56" i="394"/>
  <c r="AK58" i="398"/>
  <c r="AH58" i="398"/>
  <c r="AF59" i="387"/>
  <c r="AC66" i="405"/>
  <c r="AH56" i="398"/>
  <c r="AR81" i="366"/>
  <c r="AU81" i="366"/>
  <c r="AK61" i="400"/>
  <c r="AF61" i="400"/>
  <c r="AF83" i="372"/>
  <c r="AG70" i="400"/>
  <c r="AI70" i="400"/>
  <c r="J36" i="386"/>
  <c r="AI83" i="376"/>
  <c r="AG83" i="376"/>
  <c r="AG84" i="392"/>
  <c r="AR80" i="390"/>
  <c r="AU80" i="390"/>
  <c r="AK75" i="406"/>
  <c r="AH80" i="375"/>
  <c r="AK80" i="375"/>
  <c r="AF76" i="402"/>
  <c r="AT85" i="395"/>
  <c r="AR85" i="395"/>
  <c r="AU81" i="350"/>
  <c r="AU84" i="384"/>
  <c r="AH77" i="368"/>
  <c r="AI77" i="368"/>
  <c r="AK62" i="402"/>
  <c r="AH91" i="407"/>
  <c r="AI91" i="407"/>
  <c r="AK68" i="397"/>
  <c r="AS85" i="378"/>
  <c r="AU85" i="378"/>
  <c r="AQ83" i="393"/>
  <c r="AQ88" i="378"/>
  <c r="AR91" i="356"/>
  <c r="AQ91" i="356"/>
  <c r="AH63" i="383"/>
  <c r="AJ90" i="382"/>
  <c r="AG90" i="382"/>
  <c r="AJ72" i="396"/>
  <c r="AF80" i="400"/>
  <c r="AI80" i="400"/>
  <c r="AF65" i="378"/>
  <c r="AH65" i="378"/>
  <c r="AH71" i="357"/>
  <c r="AK71" i="357"/>
  <c r="AJ71" i="394"/>
  <c r="AC82" i="375"/>
  <c r="AG70" i="383"/>
  <c r="AJ84" i="353"/>
  <c r="AF84" i="353"/>
  <c r="AJ67" i="369"/>
  <c r="AH85" i="394"/>
  <c r="AJ85" i="394"/>
  <c r="AK72" i="393"/>
  <c r="AJ60" i="355"/>
  <c r="AF60" i="355"/>
  <c r="AF65" i="390"/>
  <c r="AK79" i="391"/>
  <c r="AF79" i="391"/>
  <c r="AI70" i="359"/>
  <c r="AH57" i="368"/>
  <c r="AG57" i="368"/>
  <c r="AH76" i="385"/>
  <c r="AC73" i="398"/>
  <c r="AI90" i="399"/>
  <c r="AC86" i="390"/>
  <c r="AG86" i="351"/>
  <c r="AI86" i="351"/>
  <c r="AH59" i="349"/>
  <c r="AC63" i="349"/>
  <c r="AH70" i="381"/>
  <c r="AK70" i="381"/>
  <c r="AH74" i="350"/>
  <c r="AC71" i="349"/>
  <c r="AG76" i="348"/>
  <c r="AC80" i="394"/>
  <c r="AF72" i="363"/>
  <c r="AC72" i="364"/>
  <c r="AH56" i="351"/>
  <c r="AG79" i="350"/>
  <c r="AK79" i="350"/>
  <c r="AH77" i="349"/>
  <c r="AK79" i="349"/>
  <c r="AH79" i="349"/>
  <c r="AJ68" i="360"/>
  <c r="AJ79" i="404"/>
  <c r="AF79" i="404"/>
  <c r="AG70" i="356"/>
  <c r="AI70" i="356"/>
  <c r="AK61" i="352"/>
  <c r="AG86" i="376"/>
  <c r="AF86" i="376"/>
  <c r="AF57" i="397"/>
  <c r="AH57" i="397"/>
  <c r="AI61" i="381"/>
  <c r="AC77" i="372"/>
  <c r="AT90" i="362"/>
  <c r="AH60" i="391"/>
  <c r="AG60" i="391"/>
  <c r="AK61" i="379"/>
  <c r="AH84" i="407"/>
  <c r="AF84" i="407"/>
  <c r="AK90" i="372"/>
  <c r="AI90" i="372"/>
  <c r="AC75" i="390"/>
  <c r="AG74" i="348"/>
  <c r="AI74" i="348"/>
  <c r="AG78" i="362"/>
  <c r="AJ78" i="362"/>
  <c r="AH71" i="362"/>
  <c r="AH76" i="399"/>
  <c r="AG76" i="399"/>
  <c r="AH74" i="393"/>
  <c r="AC76" i="364"/>
  <c r="AH72" i="362"/>
  <c r="AC59" i="361"/>
  <c r="AJ75" i="361"/>
  <c r="AC78" i="376"/>
  <c r="AI78" i="348"/>
  <c r="AG78" i="348"/>
  <c r="AC71" i="361"/>
  <c r="AH75" i="368"/>
  <c r="AC84" i="369"/>
  <c r="AG75" i="352"/>
  <c r="AI80" i="391"/>
  <c r="AK80" i="391"/>
  <c r="AF63" i="378"/>
  <c r="AK59" i="392"/>
  <c r="AH59" i="392"/>
  <c r="AH69" i="369"/>
  <c r="AF69" i="369"/>
  <c r="AI74" i="388"/>
  <c r="AU82" i="385"/>
  <c r="AS82" i="385"/>
  <c r="AI67" i="406"/>
  <c r="AI57" i="392"/>
  <c r="AF57" i="392"/>
  <c r="AC61" i="357"/>
  <c r="AI67" i="378"/>
  <c r="AC62" i="365"/>
  <c r="AK67" i="367"/>
  <c r="AJ77" i="363"/>
  <c r="AG77" i="363"/>
  <c r="AH87" i="349"/>
  <c r="AI87" i="349"/>
  <c r="AJ57" i="385"/>
  <c r="AI76" i="366"/>
  <c r="AH76" i="366"/>
  <c r="AC57" i="388"/>
  <c r="AF58" i="387"/>
  <c r="AI64" i="363"/>
  <c r="AF64" i="363"/>
  <c r="AI67" i="348"/>
  <c r="AI69" i="375"/>
  <c r="AF69" i="375"/>
  <c r="AK86" i="361"/>
  <c r="AF86" i="361"/>
  <c r="AH64" i="400"/>
  <c r="AC68" i="390"/>
  <c r="AI63" i="349"/>
  <c r="AI88" i="402"/>
  <c r="AJ88" i="402"/>
  <c r="AG65" i="384"/>
  <c r="AF65" i="384"/>
  <c r="AG62" i="370"/>
  <c r="AI67" i="375"/>
  <c r="AG67" i="375"/>
  <c r="AF90" i="354"/>
  <c r="AC57" i="349"/>
  <c r="AF90" i="404"/>
  <c r="AG90" i="404"/>
  <c r="AI74" i="374"/>
  <c r="AG74" i="374"/>
  <c r="AU82" i="362"/>
  <c r="AK60" i="362"/>
  <c r="AG60" i="362"/>
  <c r="AI81" i="362"/>
  <c r="AI68" i="359"/>
  <c r="AF68" i="359"/>
  <c r="AF81" i="390"/>
  <c r="AI81" i="390"/>
  <c r="AG59" i="391"/>
  <c r="AJ89" i="377"/>
  <c r="AK89" i="377"/>
  <c r="AF76" i="369"/>
  <c r="AG76" i="369"/>
  <c r="AF75" i="397"/>
  <c r="AK66" i="401"/>
  <c r="AH66" i="401"/>
  <c r="AG88" i="392"/>
  <c r="AI88" i="392"/>
  <c r="AH78" i="395"/>
  <c r="AF78" i="395"/>
  <c r="AJ85" i="373"/>
  <c r="AC60" i="390"/>
  <c r="AG64" i="404"/>
  <c r="AC79" i="405"/>
  <c r="AU90" i="367"/>
  <c r="AC91" i="380"/>
  <c r="W36" i="386"/>
  <c r="AT81" i="395"/>
  <c r="AC85" i="371"/>
  <c r="AJ61" i="406"/>
  <c r="AH72" i="405"/>
  <c r="AI72" i="405"/>
  <c r="AH75" i="375"/>
  <c r="AJ72" i="373"/>
  <c r="AK72" i="373"/>
  <c r="AJ81" i="393"/>
  <c r="AG90" i="375"/>
  <c r="AI90" i="375"/>
  <c r="AF80" i="401"/>
  <c r="AG80" i="401"/>
  <c r="AT90" i="383"/>
  <c r="AC64" i="394"/>
  <c r="AG69" i="364"/>
  <c r="AC66" i="364"/>
  <c r="AG67" i="399"/>
  <c r="AK62" i="390"/>
  <c r="AJ62" i="390"/>
  <c r="AT87" i="384"/>
  <c r="AI68" i="385"/>
  <c r="AG68" i="385"/>
  <c r="AK72" i="366"/>
  <c r="AF62" i="398"/>
  <c r="AH62" i="398"/>
  <c r="AR83" i="395"/>
  <c r="AS80" i="371"/>
  <c r="AJ56" i="381"/>
  <c r="AK56" i="381"/>
  <c r="AH65" i="379"/>
  <c r="AC72" i="375"/>
  <c r="AQ83" i="375"/>
  <c r="AT83" i="371"/>
  <c r="AR88" i="398"/>
  <c r="AQ88" i="398"/>
  <c r="AS89" i="366"/>
  <c r="AQ85" i="405"/>
  <c r="AS82" i="403"/>
  <c r="AJ86" i="356"/>
  <c r="AH86" i="356"/>
  <c r="AJ80" i="399"/>
  <c r="AK80" i="399"/>
  <c r="AH88" i="379"/>
  <c r="AG88" i="379"/>
  <c r="AJ56" i="367"/>
  <c r="AH78" i="355"/>
  <c r="AG78" i="355"/>
  <c r="AF88" i="406"/>
  <c r="AK82" i="382"/>
  <c r="AJ82" i="382"/>
  <c r="AF83" i="358"/>
  <c r="AJ83" i="358"/>
  <c r="AJ71" i="392"/>
  <c r="AC82" i="374"/>
  <c r="AF82" i="372"/>
  <c r="AC62" i="368"/>
  <c r="AC81" i="403"/>
  <c r="AI76" i="394"/>
  <c r="AH74" i="360"/>
  <c r="AI74" i="360"/>
  <c r="AF81" i="399"/>
  <c r="AI81" i="399"/>
  <c r="AG83" i="399"/>
  <c r="AK83" i="399"/>
  <c r="AG60" i="379"/>
  <c r="AH60" i="379"/>
  <c r="AC89" i="366"/>
  <c r="AH69" i="354"/>
  <c r="AI77" i="353"/>
  <c r="AJ77" i="353"/>
  <c r="AH68" i="352"/>
  <c r="AC69" i="362"/>
  <c r="AH72" i="375"/>
  <c r="AC75" i="395"/>
  <c r="AJ89" i="354"/>
  <c r="AF73" i="352"/>
  <c r="AJ73" i="352"/>
  <c r="AJ66" i="362"/>
  <c r="AK66" i="362"/>
  <c r="AF76" i="405"/>
  <c r="AC89" i="365"/>
  <c r="AK89" i="353"/>
  <c r="AJ89" i="353"/>
  <c r="AH84" i="374"/>
  <c r="AC58" i="368"/>
  <c r="AK78" i="394"/>
  <c r="AC88" i="361"/>
  <c r="AG73" i="361"/>
  <c r="AC88" i="369"/>
  <c r="AK60" i="399"/>
  <c r="AC85" i="407"/>
  <c r="AU89" i="348"/>
  <c r="AJ81" i="404"/>
  <c r="AH81" i="404"/>
  <c r="AH72" i="369"/>
  <c r="AJ72" i="369"/>
  <c r="AH72" i="387"/>
  <c r="AJ81" i="359"/>
  <c r="AH81" i="359"/>
  <c r="AK73" i="374"/>
  <c r="AJ70" i="398"/>
  <c r="AK70" i="398"/>
  <c r="AI60" i="402"/>
  <c r="AK60" i="402"/>
  <c r="AK91" i="396"/>
  <c r="AC68" i="385"/>
  <c r="AJ74" i="352"/>
  <c r="AG71" i="350"/>
  <c r="AJ71" i="350"/>
  <c r="AI87" i="360"/>
  <c r="AK87" i="360"/>
  <c r="AH69" i="374"/>
  <c r="AK69" i="374"/>
  <c r="AF88" i="351"/>
  <c r="AJ81" i="350"/>
  <c r="AH81" i="350"/>
  <c r="AC84" i="359"/>
  <c r="AJ88" i="389"/>
  <c r="AH79" i="401"/>
  <c r="AF79" i="401"/>
  <c r="AF73" i="351"/>
  <c r="AJ73" i="351"/>
  <c r="AC56" i="371"/>
  <c r="AG83" i="373"/>
  <c r="AI85" i="358"/>
  <c r="AJ85" i="358"/>
  <c r="AJ74" i="355"/>
  <c r="AC83" i="364"/>
  <c r="AG69" i="367"/>
  <c r="AF68" i="407"/>
  <c r="AG68" i="407"/>
  <c r="AJ71" i="388"/>
  <c r="AF71" i="388"/>
  <c r="AJ87" i="363"/>
  <c r="AI86" i="407"/>
  <c r="AF86" i="407"/>
  <c r="AJ67" i="376"/>
  <c r="AF67" i="376"/>
  <c r="AI62" i="371"/>
  <c r="AI83" i="365"/>
  <c r="AH83" i="365"/>
  <c r="AC91" i="367"/>
  <c r="AH70" i="363"/>
  <c r="AC88" i="391"/>
  <c r="AG75" i="353"/>
  <c r="AJ75" i="353"/>
  <c r="AH63" i="350"/>
  <c r="AF63" i="350"/>
  <c r="AF91" i="361"/>
  <c r="AH73" i="382"/>
  <c r="AK73" i="382"/>
  <c r="AH63" i="384"/>
  <c r="AG73" i="396"/>
  <c r="AI73" i="396"/>
  <c r="AI88" i="352"/>
  <c r="AJ66" i="350"/>
  <c r="AH66" i="350"/>
  <c r="AK73" i="350"/>
  <c r="AC76" i="360"/>
  <c r="AJ83" i="353"/>
  <c r="AF83" i="353"/>
  <c r="AK87" i="351"/>
  <c r="AJ87" i="351"/>
  <c r="AK72" i="351"/>
  <c r="AG68" i="361"/>
  <c r="AI68" i="361"/>
  <c r="AF72" i="391"/>
  <c r="AG80" i="380"/>
  <c r="AH80" i="380"/>
  <c r="AC87" i="374"/>
  <c r="AH74" i="367"/>
  <c r="AC72" i="392"/>
  <c r="AG64" i="385"/>
  <c r="AC64" i="406"/>
  <c r="AK75" i="350"/>
  <c r="AH75" i="350"/>
  <c r="AH58" i="349"/>
  <c r="AF57" i="359"/>
  <c r="AI57" i="359"/>
  <c r="AF86" i="378"/>
  <c r="AI86" i="378"/>
  <c r="AK56" i="369"/>
  <c r="AJ56" i="369"/>
  <c r="AC82" i="388"/>
  <c r="AF73" i="402"/>
  <c r="AG63" i="403"/>
  <c r="AK63" i="403"/>
  <c r="AI72" i="379"/>
  <c r="AH72" i="379"/>
  <c r="AC79" i="385"/>
  <c r="AK67" i="374"/>
  <c r="AJ81" i="383"/>
  <c r="AG81" i="383"/>
  <c r="AK78" i="397"/>
  <c r="AT91" i="348"/>
  <c r="AU91" i="348"/>
  <c r="AR86" i="384"/>
  <c r="AQ88" i="394"/>
  <c r="AF90" i="361"/>
  <c r="AG90" i="361"/>
  <c r="AJ59" i="388"/>
  <c r="AK58" i="369"/>
  <c r="AJ58" i="369"/>
  <c r="AK66" i="399"/>
  <c r="AI67" i="389"/>
  <c r="AF67" i="389"/>
  <c r="AH58" i="367"/>
  <c r="AG58" i="367"/>
  <c r="AI85" i="372"/>
  <c r="AH85" i="372"/>
  <c r="AK81" i="366"/>
  <c r="AJ78" i="391"/>
  <c r="AK78" i="391"/>
  <c r="AI69" i="348"/>
  <c r="AI76" i="393"/>
  <c r="AF76" i="393"/>
  <c r="AF71" i="407"/>
  <c r="AI88" i="393"/>
  <c r="AF88" i="393"/>
  <c r="AG58" i="377"/>
  <c r="AI80" i="365"/>
  <c r="AJ80" i="365"/>
  <c r="AF83" i="400"/>
  <c r="AI83" i="400"/>
  <c r="AK90" i="394"/>
  <c r="AG83" i="385"/>
  <c r="AK83" i="385"/>
  <c r="AJ59" i="379"/>
  <c r="AF62" i="406"/>
  <c r="AK62" i="406"/>
  <c r="AS89" i="354"/>
  <c r="AT90" i="380"/>
  <c r="AQ84" i="407"/>
  <c r="AT84" i="407"/>
  <c r="AT91" i="349"/>
  <c r="AK74" i="382"/>
  <c r="AJ74" i="382"/>
  <c r="W37" i="386"/>
  <c r="AQ91" i="368"/>
  <c r="AS86" i="379"/>
  <c r="AQ86" i="379"/>
  <c r="AQ91" i="387"/>
  <c r="AR88" i="357"/>
  <c r="AJ58" i="364"/>
  <c r="AG58" i="364"/>
  <c r="AF76" i="382"/>
  <c r="AG64" i="393"/>
  <c r="AK64" i="393"/>
  <c r="AH66" i="372"/>
  <c r="AG66" i="372"/>
  <c r="AF84" i="377"/>
  <c r="AI84" i="377"/>
  <c r="AF72" i="365"/>
  <c r="AJ72" i="365"/>
  <c r="AF58" i="381"/>
  <c r="AG77" i="398"/>
  <c r="AK77" i="398"/>
  <c r="AT89" i="396"/>
  <c r="AU84" i="397"/>
  <c r="AC76" i="394"/>
  <c r="AS83" i="399"/>
  <c r="AC72" i="369"/>
  <c r="AJ71" i="402"/>
  <c r="AC65" i="381"/>
  <c r="AI84" i="406"/>
  <c r="AC81" i="395"/>
  <c r="AF82" i="377"/>
  <c r="AJ70" i="365"/>
  <c r="AI70" i="365"/>
  <c r="AG67" i="372"/>
  <c r="AC90" i="372"/>
  <c r="AF78" i="403"/>
  <c r="M11" i="386"/>
  <c r="K11" i="386"/>
  <c r="AI64" i="389"/>
  <c r="AC84" i="363"/>
  <c r="AI90" i="405"/>
  <c r="AH90" i="405"/>
  <c r="AH68" i="376"/>
  <c r="AC64" i="366"/>
  <c r="AI91" i="393"/>
  <c r="AS88" i="404"/>
  <c r="AQ88" i="404"/>
  <c r="AQ81" i="383"/>
  <c r="AS88" i="369"/>
  <c r="AT83" i="366"/>
  <c r="AR88" i="360"/>
  <c r="AS88" i="360"/>
  <c r="AI60" i="353"/>
  <c r="AG57" i="352"/>
  <c r="AI57" i="352"/>
  <c r="AG82" i="351"/>
  <c r="AJ82" i="351"/>
  <c r="AJ76" i="370"/>
  <c r="AH76" i="370"/>
  <c r="AJ83" i="379"/>
  <c r="AC70" i="372"/>
  <c r="AJ86" i="396"/>
  <c r="AI63" i="402"/>
  <c r="AJ63" i="402"/>
  <c r="AC67" i="390"/>
  <c r="AK65" i="394"/>
  <c r="AH86" i="371"/>
  <c r="AK86" i="371"/>
  <c r="AG90" i="379"/>
  <c r="AC79" i="376"/>
  <c r="AI61" i="397"/>
  <c r="AC78" i="378"/>
  <c r="K10" i="386"/>
  <c r="AF56" i="366"/>
  <c r="AH56" i="366"/>
  <c r="AH86" i="390"/>
  <c r="AC86" i="384"/>
  <c r="AH83" i="396"/>
  <c r="AG74" i="406"/>
  <c r="AI74" i="406"/>
  <c r="AQ89" i="363"/>
  <c r="AS91" i="364"/>
  <c r="AC71" i="381"/>
  <c r="AT80" i="404"/>
  <c r="AK56" i="376"/>
  <c r="AK73" i="389"/>
  <c r="AF73" i="389"/>
  <c r="AF59" i="399"/>
  <c r="AJ79" i="399"/>
  <c r="AK79" i="399"/>
  <c r="AC59" i="401"/>
  <c r="AF66" i="383"/>
  <c r="AC84" i="399"/>
  <c r="AG88" i="382"/>
  <c r="AF62" i="387"/>
  <c r="AK62" i="387"/>
  <c r="AI80" i="398"/>
  <c r="AJ59" i="381"/>
  <c r="AH59" i="381"/>
  <c r="AQ86" i="398"/>
  <c r="AS86" i="398"/>
  <c r="AS91" i="347"/>
  <c r="AQ91" i="384"/>
  <c r="AR91" i="402"/>
  <c r="AT84" i="383"/>
  <c r="AS84" i="383"/>
  <c r="AH56" i="406"/>
  <c r="AR87" i="398"/>
  <c r="AS80" i="382"/>
  <c r="AU80" i="382"/>
  <c r="AR91" i="380"/>
  <c r="AU89" i="376"/>
  <c r="AS84" i="363"/>
  <c r="AT83" i="401"/>
  <c r="AS83" i="401"/>
  <c r="AR87" i="368"/>
  <c r="AT83" i="392"/>
  <c r="AJ72" i="384"/>
  <c r="AF72" i="384"/>
  <c r="AG76" i="389"/>
  <c r="AH79" i="374"/>
  <c r="AJ79" i="374"/>
  <c r="AG57" i="374"/>
  <c r="AF57" i="374"/>
  <c r="AH63" i="376"/>
  <c r="AC87" i="380"/>
  <c r="AQ84" i="370"/>
  <c r="AR80" i="406"/>
  <c r="AK89" i="399"/>
  <c r="AF89" i="399"/>
  <c r="AH84" i="389"/>
  <c r="AJ63" i="407"/>
  <c r="AF63" i="407"/>
  <c r="AT82" i="369"/>
  <c r="AU87" i="367"/>
  <c r="AK65" i="397"/>
  <c r="AI65" i="397"/>
  <c r="AT88" i="384"/>
  <c r="AS81" i="349"/>
  <c r="AR88" i="380"/>
  <c r="AS88" i="380"/>
  <c r="AT90" i="370"/>
  <c r="AS83" i="381"/>
  <c r="AS84" i="380"/>
  <c r="AS90" i="363"/>
  <c r="AT90" i="363"/>
  <c r="AR82" i="359"/>
  <c r="AS89" i="382"/>
  <c r="AU87" i="377"/>
  <c r="AS87" i="377"/>
  <c r="AS91" i="407"/>
  <c r="AT83" i="349"/>
  <c r="AT86" i="392"/>
  <c r="AQ86" i="392"/>
  <c r="AR82" i="390"/>
  <c r="AF70" i="339"/>
  <c r="AS88" i="402"/>
  <c r="AQ88" i="402"/>
  <c r="AJ64" i="367"/>
  <c r="AK84" i="404"/>
  <c r="AG84" i="404"/>
  <c r="AI80" i="407"/>
  <c r="AF80" i="407"/>
  <c r="AH68" i="363"/>
  <c r="AI78" i="380"/>
  <c r="AF78" i="380"/>
  <c r="AI60" i="395"/>
  <c r="AC90" i="366"/>
  <c r="AG58" i="384"/>
  <c r="AK58" i="384"/>
  <c r="AF66" i="402"/>
  <c r="AJ85" i="374"/>
  <c r="AH85" i="374"/>
  <c r="AU90" i="339"/>
  <c r="AQ82" i="383"/>
  <c r="AT82" i="383"/>
  <c r="U28" i="386"/>
  <c r="AU81" i="384"/>
  <c r="AR90" i="396"/>
  <c r="AI91" i="404"/>
  <c r="AH91" i="404"/>
  <c r="AJ59" i="356"/>
  <c r="AH59" i="356"/>
  <c r="AC62" i="393"/>
  <c r="AH68" i="370"/>
  <c r="AJ68" i="370"/>
  <c r="AK87" i="399"/>
  <c r="K24" i="386"/>
  <c r="N24" i="386"/>
  <c r="AI64" i="387"/>
  <c r="AJ64" i="387"/>
  <c r="AF90" i="403"/>
  <c r="AI62" i="382"/>
  <c r="AH62" i="382"/>
  <c r="AJ64" i="371"/>
  <c r="AH64" i="371"/>
  <c r="AK61" i="401"/>
  <c r="AJ61" i="401"/>
  <c r="AK61" i="388"/>
  <c r="AI81" i="381"/>
  <c r="AK81" i="381"/>
  <c r="AK83" i="368"/>
  <c r="AI70" i="397"/>
  <c r="AJ70" i="397"/>
  <c r="AF83" i="384"/>
  <c r="AH83" i="384"/>
  <c r="AH56" i="383"/>
  <c r="AT85" i="383"/>
  <c r="AS85" i="383"/>
  <c r="AT84" i="373"/>
  <c r="AU90" i="398"/>
  <c r="AT88" i="347"/>
  <c r="AS88" i="389"/>
  <c r="AU88" i="389"/>
  <c r="AG80" i="402"/>
  <c r="AJ81" i="392"/>
  <c r="AI81" i="392"/>
  <c r="AH69" i="384"/>
  <c r="AG87" i="376"/>
  <c r="AI87" i="376"/>
  <c r="AF69" i="371"/>
  <c r="AK61" i="372"/>
  <c r="AF61" i="372"/>
  <c r="AJ59" i="385"/>
  <c r="AH59" i="385"/>
  <c r="AG82" i="389"/>
  <c r="AF82" i="389"/>
  <c r="AJ87" i="384"/>
  <c r="AC57" i="390"/>
  <c r="AJ90" i="370"/>
  <c r="AS80" i="380"/>
  <c r="AU80" i="380"/>
  <c r="AS89" i="383"/>
  <c r="AT91" i="377"/>
  <c r="AS82" i="395"/>
  <c r="AH61" i="378"/>
  <c r="AI61" i="378"/>
  <c r="AG62" i="339"/>
  <c r="AT80" i="398"/>
  <c r="AS80" i="398"/>
  <c r="AQ82" i="354"/>
  <c r="AK79" i="370"/>
  <c r="AR83" i="368"/>
  <c r="AT83" i="368"/>
  <c r="AQ81" i="358"/>
  <c r="AS83" i="367"/>
  <c r="AU91" i="339"/>
  <c r="AH85" i="393"/>
  <c r="AK85" i="393"/>
  <c r="AJ81" i="397"/>
  <c r="AC84" i="391"/>
  <c r="AJ62" i="394"/>
  <c r="AJ58" i="363"/>
  <c r="AI58" i="363"/>
  <c r="AF74" i="400"/>
  <c r="AK89" i="364"/>
  <c r="AH89" i="364"/>
  <c r="AS89" i="368"/>
  <c r="AT90" i="402"/>
  <c r="AC75" i="400"/>
  <c r="AS82" i="353"/>
  <c r="AI72" i="400"/>
  <c r="AH72" i="400"/>
  <c r="AF66" i="367"/>
  <c r="AR80" i="363"/>
  <c r="AQ91" i="393"/>
  <c r="AU91" i="393"/>
  <c r="AU81" i="368"/>
  <c r="AS86" i="402"/>
  <c r="AR91" i="359"/>
  <c r="AC79" i="395"/>
  <c r="AU91" i="398"/>
  <c r="AF83" i="378"/>
  <c r="AQ90" i="395"/>
  <c r="AR90" i="395"/>
  <c r="AG61" i="370"/>
  <c r="AR85" i="402"/>
  <c r="AU87" i="373"/>
  <c r="AS87" i="373"/>
  <c r="AS91" i="406"/>
  <c r="AJ57" i="365"/>
  <c r="AT83" i="394"/>
  <c r="AR83" i="394"/>
  <c r="AQ81" i="406"/>
  <c r="AQ86" i="339"/>
  <c r="AU82" i="358"/>
  <c r="AU82" i="365"/>
  <c r="AT82" i="365"/>
  <c r="AT90" i="358"/>
  <c r="AR81" i="357"/>
  <c r="AS86" i="367"/>
  <c r="AT87" i="376"/>
  <c r="AR87" i="376"/>
  <c r="AH65" i="370"/>
  <c r="AI86" i="368"/>
  <c r="AK86" i="368"/>
  <c r="AI66" i="404"/>
  <c r="AC84" i="376"/>
  <c r="AI68" i="372"/>
  <c r="AG80" i="406"/>
  <c r="AI80" i="406"/>
  <c r="AJ63" i="391"/>
  <c r="AC56" i="389"/>
  <c r="AF59" i="365"/>
  <c r="AC67" i="394"/>
  <c r="AK62" i="363"/>
  <c r="AH87" i="394"/>
  <c r="AI87" i="394"/>
  <c r="AH69" i="366"/>
  <c r="AI85" i="403"/>
  <c r="AH85" i="403"/>
  <c r="AK75" i="401"/>
  <c r="AR82" i="407"/>
  <c r="AT82" i="407"/>
  <c r="AJ63" i="373"/>
  <c r="AQ83" i="378"/>
  <c r="AH81" i="402"/>
  <c r="AI81" i="402"/>
  <c r="N13" i="386"/>
  <c r="M13" i="386"/>
  <c r="AI87" i="357"/>
  <c r="AG87" i="357"/>
  <c r="AI69" i="398"/>
  <c r="AK69" i="398"/>
  <c r="AG58" i="403"/>
  <c r="AH81" i="363"/>
  <c r="AI81" i="363"/>
  <c r="AF59" i="395"/>
  <c r="AF79" i="392"/>
  <c r="AK79" i="392"/>
  <c r="AH71" i="404"/>
  <c r="AC65" i="406"/>
  <c r="O15" i="386"/>
  <c r="AC65" i="367"/>
  <c r="AI89" i="403"/>
  <c r="AH81" i="365"/>
  <c r="AI81" i="365"/>
  <c r="AF76" i="397"/>
  <c r="AC57" i="371"/>
  <c r="AI87" i="393"/>
  <c r="AC90" i="387"/>
  <c r="AK58" i="366"/>
  <c r="AJ58" i="366"/>
  <c r="AG83" i="402"/>
  <c r="AC73" i="367"/>
  <c r="AR81" i="405"/>
  <c r="AG58" i="392"/>
  <c r="AK58" i="392"/>
  <c r="AU83" i="390"/>
  <c r="AQ84" i="391"/>
  <c r="AJ66" i="373"/>
  <c r="AG66" i="373"/>
  <c r="AH61" i="395"/>
  <c r="AG61" i="395"/>
  <c r="AH59" i="400"/>
  <c r="AJ90" i="378"/>
  <c r="AH90" i="378"/>
  <c r="AJ59" i="372"/>
  <c r="AC59" i="382"/>
  <c r="AC70" i="391"/>
  <c r="AK61" i="394"/>
  <c r="AC70" i="374"/>
  <c r="AF69" i="365"/>
  <c r="AS84" i="382"/>
  <c r="AU84" i="382"/>
  <c r="AS86" i="381"/>
  <c r="AQ86" i="399"/>
  <c r="AR89" i="402"/>
  <c r="AF88" i="383"/>
  <c r="AH88" i="383"/>
  <c r="AF87" i="339"/>
  <c r="AK81" i="339"/>
  <c r="AH81" i="339"/>
  <c r="AR86" i="387"/>
  <c r="AS85" i="398"/>
  <c r="AU85" i="398"/>
  <c r="AG58" i="401"/>
  <c r="AS84" i="396"/>
  <c r="AT87" i="374"/>
  <c r="AU87" i="374"/>
  <c r="AI86" i="383"/>
  <c r="AC57" i="389"/>
  <c r="AG62" i="377"/>
  <c r="AF62" i="377"/>
  <c r="AH87" i="397"/>
  <c r="AQ83" i="406"/>
  <c r="AS87" i="382"/>
  <c r="AQ87" i="382"/>
  <c r="AS81" i="403"/>
  <c r="AS82" i="371"/>
  <c r="AU89" i="398"/>
  <c r="AG71" i="384"/>
  <c r="AK71" i="384"/>
  <c r="AT85" i="391"/>
  <c r="AS85" i="391"/>
  <c r="AR81" i="364"/>
  <c r="AU83" i="384"/>
  <c r="AS83" i="384"/>
  <c r="AT86" i="388"/>
  <c r="AT84" i="364"/>
  <c r="AS84" i="364"/>
  <c r="AF89" i="384"/>
  <c r="AT86" i="351"/>
  <c r="AT87" i="365"/>
  <c r="AR87" i="365"/>
  <c r="AR83" i="382"/>
  <c r="AS84" i="398"/>
  <c r="AF73" i="377"/>
  <c r="AK73" i="377"/>
  <c r="AT80" i="366"/>
  <c r="AU80" i="354"/>
  <c r="AU82" i="392"/>
  <c r="AS87" i="339"/>
  <c r="AT87" i="339"/>
  <c r="AS83" i="351"/>
  <c r="AU85" i="388"/>
  <c r="AH84" i="390"/>
  <c r="AF84" i="390"/>
  <c r="AR85" i="390"/>
  <c r="AS91" i="396"/>
  <c r="AS89" i="394"/>
  <c r="AT89" i="394"/>
  <c r="AT86" i="393"/>
  <c r="AH66" i="376"/>
  <c r="AJ69" i="373"/>
  <c r="AK69" i="373"/>
  <c r="AS82" i="397"/>
  <c r="AS81" i="385"/>
  <c r="AT91" i="362"/>
  <c r="AQ91" i="362"/>
  <c r="AS87" i="394"/>
  <c r="AS89" i="406"/>
  <c r="AT88" i="376"/>
  <c r="AS88" i="376"/>
  <c r="AT84" i="400"/>
  <c r="AT86" i="394"/>
  <c r="AT86" i="369"/>
  <c r="AC73" i="385"/>
  <c r="AI58" i="379"/>
  <c r="AH82" i="368"/>
  <c r="AJ82" i="368"/>
  <c r="AG65" i="368"/>
  <c r="AF65" i="368"/>
  <c r="AJ64" i="397"/>
  <c r="AG64" i="397"/>
  <c r="AH62" i="374"/>
  <c r="AG62" i="374"/>
  <c r="AK66" i="389"/>
  <c r="AR82" i="380"/>
  <c r="AS82" i="380"/>
  <c r="AU89" i="373"/>
  <c r="AU89" i="378"/>
  <c r="AS89" i="392"/>
  <c r="V30" i="386"/>
  <c r="Y30" i="386"/>
  <c r="AU87" i="393"/>
  <c r="AS88" i="361"/>
  <c r="AU86" i="353"/>
  <c r="AQ86" i="353"/>
  <c r="AQ87" i="349"/>
  <c r="AR86" i="366"/>
  <c r="W32" i="386"/>
  <c r="X32" i="386"/>
  <c r="AT82" i="405"/>
  <c r="AS91" i="381"/>
  <c r="AT84" i="351"/>
  <c r="AR86" i="375"/>
  <c r="AS86" i="375"/>
  <c r="AC76" i="403"/>
  <c r="AH63" i="388"/>
  <c r="AJ63" i="388"/>
  <c r="AK75" i="387"/>
  <c r="AC88" i="366"/>
  <c r="AG85" i="389"/>
  <c r="AH85" i="389"/>
  <c r="AJ89" i="375"/>
  <c r="AQ81" i="388"/>
  <c r="AC86" i="339"/>
  <c r="AR91" i="351"/>
  <c r="AU82" i="387"/>
  <c r="AS82" i="384"/>
  <c r="K32" i="386"/>
  <c r="L32" i="386"/>
  <c r="AQ90" i="382"/>
  <c r="AT89" i="397"/>
  <c r="AU89" i="397"/>
  <c r="AS88" i="371"/>
  <c r="AU84" i="348"/>
  <c r="AS89" i="387"/>
  <c r="AR89" i="387"/>
  <c r="AQ83" i="391"/>
  <c r="AQ91" i="391"/>
  <c r="AS83" i="385"/>
  <c r="Y31" i="386"/>
  <c r="U31" i="386"/>
  <c r="X33" i="386"/>
  <c r="AR89" i="380"/>
  <c r="AI56" i="364"/>
  <c r="AJ56" i="364"/>
  <c r="AT87" i="396"/>
  <c r="AR81" i="367"/>
  <c r="AT88" i="405"/>
  <c r="AR88" i="405"/>
  <c r="AQ80" i="384"/>
  <c r="AR90" i="387"/>
  <c r="AT85" i="363"/>
  <c r="AI65" i="405"/>
  <c r="AJ65" i="405"/>
  <c r="AQ82" i="352"/>
  <c r="AU90" i="404"/>
  <c r="AT86" i="400"/>
  <c r="AR86" i="400"/>
  <c r="AS91" i="374"/>
  <c r="AQ85" i="349"/>
  <c r="AU85" i="384"/>
  <c r="AC65" i="376"/>
  <c r="AH85" i="368"/>
  <c r="AT89" i="367"/>
  <c r="AT85" i="387"/>
  <c r="AU85" i="387"/>
  <c r="AT85" i="374"/>
  <c r="AR89" i="381"/>
  <c r="AT87" i="392"/>
  <c r="AQ84" i="375"/>
  <c r="AT84" i="375"/>
  <c r="AT82" i="393"/>
  <c r="AR91" i="360"/>
  <c r="AS83" i="405"/>
  <c r="AC89" i="339"/>
  <c r="AH66" i="339"/>
  <c r="AU85" i="401"/>
  <c r="Y38" i="386"/>
  <c r="V38" i="386"/>
  <c r="AT91" i="367"/>
  <c r="AH87" i="369"/>
  <c r="AR90" i="385"/>
  <c r="AT90" i="385"/>
  <c r="AS89" i="352"/>
  <c r="AS80" i="353"/>
  <c r="AR91" i="352"/>
  <c r="AC64" i="339"/>
  <c r="AF67" i="385"/>
  <c r="AR81" i="400"/>
  <c r="AR83" i="348"/>
  <c r="AU83" i="348"/>
  <c r="AS89" i="384"/>
  <c r="AS88" i="351"/>
  <c r="AS80" i="401"/>
  <c r="AF86" i="397"/>
  <c r="AG86" i="397"/>
  <c r="AU81" i="370"/>
  <c r="AR80" i="349"/>
  <c r="AS80" i="349"/>
  <c r="AT89" i="371"/>
  <c r="AS84" i="379"/>
  <c r="AS82" i="389"/>
  <c r="AU85" i="361"/>
  <c r="AT85" i="361"/>
  <c r="AT81" i="375"/>
  <c r="AS85" i="381"/>
  <c r="AT85" i="355"/>
  <c r="AS80" i="393"/>
  <c r="AQ80" i="393"/>
  <c r="AI74" i="339"/>
  <c r="AS86" i="368"/>
  <c r="AQ86" i="368"/>
  <c r="AS85" i="362"/>
  <c r="AT91" i="355"/>
  <c r="AS81" i="360"/>
  <c r="AU80" i="394"/>
  <c r="AQ80" i="394"/>
  <c r="AS86" i="357"/>
  <c r="AQ84" i="406"/>
  <c r="AR81" i="391"/>
  <c r="AT80" i="355"/>
  <c r="AU80" i="355"/>
  <c r="AU81" i="359"/>
  <c r="AQ82" i="379"/>
  <c r="AS86" i="358"/>
  <c r="AJ64" i="395"/>
  <c r="AH64" i="395"/>
  <c r="AK74" i="375"/>
  <c r="AG74" i="375"/>
  <c r="AR87" i="369"/>
  <c r="AS82" i="400"/>
  <c r="AU91" i="394"/>
  <c r="AS91" i="394"/>
  <c r="AS90" i="373"/>
  <c r="AS83" i="373"/>
  <c r="AS82" i="361"/>
  <c r="AI89" i="382"/>
  <c r="AG89" i="382"/>
  <c r="AR80" i="387"/>
  <c r="AR87" i="361"/>
  <c r="AQ89" i="400"/>
  <c r="AR89" i="400"/>
  <c r="AS89" i="365"/>
  <c r="AH58" i="389"/>
  <c r="AS88" i="406"/>
  <c r="AR88" i="406"/>
  <c r="AQ86" i="349"/>
  <c r="AI88" i="384"/>
  <c r="AR86" i="389"/>
  <c r="AS86" i="389"/>
  <c r="AT89" i="389"/>
  <c r="AQ87" i="404"/>
  <c r="AH75" i="365"/>
  <c r="AI75" i="365"/>
  <c r="AF71" i="389"/>
  <c r="AK71" i="389"/>
  <c r="AI57" i="381"/>
  <c r="AJ83" i="370"/>
  <c r="AI83" i="370"/>
  <c r="AK64" i="375"/>
  <c r="AF64" i="375"/>
  <c r="AI62" i="364"/>
  <c r="AC69" i="379"/>
  <c r="AI76" i="377"/>
  <c r="AF88" i="403"/>
  <c r="AI88" i="403"/>
  <c r="AQ84" i="389"/>
  <c r="AT86" i="371"/>
  <c r="X34" i="386"/>
  <c r="AS82" i="349"/>
  <c r="AU82" i="349"/>
  <c r="AT85" i="358"/>
  <c r="AR81" i="382"/>
  <c r="AU86" i="382"/>
  <c r="AQ86" i="382"/>
  <c r="AR82" i="367"/>
  <c r="AU85" i="394"/>
  <c r="Y29" i="386"/>
  <c r="U29" i="386"/>
  <c r="AT80" i="395"/>
  <c r="AU88" i="385"/>
  <c r="AU86" i="373"/>
  <c r="AS86" i="373"/>
  <c r="AI91" i="339"/>
  <c r="W27" i="386"/>
  <c r="AT84" i="365"/>
  <c r="AU84" i="365"/>
  <c r="AK60" i="374"/>
  <c r="AJ56" i="402"/>
  <c r="AK56" i="402"/>
  <c r="AQ82" i="350"/>
  <c r="AT90" i="368"/>
  <c r="AR88" i="358"/>
  <c r="AU88" i="383"/>
  <c r="AT88" i="383"/>
  <c r="AJ89" i="339"/>
  <c r="AR86" i="397"/>
  <c r="AG78" i="371"/>
  <c r="AI78" i="371"/>
  <c r="AK60" i="398"/>
  <c r="AR80" i="399"/>
  <c r="AQ80" i="399"/>
  <c r="AT87" i="362"/>
  <c r="AQ86" i="385"/>
  <c r="AS89" i="393"/>
  <c r="AR89" i="393"/>
  <c r="AK80" i="339"/>
  <c r="AJ59" i="390"/>
  <c r="AH59" i="390"/>
  <c r="AG68" i="373"/>
  <c r="AT86" i="403"/>
  <c r="AC83" i="339"/>
  <c r="AS91" i="373"/>
  <c r="AR81" i="348"/>
  <c r="AT84" i="394"/>
  <c r="AU82" i="375"/>
  <c r="AR82" i="375"/>
  <c r="AT81" i="389"/>
  <c r="AT85" i="379"/>
  <c r="AI59" i="339"/>
  <c r="AF59" i="339"/>
  <c r="AT90" i="389"/>
  <c r="AU87" i="402"/>
  <c r="AR90" i="399"/>
  <c r="AS90" i="399"/>
  <c r="AU84" i="350"/>
  <c r="AT85" i="375"/>
  <c r="AU85" i="375"/>
  <c r="AU86" i="391"/>
  <c r="AS81" i="404"/>
  <c r="AU81" i="407"/>
  <c r="AC83" i="404"/>
  <c r="AR80" i="381"/>
  <c r="AR83" i="377"/>
  <c r="AJ67" i="339"/>
  <c r="AI67" i="339"/>
  <c r="AU81" i="363"/>
  <c r="AF91" i="378"/>
  <c r="AR80" i="378"/>
  <c r="AQ80" i="378"/>
  <c r="AJ57" i="339"/>
  <c r="AS84" i="395"/>
  <c r="AR90" i="405"/>
  <c r="AT90" i="405"/>
  <c r="AT84" i="355"/>
  <c r="AQ90" i="352"/>
  <c r="AQ83" i="374"/>
  <c r="AR87" i="360"/>
  <c r="AU87" i="360"/>
  <c r="AQ85" i="380"/>
  <c r="AT85" i="389"/>
  <c r="AQ87" i="378"/>
  <c r="AU87" i="378"/>
  <c r="AR82" i="356"/>
  <c r="AR84" i="339"/>
  <c r="AS87" i="407"/>
  <c r="AU84" i="347"/>
  <c r="AR84" i="347"/>
  <c r="AR90" i="394"/>
  <c r="AT85" i="364"/>
  <c r="AR82" i="360"/>
  <c r="AR91" i="385"/>
  <c r="AQ91" i="385"/>
  <c r="AI58" i="339"/>
  <c r="AR82" i="348"/>
  <c r="AT82" i="347"/>
  <c r="AR82" i="347"/>
  <c r="AK75" i="405"/>
  <c r="AG81" i="403"/>
  <c r="AI81" i="403"/>
  <c r="AC63" i="375"/>
  <c r="AS85" i="396"/>
  <c r="AT89" i="351"/>
  <c r="AU80" i="365"/>
  <c r="AT82" i="357"/>
  <c r="AQ82" i="357"/>
  <c r="AS89" i="364"/>
  <c r="AT81" i="381"/>
  <c r="AQ81" i="381"/>
  <c r="AT82" i="373"/>
  <c r="AR85" i="397"/>
  <c r="AJ73" i="339"/>
  <c r="AG73" i="339"/>
  <c r="AU80" i="385"/>
  <c r="AU85" i="370"/>
  <c r="AG86" i="401"/>
  <c r="AF86" i="401"/>
  <c r="AT90" i="365"/>
  <c r="AQ81" i="355"/>
  <c r="AR81" i="355"/>
  <c r="AH63" i="393"/>
  <c r="AF64" i="396"/>
  <c r="AK64" i="396"/>
  <c r="AJ67" i="401"/>
  <c r="AC58" i="406"/>
  <c r="AJ58" i="372"/>
  <c r="AI56" i="387"/>
  <c r="AF56" i="387"/>
  <c r="AJ87" i="367"/>
  <c r="AC67" i="369"/>
  <c r="AI59" i="364"/>
  <c r="AJ59" i="364"/>
  <c r="AR82" i="402"/>
  <c r="AQ85" i="372"/>
  <c r="AS80" i="373"/>
  <c r="AR86" i="404"/>
  <c r="AU86" i="404"/>
  <c r="AQ81" i="402"/>
  <c r="AU83" i="389"/>
  <c r="AI91" i="387"/>
  <c r="AH91" i="387"/>
  <c r="AR87" i="397"/>
  <c r="AU86" i="405"/>
  <c r="AR90" i="366"/>
  <c r="AT89" i="388"/>
  <c r="AS89" i="388"/>
  <c r="AI66" i="380"/>
  <c r="AQ89" i="350"/>
  <c r="AT91" i="400"/>
  <c r="AR91" i="400"/>
  <c r="AJ75" i="372"/>
  <c r="AR81" i="347"/>
  <c r="AK77" i="339"/>
  <c r="AI77" i="339"/>
  <c r="AU91" i="366"/>
  <c r="AT81" i="354"/>
  <c r="AQ90" i="371"/>
  <c r="AT90" i="371"/>
  <c r="AG58" i="391"/>
  <c r="AR82" i="382"/>
  <c r="AU82" i="382"/>
  <c r="AH78" i="339"/>
  <c r="AS84" i="366"/>
  <c r="AU88" i="395"/>
  <c r="AS88" i="395"/>
  <c r="AU81" i="399"/>
  <c r="AK83" i="397"/>
  <c r="AI83" i="397"/>
  <c r="AR88" i="373"/>
  <c r="AQ85" i="404"/>
  <c r="AT90" i="377"/>
  <c r="AQ90" i="377"/>
  <c r="AS81" i="373"/>
  <c r="AT83" i="365"/>
  <c r="AG65" i="372"/>
  <c r="AK65" i="372"/>
  <c r="AH56" i="380"/>
  <c r="AS88" i="392"/>
  <c r="AQ88" i="392"/>
  <c r="AR88" i="403"/>
  <c r="AF60" i="339"/>
  <c r="AU91" i="389"/>
  <c r="AS91" i="389"/>
  <c r="AQ86" i="380"/>
  <c r="AQ81" i="397"/>
  <c r="AU89" i="360"/>
  <c r="AU83" i="380"/>
  <c r="AS83" i="380"/>
  <c r="AT90" i="393"/>
  <c r="AU83" i="352"/>
  <c r="AQ80" i="391"/>
  <c r="AQ90" i="372"/>
  <c r="AR90" i="372"/>
  <c r="AS82" i="404"/>
  <c r="AU85" i="366"/>
  <c r="AQ85" i="366"/>
  <c r="AU85" i="368"/>
  <c r="AF83" i="374"/>
  <c r="AI83" i="374"/>
  <c r="AR91" i="379"/>
  <c r="AT88" i="401"/>
  <c r="AT90" i="400"/>
  <c r="AU90" i="400"/>
  <c r="AU86" i="383"/>
  <c r="AQ85" i="351"/>
  <c r="AR83" i="398"/>
  <c r="AI71" i="339"/>
  <c r="AG71" i="339"/>
  <c r="AS80" i="368"/>
  <c r="AT80" i="360"/>
  <c r="AR84" i="360"/>
  <c r="AT84" i="360"/>
  <c r="AS85" i="403"/>
  <c r="AF61" i="339"/>
  <c r="AU90" i="390"/>
  <c r="AQ90" i="390"/>
  <c r="AT90" i="360"/>
  <c r="AQ80" i="364"/>
  <c r="AS91" i="361"/>
  <c r="AR91" i="361"/>
  <c r="AR80" i="375"/>
  <c r="AT88" i="407"/>
  <c r="AS89" i="399"/>
  <c r="AT80" i="374"/>
  <c r="AU80" i="374"/>
  <c r="AU91" i="392"/>
  <c r="AQ85" i="348"/>
  <c r="AQ84" i="393"/>
  <c r="AU89" i="390"/>
  <c r="AT89" i="390"/>
  <c r="AQ82" i="396"/>
  <c r="AH71" i="385"/>
  <c r="AK71" i="385"/>
  <c r="AT83" i="400"/>
  <c r="AS81" i="393"/>
  <c r="AR82" i="368"/>
  <c r="AT81" i="394"/>
  <c r="AS81" i="394"/>
  <c r="AT91" i="382"/>
  <c r="AF65" i="377"/>
  <c r="AK65" i="377"/>
  <c r="AS80" i="359"/>
  <c r="AS91" i="390"/>
  <c r="AU82" i="399"/>
  <c r="AT82" i="399"/>
  <c r="AR83" i="362"/>
  <c r="AT89" i="401"/>
  <c r="AR91" i="395"/>
  <c r="AU88" i="366"/>
  <c r="AS88" i="366"/>
  <c r="AU90" i="353"/>
  <c r="AS89" i="374"/>
  <c r="AU80" i="358"/>
  <c r="AQ80" i="358"/>
  <c r="AS85" i="356"/>
  <c r="AU89" i="370"/>
  <c r="AU88" i="387"/>
  <c r="AS88" i="367"/>
  <c r="AT88" i="367"/>
  <c r="AH71" i="382"/>
  <c r="AR91" i="378"/>
  <c r="AT91" i="378"/>
  <c r="AR82" i="351"/>
  <c r="AQ82" i="381"/>
  <c r="AT91" i="371"/>
  <c r="AQ89" i="404"/>
  <c r="AR89" i="404"/>
  <c r="AR90" i="347"/>
  <c r="AQ86" i="356"/>
  <c r="AS89" i="405"/>
  <c r="AR81" i="398"/>
  <c r="AQ81" i="398"/>
  <c r="AQ91" i="354"/>
  <c r="AR82" i="401"/>
  <c r="AR87" i="375"/>
  <c r="W35" i="386"/>
  <c r="X35" i="386"/>
  <c r="AQ82" i="378"/>
  <c r="AQ87" i="350"/>
  <c r="AI56" i="339"/>
  <c r="AK56" i="339"/>
  <c r="AS90" i="354"/>
  <c r="AT83" i="356"/>
  <c r="AR85" i="406"/>
  <c r="AR88" i="379"/>
  <c r="AQ88" i="379"/>
  <c r="AK72" i="339"/>
  <c r="AQ84" i="377"/>
  <c r="AQ87" i="383"/>
  <c r="AU87" i="383"/>
  <c r="AR80" i="348"/>
  <c r="AQ80" i="400"/>
  <c r="AU88" i="352"/>
  <c r="AT81" i="365"/>
  <c r="AS81" i="365"/>
  <c r="AU84" i="403"/>
  <c r="AR88" i="368"/>
  <c r="AT84" i="371"/>
  <c r="AT85" i="371"/>
  <c r="AU85" i="371"/>
  <c r="AT89" i="372"/>
  <c r="AT87" i="405"/>
  <c r="AS90" i="397"/>
  <c r="AR85" i="350"/>
  <c r="AU85" i="350"/>
  <c r="AS80" i="392"/>
  <c r="AU81" i="390"/>
  <c r="AR84" i="381"/>
  <c r="AU80" i="397"/>
  <c r="AS80" i="397"/>
  <c r="AU80" i="407"/>
  <c r="AT80" i="372"/>
  <c r="AT86" i="352"/>
  <c r="AQ86" i="352"/>
  <c r="AT85" i="359"/>
  <c r="AS83" i="361"/>
  <c r="AS87" i="352"/>
  <c r="AR91" i="399"/>
  <c r="AS91" i="399"/>
  <c r="AQ85" i="353"/>
  <c r="AS81" i="387"/>
  <c r="AS83" i="387"/>
  <c r="AU81" i="356"/>
  <c r="AT81" i="356"/>
  <c r="AU84" i="358"/>
  <c r="AR85" i="373"/>
  <c r="AS80" i="347"/>
  <c r="AQ83" i="369"/>
  <c r="AU83" i="369"/>
  <c r="AU89" i="407"/>
  <c r="AU82" i="355"/>
  <c r="AU87" i="363"/>
  <c r="AT80" i="405"/>
  <c r="AU80" i="405"/>
  <c r="AS83" i="383"/>
  <c r="AU87" i="395"/>
  <c r="AS89" i="369"/>
  <c r="AS80" i="403"/>
  <c r="AU80" i="403"/>
  <c r="AU80" i="350"/>
  <c r="AQ83" i="363"/>
  <c r="AU86" i="361"/>
  <c r="AT80" i="396"/>
  <c r="AR80" i="396"/>
  <c r="AU90" i="381"/>
  <c r="AQ83" i="370"/>
  <c r="AT91" i="372"/>
  <c r="AU85" i="367"/>
  <c r="AT85" i="367"/>
  <c r="AT88" i="374"/>
  <c r="AR86" i="374"/>
  <c r="AR87" i="353"/>
  <c r="AU90" i="357"/>
  <c r="AR90" i="357"/>
  <c r="AS84" i="404"/>
  <c r="AU81" i="351"/>
  <c r="AS90" i="391"/>
  <c r="AT90" i="391"/>
  <c r="AS89" i="347"/>
  <c r="AR88" i="354"/>
  <c r="AR86" i="362"/>
  <c r="AS88" i="382"/>
  <c r="AU88" i="382"/>
  <c r="AI88" i="339"/>
  <c r="AU82" i="376"/>
  <c r="AT82" i="376"/>
  <c r="AS87" i="347"/>
  <c r="AQ82" i="366"/>
  <c r="AQ80" i="361"/>
  <c r="AS90" i="350"/>
  <c r="AU90" i="350"/>
  <c r="AQ84" i="387"/>
  <c r="AU87" i="356"/>
  <c r="AS83" i="404"/>
  <c r="AR87" i="400"/>
  <c r="AQ87" i="400"/>
  <c r="AR83" i="372"/>
  <c r="AS86" i="365"/>
  <c r="AR89" i="357"/>
  <c r="AQ89" i="395"/>
  <c r="AU89" i="395"/>
  <c r="AT90" i="348"/>
  <c r="AS91" i="405"/>
  <c r="AU80" i="402"/>
  <c r="AR81" i="361"/>
  <c r="AT81" i="361"/>
  <c r="AT90" i="359"/>
  <c r="AU88" i="362"/>
  <c r="AS90" i="388"/>
  <c r="AU89" i="385"/>
  <c r="AR89" i="385"/>
  <c r="AT86" i="348"/>
  <c r="AS88" i="350"/>
  <c r="AK60" i="404"/>
  <c r="AF60" i="404"/>
  <c r="AT83" i="396"/>
  <c r="AU82" i="372"/>
  <c r="AR82" i="398"/>
  <c r="AS82" i="398"/>
  <c r="AR80" i="369"/>
  <c r="AQ86" i="407"/>
  <c r="AR91" i="375"/>
  <c r="AR86" i="355"/>
  <c r="AQ86" i="355"/>
  <c r="AR83" i="353"/>
  <c r="AS87" i="401"/>
  <c r="AT80" i="351"/>
  <c r="AT88" i="381"/>
  <c r="AU88" i="381"/>
  <c r="AT81" i="392"/>
  <c r="AS90" i="369"/>
  <c r="AS88" i="359"/>
  <c r="AU87" i="359"/>
  <c r="AQ87" i="359"/>
  <c r="AT87" i="381"/>
  <c r="AS80" i="356"/>
  <c r="AU90" i="375"/>
  <c r="AR90" i="375"/>
  <c r="AT85" i="382"/>
  <c r="AT88" i="397"/>
  <c r="AQ84" i="392"/>
  <c r="AR83" i="360"/>
  <c r="AQ83" i="360"/>
  <c r="AS88" i="393"/>
  <c r="AR85" i="376"/>
  <c r="AQ83" i="388"/>
  <c r="AS91" i="383"/>
  <c r="AT91" i="383"/>
  <c r="AH85" i="339"/>
  <c r="AT90" i="406"/>
  <c r="AR85" i="400"/>
  <c r="AS85" i="400"/>
  <c r="AK76" i="339"/>
  <c r="AR91" i="404"/>
  <c r="AQ89" i="358"/>
  <c r="AU89" i="358"/>
  <c r="AG69" i="339"/>
  <c r="AR83" i="339"/>
  <c r="AQ86" i="372"/>
  <c r="AR86" i="372"/>
  <c r="AT85" i="369"/>
  <c r="AS85" i="352"/>
  <c r="AU91" i="388"/>
  <c r="AS87" i="354"/>
  <c r="AT87" i="354"/>
  <c r="AT89" i="361"/>
  <c r="AS90" i="349"/>
  <c r="AU80" i="352"/>
  <c r="AS81" i="401"/>
  <c r="AT81" i="401"/>
  <c r="AS84" i="352"/>
  <c r="AS81" i="377"/>
  <c r="AS84" i="362"/>
  <c r="AR88" i="391"/>
  <c r="AS88" i="391"/>
  <c r="AR81" i="371"/>
  <c r="AQ82" i="406"/>
  <c r="AT80" i="370"/>
  <c r="AG84" i="339"/>
  <c r="AJ84" i="339"/>
  <c r="AU88" i="377"/>
  <c r="AS84" i="357"/>
  <c r="AT83" i="407"/>
  <c r="AQ83" i="407"/>
  <c r="AR80" i="377"/>
  <c r="AU82" i="391"/>
  <c r="AT88" i="388"/>
  <c r="AQ88" i="399"/>
  <c r="AU88" i="399"/>
  <c r="AT87" i="387"/>
  <c r="AU89" i="379"/>
  <c r="AQ81" i="353"/>
  <c r="AR85" i="385"/>
  <c r="AU85" i="385"/>
  <c r="AU83" i="357"/>
  <c r="AQ90" i="401"/>
  <c r="AQ91" i="363"/>
  <c r="AQ88" i="364"/>
  <c r="AT88" i="364"/>
  <c r="AS88" i="396"/>
  <c r="AQ83" i="397"/>
  <c r="AU88" i="353"/>
  <c r="AQ89" i="375"/>
  <c r="AT89" i="375"/>
  <c r="AI79" i="339"/>
  <c r="AT83" i="359"/>
  <c r="AR84" i="354"/>
  <c r="AS84" i="354"/>
  <c r="AQ88" i="375"/>
  <c r="AR91" i="357"/>
  <c r="AS81" i="396"/>
  <c r="AT81" i="396"/>
  <c r="AU91" i="376"/>
  <c r="AT84" i="361"/>
  <c r="AU84" i="356"/>
  <c r="AQ82" i="394"/>
  <c r="AU82" i="394"/>
  <c r="AQ83" i="354"/>
  <c r="AT84" i="372"/>
  <c r="AS85" i="377"/>
  <c r="AQ89" i="359"/>
  <c r="AU89" i="359"/>
  <c r="AQ85" i="365"/>
  <c r="AT80" i="379"/>
  <c r="AT84" i="405"/>
  <c r="AQ87" i="391"/>
  <c r="AR87" i="391"/>
  <c r="AS89" i="362"/>
  <c r="AQ86" i="378"/>
  <c r="AU85" i="393"/>
  <c r="AT83" i="376"/>
  <c r="AR83" i="376"/>
  <c r="AQ86" i="377"/>
  <c r="AS85" i="357"/>
  <c r="AR88" i="365"/>
  <c r="AR83" i="350"/>
  <c r="AU83" i="350"/>
  <c r="AH64" i="388"/>
  <c r="AR90" i="374"/>
  <c r="AT85" i="399"/>
  <c r="AQ85" i="399"/>
  <c r="AS87" i="371"/>
  <c r="AS80" i="376"/>
  <c r="AS82" i="374"/>
  <c r="AS84" i="390"/>
  <c r="AU84" i="390"/>
  <c r="AT80" i="357"/>
  <c r="AQ89" i="403"/>
  <c r="AT90" i="361"/>
  <c r="AU88" i="349"/>
  <c r="AQ88" i="349"/>
  <c r="AR89" i="353"/>
  <c r="AR91" i="397"/>
  <c r="AT91" i="397"/>
  <c r="AQ90" i="407"/>
  <c r="AR87" i="370"/>
  <c r="AJ71" i="387"/>
  <c r="AF71" i="387"/>
  <c r="AT82" i="370"/>
  <c r="AQ87" i="390"/>
  <c r="AT87" i="351"/>
  <c r="AQ87" i="351"/>
  <c r="AT89" i="377"/>
  <c r="AT83" i="347"/>
  <c r="AR86" i="360"/>
  <c r="AU87" i="358"/>
  <c r="AR87" i="358"/>
  <c r="AR85" i="360"/>
  <c r="AU86" i="396"/>
  <c r="AQ84" i="367"/>
  <c r="AS84" i="367"/>
  <c r="AS81" i="379"/>
  <c r="AQ87" i="364"/>
  <c r="AQ87" i="403"/>
  <c r="AU86" i="406"/>
  <c r="AQ86" i="406"/>
  <c r="AU84" i="388"/>
  <c r="AU87" i="388"/>
  <c r="AS86" i="376"/>
  <c r="AS87" i="385"/>
  <c r="AQ87" i="385"/>
  <c r="AR84" i="401"/>
  <c r="AQ81" i="372"/>
  <c r="AR85" i="347"/>
  <c r="AU87" i="406"/>
  <c r="AR87" i="406"/>
  <c r="AF65" i="339"/>
  <c r="AR86" i="390"/>
  <c r="AU84" i="349"/>
  <c r="AS84" i="349"/>
  <c r="AU87" i="357"/>
  <c r="AQ91" i="358"/>
  <c r="AQ86" i="359"/>
  <c r="AJ64" i="339"/>
  <c r="AG64" i="339"/>
  <c r="AR82" i="364"/>
  <c r="AQ91" i="350"/>
  <c r="AU86" i="363"/>
  <c r="AS86" i="363"/>
  <c r="AS88" i="400"/>
  <c r="AR91" i="353"/>
  <c r="AT88" i="355"/>
  <c r="AQ82" i="388"/>
  <c r="AU82" i="388"/>
  <c r="AQ87" i="355"/>
  <c r="AQ82" i="363"/>
  <c r="AQ80" i="362"/>
  <c r="AU80" i="362"/>
  <c r="AQ85" i="407"/>
  <c r="AR85" i="392"/>
  <c r="AQ84" i="378"/>
  <c r="AR87" i="399"/>
  <c r="AT87" i="399"/>
  <c r="AT80" i="389"/>
  <c r="AR89" i="391"/>
  <c r="AT85" i="354"/>
  <c r="AQ85" i="354"/>
  <c r="AQ84" i="368"/>
  <c r="AU90" i="379"/>
  <c r="AS88" i="372"/>
  <c r="AS80" i="383"/>
  <c r="AQ80" i="383"/>
  <c r="AQ90" i="376"/>
  <c r="AS91" i="403"/>
  <c r="AS88" i="348"/>
  <c r="AT90" i="351"/>
  <c r="AR90" i="351"/>
  <c r="AR84" i="385"/>
  <c r="AS89" i="349"/>
  <c r="AS90" i="355"/>
  <c r="AU90" i="384"/>
  <c r="AR90" i="384"/>
  <c r="AS84" i="374"/>
  <c r="AS87" i="348"/>
  <c r="AR86" i="395"/>
  <c r="AF75" i="339"/>
  <c r="AK75" i="339"/>
  <c r="AQ90" i="364"/>
  <c r="AU84" i="359"/>
  <c r="AU86" i="350"/>
  <c r="AS86" i="350"/>
  <c r="AT83" i="358"/>
  <c r="AT88" i="390"/>
  <c r="AS88" i="390"/>
  <c r="AS90" i="392"/>
  <c r="AQ88" i="370"/>
  <c r="AT82" i="377"/>
  <c r="AS87" i="389"/>
  <c r="AT87" i="389"/>
  <c r="AR84" i="353"/>
  <c r="AR91" i="370"/>
  <c r="AU81" i="369"/>
  <c r="AS80" i="388"/>
  <c r="AU80" i="388"/>
  <c r="AT83" i="364"/>
  <c r="AQ81" i="380"/>
  <c r="AU86" i="364"/>
  <c r="AT84" i="399"/>
  <c r="AU84" i="399"/>
  <c r="AQ81" i="378"/>
  <c r="AS90" i="403"/>
  <c r="AR82" i="339"/>
  <c r="AQ86" i="354"/>
  <c r="AR86" i="354"/>
  <c r="AT90" i="356"/>
  <c r="AS87" i="380"/>
  <c r="AR81" i="352"/>
  <c r="AR88" i="356"/>
  <c r="AT88" i="356"/>
  <c r="AS84" i="402"/>
  <c r="AT81" i="374"/>
  <c r="AS87" i="404"/>
  <c r="AG71" i="389"/>
  <c r="AJ71" i="389"/>
  <c r="AJ57" i="381"/>
  <c r="AK57" i="381"/>
  <c r="AK83" i="370"/>
  <c r="AJ64" i="375"/>
  <c r="AG64" i="375"/>
  <c r="AG62" i="364"/>
  <c r="AK88" i="403"/>
  <c r="AU86" i="371"/>
  <c r="AT82" i="349"/>
  <c r="AU81" i="382"/>
  <c r="G16" i="386"/>
  <c r="AT88" i="385"/>
  <c r="AH91" i="339"/>
  <c r="AQ84" i="365"/>
  <c r="AT82" i="350"/>
  <c r="AQ88" i="358"/>
  <c r="AG89" i="339"/>
  <c r="AK78" i="371"/>
  <c r="AJ60" i="398"/>
  <c r="AR86" i="385"/>
  <c r="AF59" i="390"/>
  <c r="AQ86" i="403"/>
  <c r="AT91" i="373"/>
  <c r="AR84" i="394"/>
  <c r="AR85" i="379"/>
  <c r="AS90" i="389"/>
  <c r="AT90" i="399"/>
  <c r="AQ86" i="391"/>
  <c r="AQ81" i="407"/>
  <c r="AK67" i="339"/>
  <c r="AJ91" i="378"/>
  <c r="AH57" i="339"/>
  <c r="AU90" i="405"/>
  <c r="AT83" i="374"/>
  <c r="AR85" i="380"/>
  <c r="AC87" i="339"/>
  <c r="AR87" i="407"/>
  <c r="AT90" i="394"/>
  <c r="AU82" i="360"/>
  <c r="AS82" i="348"/>
  <c r="AI75" i="405"/>
  <c r="AC67" i="398"/>
  <c r="AR80" i="365"/>
  <c r="AC57" i="384"/>
  <c r="AI73" i="339"/>
  <c r="AQ85" i="370"/>
  <c r="AS90" i="365"/>
  <c r="AT81" i="355"/>
  <c r="AJ63" i="393"/>
  <c r="AF67" i="401"/>
  <c r="AG56" i="387"/>
  <c r="AH59" i="364"/>
  <c r="AU85" i="372"/>
  <c r="AS86" i="404"/>
  <c r="AF91" i="387"/>
  <c r="AQ86" i="405"/>
  <c r="AJ66" i="380"/>
  <c r="AU91" i="400"/>
  <c r="AQ81" i="347"/>
  <c r="AQ81" i="354"/>
  <c r="AI58" i="391"/>
  <c r="AK78" i="339"/>
  <c r="AT88" i="395"/>
  <c r="AU88" i="373"/>
  <c r="AS90" i="377"/>
  <c r="AC63" i="339"/>
  <c r="AK56" i="380"/>
  <c r="AJ60" i="339"/>
  <c r="AR86" i="380"/>
  <c r="AQ89" i="360"/>
  <c r="AT83" i="352"/>
  <c r="AT90" i="372"/>
  <c r="AR85" i="366"/>
  <c r="G28" i="386"/>
  <c r="AR88" i="401"/>
  <c r="AR86" i="383"/>
  <c r="AJ71" i="339"/>
  <c r="AU80" i="360"/>
  <c r="AK61" i="339"/>
  <c r="AQ90" i="360"/>
  <c r="AT80" i="364"/>
  <c r="AU80" i="375"/>
  <c r="AQ89" i="399"/>
  <c r="AS84" i="393"/>
  <c r="AS82" i="396"/>
  <c r="AI71" i="385"/>
  <c r="AT82" i="368"/>
  <c r="AU91" i="382"/>
  <c r="AR80" i="359"/>
  <c r="AS82" i="399"/>
  <c r="AS91" i="395"/>
  <c r="AR90" i="353"/>
  <c r="AR80" i="358"/>
  <c r="AS88" i="387"/>
  <c r="AJ71" i="382"/>
  <c r="AQ91" i="371"/>
  <c r="AT90" i="347"/>
  <c r="AU89" i="405"/>
  <c r="AT82" i="401"/>
  <c r="V35" i="386"/>
  <c r="AR82" i="378"/>
  <c r="AU90" i="354"/>
  <c r="AQ85" i="406"/>
  <c r="AG72" i="339"/>
  <c r="AU80" i="348"/>
  <c r="AQ88" i="352"/>
  <c r="AT88" i="368"/>
  <c r="AS84" i="371"/>
  <c r="AS87" i="405"/>
  <c r="AS85" i="350"/>
  <c r="AS84" i="381"/>
  <c r="AS80" i="372"/>
  <c r="AQ85" i="359"/>
  <c r="AQ83" i="361"/>
  <c r="AQ91" i="399"/>
  <c r="AQ83" i="387"/>
  <c r="AQ81" i="356"/>
  <c r="AT80" i="347"/>
  <c r="AS89" i="407"/>
  <c r="AT87" i="363"/>
  <c r="AQ87" i="395"/>
  <c r="AR80" i="403"/>
  <c r="AR86" i="361"/>
  <c r="AR91" i="372"/>
  <c r="AQ88" i="374"/>
  <c r="AT87" i="353"/>
  <c r="AR81" i="351"/>
  <c r="AR89" i="347"/>
  <c r="AQ86" i="362"/>
  <c r="AT88" i="382"/>
  <c r="AS82" i="376"/>
  <c r="AU80" i="361"/>
  <c r="AS87" i="356"/>
  <c r="AU87" i="400"/>
  <c r="AU89" i="357"/>
  <c r="AQ90" i="348"/>
  <c r="AQ80" i="402"/>
  <c r="AQ88" i="362"/>
  <c r="AS89" i="385"/>
  <c r="AC87" i="389"/>
  <c r="AT82" i="398"/>
  <c r="AQ91" i="375"/>
  <c r="AQ87" i="401"/>
  <c r="AR80" i="351"/>
  <c r="AR90" i="369"/>
  <c r="AT87" i="359"/>
  <c r="AQ90" i="375"/>
  <c r="AS84" i="392"/>
  <c r="AU88" i="393"/>
  <c r="AR83" i="388"/>
  <c r="AR90" i="406"/>
  <c r="AI76" i="339"/>
  <c r="AF69" i="339"/>
  <c r="AU86" i="372"/>
  <c r="AR91" i="388"/>
  <c r="AQ89" i="361"/>
  <c r="AT80" i="352"/>
  <c r="AQ84" i="352"/>
  <c r="AT84" i="362"/>
  <c r="AT81" i="371"/>
  <c r="AQ80" i="370"/>
  <c r="AT84" i="357"/>
  <c r="AQ80" i="377"/>
  <c r="AR88" i="388"/>
  <c r="AQ89" i="379"/>
  <c r="AR83" i="357"/>
  <c r="AS91" i="363"/>
  <c r="AU88" i="396"/>
  <c r="AR89" i="375"/>
  <c r="AR83" i="359"/>
  <c r="AT91" i="357"/>
  <c r="AS91" i="376"/>
  <c r="AS84" i="356"/>
  <c r="AR83" i="354"/>
  <c r="AQ85" i="377"/>
  <c r="AU80" i="379"/>
  <c r="AT87" i="391"/>
  <c r="AT85" i="393"/>
  <c r="AQ85" i="357"/>
  <c r="AS83" i="350"/>
  <c r="AU90" i="374"/>
  <c r="AR87" i="371"/>
  <c r="AU82" i="374"/>
  <c r="AU90" i="361"/>
  <c r="AQ89" i="353"/>
  <c r="AR90" i="407"/>
  <c r="AH71" i="387"/>
  <c r="AT87" i="390"/>
  <c r="AR89" i="377"/>
  <c r="AU86" i="360"/>
  <c r="AT86" i="396"/>
  <c r="AQ81" i="379"/>
  <c r="AT87" i="403"/>
  <c r="AS87" i="388"/>
  <c r="AT87" i="385"/>
  <c r="AS85" i="347"/>
  <c r="AH65" i="339"/>
  <c r="AR84" i="349"/>
  <c r="AT86" i="359"/>
  <c r="AQ82" i="364"/>
  <c r="AQ86" i="363"/>
  <c r="AQ88" i="355"/>
  <c r="AT87" i="355"/>
  <c r="AT80" i="362"/>
  <c r="AR84" i="378"/>
  <c r="AU89" i="391"/>
  <c r="AU84" i="368"/>
  <c r="AU88" i="372"/>
  <c r="AT90" i="376"/>
  <c r="AU88" i="348"/>
  <c r="AQ89" i="349"/>
  <c r="AU87" i="348"/>
  <c r="AG75" i="339"/>
  <c r="AT84" i="359"/>
  <c r="AR83" i="358"/>
  <c r="AR90" i="392"/>
  <c r="AQ82" i="377"/>
  <c r="AS84" i="353"/>
  <c r="AS81" i="369"/>
  <c r="AT86" i="364"/>
  <c r="AU81" i="378"/>
  <c r="AT86" i="354"/>
  <c r="AQ81" i="352"/>
  <c r="AR84" i="402"/>
  <c r="AQ83" i="351"/>
  <c r="AT83" i="351"/>
  <c r="AQ85" i="388"/>
  <c r="AG84" i="390"/>
  <c r="AU85" i="390"/>
  <c r="AQ85" i="390"/>
  <c r="AQ91" i="396"/>
  <c r="AR89" i="394"/>
  <c r="AU86" i="393"/>
  <c r="AS86" i="393"/>
  <c r="AI66" i="376"/>
  <c r="AI69" i="373"/>
  <c r="AG69" i="373"/>
  <c r="AT82" i="397"/>
  <c r="AQ81" i="385"/>
  <c r="AS91" i="362"/>
  <c r="AR87" i="394"/>
  <c r="AT87" i="394"/>
  <c r="AQ89" i="406"/>
  <c r="AR88" i="376"/>
  <c r="AQ84" i="400"/>
  <c r="AR84" i="400"/>
  <c r="AQ86" i="394"/>
  <c r="AU86" i="369"/>
  <c r="AC56" i="399"/>
  <c r="AH58" i="379"/>
  <c r="AF82" i="368"/>
  <c r="AG82" i="368"/>
  <c r="AJ65" i="368"/>
  <c r="AC78" i="373"/>
  <c r="AF64" i="397"/>
  <c r="AC83" i="375"/>
  <c r="AK62" i="374"/>
  <c r="AJ62" i="374"/>
  <c r="AG66" i="389"/>
  <c r="AQ82" i="380"/>
  <c r="AR89" i="373"/>
  <c r="AS89" i="373"/>
  <c r="AQ89" i="378"/>
  <c r="AQ89" i="392"/>
  <c r="W30" i="386"/>
  <c r="AC56" i="391"/>
  <c r="AS87" i="393"/>
  <c r="AR88" i="361"/>
  <c r="AT86" i="353"/>
  <c r="AU87" i="349"/>
  <c r="AR87" i="349"/>
  <c r="AQ86" i="366"/>
  <c r="U32" i="386"/>
  <c r="AR82" i="405"/>
  <c r="AU82" i="405"/>
  <c r="AQ91" i="381"/>
  <c r="AS84" i="351"/>
  <c r="AT86" i="375"/>
  <c r="AC80" i="404"/>
  <c r="AC84" i="405"/>
  <c r="AG63" i="388"/>
  <c r="AC78" i="381"/>
  <c r="AI75" i="387"/>
  <c r="AC69" i="381"/>
  <c r="AK85" i="389"/>
  <c r="AF89" i="375"/>
  <c r="AG89" i="375"/>
  <c r="AR81" i="388"/>
  <c r="AS91" i="351"/>
  <c r="AQ91" i="351"/>
  <c r="AQ82" i="387"/>
  <c r="AQ82" i="384"/>
  <c r="O32" i="386"/>
  <c r="M32" i="386"/>
  <c r="AS90" i="382"/>
  <c r="AR89" i="397"/>
  <c r="AR88" i="371"/>
  <c r="AT88" i="371"/>
  <c r="AQ84" i="348"/>
  <c r="AU89" i="387"/>
  <c r="AU83" i="391"/>
  <c r="AT83" i="391"/>
  <c r="AR91" i="391"/>
  <c r="AT83" i="385"/>
  <c r="V31" i="386"/>
  <c r="Y33" i="386"/>
  <c r="W33" i="386"/>
  <c r="AU89" i="380"/>
  <c r="AK56" i="364"/>
  <c r="AC78" i="390"/>
  <c r="AU87" i="396"/>
  <c r="AU81" i="367"/>
  <c r="AS88" i="405"/>
  <c r="AR80" i="384"/>
  <c r="AU80" i="384"/>
  <c r="AQ90" i="387"/>
  <c r="AQ85" i="363"/>
  <c r="AF65" i="405"/>
  <c r="AK65" i="405"/>
  <c r="AS82" i="352"/>
  <c r="AS90" i="404"/>
  <c r="AQ86" i="400"/>
  <c r="AR91" i="374"/>
  <c r="AU91" i="374"/>
  <c r="AT85" i="349"/>
  <c r="AR85" i="384"/>
  <c r="AK85" i="368"/>
  <c r="AJ85" i="368"/>
  <c r="AU89" i="367"/>
  <c r="AS85" i="387"/>
  <c r="AR85" i="374"/>
  <c r="AU85" i="374"/>
  <c r="AQ89" i="381"/>
  <c r="AR87" i="392"/>
  <c r="AR84" i="375"/>
  <c r="AQ82" i="393"/>
  <c r="AR82" i="393"/>
  <c r="AT91" i="360"/>
  <c r="AT83" i="405"/>
  <c r="AF66" i="339"/>
  <c r="AK66" i="339"/>
  <c r="AS85" i="401"/>
  <c r="X38" i="386"/>
  <c r="AS91" i="367"/>
  <c r="AU91" i="367"/>
  <c r="AI87" i="369"/>
  <c r="AS90" i="385"/>
  <c r="AT89" i="352"/>
  <c r="AQ89" i="352"/>
  <c r="AU80" i="353"/>
  <c r="AT91" i="352"/>
  <c r="AK67" i="385"/>
  <c r="AG67" i="385"/>
  <c r="AU81" i="400"/>
  <c r="AQ83" i="348"/>
  <c r="AR89" i="384"/>
  <c r="AT89" i="384"/>
  <c r="AT88" i="351"/>
  <c r="AT80" i="401"/>
  <c r="AH86" i="397"/>
  <c r="AK86" i="397"/>
  <c r="AT81" i="370"/>
  <c r="AT80" i="349"/>
  <c r="AQ89" i="371"/>
  <c r="AU89" i="371"/>
  <c r="AQ84" i="379"/>
  <c r="AT82" i="389"/>
  <c r="AS85" i="361"/>
  <c r="AS81" i="375"/>
  <c r="AU81" i="375"/>
  <c r="AU85" i="381"/>
  <c r="AQ85" i="355"/>
  <c r="AR80" i="393"/>
  <c r="AJ74" i="339"/>
  <c r="AG74" i="339"/>
  <c r="AR86" i="368"/>
  <c r="AU85" i="362"/>
  <c r="AT85" i="362"/>
  <c r="AU91" i="355"/>
  <c r="AT81" i="360"/>
  <c r="AT80" i="394"/>
  <c r="AQ86" i="357"/>
  <c r="AR86" i="357"/>
  <c r="AU84" i="406"/>
  <c r="AS81" i="391"/>
  <c r="AR80" i="355"/>
  <c r="AR81" i="359"/>
  <c r="AT81" i="359"/>
  <c r="AS82" i="379"/>
  <c r="AR86" i="358"/>
  <c r="AF64" i="395"/>
  <c r="AK64" i="395"/>
  <c r="AF74" i="375"/>
  <c r="AH74" i="375"/>
  <c r="AS87" i="369"/>
  <c r="AR82" i="400"/>
  <c r="AQ91" i="394"/>
  <c r="AT90" i="373"/>
  <c r="AU90" i="373"/>
  <c r="AQ83" i="373"/>
  <c r="AU82" i="361"/>
  <c r="AH89" i="382"/>
  <c r="AJ89" i="382"/>
  <c r="AQ80" i="387"/>
  <c r="AQ87" i="361"/>
  <c r="AS89" i="400"/>
  <c r="AU89" i="365"/>
  <c r="AR89" i="365"/>
  <c r="AI58" i="389"/>
  <c r="AT88" i="406"/>
  <c r="AR86" i="349"/>
  <c r="AU86" i="349"/>
  <c r="AG88" i="384"/>
  <c r="AT86" i="389"/>
  <c r="AS89" i="389"/>
  <c r="AR89" i="389"/>
  <c r="AR87" i="404"/>
  <c r="AJ75" i="365"/>
  <c r="AF75" i="365"/>
  <c r="AH71" i="389"/>
  <c r="G27" i="386"/>
  <c r="AH57" i="381"/>
  <c r="AH83" i="370"/>
  <c r="AF83" i="370"/>
  <c r="AI64" i="375"/>
  <c r="AC71" i="406"/>
  <c r="AF62" i="364"/>
  <c r="AF76" i="377"/>
  <c r="AH76" i="377"/>
  <c r="AJ88" i="403"/>
  <c r="AR84" i="389"/>
  <c r="AS84" i="389"/>
  <c r="AQ86" i="371"/>
  <c r="U34" i="386"/>
  <c r="AQ82" i="349"/>
  <c r="AS85" i="358"/>
  <c r="AQ85" i="358"/>
  <c r="AS81" i="382"/>
  <c r="AR86" i="382"/>
  <c r="AS82" i="367"/>
  <c r="AU82" i="367"/>
  <c r="AQ85" i="394"/>
  <c r="X29" i="386"/>
  <c r="AR80" i="395"/>
  <c r="AS80" i="395"/>
  <c r="AR88" i="385"/>
  <c r="AT86" i="373"/>
  <c r="AF91" i="339"/>
  <c r="AK91" i="339"/>
  <c r="U27" i="386"/>
  <c r="AS84" i="365"/>
  <c r="AI60" i="374"/>
  <c r="AG60" i="374"/>
  <c r="AG56" i="402"/>
  <c r="AS82" i="350"/>
  <c r="AU82" i="350"/>
  <c r="AR90" i="368"/>
  <c r="AU88" i="358"/>
  <c r="AQ88" i="383"/>
  <c r="AF89" i="339"/>
  <c r="AK89" i="339"/>
  <c r="AU86" i="397"/>
  <c r="AJ78" i="371"/>
  <c r="AH78" i="371"/>
  <c r="AF60" i="398"/>
  <c r="AS80" i="399"/>
  <c r="AC57" i="339"/>
  <c r="AR87" i="362"/>
  <c r="AU86" i="385"/>
  <c r="AQ89" i="393"/>
  <c r="AJ80" i="339"/>
  <c r="AG80" i="339"/>
  <c r="AK59" i="390"/>
  <c r="AF68" i="373"/>
  <c r="AH68" i="373"/>
  <c r="AU86" i="403"/>
  <c r="AR91" i="373"/>
  <c r="AU91" i="373"/>
  <c r="AQ81" i="348"/>
  <c r="AQ84" i="394"/>
  <c r="AT82" i="375"/>
  <c r="AS81" i="389"/>
  <c r="AR81" i="389"/>
  <c r="AQ85" i="379"/>
  <c r="AH59" i="339"/>
  <c r="AQ90" i="389"/>
  <c r="AR90" i="389"/>
  <c r="AS87" i="402"/>
  <c r="AU90" i="399"/>
  <c r="AC70" i="366"/>
  <c r="AT84" i="350"/>
  <c r="AR85" i="375"/>
  <c r="AT86" i="391"/>
  <c r="AS86" i="391"/>
  <c r="AR81" i="404"/>
  <c r="AR81" i="407"/>
  <c r="AS80" i="381"/>
  <c r="AU80" i="381"/>
  <c r="AQ83" i="377"/>
  <c r="AG67" i="339"/>
  <c r="AR81" i="363"/>
  <c r="AS81" i="363"/>
  <c r="AG91" i="378"/>
  <c r="AU80" i="378"/>
  <c r="AK57" i="339"/>
  <c r="AF57" i="339"/>
  <c r="AR84" i="395"/>
  <c r="AQ90" i="405"/>
  <c r="AS84" i="355"/>
  <c r="AR84" i="355"/>
  <c r="AR90" i="352"/>
  <c r="AR83" i="374"/>
  <c r="AQ87" i="360"/>
  <c r="AU85" i="380"/>
  <c r="AS85" i="380"/>
  <c r="AR85" i="389"/>
  <c r="AR87" i="378"/>
  <c r="AQ82" i="356"/>
  <c r="AT82" i="356"/>
  <c r="AS84" i="339"/>
  <c r="AT87" i="407"/>
  <c r="AQ84" i="347"/>
  <c r="AS90" i="394"/>
  <c r="AU90" i="394"/>
  <c r="AS85" i="364"/>
  <c r="AT82" i="360"/>
  <c r="AT91" i="385"/>
  <c r="AJ58" i="339"/>
  <c r="AH58" i="339"/>
  <c r="AQ82" i="348"/>
  <c r="AS82" i="347"/>
  <c r="AC70" i="381"/>
  <c r="AJ75" i="405"/>
  <c r="AJ81" i="403"/>
  <c r="AF81" i="403"/>
  <c r="AT85" i="396"/>
  <c r="AU85" i="396"/>
  <c r="AR89" i="351"/>
  <c r="AQ80" i="365"/>
  <c r="AS82" i="357"/>
  <c r="AU89" i="364"/>
  <c r="AT89" i="364"/>
  <c r="AR81" i="381"/>
  <c r="AU82" i="373"/>
  <c r="AS82" i="373"/>
  <c r="AQ85" i="397"/>
  <c r="AF73" i="339"/>
  <c r="AC91" i="389"/>
  <c r="AR80" i="385"/>
  <c r="AR85" i="370"/>
  <c r="AK86" i="401"/>
  <c r="AI86" i="401"/>
  <c r="AR90" i="365"/>
  <c r="AS81" i="355"/>
  <c r="AC68" i="366"/>
  <c r="AF63" i="393"/>
  <c r="AJ64" i="396"/>
  <c r="AH64" i="396"/>
  <c r="AH67" i="401"/>
  <c r="AF58" i="372"/>
  <c r="AI58" i="372"/>
  <c r="AH56" i="387"/>
  <c r="AC70" i="385"/>
  <c r="AG87" i="367"/>
  <c r="AC86" i="387"/>
  <c r="AF59" i="364"/>
  <c r="AT82" i="402"/>
  <c r="AS82" i="402"/>
  <c r="AT85" i="372"/>
  <c r="AT80" i="373"/>
  <c r="AQ86" i="404"/>
  <c r="AR81" i="402"/>
  <c r="AS81" i="402"/>
  <c r="AQ83" i="389"/>
  <c r="AK91" i="387"/>
  <c r="AU87" i="397"/>
  <c r="AQ87" i="397"/>
  <c r="AR86" i="405"/>
  <c r="AT90" i="366"/>
  <c r="AR89" i="388"/>
  <c r="AK66" i="380"/>
  <c r="AF66" i="380"/>
  <c r="AU89" i="350"/>
  <c r="AQ91" i="400"/>
  <c r="AI75" i="372"/>
  <c r="AK75" i="372"/>
  <c r="AT81" i="347"/>
  <c r="AH77" i="339"/>
  <c r="AF77" i="339"/>
  <c r="AQ91" i="366"/>
  <c r="AR81" i="354"/>
  <c r="AS90" i="371"/>
  <c r="AC80" i="403"/>
  <c r="AJ58" i="391"/>
  <c r="AS82" i="382"/>
  <c r="AG78" i="339"/>
  <c r="AI78" i="339"/>
  <c r="AT84" i="366"/>
  <c r="AR88" i="395"/>
  <c r="AR81" i="399"/>
  <c r="AS81" i="399"/>
  <c r="AJ83" i="397"/>
  <c r="AC86" i="375"/>
  <c r="AS88" i="373"/>
  <c r="AT85" i="404"/>
  <c r="AR90" i="377"/>
  <c r="AT81" i="373"/>
  <c r="AR81" i="373"/>
  <c r="AU83" i="365"/>
  <c r="AF65" i="372"/>
  <c r="AH65" i="372"/>
  <c r="AG56" i="380"/>
  <c r="AT88" i="392"/>
  <c r="AT88" i="403"/>
  <c r="AU88" i="403"/>
  <c r="AG60" i="339"/>
  <c r="AT91" i="389"/>
  <c r="AT86" i="380"/>
  <c r="AS86" i="380"/>
  <c r="AR81" i="397"/>
  <c r="AS89" i="360"/>
  <c r="AR83" i="380"/>
  <c r="AS90" i="393"/>
  <c r="AR90" i="393"/>
  <c r="AQ83" i="352"/>
  <c r="AT80" i="391"/>
  <c r="AU90" i="372"/>
  <c r="AC90" i="388"/>
  <c r="AQ82" i="404"/>
  <c r="AT85" i="366"/>
  <c r="AC68" i="339"/>
  <c r="AS85" i="368"/>
  <c r="AK83" i="374"/>
  <c r="AJ83" i="374"/>
  <c r="AQ91" i="379"/>
  <c r="AU88" i="401"/>
  <c r="AS90" i="400"/>
  <c r="AQ86" i="383"/>
  <c r="AT86" i="383"/>
  <c r="AT85" i="351"/>
  <c r="AU83" i="398"/>
  <c r="AK71" i="339"/>
  <c r="AF71" i="339"/>
  <c r="AR80" i="368"/>
  <c r="AR80" i="360"/>
  <c r="AS84" i="360"/>
  <c r="AQ85" i="403"/>
  <c r="AR85" i="403"/>
  <c r="AH61" i="339"/>
  <c r="AR90" i="390"/>
  <c r="AC60" i="339"/>
  <c r="AS90" i="360"/>
  <c r="AR80" i="364"/>
  <c r="AT91" i="361"/>
  <c r="AS80" i="375"/>
  <c r="AQ80" i="375"/>
  <c r="AR88" i="407"/>
  <c r="AU89" i="399"/>
  <c r="AR80" i="374"/>
  <c r="AS91" i="392"/>
  <c r="AT91" i="392"/>
  <c r="AU85" i="348"/>
  <c r="AU84" i="393"/>
  <c r="AQ89" i="390"/>
  <c r="AC85" i="339"/>
  <c r="AU82" i="396"/>
  <c r="AF71" i="385"/>
  <c r="AR83" i="400"/>
  <c r="AU83" i="400"/>
  <c r="AU81" i="393"/>
  <c r="AQ82" i="368"/>
  <c r="AU81" i="394"/>
  <c r="AR91" i="382"/>
  <c r="AQ91" i="382"/>
  <c r="AG65" i="377"/>
  <c r="AC77" i="399"/>
  <c r="AQ80" i="359"/>
  <c r="AQ91" i="390"/>
  <c r="AR82" i="399"/>
  <c r="AQ83" i="362"/>
  <c r="AS83" i="362"/>
  <c r="AQ89" i="401"/>
  <c r="AT91" i="395"/>
  <c r="AQ88" i="366"/>
  <c r="AC61" i="339"/>
  <c r="AQ90" i="353"/>
  <c r="AR89" i="374"/>
  <c r="AT80" i="358"/>
  <c r="AQ85" i="356"/>
  <c r="AU85" i="356"/>
  <c r="AQ89" i="370"/>
  <c r="AR88" i="387"/>
  <c r="AQ88" i="367"/>
  <c r="AC56" i="397"/>
  <c r="AG71" i="382"/>
  <c r="AQ91" i="378"/>
  <c r="AS82" i="351"/>
  <c r="AU82" i="351"/>
  <c r="AR82" i="381"/>
  <c r="AU91" i="371"/>
  <c r="AT89" i="404"/>
  <c r="AS90" i="347"/>
  <c r="AQ90" i="347"/>
  <c r="AU86" i="356"/>
  <c r="AT89" i="405"/>
  <c r="AU81" i="398"/>
  <c r="AS91" i="354"/>
  <c r="AT91" i="354"/>
  <c r="AQ82" i="401"/>
  <c r="AQ87" i="375"/>
  <c r="Y35" i="386"/>
  <c r="AU82" i="378"/>
  <c r="AT82" i="378"/>
  <c r="AR87" i="350"/>
  <c r="AG56" i="339"/>
  <c r="AR90" i="354"/>
  <c r="AQ90" i="354"/>
  <c r="AS83" i="356"/>
  <c r="AU85" i="406"/>
  <c r="AU88" i="379"/>
  <c r="AF72" i="339"/>
  <c r="AJ72" i="339"/>
  <c r="AT84" i="377"/>
  <c r="AT87" i="383"/>
  <c r="AT80" i="348"/>
  <c r="AS80" i="348"/>
  <c r="AS80" i="400"/>
  <c r="AT88" i="352"/>
  <c r="AU81" i="365"/>
  <c r="AS84" i="403"/>
  <c r="AR84" i="403"/>
  <c r="AU88" i="368"/>
  <c r="AQ84" i="371"/>
  <c r="AR85" i="371"/>
  <c r="AS89" i="372"/>
  <c r="AR89" i="372"/>
  <c r="AR87" i="405"/>
  <c r="AR90" i="397"/>
  <c r="AT85" i="350"/>
  <c r="AR80" i="392"/>
  <c r="AQ80" i="392"/>
  <c r="AQ81" i="390"/>
  <c r="AT84" i="381"/>
  <c r="AR80" i="397"/>
  <c r="AQ80" i="407"/>
  <c r="AR80" i="407"/>
  <c r="AU80" i="372"/>
  <c r="AU86" i="352"/>
  <c r="AR85" i="359"/>
  <c r="AU85" i="359"/>
  <c r="AR83" i="361"/>
  <c r="AR87" i="352"/>
  <c r="AT91" i="399"/>
  <c r="AT85" i="353"/>
  <c r="AR85" i="353"/>
  <c r="AU81" i="387"/>
  <c r="AU83" i="387"/>
  <c r="AR81" i="356"/>
  <c r="AR84" i="358"/>
  <c r="AQ84" i="358"/>
  <c r="AS85" i="373"/>
  <c r="AQ80" i="347"/>
  <c r="AS83" i="369"/>
  <c r="AQ89" i="407"/>
  <c r="AT89" i="407"/>
  <c r="AQ82" i="355"/>
  <c r="AR87" i="363"/>
  <c r="AQ80" i="405"/>
  <c r="AU83" i="383"/>
  <c r="AQ83" i="383"/>
  <c r="AR87" i="395"/>
  <c r="AR89" i="369"/>
  <c r="AT80" i="403"/>
  <c r="AQ80" i="350"/>
  <c r="AS80" i="350"/>
  <c r="AT83" i="363"/>
  <c r="AT86" i="361"/>
  <c r="AS80" i="396"/>
  <c r="AT90" i="381"/>
  <c r="AS90" i="381"/>
  <c r="AT83" i="370"/>
  <c r="AS91" i="372"/>
  <c r="AR85" i="367"/>
  <c r="AU88" i="374"/>
  <c r="AR88" i="374"/>
  <c r="AU86" i="374"/>
  <c r="AQ87" i="353"/>
  <c r="AT90" i="357"/>
  <c r="AQ84" i="404"/>
  <c r="AR84" i="404"/>
  <c r="AQ81" i="351"/>
  <c r="AR90" i="391"/>
  <c r="AQ89" i="347"/>
  <c r="AU89" i="347"/>
  <c r="AT88" i="354"/>
  <c r="AT86" i="362"/>
  <c r="AR88" i="382"/>
  <c r="AC74" i="339"/>
  <c r="AF88" i="339"/>
  <c r="AQ82" i="376"/>
  <c r="AQ87" i="347"/>
  <c r="AR87" i="347"/>
  <c r="AS82" i="366"/>
  <c r="AR80" i="361"/>
  <c r="AR90" i="350"/>
  <c r="AT84" i="387"/>
  <c r="AU84" i="387"/>
  <c r="AT87" i="356"/>
  <c r="AT83" i="404"/>
  <c r="AT87" i="400"/>
  <c r="AS83" i="372"/>
  <c r="AU83" i="372"/>
  <c r="AT86" i="365"/>
  <c r="AS89" i="357"/>
  <c r="AS89" i="395"/>
  <c r="AU90" i="348"/>
  <c r="AR90" i="348"/>
  <c r="AQ91" i="405"/>
  <c r="AS80" i="402"/>
  <c r="AU81" i="361"/>
  <c r="AS90" i="359"/>
  <c r="AQ90" i="359"/>
  <c r="AS88" i="362"/>
  <c r="AR90" i="388"/>
  <c r="AQ89" i="385"/>
  <c r="AQ86" i="348"/>
  <c r="AR86" i="348"/>
  <c r="AQ88" i="350"/>
  <c r="AI60" i="404"/>
  <c r="AJ60" i="404"/>
  <c r="AQ83" i="396"/>
  <c r="AR82" i="372"/>
  <c r="AQ82" i="398"/>
  <c r="AT80" i="369"/>
  <c r="AQ80" i="369"/>
  <c r="AS86" i="407"/>
  <c r="AU91" i="375"/>
  <c r="AU86" i="355"/>
  <c r="AS83" i="353"/>
  <c r="AU83" i="353"/>
  <c r="AT87" i="401"/>
  <c r="AU80" i="351"/>
  <c r="AQ88" i="381"/>
  <c r="AQ81" i="392"/>
  <c r="AR81" i="392"/>
  <c r="AU90" i="369"/>
  <c r="AR88" i="359"/>
  <c r="AS87" i="359"/>
  <c r="AC80" i="339"/>
  <c r="AU87" i="381"/>
  <c r="AU80" i="356"/>
  <c r="AS90" i="375"/>
  <c r="AR85" i="382"/>
  <c r="AQ85" i="382"/>
  <c r="AS88" i="397"/>
  <c r="AR84" i="392"/>
  <c r="AU83" i="360"/>
  <c r="AQ88" i="393"/>
  <c r="AT88" i="393"/>
  <c r="AU85" i="376"/>
  <c r="AT83" i="388"/>
  <c r="AR91" i="383"/>
  <c r="AI85" i="339"/>
  <c r="AK85" i="339"/>
  <c r="AQ90" i="406"/>
  <c r="AU85" i="400"/>
  <c r="AH76" i="339"/>
  <c r="AF76" i="339"/>
  <c r="AQ91" i="404"/>
  <c r="AR89" i="358"/>
  <c r="AJ69" i="339"/>
  <c r="AK69" i="339"/>
  <c r="AS83" i="339"/>
  <c r="AT86" i="372"/>
  <c r="AR85" i="369"/>
  <c r="AU85" i="369"/>
  <c r="AU85" i="352"/>
  <c r="AT91" i="388"/>
  <c r="AR87" i="354"/>
  <c r="AR89" i="361"/>
  <c r="AS89" i="361"/>
  <c r="AU90" i="349"/>
  <c r="AS80" i="352"/>
  <c r="AR81" i="401"/>
  <c r="AR84" i="352"/>
  <c r="AT84" i="352"/>
  <c r="AQ81" i="377"/>
  <c r="AR84" i="362"/>
  <c r="AU88" i="391"/>
  <c r="AQ81" i="371"/>
  <c r="AS81" i="371"/>
  <c r="AS82" i="406"/>
  <c r="AS80" i="370"/>
  <c r="AI84" i="339"/>
  <c r="AF84" i="339"/>
  <c r="AR88" i="377"/>
  <c r="AU84" i="357"/>
  <c r="AR83" i="407"/>
  <c r="AU80" i="377"/>
  <c r="AT80" i="377"/>
  <c r="AT82" i="391"/>
  <c r="AS88" i="388"/>
  <c r="AR88" i="399"/>
  <c r="AS87" i="387"/>
  <c r="AR87" i="387"/>
  <c r="AT89" i="379"/>
  <c r="AU81" i="353"/>
  <c r="AQ85" i="385"/>
  <c r="AS83" i="357"/>
  <c r="AT83" i="357"/>
  <c r="AR90" i="401"/>
  <c r="AT91" i="363"/>
  <c r="AS88" i="364"/>
  <c r="AR88" i="396"/>
  <c r="AT88" i="396"/>
  <c r="AT83" i="397"/>
  <c r="AS88" i="353"/>
  <c r="AU89" i="375"/>
  <c r="AG79" i="339"/>
  <c r="AJ79" i="339"/>
  <c r="AQ83" i="359"/>
  <c r="AQ84" i="354"/>
  <c r="AC91" i="339"/>
  <c r="AS88" i="375"/>
  <c r="AU91" i="357"/>
  <c r="AR81" i="396"/>
  <c r="AR91" i="376"/>
  <c r="AT91" i="376"/>
  <c r="AR84" i="361"/>
  <c r="AQ84" i="356"/>
  <c r="AR82" i="394"/>
  <c r="AT83" i="354"/>
  <c r="AS83" i="354"/>
  <c r="AS84" i="372"/>
  <c r="AR85" i="377"/>
  <c r="AT89" i="359"/>
  <c r="AU85" i="365"/>
  <c r="AT85" i="365"/>
  <c r="AQ80" i="379"/>
  <c r="AU84" i="405"/>
  <c r="AS87" i="391"/>
  <c r="AQ89" i="362"/>
  <c r="AR89" i="362"/>
  <c r="AT86" i="378"/>
  <c r="AR85" i="393"/>
  <c r="AS83" i="376"/>
  <c r="AU86" i="377"/>
  <c r="AR86" i="377"/>
  <c r="AR85" i="357"/>
  <c r="AQ88" i="365"/>
  <c r="AT83" i="350"/>
  <c r="AG64" i="388"/>
  <c r="AI64" i="388"/>
  <c r="AT90" i="374"/>
  <c r="AS85" i="399"/>
  <c r="AQ87" i="371"/>
  <c r="AU87" i="371"/>
  <c r="AU80" i="376"/>
  <c r="AR82" i="374"/>
  <c r="AT84" i="390"/>
  <c r="AR80" i="357"/>
  <c r="AQ80" i="357"/>
  <c r="AR89" i="403"/>
  <c r="AS90" i="361"/>
  <c r="AT88" i="349"/>
  <c r="AC72" i="339"/>
  <c r="AS89" i="353"/>
  <c r="AU91" i="397"/>
  <c r="AU90" i="407"/>
  <c r="AT90" i="407"/>
  <c r="AT87" i="370"/>
  <c r="AG71" i="387"/>
  <c r="AK71" i="387"/>
  <c r="AU82" i="370"/>
  <c r="AR87" i="390"/>
  <c r="AU87" i="351"/>
  <c r="AQ89" i="377"/>
  <c r="AS89" i="377"/>
  <c r="AU83" i="347"/>
  <c r="AS86" i="360"/>
  <c r="AT87" i="358"/>
  <c r="AS85" i="360"/>
  <c r="AQ85" i="360"/>
  <c r="AQ86" i="396"/>
  <c r="AT84" i="367"/>
  <c r="AR81" i="379"/>
  <c r="AU81" i="379"/>
  <c r="AR87" i="364"/>
  <c r="AR87" i="403"/>
  <c r="AR86" i="406"/>
  <c r="AR84" i="388"/>
  <c r="AQ84" i="388"/>
  <c r="AQ87" i="388"/>
  <c r="AR86" i="376"/>
  <c r="AR87" i="385"/>
  <c r="AU84" i="401"/>
  <c r="AS84" i="401"/>
  <c r="AR81" i="372"/>
  <c r="AT85" i="347"/>
  <c r="AT87" i="406"/>
  <c r="AI65" i="339"/>
  <c r="AK65" i="339"/>
  <c r="AT86" i="390"/>
  <c r="AQ84" i="349"/>
  <c r="AR87" i="357"/>
  <c r="AQ87" i="357"/>
  <c r="AR91" i="358"/>
  <c r="AU86" i="359"/>
  <c r="AH64" i="339"/>
  <c r="AI64" i="339"/>
  <c r="AS82" i="364"/>
  <c r="AS91" i="350"/>
  <c r="AR86" i="363"/>
  <c r="AQ88" i="400"/>
  <c r="AR88" i="400"/>
  <c r="AT91" i="353"/>
  <c r="AR88" i="355"/>
  <c r="AS82" i="388"/>
  <c r="AR87" i="355"/>
  <c r="AU87" i="355"/>
  <c r="AR82" i="363"/>
  <c r="AS80" i="362"/>
  <c r="AT85" i="407"/>
  <c r="AR85" i="407"/>
  <c r="AT85" i="392"/>
  <c r="AT84" i="378"/>
  <c r="AQ87" i="399"/>
  <c r="AQ80" i="389"/>
  <c r="AU80" i="389"/>
  <c r="AT89" i="391"/>
  <c r="AR85" i="354"/>
  <c r="AS84" i="368"/>
  <c r="AT84" i="368"/>
  <c r="AQ90" i="379"/>
  <c r="AT88" i="372"/>
  <c r="AT80" i="383"/>
  <c r="AR90" i="376"/>
  <c r="AU90" i="376"/>
  <c r="AT91" i="403"/>
  <c r="AT88" i="348"/>
  <c r="AS90" i="351"/>
  <c r="AT84" i="385"/>
  <c r="AU84" i="385"/>
  <c r="AT89" i="349"/>
  <c r="AQ90" i="355"/>
  <c r="AS90" i="384"/>
  <c r="AQ84" i="374"/>
  <c r="AU84" i="374"/>
  <c r="AR87" i="348"/>
  <c r="AS86" i="395"/>
  <c r="AJ75" i="339"/>
  <c r="AI75" i="339"/>
  <c r="AS90" i="364"/>
  <c r="AS84" i="359"/>
  <c r="AQ86" i="350"/>
  <c r="AC76" i="339"/>
  <c r="AQ83" i="358"/>
  <c r="AQ88" i="390"/>
  <c r="AT90" i="392"/>
  <c r="AU90" i="392"/>
  <c r="AS88" i="370"/>
  <c r="AR82" i="377"/>
  <c r="AR87" i="389"/>
  <c r="AU84" i="353"/>
  <c r="AQ84" i="353"/>
  <c r="AQ91" i="370"/>
  <c r="AT81" i="369"/>
  <c r="AT80" i="388"/>
  <c r="AQ83" i="364"/>
  <c r="AU83" i="364"/>
  <c r="AR81" i="380"/>
  <c r="AQ86" i="364"/>
  <c r="AQ84" i="399"/>
  <c r="AR81" i="378"/>
  <c r="AT81" i="378"/>
  <c r="AU90" i="403"/>
  <c r="AS82" i="339"/>
  <c r="AS86" i="354"/>
  <c r="AQ90" i="356"/>
  <c r="AU90" i="356"/>
  <c r="AT87" i="380"/>
  <c r="AT81" i="352"/>
  <c r="AS88" i="356"/>
  <c r="AT84" i="402"/>
  <c r="AQ84" i="402"/>
  <c r="AQ81" i="374"/>
  <c r="AC82" i="395"/>
  <c r="AK76" i="377"/>
  <c r="AU84" i="389"/>
  <c r="V34" i="386"/>
  <c r="AQ81" i="382"/>
  <c r="AT82" i="367"/>
  <c r="W29" i="386"/>
  <c r="AQ88" i="385"/>
  <c r="X27" i="386"/>
  <c r="AF60" i="374"/>
  <c r="AF56" i="402"/>
  <c r="AS88" i="358"/>
  <c r="AT86" i="397"/>
  <c r="AI60" i="398"/>
  <c r="AS87" i="362"/>
  <c r="AU89" i="393"/>
  <c r="AI59" i="390"/>
  <c r="AS86" i="403"/>
  <c r="AS84" i="394"/>
  <c r="AU81" i="389"/>
  <c r="AK59" i="339"/>
  <c r="AC84" i="339"/>
  <c r="AR84" i="350"/>
  <c r="AU81" i="404"/>
  <c r="AQ80" i="381"/>
  <c r="AH67" i="339"/>
  <c r="AK91" i="378"/>
  <c r="AU84" i="395"/>
  <c r="AQ84" i="355"/>
  <c r="AU83" i="374"/>
  <c r="AS85" i="389"/>
  <c r="AU82" i="356"/>
  <c r="AU87" i="407"/>
  <c r="AQ85" i="364"/>
  <c r="AK58" i="339"/>
  <c r="AU82" i="347"/>
  <c r="AH81" i="403"/>
  <c r="AS89" i="351"/>
  <c r="AU82" i="357"/>
  <c r="AS81" i="381"/>
  <c r="AT85" i="397"/>
  <c r="AQ80" i="385"/>
  <c r="AJ86" i="401"/>
  <c r="AK63" i="393"/>
  <c r="AI67" i="401"/>
  <c r="AK58" i="372"/>
  <c r="AI87" i="367"/>
  <c r="AQ82" i="402"/>
  <c r="AQ80" i="373"/>
  <c r="AT83" i="389"/>
  <c r="AS87" i="397"/>
  <c r="AU90" i="366"/>
  <c r="AQ89" i="388"/>
  <c r="AT89" i="350"/>
  <c r="AU81" i="347"/>
  <c r="AS91" i="366"/>
  <c r="AF58" i="391"/>
  <c r="AQ84" i="366"/>
  <c r="AT81" i="399"/>
  <c r="AH83" i="397"/>
  <c r="AU85" i="404"/>
  <c r="AU81" i="373"/>
  <c r="AJ65" i="372"/>
  <c r="AQ88" i="403"/>
  <c r="AQ91" i="389"/>
  <c r="AR89" i="360"/>
  <c r="AQ90" i="393"/>
  <c r="AU80" i="391"/>
  <c r="AR82" i="404"/>
  <c r="AH83" i="374"/>
  <c r="AS88" i="401"/>
  <c r="AS85" i="351"/>
  <c r="AQ83" i="398"/>
  <c r="AS80" i="360"/>
  <c r="AT85" i="403"/>
  <c r="AT90" i="390"/>
  <c r="AU91" i="361"/>
  <c r="AS88" i="407"/>
  <c r="AS80" i="374"/>
  <c r="AS85" i="348"/>
  <c r="AR89" i="390"/>
  <c r="AQ83" i="400"/>
  <c r="AS82" i="368"/>
  <c r="AI65" i="377"/>
  <c r="AU91" i="390"/>
  <c r="AU89" i="401"/>
  <c r="AT88" i="366"/>
  <c r="AT89" i="374"/>
  <c r="AT89" i="370"/>
  <c r="AU88" i="367"/>
  <c r="AS91" i="378"/>
  <c r="AT82" i="381"/>
  <c r="AU89" i="404"/>
  <c r="AS86" i="356"/>
  <c r="AT81" i="398"/>
  <c r="AT87" i="375"/>
  <c r="AJ56" i="339"/>
  <c r="AQ83" i="356"/>
  <c r="AS88" i="379"/>
  <c r="AU84" i="377"/>
  <c r="AT80" i="400"/>
  <c r="AQ81" i="365"/>
  <c r="AR84" i="371"/>
  <c r="AU89" i="372"/>
  <c r="AQ90" i="397"/>
  <c r="AS81" i="390"/>
  <c r="AQ80" i="397"/>
  <c r="AC66" i="339"/>
  <c r="AU87" i="352"/>
  <c r="AT81" i="387"/>
  <c r="AT84" i="358"/>
  <c r="AR80" i="347"/>
  <c r="AR82" i="355"/>
  <c r="AR80" i="405"/>
  <c r="AT89" i="369"/>
  <c r="AS83" i="363"/>
  <c r="AU80" i="396"/>
  <c r="AU83" i="370"/>
  <c r="AQ91" i="372"/>
  <c r="AT86" i="374"/>
  <c r="AS90" i="357"/>
  <c r="AQ90" i="391"/>
  <c r="AU86" i="362"/>
  <c r="AJ88" i="339"/>
  <c r="AU82" i="366"/>
  <c r="AQ90" i="350"/>
  <c r="AU83" i="404"/>
  <c r="AT83" i="372"/>
  <c r="AT89" i="357"/>
  <c r="AU91" i="405"/>
  <c r="AQ81" i="361"/>
  <c r="AQ90" i="388"/>
  <c r="AS86" i="348"/>
  <c r="AS83" i="396"/>
  <c r="AS82" i="372"/>
  <c r="AR86" i="407"/>
  <c r="AT86" i="355"/>
  <c r="AQ80" i="351"/>
  <c r="AS81" i="392"/>
  <c r="AT88" i="359"/>
  <c r="AR80" i="356"/>
  <c r="AU85" i="382"/>
  <c r="AU84" i="392"/>
  <c r="AS85" i="376"/>
  <c r="AQ91" i="383"/>
  <c r="AS90" i="406"/>
  <c r="AT91" i="404"/>
  <c r="AT89" i="358"/>
  <c r="AQ83" i="339"/>
  <c r="AQ85" i="352"/>
  <c r="AQ87" i="354"/>
  <c r="AQ80" i="352"/>
  <c r="AR81" i="377"/>
  <c r="AT88" i="391"/>
  <c r="AU80" i="370"/>
  <c r="AQ88" i="377"/>
  <c r="AU83" i="407"/>
  <c r="AQ88" i="388"/>
  <c r="AQ87" i="387"/>
  <c r="AR81" i="353"/>
  <c r="AU90" i="401"/>
  <c r="AR88" i="364"/>
  <c r="AQ88" i="353"/>
  <c r="AH79" i="339"/>
  <c r="AU84" i="354"/>
  <c r="AS91" i="357"/>
  <c r="AS84" i="361"/>
  <c r="AT82" i="394"/>
  <c r="AU85" i="377"/>
  <c r="AS85" i="365"/>
  <c r="AS84" i="405"/>
  <c r="AT89" i="362"/>
  <c r="AQ85" i="393"/>
  <c r="AT86" i="377"/>
  <c r="AS88" i="365"/>
  <c r="AS90" i="374"/>
  <c r="AQ80" i="376"/>
  <c r="AU80" i="357"/>
  <c r="AR90" i="361"/>
  <c r="AC88" i="339"/>
  <c r="AS87" i="370"/>
  <c r="AQ82" i="370"/>
  <c r="AU87" i="390"/>
  <c r="AS83" i="347"/>
  <c r="AS87" i="358"/>
  <c r="AS86" i="396"/>
  <c r="AU87" i="364"/>
  <c r="AT86" i="406"/>
  <c r="AT86" i="376"/>
  <c r="AQ84" i="401"/>
  <c r="AU85" i="347"/>
  <c r="AU86" i="390"/>
  <c r="AS91" i="358"/>
  <c r="AF64" i="339"/>
  <c r="AT91" i="350"/>
  <c r="AS91" i="353"/>
  <c r="AT82" i="388"/>
  <c r="AS82" i="363"/>
  <c r="AQ85" i="392"/>
  <c r="AU87" i="399"/>
  <c r="AS89" i="391"/>
  <c r="AR90" i="379"/>
  <c r="AU80" i="383"/>
  <c r="AR88" i="348"/>
  <c r="AQ90" i="351"/>
  <c r="AU90" i="355"/>
  <c r="AT90" i="384"/>
  <c r="AT86" i="395"/>
  <c r="AQ84" i="359"/>
  <c r="AS83" i="358"/>
  <c r="AR88" i="370"/>
  <c r="AU87" i="389"/>
  <c r="AQ81" i="369"/>
  <c r="AR80" i="388"/>
  <c r="AT81" i="380"/>
  <c r="AS84" i="399"/>
  <c r="AU82" i="339"/>
  <c r="AR90" i="356"/>
  <c r="AS81" i="352"/>
  <c r="AS81" i="374"/>
  <c r="AR83" i="351"/>
  <c r="AT85" i="388"/>
  <c r="AS85" i="388"/>
  <c r="AI84" i="390"/>
  <c r="AT85" i="390"/>
  <c r="AR91" i="396"/>
  <c r="AT91" i="396"/>
  <c r="AQ89" i="394"/>
  <c r="AR86" i="393"/>
  <c r="AJ66" i="376"/>
  <c r="AK66" i="376"/>
  <c r="AH69" i="373"/>
  <c r="AU82" i="397"/>
  <c r="AQ82" i="397"/>
  <c r="AT81" i="385"/>
  <c r="AR91" i="362"/>
  <c r="AQ87" i="394"/>
  <c r="AC86" i="388"/>
  <c r="AT89" i="406"/>
  <c r="AU88" i="376"/>
  <c r="AU84" i="400"/>
  <c r="AU86" i="394"/>
  <c r="AS86" i="394"/>
  <c r="AR86" i="369"/>
  <c r="AJ58" i="379"/>
  <c r="AG58" i="379"/>
  <c r="AK82" i="368"/>
  <c r="AC63" i="367"/>
  <c r="AH65" i="368"/>
  <c r="AC91" i="385"/>
  <c r="AK64" i="397"/>
  <c r="AC80" i="400"/>
  <c r="AI62" i="374"/>
  <c r="AI66" i="389"/>
  <c r="AF66" i="389"/>
  <c r="AU82" i="380"/>
  <c r="AQ89" i="373"/>
  <c r="AT89" i="378"/>
  <c r="AS89" i="378"/>
  <c r="AR89" i="392"/>
  <c r="X30" i="386"/>
  <c r="AQ87" i="393"/>
  <c r="AT87" i="393"/>
  <c r="AT88" i="361"/>
  <c r="AS86" i="353"/>
  <c r="AS87" i="349"/>
  <c r="AS86" i="366"/>
  <c r="AT86" i="366"/>
  <c r="V32" i="386"/>
  <c r="AQ82" i="405"/>
  <c r="AR91" i="381"/>
  <c r="AU91" i="381"/>
  <c r="AR84" i="351"/>
  <c r="AQ86" i="375"/>
  <c r="AC68" i="391"/>
  <c r="AC76" i="374"/>
  <c r="AI63" i="388"/>
  <c r="AJ75" i="387"/>
  <c r="AH75" i="387"/>
  <c r="AC80" i="397"/>
  <c r="AJ85" i="389"/>
  <c r="AK89" i="375"/>
  <c r="AH89" i="375"/>
  <c r="AU81" i="388"/>
  <c r="AT91" i="351"/>
  <c r="AT82" i="387"/>
  <c r="AS82" i="387"/>
  <c r="AT82" i="384"/>
  <c r="J32" i="386"/>
  <c r="AC72" i="374"/>
  <c r="AU90" i="382"/>
  <c r="AS89" i="397"/>
  <c r="AU88" i="371"/>
  <c r="AT84" i="348"/>
  <c r="AS84" i="348"/>
  <c r="AT89" i="387"/>
  <c r="AR83" i="391"/>
  <c r="AU91" i="391"/>
  <c r="AT91" i="391"/>
  <c r="AR83" i="385"/>
  <c r="W31" i="386"/>
  <c r="V33" i="386"/>
  <c r="AT89" i="380"/>
  <c r="AS89" i="380"/>
  <c r="AG56" i="364"/>
  <c r="AQ87" i="396"/>
  <c r="AR87" i="396"/>
  <c r="AQ81" i="367"/>
  <c r="AQ88" i="405"/>
  <c r="AS80" i="384"/>
  <c r="AS90" i="387"/>
  <c r="AT90" i="387"/>
  <c r="AU85" i="363"/>
  <c r="AH65" i="405"/>
  <c r="AR82" i="352"/>
  <c r="AU82" i="352"/>
  <c r="AQ90" i="404"/>
  <c r="AS86" i="400"/>
  <c r="AQ91" i="374"/>
  <c r="AU85" i="349"/>
  <c r="AS85" i="349"/>
  <c r="AQ85" i="384"/>
  <c r="AI85" i="368"/>
  <c r="AF85" i="368"/>
  <c r="AR89" i="367"/>
  <c r="AR85" i="387"/>
  <c r="AS85" i="374"/>
  <c r="AT89" i="381"/>
  <c r="AU89" i="381"/>
  <c r="AS87" i="392"/>
  <c r="AU84" i="375"/>
  <c r="AS82" i="393"/>
  <c r="AQ91" i="360"/>
  <c r="AU91" i="360"/>
  <c r="AU83" i="405"/>
  <c r="AG66" i="339"/>
  <c r="AI66" i="339"/>
  <c r="AT85" i="401"/>
  <c r="W38" i="386"/>
  <c r="AR91" i="367"/>
  <c r="AJ87" i="369"/>
  <c r="AG87" i="369"/>
  <c r="AU90" i="385"/>
  <c r="AU89" i="352"/>
  <c r="AR80" i="353"/>
  <c r="AQ80" i="353"/>
  <c r="AQ91" i="352"/>
  <c r="AI67" i="385"/>
  <c r="AJ67" i="385"/>
  <c r="AS81" i="400"/>
  <c r="AS83" i="348"/>
  <c r="AQ89" i="384"/>
  <c r="AU88" i="351"/>
  <c r="AR88" i="351"/>
  <c r="AU80" i="401"/>
  <c r="AI86" i="397"/>
  <c r="AS81" i="370"/>
  <c r="AR81" i="370"/>
  <c r="AQ80" i="349"/>
  <c r="AR89" i="371"/>
  <c r="AR84" i="379"/>
  <c r="AU84" i="379"/>
  <c r="AU82" i="389"/>
  <c r="AQ85" i="361"/>
  <c r="AR81" i="375"/>
  <c r="AT85" i="381"/>
  <c r="AQ85" i="381"/>
  <c r="AR85" i="355"/>
  <c r="AT80" i="393"/>
  <c r="AF74" i="339"/>
  <c r="AK74" i="339"/>
  <c r="AU86" i="368"/>
  <c r="AR85" i="362"/>
  <c r="AS91" i="355"/>
  <c r="AR91" i="355"/>
  <c r="AU81" i="360"/>
  <c r="AS80" i="394"/>
  <c r="AU86" i="357"/>
  <c r="AR84" i="406"/>
  <c r="AT84" i="406"/>
  <c r="AU81" i="391"/>
  <c r="AS80" i="355"/>
  <c r="AQ81" i="359"/>
  <c r="AT82" i="379"/>
  <c r="AU82" i="379"/>
  <c r="AQ86" i="358"/>
  <c r="AI64" i="395"/>
  <c r="AC77" i="400"/>
  <c r="AI74" i="375"/>
  <c r="AT87" i="369"/>
  <c r="AQ87" i="369"/>
  <c r="AT82" i="400"/>
  <c r="AT91" i="394"/>
  <c r="AQ90" i="373"/>
  <c r="AR83" i="373"/>
  <c r="AT83" i="373"/>
  <c r="AQ82" i="361"/>
  <c r="AF89" i="382"/>
  <c r="AS80" i="387"/>
  <c r="AT80" i="387"/>
  <c r="AS87" i="361"/>
  <c r="AT89" i="400"/>
  <c r="AT89" i="365"/>
  <c r="AJ58" i="389"/>
  <c r="AG58" i="389"/>
  <c r="AQ88" i="406"/>
  <c r="AS86" i="349"/>
  <c r="AF88" i="384"/>
  <c r="AK88" i="384"/>
  <c r="AU86" i="389"/>
  <c r="AU89" i="389"/>
  <c r="AU87" i="404"/>
  <c r="AT87" i="404"/>
  <c r="AG75" i="365"/>
  <c r="AC82" i="397"/>
  <c r="AI71" i="389"/>
  <c r="AF57" i="381"/>
  <c r="AG57" i="381"/>
  <c r="AG83" i="370"/>
  <c r="AC73" i="363"/>
  <c r="AH64" i="375"/>
  <c r="AH62" i="364"/>
  <c r="AJ62" i="364"/>
  <c r="AG76" i="377"/>
  <c r="AJ76" i="377"/>
  <c r="AH88" i="403"/>
  <c r="AT84" i="389"/>
  <c r="AR86" i="371"/>
  <c r="AS86" i="371"/>
  <c r="Y34" i="386"/>
  <c r="AR82" i="349"/>
  <c r="AR85" i="358"/>
  <c r="AC74" i="402"/>
  <c r="AT81" i="382"/>
  <c r="AS86" i="382"/>
  <c r="AQ82" i="367"/>
  <c r="AR85" i="394"/>
  <c r="AT85" i="394"/>
  <c r="V29" i="386"/>
  <c r="AQ80" i="395"/>
  <c r="AC83" i="367"/>
  <c r="AS88" i="385"/>
  <c r="AQ86" i="373"/>
  <c r="AG91" i="339"/>
  <c r="AJ91" i="339"/>
  <c r="V27" i="386"/>
  <c r="AR84" i="365"/>
  <c r="AJ60" i="374"/>
  <c r="AH60" i="374"/>
  <c r="AI56" i="402"/>
  <c r="AR82" i="350"/>
  <c r="AS90" i="368"/>
  <c r="AU90" i="368"/>
  <c r="AT88" i="358"/>
  <c r="AS88" i="383"/>
  <c r="AH89" i="339"/>
  <c r="AI89" i="339"/>
  <c r="AS86" i="397"/>
  <c r="AF78" i="371"/>
  <c r="AH60" i="398"/>
  <c r="AG60" i="398"/>
  <c r="AT80" i="399"/>
  <c r="AU87" i="362"/>
  <c r="AQ87" i="362"/>
  <c r="AS86" i="385"/>
  <c r="AT89" i="393"/>
  <c r="AH80" i="339"/>
  <c r="AF80" i="339"/>
  <c r="AG59" i="390"/>
  <c r="AI68" i="373"/>
  <c r="AJ68" i="373"/>
  <c r="AR86" i="403"/>
  <c r="AQ91" i="373"/>
  <c r="AS81" i="348"/>
  <c r="AU81" i="348"/>
  <c r="AU84" i="394"/>
  <c r="AS82" i="375"/>
  <c r="AQ81" i="389"/>
  <c r="AU85" i="379"/>
  <c r="AS85" i="379"/>
  <c r="AJ59" i="339"/>
  <c r="AU90" i="389"/>
  <c r="AR87" i="402"/>
  <c r="AT87" i="402"/>
  <c r="AQ90" i="399"/>
  <c r="AC82" i="407"/>
  <c r="AQ84" i="350"/>
  <c r="AS85" i="375"/>
  <c r="AR86" i="391"/>
  <c r="AQ81" i="404"/>
  <c r="AT81" i="404"/>
  <c r="AT81" i="407"/>
  <c r="AT80" i="381"/>
  <c r="AS83" i="377"/>
  <c r="AT83" i="377"/>
  <c r="AF67" i="339"/>
  <c r="AQ81" i="363"/>
  <c r="AI91" i="378"/>
  <c r="AH91" i="378"/>
  <c r="AS80" i="378"/>
  <c r="AI57" i="339"/>
  <c r="AG57" i="339"/>
  <c r="AQ84" i="395"/>
  <c r="AS90" i="405"/>
  <c r="AU84" i="355"/>
  <c r="AS90" i="352"/>
  <c r="AU90" i="352"/>
  <c r="AS83" i="374"/>
  <c r="AT87" i="360"/>
  <c r="AT85" i="380"/>
  <c r="AQ85" i="389"/>
  <c r="AU85" i="389"/>
  <c r="AS87" i="378"/>
  <c r="AS82" i="356"/>
  <c r="AQ84" i="339"/>
  <c r="AT84" i="339"/>
  <c r="AQ87" i="407"/>
  <c r="AT84" i="347"/>
  <c r="AQ90" i="394"/>
  <c r="AR85" i="364"/>
  <c r="AU85" i="364"/>
  <c r="AS82" i="360"/>
  <c r="AS91" i="385"/>
  <c r="AG58" i="339"/>
  <c r="AF58" i="339"/>
  <c r="AT82" i="348"/>
  <c r="AQ82" i="347"/>
  <c r="AF75" i="405"/>
  <c r="AG75" i="405"/>
  <c r="AK81" i="403"/>
  <c r="AC74" i="395"/>
  <c r="AQ85" i="396"/>
  <c r="AU89" i="351"/>
  <c r="AQ89" i="351"/>
  <c r="AS80" i="365"/>
  <c r="AR82" i="357"/>
  <c r="AR89" i="364"/>
  <c r="AC69" i="368"/>
  <c r="AU81" i="381"/>
  <c r="AQ82" i="373"/>
  <c r="AU85" i="397"/>
  <c r="AS85" i="397"/>
  <c r="AH73" i="339"/>
  <c r="AS80" i="385"/>
  <c r="AT80" i="385"/>
  <c r="AS85" i="370"/>
  <c r="AH86" i="401"/>
  <c r="AC81" i="339"/>
  <c r="AU90" i="365"/>
  <c r="AU81" i="355"/>
  <c r="AG63" i="393"/>
  <c r="AI63" i="393"/>
  <c r="AI64" i="396"/>
  <c r="AG67" i="401"/>
  <c r="AK67" i="401"/>
  <c r="AH58" i="372"/>
  <c r="AG58" i="372"/>
  <c r="AJ56" i="387"/>
  <c r="AH87" i="367"/>
  <c r="AK87" i="367"/>
  <c r="AC61" i="390"/>
  <c r="AG59" i="364"/>
  <c r="AU82" i="402"/>
  <c r="AS85" i="372"/>
  <c r="AR85" i="372"/>
  <c r="AR80" i="373"/>
  <c r="AT86" i="404"/>
  <c r="AU81" i="402"/>
  <c r="AS83" i="389"/>
  <c r="AR83" i="389"/>
  <c r="AG91" i="387"/>
  <c r="AT87" i="397"/>
  <c r="AS86" i="405"/>
  <c r="AT86" i="405"/>
  <c r="AS90" i="366"/>
  <c r="AU89" i="388"/>
  <c r="AH66" i="380"/>
  <c r="AG66" i="380"/>
  <c r="AR89" i="350"/>
  <c r="AS91" i="400"/>
  <c r="AH75" i="372"/>
  <c r="AG75" i="372"/>
  <c r="AS81" i="347"/>
  <c r="AJ77" i="339"/>
  <c r="AT91" i="366"/>
  <c r="AR91" i="366"/>
  <c r="AU81" i="354"/>
  <c r="AU90" i="371"/>
  <c r="AH58" i="391"/>
  <c r="AK58" i="391"/>
  <c r="AT82" i="382"/>
  <c r="AJ78" i="339"/>
  <c r="AF78" i="339"/>
  <c r="AR84" i="366"/>
  <c r="AQ88" i="395"/>
  <c r="AQ81" i="399"/>
  <c r="AC90" i="339"/>
  <c r="AG83" i="397"/>
  <c r="AQ88" i="373"/>
  <c r="AT88" i="373"/>
  <c r="AS85" i="404"/>
  <c r="AU90" i="377"/>
  <c r="AQ81" i="373"/>
  <c r="AQ83" i="365"/>
  <c r="AS83" i="365"/>
  <c r="AI65" i="372"/>
  <c r="AI56" i="380"/>
  <c r="AF56" i="380"/>
  <c r="AR88" i="392"/>
  <c r="AS88" i="403"/>
  <c r="AK60" i="339"/>
  <c r="AH60" i="339"/>
  <c r="AR91" i="389"/>
  <c r="AU86" i="380"/>
  <c r="AU81" i="397"/>
  <c r="AS81" i="397"/>
  <c r="AT89" i="360"/>
  <c r="AQ83" i="380"/>
  <c r="AU90" i="393"/>
  <c r="AS83" i="352"/>
  <c r="AR83" i="352"/>
  <c r="AS80" i="391"/>
  <c r="AS90" i="372"/>
  <c r="AC60" i="368"/>
  <c r="AT82" i="404"/>
  <c r="AS85" i="366"/>
  <c r="AR85" i="368"/>
  <c r="AT85" i="368"/>
  <c r="AG83" i="374"/>
  <c r="AU91" i="379"/>
  <c r="AS91" i="379"/>
  <c r="AQ88" i="401"/>
  <c r="AQ90" i="400"/>
  <c r="AS86" i="383"/>
  <c r="AR85" i="351"/>
  <c r="AU85" i="351"/>
  <c r="AT83" i="398"/>
  <c r="AH71" i="339"/>
  <c r="AU80" i="368"/>
  <c r="AQ80" i="368"/>
  <c r="AQ80" i="360"/>
  <c r="AQ84" i="360"/>
  <c r="AU85" i="403"/>
  <c r="AG61" i="339"/>
  <c r="AI61" i="339"/>
  <c r="AS90" i="390"/>
  <c r="AR90" i="360"/>
  <c r="AU90" i="360"/>
  <c r="AU80" i="364"/>
  <c r="AQ91" i="361"/>
  <c r="AT80" i="375"/>
  <c r="AQ88" i="407"/>
  <c r="AU88" i="407"/>
  <c r="AR89" i="399"/>
  <c r="AQ80" i="374"/>
  <c r="AQ91" i="392"/>
  <c r="AT85" i="348"/>
  <c r="AR85" i="348"/>
  <c r="AR84" i="393"/>
  <c r="AS89" i="390"/>
  <c r="AT82" i="396"/>
  <c r="AR82" i="396"/>
  <c r="AJ71" i="385"/>
  <c r="AS83" i="400"/>
  <c r="AR81" i="393"/>
  <c r="AT81" i="393"/>
  <c r="AU82" i="368"/>
  <c r="AQ81" i="394"/>
  <c r="AS91" i="382"/>
  <c r="AC75" i="366"/>
  <c r="AH65" i="377"/>
  <c r="AU80" i="359"/>
  <c r="AT80" i="359"/>
  <c r="AT91" i="390"/>
  <c r="AQ82" i="399"/>
  <c r="AU83" i="362"/>
  <c r="AR89" i="401"/>
  <c r="AS89" i="401"/>
  <c r="AQ91" i="395"/>
  <c r="AR88" i="366"/>
  <c r="AT90" i="353"/>
  <c r="AS90" i="353"/>
  <c r="AQ89" i="374"/>
  <c r="AS80" i="358"/>
  <c r="AR85" i="356"/>
  <c r="AR89" i="370"/>
  <c r="AS89" i="370"/>
  <c r="AQ88" i="387"/>
  <c r="AR88" i="367"/>
  <c r="AF71" i="382"/>
  <c r="AK71" i="382"/>
  <c r="AU91" i="378"/>
  <c r="AT82" i="351"/>
  <c r="AS82" i="381"/>
  <c r="AU82" i="381"/>
  <c r="AR91" i="371"/>
  <c r="AS89" i="404"/>
  <c r="AU90" i="347"/>
  <c r="AT86" i="356"/>
  <c r="AR86" i="356"/>
  <c r="AQ89" i="405"/>
  <c r="AS81" i="398"/>
  <c r="AU91" i="354"/>
  <c r="AS82" i="401"/>
  <c r="AU82" i="401"/>
  <c r="AS87" i="375"/>
  <c r="U35" i="386"/>
  <c r="AS82" i="378"/>
  <c r="AT87" i="350"/>
  <c r="AU87" i="350"/>
  <c r="AH56" i="339"/>
  <c r="AT90" i="354"/>
  <c r="AR83" i="356"/>
  <c r="AU83" i="356"/>
  <c r="AS85" i="406"/>
  <c r="AT88" i="379"/>
  <c r="AI72" i="339"/>
  <c r="AH72" i="339"/>
  <c r="AR84" i="377"/>
  <c r="AR87" i="383"/>
  <c r="AQ80" i="348"/>
  <c r="AR80" i="400"/>
  <c r="AU80" i="400"/>
  <c r="AS88" i="352"/>
  <c r="AR81" i="365"/>
  <c r="AT84" i="403"/>
  <c r="AQ88" i="368"/>
  <c r="AS88" i="368"/>
  <c r="AU84" i="371"/>
  <c r="AS85" i="371"/>
  <c r="AQ89" i="372"/>
  <c r="AQ87" i="405"/>
  <c r="AU87" i="405"/>
  <c r="AU90" i="397"/>
  <c r="AQ85" i="350"/>
  <c r="AU80" i="392"/>
  <c r="AT81" i="390"/>
  <c r="AR81" i="390"/>
  <c r="AU84" i="381"/>
  <c r="AT80" i="397"/>
  <c r="AS80" i="407"/>
  <c r="AQ80" i="372"/>
  <c r="AR80" i="372"/>
  <c r="AS86" i="352"/>
  <c r="AS85" i="359"/>
  <c r="AU83" i="361"/>
  <c r="AT83" i="361"/>
  <c r="AT87" i="352"/>
  <c r="AU91" i="399"/>
  <c r="AS85" i="353"/>
  <c r="AQ81" i="387"/>
  <c r="AR81" i="387"/>
  <c r="AT83" i="387"/>
  <c r="AS81" i="356"/>
  <c r="AS84" i="358"/>
  <c r="AQ85" i="373"/>
  <c r="AU85" i="373"/>
  <c r="AU80" i="347"/>
  <c r="AT83" i="369"/>
  <c r="AR89" i="407"/>
  <c r="AT82" i="355"/>
  <c r="AS82" i="355"/>
  <c r="AS87" i="363"/>
  <c r="AS80" i="405"/>
  <c r="AR83" i="383"/>
  <c r="AS87" i="395"/>
  <c r="AT87" i="395"/>
  <c r="AQ89" i="369"/>
  <c r="AQ80" i="403"/>
  <c r="AR80" i="350"/>
  <c r="AU83" i="363"/>
  <c r="AR83" i="363"/>
  <c r="AQ86" i="361"/>
  <c r="AQ80" i="396"/>
  <c r="AQ90" i="381"/>
  <c r="AS83" i="370"/>
  <c r="AR83" i="370"/>
  <c r="AU91" i="372"/>
  <c r="AQ85" i="367"/>
  <c r="AS88" i="374"/>
  <c r="AS86" i="374"/>
  <c r="AQ86" i="374"/>
  <c r="AS87" i="353"/>
  <c r="AQ90" i="357"/>
  <c r="AU84" i="404"/>
  <c r="AS81" i="351"/>
  <c r="AT81" i="351"/>
  <c r="AU90" i="391"/>
  <c r="AT89" i="347"/>
  <c r="AU88" i="354"/>
  <c r="AS88" i="354"/>
  <c r="AS86" i="362"/>
  <c r="AQ88" i="382"/>
  <c r="AK88" i="339"/>
  <c r="AH88" i="339"/>
  <c r="AR82" i="376"/>
  <c r="AU87" i="347"/>
  <c r="AT82" i="366"/>
  <c r="AR82" i="366"/>
  <c r="AT80" i="361"/>
  <c r="AT90" i="350"/>
  <c r="AR84" i="387"/>
  <c r="AQ87" i="356"/>
  <c r="AR87" i="356"/>
  <c r="AQ83" i="404"/>
  <c r="AS87" i="400"/>
  <c r="AQ83" i="372"/>
  <c r="AU86" i="365"/>
  <c r="AR86" i="365"/>
  <c r="AQ89" i="357"/>
  <c r="AR89" i="395"/>
  <c r="AS90" i="348"/>
  <c r="AR91" i="405"/>
  <c r="AT91" i="405"/>
  <c r="AT80" i="402"/>
  <c r="AS81" i="361"/>
  <c r="AR90" i="359"/>
  <c r="AR88" i="362"/>
  <c r="AT88" i="362"/>
  <c r="AT90" i="388"/>
  <c r="AT89" i="385"/>
  <c r="AU86" i="348"/>
  <c r="AT88" i="350"/>
  <c r="AU88" i="350"/>
  <c r="AH60" i="404"/>
  <c r="AR83" i="396"/>
  <c r="AU83" i="396"/>
  <c r="AQ82" i="372"/>
  <c r="AU82" i="398"/>
  <c r="AU80" i="369"/>
  <c r="AU86" i="407"/>
  <c r="AT86" i="407"/>
  <c r="AT91" i="375"/>
  <c r="AS86" i="355"/>
  <c r="AT83" i="353"/>
  <c r="AU87" i="401"/>
  <c r="AR87" i="401"/>
  <c r="AS80" i="351"/>
  <c r="AS88" i="381"/>
  <c r="AU81" i="392"/>
  <c r="AT90" i="369"/>
  <c r="AQ90" i="369"/>
  <c r="AU88" i="359"/>
  <c r="AR87" i="359"/>
  <c r="AS87" i="381"/>
  <c r="AR87" i="381"/>
  <c r="AQ80" i="356"/>
  <c r="AT90" i="375"/>
  <c r="AS85" i="382"/>
  <c r="AU88" i="397"/>
  <c r="AQ88" i="397"/>
  <c r="AT84" i="392"/>
  <c r="AT83" i="360"/>
  <c r="AR88" i="393"/>
  <c r="AT85" i="376"/>
  <c r="AQ85" i="376"/>
  <c r="AS83" i="388"/>
  <c r="AU91" i="383"/>
  <c r="AJ85" i="339"/>
  <c r="AF85" i="339"/>
  <c r="AU90" i="406"/>
  <c r="AT85" i="400"/>
  <c r="AJ76" i="339"/>
  <c r="AG76" i="339"/>
  <c r="AS91" i="404"/>
  <c r="AS89" i="358"/>
  <c r="AI69" i="339"/>
  <c r="AH69" i="339"/>
  <c r="AU83" i="339"/>
  <c r="AS86" i="372"/>
  <c r="AS85" i="369"/>
  <c r="AR85" i="352"/>
  <c r="AT85" i="352"/>
  <c r="AS91" i="388"/>
  <c r="AU87" i="354"/>
  <c r="AU89" i="361"/>
  <c r="AQ90" i="349"/>
  <c r="AR90" i="349"/>
  <c r="AR80" i="352"/>
  <c r="AQ81" i="401"/>
  <c r="AU84" i="352"/>
  <c r="AU81" i="377"/>
  <c r="AT81" i="377"/>
  <c r="AQ84" i="362"/>
  <c r="AQ88" i="391"/>
  <c r="AU81" i="371"/>
  <c r="AU82" i="406"/>
  <c r="AT82" i="406"/>
  <c r="AR80" i="370"/>
  <c r="AK84" i="339"/>
  <c r="AS88" i="377"/>
  <c r="AT88" i="377"/>
  <c r="AR84" i="357"/>
  <c r="AS83" i="407"/>
  <c r="AS80" i="377"/>
  <c r="AR82" i="391"/>
  <c r="AS82" i="391"/>
  <c r="AU88" i="388"/>
  <c r="AS88" i="399"/>
  <c r="AU87" i="387"/>
  <c r="AS89" i="379"/>
  <c r="AR89" i="379"/>
  <c r="AS81" i="353"/>
  <c r="AT85" i="385"/>
  <c r="AQ83" i="357"/>
  <c r="AT90" i="401"/>
  <c r="AS90" i="401"/>
  <c r="AU91" i="363"/>
  <c r="AU88" i="364"/>
  <c r="AQ88" i="396"/>
  <c r="AR83" i="397"/>
  <c r="AU83" i="397"/>
  <c r="AT88" i="353"/>
  <c r="AS89" i="375"/>
  <c r="AF79" i="339"/>
  <c r="AK79" i="339"/>
  <c r="AS83" i="359"/>
  <c r="AT84" i="354"/>
  <c r="AR88" i="375"/>
  <c r="AU88" i="375"/>
  <c r="AQ91" i="357"/>
  <c r="AQ81" i="396"/>
  <c r="AQ91" i="376"/>
  <c r="AQ84" i="361"/>
  <c r="AU84" i="361"/>
  <c r="AT84" i="356"/>
  <c r="AS82" i="394"/>
  <c r="AU83" i="354"/>
  <c r="AU84" i="372"/>
  <c r="AR84" i="372"/>
  <c r="AT85" i="377"/>
  <c r="AR89" i="359"/>
  <c r="AR85" i="365"/>
  <c r="AS80" i="379"/>
  <c r="AR80" i="379"/>
  <c r="AQ84" i="405"/>
  <c r="AU87" i="391"/>
  <c r="AU89" i="362"/>
  <c r="AU86" i="378"/>
  <c r="AR86" i="378"/>
  <c r="AS85" i="393"/>
  <c r="AQ83" i="376"/>
  <c r="AS86" i="377"/>
  <c r="AU85" i="357"/>
  <c r="AT85" i="357"/>
  <c r="AU88" i="365"/>
  <c r="AQ83" i="350"/>
  <c r="AF64" i="388"/>
  <c r="AJ64" i="388"/>
  <c r="AQ90" i="374"/>
  <c r="AU85" i="399"/>
  <c r="AT87" i="371"/>
  <c r="AR80" i="376"/>
  <c r="AT80" i="376"/>
  <c r="AT82" i="374"/>
  <c r="AQ84" i="390"/>
  <c r="AS80" i="357"/>
  <c r="AS89" i="403"/>
  <c r="AT89" i="403"/>
  <c r="AQ90" i="361"/>
  <c r="AR88" i="349"/>
  <c r="AU89" i="353"/>
  <c r="AT89" i="353"/>
  <c r="AS91" i="397"/>
  <c r="AS90" i="407"/>
  <c r="AQ87" i="370"/>
  <c r="AU87" i="370"/>
  <c r="AI71" i="387"/>
  <c r="AR82" i="370"/>
  <c r="AS82" i="370"/>
  <c r="AS87" i="390"/>
  <c r="AS87" i="351"/>
  <c r="AU89" i="377"/>
  <c r="AR83" i="347"/>
  <c r="AQ83" i="347"/>
  <c r="AQ86" i="360"/>
  <c r="AQ87" i="358"/>
  <c r="AT85" i="360"/>
  <c r="AC70" i="339"/>
  <c r="AR86" i="396"/>
  <c r="AU84" i="367"/>
  <c r="AT81" i="379"/>
  <c r="AT87" i="364"/>
  <c r="AS87" i="364"/>
  <c r="AU87" i="403"/>
  <c r="AS86" i="406"/>
  <c r="AT84" i="388"/>
  <c r="AT87" i="388"/>
  <c r="AR87" i="388"/>
  <c r="AU86" i="376"/>
  <c r="AU87" i="385"/>
  <c r="AT84" i="401"/>
  <c r="AU81" i="372"/>
  <c r="AT81" i="372"/>
  <c r="AQ85" i="347"/>
  <c r="AS87" i="406"/>
  <c r="AJ65" i="339"/>
  <c r="AG65" i="339"/>
  <c r="AS86" i="390"/>
  <c r="AT84" i="349"/>
  <c r="AT87" i="357"/>
  <c r="AU91" i="358"/>
  <c r="AT91" i="358"/>
  <c r="AR86" i="359"/>
  <c r="AK64" i="339"/>
  <c r="AU82" i="364"/>
  <c r="AT82" i="364"/>
  <c r="AR91" i="350"/>
  <c r="AT86" i="363"/>
  <c r="AT88" i="400"/>
  <c r="AQ91" i="353"/>
  <c r="AU91" i="353"/>
  <c r="AS88" i="355"/>
  <c r="AR82" i="388"/>
  <c r="AS87" i="355"/>
  <c r="AC58" i="339"/>
  <c r="AU82" i="363"/>
  <c r="AR80" i="362"/>
  <c r="AU85" i="407"/>
  <c r="AU85" i="392"/>
  <c r="AS85" i="392"/>
  <c r="AU84" i="378"/>
  <c r="AS87" i="399"/>
  <c r="AR80" i="389"/>
  <c r="AC79" i="339"/>
  <c r="AQ89" i="391"/>
  <c r="AU85" i="354"/>
  <c r="AR84" i="368"/>
  <c r="AT90" i="379"/>
  <c r="AS90" i="379"/>
  <c r="AR88" i="372"/>
  <c r="AR80" i="383"/>
  <c r="AS90" i="376"/>
  <c r="AR91" i="403"/>
  <c r="AQ91" i="403"/>
  <c r="AQ88" i="348"/>
  <c r="AU90" i="351"/>
  <c r="AS84" i="385"/>
  <c r="AU89" i="349"/>
  <c r="AR89" i="349"/>
  <c r="AR90" i="355"/>
  <c r="AQ90" i="384"/>
  <c r="AR84" i="374"/>
  <c r="AT87" i="348"/>
  <c r="AQ87" i="348"/>
  <c r="AQ86" i="395"/>
  <c r="AH75" i="339"/>
  <c r="AT90" i="364"/>
  <c r="AR90" i="364"/>
  <c r="AR84" i="359"/>
  <c r="AT86" i="350"/>
  <c r="AC69" i="339"/>
  <c r="AU83" i="358"/>
  <c r="AU88" i="390"/>
  <c r="AQ90" i="392"/>
  <c r="AU88" i="370"/>
  <c r="AT88" i="370"/>
  <c r="AU82" i="377"/>
  <c r="AQ87" i="389"/>
  <c r="AT84" i="353"/>
  <c r="AU91" i="370"/>
  <c r="AS91" i="370"/>
  <c r="AR81" i="369"/>
  <c r="AQ80" i="388"/>
  <c r="AS83" i="364"/>
  <c r="AU81" i="380"/>
  <c r="AS81" i="380"/>
  <c r="AS86" i="364"/>
  <c r="AR84" i="399"/>
  <c r="AS81" i="378"/>
  <c r="AQ90" i="403"/>
  <c r="AT90" i="403"/>
  <c r="AT82" i="339"/>
  <c r="AU86" i="354"/>
  <c r="AS90" i="356"/>
  <c r="AU87" i="380"/>
  <c r="AQ87" i="380"/>
  <c r="AU81" i="352"/>
  <c r="AU88" i="356"/>
  <c r="AU84" i="402"/>
  <c r="AU81" i="374"/>
  <c r="AR81" i="374"/>
  <c r="AK75" i="365"/>
  <c r="AK62" i="364"/>
  <c r="AG88" i="403"/>
  <c r="W34" i="386"/>
  <c r="AU85" i="358"/>
  <c r="AT86" i="382"/>
  <c r="AS85" i="394"/>
  <c r="AU80" i="395"/>
  <c r="AR86" i="373"/>
  <c r="Y27" i="386"/>
  <c r="AH56" i="402"/>
  <c r="AQ90" i="368"/>
  <c r="AR88" i="383"/>
  <c r="AQ86" i="397"/>
  <c r="AU80" i="399"/>
  <c r="AT86" i="385"/>
  <c r="AI80" i="339"/>
  <c r="AK68" i="373"/>
  <c r="AT81" i="348"/>
  <c r="AQ82" i="375"/>
  <c r="AG59" i="339"/>
  <c r="AQ87" i="402"/>
  <c r="AS84" i="350"/>
  <c r="AQ85" i="375"/>
  <c r="AS81" i="407"/>
  <c r="AU83" i="377"/>
  <c r="AT81" i="363"/>
  <c r="AT80" i="378"/>
  <c r="AT84" i="395"/>
  <c r="AT90" i="352"/>
  <c r="AS87" i="360"/>
  <c r="AT87" i="378"/>
  <c r="AU84" i="339"/>
  <c r="AS84" i="347"/>
  <c r="AQ82" i="360"/>
  <c r="AU91" i="385"/>
  <c r="AU82" i="348"/>
  <c r="AH75" i="405"/>
  <c r="AR85" i="396"/>
  <c r="AT80" i="365"/>
  <c r="AQ89" i="364"/>
  <c r="AR82" i="373"/>
  <c r="AK73" i="339"/>
  <c r="AT85" i="370"/>
  <c r="AQ90" i="365"/>
  <c r="AG64" i="396"/>
  <c r="AK56" i="387"/>
  <c r="AF87" i="367"/>
  <c r="AK59" i="364"/>
  <c r="AU80" i="373"/>
  <c r="AT81" i="402"/>
  <c r="AJ91" i="387"/>
  <c r="AQ90" i="366"/>
  <c r="AS89" i="350"/>
  <c r="AF75" i="372"/>
  <c r="AG77" i="339"/>
  <c r="AS81" i="354"/>
  <c r="AR90" i="371"/>
  <c r="AQ82" i="382"/>
  <c r="AU84" i="366"/>
  <c r="AF83" i="397"/>
  <c r="AR85" i="404"/>
  <c r="AR83" i="365"/>
  <c r="AJ56" i="380"/>
  <c r="AU88" i="392"/>
  <c r="AI60" i="339"/>
  <c r="AT81" i="397"/>
  <c r="AT83" i="380"/>
  <c r="AR80" i="391"/>
  <c r="AU82" i="404"/>
  <c r="AQ85" i="368"/>
  <c r="AT91" i="379"/>
  <c r="AR90" i="400"/>
  <c r="AS83" i="398"/>
  <c r="AT80" i="368"/>
  <c r="AU84" i="360"/>
  <c r="AJ61" i="339"/>
  <c r="AS80" i="364"/>
  <c r="AT89" i="399"/>
  <c r="AR91" i="392"/>
  <c r="AT84" i="393"/>
  <c r="AG71" i="385"/>
  <c r="AQ81" i="393"/>
  <c r="AR81" i="394"/>
  <c r="AJ65" i="377"/>
  <c r="AR91" i="390"/>
  <c r="AT83" i="362"/>
  <c r="AU91" i="395"/>
  <c r="AU89" i="374"/>
  <c r="AT85" i="356"/>
  <c r="AT88" i="387"/>
  <c r="AI71" i="382"/>
  <c r="AQ82" i="351"/>
  <c r="AS91" i="371"/>
  <c r="AR89" i="405"/>
  <c r="AR91" i="354"/>
  <c r="AU87" i="375"/>
  <c r="AS87" i="350"/>
  <c r="AF56" i="339"/>
  <c r="AT85" i="406"/>
  <c r="AS84" i="377"/>
  <c r="AS87" i="383"/>
  <c r="AR88" i="352"/>
  <c r="AQ84" i="403"/>
  <c r="AQ85" i="371"/>
  <c r="AT90" i="397"/>
  <c r="AT80" i="392"/>
  <c r="AQ84" i="381"/>
  <c r="AT80" i="407"/>
  <c r="AR86" i="352"/>
  <c r="AQ87" i="352"/>
  <c r="AU85" i="353"/>
  <c r="AR83" i="387"/>
  <c r="AT85" i="373"/>
  <c r="AR83" i="369"/>
  <c r="AQ87" i="363"/>
  <c r="AT83" i="383"/>
  <c r="AU89" i="369"/>
  <c r="AT80" i="350"/>
  <c r="AS86" i="361"/>
  <c r="AR90" i="381"/>
  <c r="AS85" i="367"/>
  <c r="AU87" i="353"/>
  <c r="AT84" i="404"/>
  <c r="AC56" i="339"/>
  <c r="AQ88" i="354"/>
  <c r="AG88" i="339"/>
  <c r="AT87" i="347"/>
  <c r="AS80" i="361"/>
  <c r="AS84" i="387"/>
  <c r="AR83" i="404"/>
  <c r="AQ86" i="365"/>
  <c r="AT89" i="395"/>
  <c r="AR80" i="402"/>
  <c r="AU90" i="359"/>
  <c r="AU90" i="388"/>
  <c r="AR88" i="350"/>
  <c r="AG60" i="404"/>
  <c r="AT82" i="372"/>
  <c r="AS80" i="369"/>
  <c r="AS91" i="375"/>
  <c r="AQ83" i="353"/>
  <c r="AR88" i="381"/>
  <c r="AQ88" i="359"/>
  <c r="AQ87" i="381"/>
  <c r="AT80" i="356"/>
  <c r="AR88" i="397"/>
  <c r="AS83" i="360"/>
  <c r="AU83" i="388"/>
  <c r="AG85" i="339"/>
  <c r="AQ85" i="400"/>
  <c r="AU91" i="404"/>
  <c r="AT83" i="339"/>
  <c r="AQ85" i="369"/>
  <c r="AQ91" i="388"/>
  <c r="AT90" i="349"/>
  <c r="AU81" i="401"/>
  <c r="AU84" i="362"/>
  <c r="AR82" i="406"/>
  <c r="AH84" i="339"/>
  <c r="AQ84" i="357"/>
  <c r="AQ82" i="391"/>
  <c r="AT88" i="399"/>
  <c r="AT81" i="353"/>
  <c r="AS85" i="385"/>
  <c r="AR91" i="363"/>
  <c r="AS83" i="397"/>
  <c r="AR88" i="353"/>
  <c r="AU83" i="359"/>
  <c r="AT88" i="375"/>
  <c r="AU81" i="396"/>
  <c r="AR84" i="356"/>
  <c r="AQ84" i="372"/>
  <c r="AS89" i="359"/>
  <c r="AR84" i="405"/>
  <c r="AS86" i="378"/>
  <c r="AU83" i="376"/>
  <c r="AT88" i="365"/>
  <c r="AK64" i="388"/>
  <c r="AR85" i="399"/>
  <c r="AQ82" i="374"/>
  <c r="AR84" i="390"/>
  <c r="AU89" i="403"/>
  <c r="AS88" i="349"/>
  <c r="AQ91" i="397"/>
  <c r="AC57" i="399"/>
  <c r="AR87" i="351"/>
  <c r="AT86" i="360"/>
  <c r="AU85" i="360"/>
  <c r="AR84" i="367"/>
  <c r="AS87" i="403"/>
  <c r="AS84" i="388"/>
  <c r="AQ86" i="376"/>
  <c r="AS81" i="372"/>
  <c r="AQ87" i="406"/>
  <c r="AQ86" i="390"/>
  <c r="AS87" i="357"/>
  <c r="AS86" i="359"/>
  <c r="AU91" i="350"/>
  <c r="AU88" i="400"/>
  <c r="AU88" i="355"/>
  <c r="AT82" i="363"/>
  <c r="AS85" i="407"/>
  <c r="AS84" i="378"/>
  <c r="AS80" i="389"/>
  <c r="AS85" i="354"/>
  <c r="AQ88" i="372"/>
  <c r="AU91" i="403"/>
  <c r="AQ84" i="385"/>
  <c r="AT90" i="355"/>
  <c r="AT84" i="374"/>
  <c r="AU86" i="395"/>
  <c r="AU90" i="364"/>
  <c r="AR86" i="350"/>
  <c r="AR88" i="390"/>
  <c r="AS82" i="377"/>
  <c r="AT91" i="370"/>
  <c r="AR83" i="364"/>
  <c r="AR86" i="364"/>
  <c r="AR90" i="403"/>
  <c r="AQ82" i="339"/>
  <c r="AR87" i="380"/>
  <c r="AQ88" i="356"/>
  <c r="AU83" i="351"/>
  <c r="AR85" i="388"/>
  <c r="AK84" i="390"/>
  <c r="AJ84" i="390"/>
  <c r="AS85" i="390"/>
  <c r="AU91" i="396"/>
  <c r="AC71" i="339"/>
  <c r="AU89" i="394"/>
  <c r="AQ86" i="393"/>
  <c r="AF66" i="376"/>
  <c r="AG66" i="376"/>
  <c r="AF69" i="373"/>
  <c r="AR82" i="397"/>
  <c r="AU81" i="385"/>
  <c r="AR81" i="385"/>
  <c r="AU91" i="362"/>
  <c r="AU87" i="394"/>
  <c r="AU89" i="406"/>
  <c r="AR89" i="406"/>
  <c r="AQ88" i="376"/>
  <c r="AS84" i="400"/>
  <c r="AR86" i="394"/>
  <c r="AS86" i="369"/>
  <c r="AQ86" i="369"/>
  <c r="AK58" i="379"/>
  <c r="AF58" i="379"/>
  <c r="AI82" i="368"/>
  <c r="AI65" i="368"/>
  <c r="AK65" i="368"/>
  <c r="AI64" i="397"/>
  <c r="AH64" i="397"/>
  <c r="AC57" i="398"/>
  <c r="AF62" i="374"/>
  <c r="AH66" i="389"/>
  <c r="AJ66" i="389"/>
  <c r="AT82" i="380"/>
  <c r="AT89" i="373"/>
  <c r="AR89" i="378"/>
  <c r="AT89" i="392"/>
  <c r="AU89" i="392"/>
  <c r="U30" i="386"/>
  <c r="AR87" i="393"/>
  <c r="AQ88" i="361"/>
  <c r="AU88" i="361"/>
  <c r="AR86" i="353"/>
  <c r="AT87" i="349"/>
  <c r="AU86" i="366"/>
  <c r="AC88" i="370"/>
  <c r="Y32" i="386"/>
  <c r="AS82" i="405"/>
  <c r="AT91" i="381"/>
  <c r="AU84" i="351"/>
  <c r="AQ84" i="351"/>
  <c r="AU86" i="375"/>
  <c r="AC62" i="385"/>
  <c r="AK63" i="388"/>
  <c r="AF63" i="388"/>
  <c r="AG75" i="387"/>
  <c r="AF75" i="387"/>
  <c r="AF85" i="389"/>
  <c r="AI85" i="389"/>
  <c r="AI89" i="375"/>
  <c r="AS81" i="388"/>
  <c r="AT81" i="388"/>
  <c r="AU91" i="351"/>
  <c r="AR82" i="387"/>
  <c r="AR82" i="384"/>
  <c r="AU82" i="384"/>
  <c r="N32" i="386"/>
  <c r="AT90" i="382"/>
  <c r="AR90" i="382"/>
  <c r="AQ89" i="397"/>
  <c r="AQ88" i="371"/>
  <c r="AR84" i="348"/>
  <c r="AC83" i="366"/>
  <c r="AQ89" i="387"/>
  <c r="AS83" i="391"/>
  <c r="AS91" i="391"/>
  <c r="AU83" i="385"/>
  <c r="AQ83" i="385"/>
  <c r="X31" i="386"/>
  <c r="U33" i="386"/>
  <c r="AQ89" i="380"/>
  <c r="AF56" i="364"/>
  <c r="AH56" i="364"/>
  <c r="AS87" i="396"/>
  <c r="AS81" i="367"/>
  <c r="AT81" i="367"/>
  <c r="AU88" i="405"/>
  <c r="AT80" i="384"/>
  <c r="AU90" i="387"/>
  <c r="AR85" i="363"/>
  <c r="AS85" i="363"/>
  <c r="AG65" i="405"/>
  <c r="AT82" i="352"/>
  <c r="AR90" i="404"/>
  <c r="AT90" i="404"/>
  <c r="AU86" i="400"/>
  <c r="AT91" i="374"/>
  <c r="AR85" i="349"/>
  <c r="AS85" i="384"/>
  <c r="AT85" i="384"/>
  <c r="AG85" i="368"/>
  <c r="AS89" i="367"/>
  <c r="AQ89" i="367"/>
  <c r="AQ85" i="387"/>
  <c r="AQ85" i="374"/>
  <c r="AS89" i="381"/>
  <c r="AU87" i="392"/>
  <c r="AQ87" i="392"/>
  <c r="AS84" i="375"/>
  <c r="AU82" i="393"/>
  <c r="AS91" i="360"/>
  <c r="AQ83" i="405"/>
  <c r="AR83" i="405"/>
  <c r="AJ66" i="339"/>
  <c r="AR85" i="401"/>
  <c r="AQ85" i="401"/>
  <c r="U38" i="386"/>
  <c r="AQ91" i="367"/>
  <c r="AK87" i="369"/>
  <c r="AF87" i="369"/>
  <c r="AQ90" i="385"/>
  <c r="AR89" i="352"/>
  <c r="AT80" i="353"/>
  <c r="AU91" i="352"/>
  <c r="AS91" i="352"/>
  <c r="AH67" i="385"/>
  <c r="AQ81" i="400"/>
  <c r="AT81" i="400"/>
  <c r="AT83" i="348"/>
  <c r="AU89" i="384"/>
  <c r="AQ88" i="351"/>
  <c r="AQ80" i="401"/>
  <c r="AR80" i="401"/>
  <c r="AJ86" i="397"/>
  <c r="AQ81" i="370"/>
  <c r="AC67" i="339"/>
  <c r="AU80" i="349"/>
  <c r="AS89" i="371"/>
  <c r="AT84" i="379"/>
  <c r="AR82" i="389"/>
  <c r="AQ82" i="389"/>
  <c r="AR85" i="361"/>
  <c r="AQ81" i="375"/>
  <c r="AR85" i="381"/>
  <c r="AS85" i="355"/>
  <c r="AU85" i="355"/>
  <c r="AU80" i="393"/>
  <c r="AH74" i="339"/>
  <c r="AC75" i="339"/>
  <c r="AT86" i="368"/>
  <c r="AQ85" i="362"/>
  <c r="AQ91" i="355"/>
  <c r="AR81" i="360"/>
  <c r="AQ81" i="360"/>
  <c r="AR80" i="394"/>
  <c r="AT86" i="357"/>
  <c r="AS84" i="406"/>
  <c r="AQ81" i="391"/>
  <c r="AT81" i="391"/>
  <c r="AQ80" i="355"/>
  <c r="AS81" i="359"/>
  <c r="AR82" i="379"/>
  <c r="AU86" i="358"/>
  <c r="AT86" i="358"/>
  <c r="AG64" i="395"/>
  <c r="AC84" i="384"/>
  <c r="AJ74" i="375"/>
  <c r="AU87" i="369"/>
  <c r="AU82" i="400"/>
  <c r="AQ82" i="400"/>
  <c r="AR91" i="394"/>
  <c r="AR90" i="373"/>
  <c r="AU83" i="373"/>
  <c r="AT82" i="361"/>
  <c r="AR82" i="361"/>
  <c r="AK89" i="382"/>
  <c r="AU80" i="387"/>
  <c r="AT87" i="361"/>
  <c r="AU87" i="361"/>
  <c r="AU89" i="400"/>
  <c r="AQ89" i="365"/>
  <c r="AF58" i="389"/>
  <c r="AK58" i="389"/>
  <c r="AU88" i="406"/>
  <c r="AT86" i="349"/>
  <c r="AJ88" i="384"/>
  <c r="AH88" i="384"/>
  <c r="AQ86" i="389"/>
  <c r="AQ89" i="389"/>
  <c r="AH92" i="364" l="1"/>
  <c r="AF92" i="364"/>
  <c r="X101" i="364" s="1"/>
  <c r="X108" i="339"/>
  <c r="AF92" i="339"/>
  <c r="AJ92" i="380"/>
  <c r="AK92" i="387"/>
  <c r="AH92" i="402"/>
  <c r="AH92" i="339"/>
  <c r="AF92" i="380"/>
  <c r="AI92" i="380"/>
  <c r="AJ92" i="387"/>
  <c r="AI92" i="402"/>
  <c r="AG92" i="364"/>
  <c r="AC92" i="397"/>
  <c r="X110" i="397"/>
  <c r="X109" i="391"/>
  <c r="AC92" i="400"/>
  <c r="X110" i="400"/>
  <c r="AJ92" i="339"/>
  <c r="AF92" i="402"/>
  <c r="X110" i="339"/>
  <c r="AC92" i="339"/>
  <c r="Y103" i="339" s="1"/>
  <c r="X103" i="339" s="1"/>
  <c r="AG92" i="339"/>
  <c r="X108" i="397"/>
  <c r="X109" i="339"/>
  <c r="AG92" i="380"/>
  <c r="AC92" i="403"/>
  <c r="X110" i="403"/>
  <c r="AH92" i="387"/>
  <c r="X109" i="366"/>
  <c r="AG92" i="402"/>
  <c r="G39" i="386"/>
  <c r="B53" i="386"/>
  <c r="AK92" i="364"/>
  <c r="X110" i="404"/>
  <c r="AC92" i="404"/>
  <c r="X108" i="391"/>
  <c r="X108" i="399"/>
  <c r="AK92" i="380"/>
  <c r="AG92" i="387"/>
  <c r="AK92" i="339"/>
  <c r="AI92" i="339"/>
  <c r="X100" i="339" s="1"/>
  <c r="AH92" i="380"/>
  <c r="AF92" i="387"/>
  <c r="X101" i="387" s="1"/>
  <c r="AI92" i="387"/>
  <c r="X100" i="387" s="1"/>
  <c r="Y102" i="387" s="1"/>
  <c r="Z102" i="387" s="1"/>
  <c r="X102" i="387" s="1"/>
  <c r="AK92" i="402"/>
  <c r="AJ92" i="402"/>
  <c r="AJ92" i="364"/>
  <c r="AI92" i="364"/>
  <c r="X100" i="364" s="1"/>
  <c r="X108" i="389"/>
  <c r="AH92" i="383"/>
  <c r="AH92" i="406"/>
  <c r="AK92" i="376"/>
  <c r="AH92" i="366"/>
  <c r="AF92" i="366"/>
  <c r="AJ92" i="369"/>
  <c r="AK92" i="369"/>
  <c r="X108" i="371"/>
  <c r="X109" i="385"/>
  <c r="AJ92" i="367"/>
  <c r="AK92" i="381"/>
  <c r="AJ92" i="381"/>
  <c r="X109" i="390"/>
  <c r="AH92" i="351"/>
  <c r="X110" i="394"/>
  <c r="AC92" i="394"/>
  <c r="AH92" i="398"/>
  <c r="AI92" i="394"/>
  <c r="J39" i="386"/>
  <c r="L39" i="386"/>
  <c r="X109" i="383"/>
  <c r="X110" i="364"/>
  <c r="AC92" i="364"/>
  <c r="AI92" i="401"/>
  <c r="X109" i="396"/>
  <c r="AJ92" i="356"/>
  <c r="X108" i="365"/>
  <c r="AI92" i="383"/>
  <c r="X110" i="366"/>
  <c r="AC92" i="366"/>
  <c r="AF92" i="406"/>
  <c r="X101" i="406" s="1"/>
  <c r="AF92" i="376"/>
  <c r="AH92" i="376"/>
  <c r="AK92" i="366"/>
  <c r="X109" i="388"/>
  <c r="X109" i="389"/>
  <c r="AF92" i="369"/>
  <c r="AI92" i="367"/>
  <c r="AH92" i="367"/>
  <c r="AF92" i="381"/>
  <c r="AJ92" i="351"/>
  <c r="AI92" i="398"/>
  <c r="AG92" i="398"/>
  <c r="AH92" i="394"/>
  <c r="AK92" i="394"/>
  <c r="O39" i="386"/>
  <c r="K39" i="386"/>
  <c r="AK92" i="379"/>
  <c r="AF92" i="400"/>
  <c r="AJ92" i="383"/>
  <c r="AF92" i="383"/>
  <c r="X101" i="383" s="1"/>
  <c r="X109" i="369"/>
  <c r="AK92" i="406"/>
  <c r="AG92" i="406"/>
  <c r="AI92" i="376"/>
  <c r="X100" i="376" s="1"/>
  <c r="AJ92" i="376"/>
  <c r="AI92" i="366"/>
  <c r="X109" i="377"/>
  <c r="AG92" i="369"/>
  <c r="X108" i="400"/>
  <c r="X109" i="376"/>
  <c r="X109" i="368"/>
  <c r="AF92" i="367"/>
  <c r="AK92" i="367"/>
  <c r="AI92" i="381"/>
  <c r="X100" i="381" s="1"/>
  <c r="X108" i="372"/>
  <c r="AC92" i="356"/>
  <c r="X110" i="356"/>
  <c r="AG92" i="351"/>
  <c r="AK92" i="351"/>
  <c r="AK92" i="398"/>
  <c r="AJ92" i="398"/>
  <c r="AG92" i="394"/>
  <c r="AJ92" i="394"/>
  <c r="N39" i="386"/>
  <c r="X110" i="358"/>
  <c r="AC92" i="358"/>
  <c r="AF92" i="379"/>
  <c r="AJ92" i="395"/>
  <c r="X108" i="373"/>
  <c r="X109" i="375"/>
  <c r="AG92" i="383"/>
  <c r="AK92" i="383"/>
  <c r="AI92" i="406"/>
  <c r="X100" i="406" s="1"/>
  <c r="AJ92" i="406"/>
  <c r="AG92" i="376"/>
  <c r="AJ92" i="366"/>
  <c r="AG92" i="366"/>
  <c r="X109" i="404"/>
  <c r="X110" i="380"/>
  <c r="AC92" i="380"/>
  <c r="AH92" i="369"/>
  <c r="AI92" i="369"/>
  <c r="X100" i="369" s="1"/>
  <c r="X109" i="361"/>
  <c r="AG92" i="367"/>
  <c r="AG92" i="381"/>
  <c r="AH92" i="381"/>
  <c r="X108" i="405"/>
  <c r="AC92" i="361"/>
  <c r="X110" i="361"/>
  <c r="AF92" i="351"/>
  <c r="X101" i="351" s="1"/>
  <c r="Y102" i="351" s="1"/>
  <c r="Z102" i="351" s="1"/>
  <c r="X102" i="351" s="1"/>
  <c r="AI92" i="351"/>
  <c r="X100" i="351" s="1"/>
  <c r="X110" i="384"/>
  <c r="AC92" i="384"/>
  <c r="AF92" i="398"/>
  <c r="X101" i="398" s="1"/>
  <c r="X108" i="370"/>
  <c r="AF92" i="394"/>
  <c r="X101" i="394" s="1"/>
  <c r="M39" i="386"/>
  <c r="B47" i="386" s="1"/>
  <c r="X108" i="360"/>
  <c r="AG92" i="356"/>
  <c r="AH92" i="401"/>
  <c r="AK92" i="395"/>
  <c r="X110" i="362"/>
  <c r="AC92" i="362"/>
  <c r="AJ92" i="400"/>
  <c r="AF92" i="363"/>
  <c r="AI92" i="348"/>
  <c r="AH92" i="354"/>
  <c r="X109" i="382"/>
  <c r="AK92" i="368"/>
  <c r="AJ92" i="385"/>
  <c r="AH92" i="393"/>
  <c r="X110" i="349"/>
  <c r="AC92" i="349"/>
  <c r="AG92" i="352"/>
  <c r="X109" i="403"/>
  <c r="AI92" i="374"/>
  <c r="X109" i="378"/>
  <c r="X108" i="364"/>
  <c r="X108" i="402"/>
  <c r="X110" i="402"/>
  <c r="AC92" i="402"/>
  <c r="AI92" i="353"/>
  <c r="AI92" i="363"/>
  <c r="AK92" i="348"/>
  <c r="AF92" i="385"/>
  <c r="AI92" i="357"/>
  <c r="AI92" i="352"/>
  <c r="AH92" i="361"/>
  <c r="X110" i="378"/>
  <c r="AC92" i="378"/>
  <c r="AI92" i="396"/>
  <c r="AG92" i="397"/>
  <c r="X110" i="369"/>
  <c r="AC92" i="369"/>
  <c r="AJ92" i="353"/>
  <c r="AK92" i="358"/>
  <c r="X109" i="364"/>
  <c r="AF92" i="377"/>
  <c r="X109" i="370"/>
  <c r="AJ92" i="357"/>
  <c r="AG92" i="390"/>
  <c r="AK92" i="396"/>
  <c r="X109" i="394"/>
  <c r="AF92" i="399"/>
  <c r="AC92" i="375"/>
  <c r="X110" i="375"/>
  <c r="X110" i="407"/>
  <c r="AC92" i="407"/>
  <c r="AF92" i="373"/>
  <c r="AI92" i="358"/>
  <c r="X108" i="351"/>
  <c r="AF92" i="354"/>
  <c r="X110" i="401"/>
  <c r="AC92" i="401"/>
  <c r="AG92" i="377"/>
  <c r="AJ92" i="360"/>
  <c r="AF92" i="390"/>
  <c r="AK92" i="375"/>
  <c r="AG92" i="374"/>
  <c r="X109" i="400"/>
  <c r="AF92" i="391"/>
  <c r="AH92" i="382"/>
  <c r="AG92" i="399"/>
  <c r="AC92" i="383"/>
  <c r="X110" i="383"/>
  <c r="AF92" i="388"/>
  <c r="AJ92" i="397"/>
  <c r="AF92" i="378"/>
  <c r="AI92" i="388"/>
  <c r="X110" i="376"/>
  <c r="AC92" i="376"/>
  <c r="X110" i="398"/>
  <c r="AC92" i="398"/>
  <c r="AH92" i="404"/>
  <c r="AJ92" i="372"/>
  <c r="AH92" i="384"/>
  <c r="AG92" i="365"/>
  <c r="AG92" i="392"/>
  <c r="AK92" i="349"/>
  <c r="AJ92" i="355"/>
  <c r="AF92" i="407"/>
  <c r="X110" i="379"/>
  <c r="AC92" i="379"/>
  <c r="AJ92" i="365"/>
  <c r="X110" i="387"/>
  <c r="AC92" i="387"/>
  <c r="AF92" i="350"/>
  <c r="X109" i="397"/>
  <c r="AC92" i="363"/>
  <c r="X110" i="363"/>
  <c r="AI92" i="370"/>
  <c r="X108" i="362"/>
  <c r="AH92" i="349"/>
  <c r="AK92" i="362"/>
  <c r="AG92" i="371"/>
  <c r="AK92" i="405"/>
  <c r="AK92" i="355"/>
  <c r="AH92" i="407"/>
  <c r="X109" i="384"/>
  <c r="AF92" i="359"/>
  <c r="AH92" i="347"/>
  <c r="AJ92" i="350"/>
  <c r="X108" i="349"/>
  <c r="AC92" i="374"/>
  <c r="X110" i="374"/>
  <c r="AG92" i="362"/>
  <c r="AK92" i="404"/>
  <c r="AI92" i="371"/>
  <c r="X108" i="382"/>
  <c r="AJ92" i="405"/>
  <c r="AK92" i="384"/>
  <c r="X108" i="406"/>
  <c r="AH92" i="359"/>
  <c r="AJ92" i="392"/>
  <c r="AC92" i="396"/>
  <c r="X110" i="396"/>
  <c r="X108" i="347"/>
  <c r="AF92" i="389"/>
  <c r="X109" i="392"/>
  <c r="AJ92" i="403"/>
  <c r="AF92" i="403"/>
  <c r="X108" i="374"/>
  <c r="X109" i="362"/>
  <c r="AJ92" i="379"/>
  <c r="AG92" i="379"/>
  <c r="AJ92" i="401"/>
  <c r="X108" i="401"/>
  <c r="AH92" i="395"/>
  <c r="AK92" i="356"/>
  <c r="AF92" i="356"/>
  <c r="X108" i="384"/>
  <c r="AH92" i="400"/>
  <c r="AF92" i="353"/>
  <c r="AK92" i="353"/>
  <c r="AF92" i="358"/>
  <c r="AG92" i="358"/>
  <c r="X109" i="363"/>
  <c r="AK92" i="363"/>
  <c r="AJ92" i="363"/>
  <c r="AC92" i="357"/>
  <c r="X110" i="357"/>
  <c r="AG92" i="348"/>
  <c r="X108" i="378"/>
  <c r="X108" i="358"/>
  <c r="X110" i="360"/>
  <c r="AC92" i="360"/>
  <c r="X110" i="389"/>
  <c r="AC92" i="389"/>
  <c r="AI92" i="354"/>
  <c r="X108" i="407"/>
  <c r="AJ92" i="368"/>
  <c r="AH92" i="385"/>
  <c r="X108" i="388"/>
  <c r="AH92" i="377"/>
  <c r="X109" i="365"/>
  <c r="X108" i="355"/>
  <c r="AI92" i="393"/>
  <c r="AJ92" i="393"/>
  <c r="AH92" i="357"/>
  <c r="AK92" i="357"/>
  <c r="AH92" i="360"/>
  <c r="AC92" i="395"/>
  <c r="X110" i="395"/>
  <c r="AF92" i="352"/>
  <c r="AJ92" i="352"/>
  <c r="AK92" i="390"/>
  <c r="AI92" i="390"/>
  <c r="AH92" i="375"/>
  <c r="AF92" i="375"/>
  <c r="X109" i="380"/>
  <c r="X109" i="367"/>
  <c r="AJ92" i="361"/>
  <c r="X109" i="371"/>
  <c r="AK92" i="374"/>
  <c r="AF92" i="374"/>
  <c r="AG92" i="396"/>
  <c r="X108" i="359"/>
  <c r="AK92" i="391"/>
  <c r="AI92" i="391"/>
  <c r="AF92" i="382"/>
  <c r="AI92" i="382"/>
  <c r="AH92" i="399"/>
  <c r="AI92" i="399"/>
  <c r="X108" i="383"/>
  <c r="X110" i="382"/>
  <c r="AC92" i="382"/>
  <c r="X108" i="393"/>
  <c r="X108" i="394"/>
  <c r="AG92" i="373"/>
  <c r="AH92" i="397"/>
  <c r="AI92" i="378"/>
  <c r="AH92" i="378"/>
  <c r="X108" i="380"/>
  <c r="AJ92" i="388"/>
  <c r="X109" i="349"/>
  <c r="X108" i="385"/>
  <c r="AG92" i="370"/>
  <c r="AF92" i="370"/>
  <c r="AC92" i="352"/>
  <c r="X110" i="352"/>
  <c r="AI92" i="349"/>
  <c r="AF92" i="362"/>
  <c r="AI92" i="362"/>
  <c r="AI92" i="404"/>
  <c r="X100" i="404" s="1"/>
  <c r="AJ92" i="404"/>
  <c r="X110" i="377"/>
  <c r="AC92" i="377"/>
  <c r="AK92" i="372"/>
  <c r="X108" i="396"/>
  <c r="AJ92" i="371"/>
  <c r="X109" i="351"/>
  <c r="X109" i="379"/>
  <c r="X109" i="354"/>
  <c r="X109" i="348"/>
  <c r="X110" i="372"/>
  <c r="AC92" i="372"/>
  <c r="AG92" i="405"/>
  <c r="AH92" i="405"/>
  <c r="AG92" i="355"/>
  <c r="AF92" i="355"/>
  <c r="AJ92" i="407"/>
  <c r="AI92" i="407"/>
  <c r="X110" i="388"/>
  <c r="AC92" i="388"/>
  <c r="X108" i="398"/>
  <c r="X108" i="353"/>
  <c r="AG92" i="384"/>
  <c r="AJ92" i="384"/>
  <c r="X109" i="393"/>
  <c r="X108" i="356"/>
  <c r="AJ92" i="359"/>
  <c r="AF92" i="347"/>
  <c r="AH92" i="365"/>
  <c r="AI92" i="365"/>
  <c r="AK92" i="392"/>
  <c r="AI92" i="392"/>
  <c r="X100" i="392" s="1"/>
  <c r="AI92" i="350"/>
  <c r="AI92" i="389"/>
  <c r="AJ92" i="389"/>
  <c r="X109" i="373"/>
  <c r="AG92" i="403"/>
  <c r="AH92" i="403"/>
  <c r="AH92" i="379"/>
  <c r="AK92" i="401"/>
  <c r="AG92" i="395"/>
  <c r="X109" i="405"/>
  <c r="X108" i="377"/>
  <c r="AH92" i="356"/>
  <c r="X108" i="404"/>
  <c r="AK92" i="400"/>
  <c r="X110" i="392"/>
  <c r="AC92" i="392"/>
  <c r="AG92" i="353"/>
  <c r="AH92" i="358"/>
  <c r="X109" i="372"/>
  <c r="X109" i="355"/>
  <c r="AH92" i="363"/>
  <c r="X108" i="387"/>
  <c r="AH92" i="348"/>
  <c r="X108" i="352"/>
  <c r="X109" i="407"/>
  <c r="X108" i="379"/>
  <c r="AG92" i="354"/>
  <c r="X109" i="401"/>
  <c r="AC92" i="365"/>
  <c r="X110" i="365"/>
  <c r="X108" i="392"/>
  <c r="AI92" i="368"/>
  <c r="X100" i="368" s="1"/>
  <c r="AF92" i="368"/>
  <c r="AK92" i="385"/>
  <c r="AJ92" i="377"/>
  <c r="X109" i="406"/>
  <c r="X108" i="363"/>
  <c r="X108" i="376"/>
  <c r="X110" i="390"/>
  <c r="AC92" i="390"/>
  <c r="X109" i="381"/>
  <c r="AF92" i="393"/>
  <c r="AK92" i="393"/>
  <c r="AG92" i="357"/>
  <c r="AF92" i="360"/>
  <c r="AK92" i="360"/>
  <c r="X109" i="353"/>
  <c r="AH92" i="352"/>
  <c r="AC92" i="385"/>
  <c r="X110" i="385"/>
  <c r="AC92" i="405"/>
  <c r="X110" i="405"/>
  <c r="AH92" i="390"/>
  <c r="AG92" i="375"/>
  <c r="AJ92" i="375"/>
  <c r="AK92" i="361"/>
  <c r="AI92" i="361"/>
  <c r="AJ92" i="374"/>
  <c r="AF92" i="396"/>
  <c r="AH92" i="391"/>
  <c r="AJ92" i="391"/>
  <c r="AG92" i="382"/>
  <c r="AJ92" i="382"/>
  <c r="AJ92" i="399"/>
  <c r="X110" i="351"/>
  <c r="AC92" i="351"/>
  <c r="X109" i="352"/>
  <c r="X110" i="367"/>
  <c r="AC92" i="367"/>
  <c r="AH92" i="373"/>
  <c r="AJ92" i="373"/>
  <c r="AI92" i="397"/>
  <c r="AJ92" i="378"/>
  <c r="AK92" i="378"/>
  <c r="X108" i="368"/>
  <c r="X109" i="359"/>
  <c r="B52" i="386"/>
  <c r="AH92" i="388"/>
  <c r="X110" i="347"/>
  <c r="AC92" i="347"/>
  <c r="AH92" i="370"/>
  <c r="AJ92" i="370"/>
  <c r="AC92" i="348"/>
  <c r="X110" i="348"/>
  <c r="X109" i="347"/>
  <c r="AF92" i="349"/>
  <c r="AJ92" i="362"/>
  <c r="AG92" i="404"/>
  <c r="AG92" i="372"/>
  <c r="AI92" i="372"/>
  <c r="X100" i="372" s="1"/>
  <c r="AF92" i="371"/>
  <c r="X110" i="354"/>
  <c r="AC92" i="354"/>
  <c r="X108" i="366"/>
  <c r="AF92" i="405"/>
  <c r="X101" i="405" s="1"/>
  <c r="AI92" i="355"/>
  <c r="X100" i="355" s="1"/>
  <c r="AG92" i="407"/>
  <c r="AI92" i="384"/>
  <c r="X100" i="384" s="1"/>
  <c r="X109" i="358"/>
  <c r="AI92" i="359"/>
  <c r="AK92" i="347"/>
  <c r="AG92" i="347"/>
  <c r="X110" i="373"/>
  <c r="AC92" i="373"/>
  <c r="AF92" i="365"/>
  <c r="X101" i="365" s="1"/>
  <c r="AH92" i="392"/>
  <c r="AK92" i="350"/>
  <c r="AH92" i="389"/>
  <c r="AK92" i="389"/>
  <c r="X109" i="387"/>
  <c r="AI92" i="403"/>
  <c r="X108" i="354"/>
  <c r="AC92" i="371"/>
  <c r="X110" i="371"/>
  <c r="X110" i="355"/>
  <c r="AC92" i="355"/>
  <c r="AI92" i="379"/>
  <c r="X100" i="379" s="1"/>
  <c r="AF92" i="401"/>
  <c r="AG92" i="401"/>
  <c r="AF92" i="395"/>
  <c r="X101" i="395" s="1"/>
  <c r="Y102" i="395" s="1"/>
  <c r="Z102" i="395" s="1"/>
  <c r="X102" i="395" s="1"/>
  <c r="AI92" i="395"/>
  <c r="X100" i="395" s="1"/>
  <c r="X110" i="381"/>
  <c r="AC92" i="381"/>
  <c r="AI92" i="356"/>
  <c r="X100" i="356" s="1"/>
  <c r="AI92" i="400"/>
  <c r="X100" i="400" s="1"/>
  <c r="AG92" i="400"/>
  <c r="AC92" i="359"/>
  <c r="X110" i="359"/>
  <c r="AH92" i="353"/>
  <c r="AJ92" i="358"/>
  <c r="AG92" i="363"/>
  <c r="AF92" i="348"/>
  <c r="X101" i="348" s="1"/>
  <c r="AJ92" i="348"/>
  <c r="X109" i="399"/>
  <c r="AK92" i="354"/>
  <c r="AJ92" i="354"/>
  <c r="X110" i="391"/>
  <c r="AC92" i="391"/>
  <c r="X109" i="395"/>
  <c r="X110" i="368"/>
  <c r="AC92" i="368"/>
  <c r="X109" i="350"/>
  <c r="X108" i="375"/>
  <c r="AG92" i="368"/>
  <c r="AH92" i="368"/>
  <c r="X110" i="393"/>
  <c r="AC92" i="393"/>
  <c r="X110" i="370"/>
  <c r="AC92" i="370"/>
  <c r="AG92" i="385"/>
  <c r="AI92" i="385"/>
  <c r="X100" i="385" s="1"/>
  <c r="AI92" i="377"/>
  <c r="X100" i="377" s="1"/>
  <c r="AK92" i="377"/>
  <c r="X110" i="353"/>
  <c r="AC92" i="353"/>
  <c r="X109" i="398"/>
  <c r="X110" i="399"/>
  <c r="AC92" i="399"/>
  <c r="AG92" i="393"/>
  <c r="X108" i="390"/>
  <c r="AF92" i="357"/>
  <c r="X101" i="357" s="1"/>
  <c r="AI92" i="360"/>
  <c r="X100" i="360" s="1"/>
  <c r="AG92" i="360"/>
  <c r="AK92" i="352"/>
  <c r="AJ92" i="390"/>
  <c r="AI92" i="375"/>
  <c r="X100" i="375" s="1"/>
  <c r="X109" i="357"/>
  <c r="AF92" i="361"/>
  <c r="X101" i="361" s="1"/>
  <c r="AG92" i="361"/>
  <c r="AH92" i="374"/>
  <c r="X108" i="395"/>
  <c r="AJ92" i="396"/>
  <c r="AH92" i="396"/>
  <c r="AG92" i="391"/>
  <c r="B51" i="386"/>
  <c r="X109" i="360"/>
  <c r="AK92" i="382"/>
  <c r="X110" i="350"/>
  <c r="AC92" i="350"/>
  <c r="AK92" i="399"/>
  <c r="AC92" i="406"/>
  <c r="X110" i="406"/>
  <c r="AI92" i="373"/>
  <c r="AK92" i="373"/>
  <c r="X108" i="361"/>
  <c r="X109" i="356"/>
  <c r="AK92" i="397"/>
  <c r="AF92" i="397"/>
  <c r="X101" i="397" s="1"/>
  <c r="AG92" i="378"/>
  <c r="X108" i="369"/>
  <c r="AK92" i="388"/>
  <c r="AG92" i="388"/>
  <c r="AK92" i="370"/>
  <c r="X108" i="348"/>
  <c r="X109" i="402"/>
  <c r="X109" i="374"/>
  <c r="AG92" i="349"/>
  <c r="AJ92" i="349"/>
  <c r="AH92" i="362"/>
  <c r="AF92" i="404"/>
  <c r="X101" i="404" s="1"/>
  <c r="Y102" i="404" s="1"/>
  <c r="Z102" i="404" s="1"/>
  <c r="X102" i="404" s="1"/>
  <c r="AF92" i="372"/>
  <c r="X101" i="372" s="1"/>
  <c r="Y102" i="372" s="1"/>
  <c r="Z102" i="372" s="1"/>
  <c r="X102" i="372" s="1"/>
  <c r="AH92" i="372"/>
  <c r="AH92" i="371"/>
  <c r="AK92" i="371"/>
  <c r="AI92" i="405"/>
  <c r="X100" i="405" s="1"/>
  <c r="AH92" i="355"/>
  <c r="AK92" i="407"/>
  <c r="X108" i="367"/>
  <c r="AF92" i="384"/>
  <c r="X101" i="384" s="1"/>
  <c r="Y102" i="384" s="1"/>
  <c r="Z102" i="384" s="1"/>
  <c r="X102" i="384" s="1"/>
  <c r="AG92" i="359"/>
  <c r="AK92" i="359"/>
  <c r="X108" i="381"/>
  <c r="AI92" i="347"/>
  <c r="X100" i="347" s="1"/>
  <c r="AJ92" i="347"/>
  <c r="AK92" i="365"/>
  <c r="AF92" i="392"/>
  <c r="X101" i="392" s="1"/>
  <c r="Y102" i="392" s="1"/>
  <c r="Z102" i="392" s="1"/>
  <c r="X102" i="392" s="1"/>
  <c r="X108" i="350"/>
  <c r="AG92" i="350"/>
  <c r="AH92" i="350"/>
  <c r="AG92" i="389"/>
  <c r="X108" i="403"/>
  <c r="AK92" i="403"/>
  <c r="X108" i="357"/>
  <c r="X100" i="373" l="1"/>
  <c r="X100" i="403"/>
  <c r="Y102" i="405"/>
  <c r="Z102" i="405" s="1"/>
  <c r="X102" i="405" s="1"/>
  <c r="X101" i="371"/>
  <c r="X101" i="396"/>
  <c r="X100" i="362"/>
  <c r="X100" i="378"/>
  <c r="X100" i="399"/>
  <c r="X100" i="391"/>
  <c r="X101" i="374"/>
  <c r="X100" i="390"/>
  <c r="X101" i="358"/>
  <c r="X100" i="370"/>
  <c r="X101" i="350"/>
  <c r="X100" i="396"/>
  <c r="X100" i="352"/>
  <c r="X100" i="363"/>
  <c r="X101" i="379"/>
  <c r="Y102" i="379" s="1"/>
  <c r="Z102" i="379" s="1"/>
  <c r="X102" i="379" s="1"/>
  <c r="X100" i="398"/>
  <c r="Y102" i="398" s="1"/>
  <c r="Z102" i="398" s="1"/>
  <c r="X102" i="398" s="1"/>
  <c r="X100" i="367"/>
  <c r="X100" i="394"/>
  <c r="X101" i="402"/>
  <c r="X100" i="402"/>
  <c r="X101" i="339"/>
  <c r="X101" i="401"/>
  <c r="X101" i="349"/>
  <c r="X101" i="393"/>
  <c r="X100" i="389"/>
  <c r="X100" i="365"/>
  <c r="X100" i="407"/>
  <c r="X101" i="362"/>
  <c r="Y102" i="362" s="1"/>
  <c r="Z102" i="362" s="1"/>
  <c r="X102" i="362" s="1"/>
  <c r="X101" i="370"/>
  <c r="X101" i="356"/>
  <c r="Y102" i="356" s="1"/>
  <c r="Z102" i="356" s="1"/>
  <c r="X102" i="356" s="1"/>
  <c r="X101" i="389"/>
  <c r="X101" i="388"/>
  <c r="X100" i="358"/>
  <c r="X101" i="377"/>
  <c r="X100" i="357"/>
  <c r="Y102" i="357" s="1"/>
  <c r="Z102" i="357" s="1"/>
  <c r="X102" i="357" s="1"/>
  <c r="X100" i="353"/>
  <c r="X100" i="348"/>
  <c r="X100" i="366"/>
  <c r="X101" i="400"/>
  <c r="Y102" i="400" s="1"/>
  <c r="Z102" i="400" s="1"/>
  <c r="X102" i="400" s="1"/>
  <c r="X101" i="369"/>
  <c r="Y102" i="369" s="1"/>
  <c r="Z102" i="369" s="1"/>
  <c r="X102" i="369" s="1"/>
  <c r="X101" i="366"/>
  <c r="Y102" i="365"/>
  <c r="Z102" i="365" s="1"/>
  <c r="X102" i="365" s="1"/>
  <c r="X100" i="361"/>
  <c r="Y102" i="361" s="1"/>
  <c r="Z102" i="361" s="1"/>
  <c r="X102" i="361" s="1"/>
  <c r="X101" i="360"/>
  <c r="Y102" i="360" s="1"/>
  <c r="Z102" i="360" s="1"/>
  <c r="X102" i="360" s="1"/>
  <c r="X101" i="368"/>
  <c r="Y102" i="368" s="1"/>
  <c r="Z102" i="368" s="1"/>
  <c r="X102" i="368" s="1"/>
  <c r="X100" i="350"/>
  <c r="X100" i="349"/>
  <c r="X100" i="382"/>
  <c r="X101" i="375"/>
  <c r="Y102" i="375" s="1"/>
  <c r="Z102" i="375" s="1"/>
  <c r="X102" i="375" s="1"/>
  <c r="X100" i="393"/>
  <c r="X100" i="354"/>
  <c r="X101" i="353"/>
  <c r="X101" i="403"/>
  <c r="X101" i="407"/>
  <c r="Y102" i="407" s="1"/>
  <c r="Z102" i="407" s="1"/>
  <c r="X102" i="407" s="1"/>
  <c r="X100" i="388"/>
  <c r="X101" i="391"/>
  <c r="Y102" i="391" s="1"/>
  <c r="Z102" i="391" s="1"/>
  <c r="X102" i="391" s="1"/>
  <c r="X101" i="390"/>
  <c r="X101" i="373"/>
  <c r="X101" i="385"/>
  <c r="Y102" i="385" s="1"/>
  <c r="Z102" i="385" s="1"/>
  <c r="X102" i="385" s="1"/>
  <c r="X101" i="363"/>
  <c r="Y102" i="363" s="1"/>
  <c r="Z102" i="363" s="1"/>
  <c r="X102" i="363" s="1"/>
  <c r="X101" i="381"/>
  <c r="Y102" i="381" s="1"/>
  <c r="Z102" i="381" s="1"/>
  <c r="X102" i="381" s="1"/>
  <c r="X101" i="376"/>
  <c r="Y102" i="376" s="1"/>
  <c r="Z102" i="376" s="1"/>
  <c r="X102" i="376" s="1"/>
  <c r="X100" i="383"/>
  <c r="Y102" i="383" s="1"/>
  <c r="Z102" i="383" s="1"/>
  <c r="X102" i="383" s="1"/>
  <c r="X100" i="401"/>
  <c r="Y102" i="339"/>
  <c r="Z102" i="339" s="1"/>
  <c r="X102" i="339" s="1"/>
  <c r="X100" i="380"/>
  <c r="Y102" i="364"/>
  <c r="Z102" i="364" s="1"/>
  <c r="X102" i="364" s="1"/>
  <c r="Y102" i="377"/>
  <c r="Z102" i="377" s="1"/>
  <c r="X102" i="377" s="1"/>
  <c r="Y102" i="348"/>
  <c r="Z102" i="348" s="1"/>
  <c r="X102" i="348" s="1"/>
  <c r="X100" i="359"/>
  <c r="X100" i="397"/>
  <c r="Y102" i="397" s="1"/>
  <c r="Z102" i="397" s="1"/>
  <c r="X102" i="397" s="1"/>
  <c r="X101" i="347"/>
  <c r="Y102" i="347" s="1"/>
  <c r="Z102" i="347" s="1"/>
  <c r="X102" i="347" s="1"/>
  <c r="X101" i="355"/>
  <c r="Y102" i="355" s="1"/>
  <c r="Z102" i="355" s="1"/>
  <c r="X102" i="355" s="1"/>
  <c r="X101" i="382"/>
  <c r="Y102" i="382" s="1"/>
  <c r="Z102" i="382" s="1"/>
  <c r="X102" i="382" s="1"/>
  <c r="X101" i="352"/>
  <c r="Y102" i="352" s="1"/>
  <c r="Z102" i="352" s="1"/>
  <c r="X102" i="352" s="1"/>
  <c r="X100" i="371"/>
  <c r="Y102" i="371" s="1"/>
  <c r="Z102" i="371" s="1"/>
  <c r="X102" i="371" s="1"/>
  <c r="X101" i="359"/>
  <c r="X101" i="378"/>
  <c r="X101" i="354"/>
  <c r="X101" i="399"/>
  <c r="Y102" i="399" s="1"/>
  <c r="Z102" i="399" s="1"/>
  <c r="X102" i="399" s="1"/>
  <c r="X100" i="374"/>
  <c r="Y102" i="394"/>
  <c r="Z102" i="394" s="1"/>
  <c r="X102" i="394" s="1"/>
  <c r="X101" i="367"/>
  <c r="Y102" i="367" s="1"/>
  <c r="Z102" i="367" s="1"/>
  <c r="X102" i="367" s="1"/>
  <c r="Y102" i="406"/>
  <c r="Z102" i="406" s="1"/>
  <c r="X102" i="406" s="1"/>
  <c r="B48" i="386"/>
  <c r="C49" i="386" s="1"/>
  <c r="D49" i="386" s="1"/>
  <c r="B49" i="386" s="1"/>
  <c r="X101" i="380"/>
  <c r="Y102" i="354" l="1"/>
  <c r="Z102" i="354" s="1"/>
  <c r="X102" i="354" s="1"/>
  <c r="Y102" i="390"/>
  <c r="Z102" i="390" s="1"/>
  <c r="X102" i="390" s="1"/>
  <c r="Y102" i="403"/>
  <c r="Z102" i="403" s="1"/>
  <c r="X102" i="403" s="1"/>
  <c r="Y102" i="366"/>
  <c r="Z102" i="366" s="1"/>
  <c r="X102" i="366" s="1"/>
  <c r="Y102" i="359"/>
  <c r="Z102" i="359" s="1"/>
  <c r="X102" i="359" s="1"/>
  <c r="Y102" i="370"/>
  <c r="Z102" i="370" s="1"/>
  <c r="X102" i="370" s="1"/>
  <c r="Y102" i="393"/>
  <c r="Z102" i="393" s="1"/>
  <c r="X102" i="393" s="1"/>
  <c r="Y102" i="402"/>
  <c r="Z102" i="402" s="1"/>
  <c r="X102" i="402" s="1"/>
  <c r="Y102" i="396"/>
  <c r="Z102" i="396" s="1"/>
  <c r="X102" i="396" s="1"/>
  <c r="Y102" i="380"/>
  <c r="Z102" i="380" s="1"/>
  <c r="X102" i="380" s="1"/>
  <c r="Y102" i="389"/>
  <c r="Z102" i="389" s="1"/>
  <c r="X102" i="389" s="1"/>
  <c r="Y102" i="349"/>
  <c r="Z102" i="349" s="1"/>
  <c r="X102" i="349" s="1"/>
  <c r="Y102" i="378"/>
  <c r="Z102" i="378" s="1"/>
  <c r="X102" i="378" s="1"/>
  <c r="Y102" i="401"/>
  <c r="Z102" i="401" s="1"/>
  <c r="X102" i="401" s="1"/>
  <c r="Y102" i="350"/>
  <c r="Z102" i="350" s="1"/>
  <c r="X102" i="350" s="1"/>
  <c r="Y102" i="374"/>
  <c r="Z102" i="374" s="1"/>
  <c r="X102" i="374" s="1"/>
  <c r="Y102" i="353"/>
  <c r="Z102" i="353" s="1"/>
  <c r="X102" i="353" s="1"/>
  <c r="Y102" i="388"/>
  <c r="Z102" i="388" s="1"/>
  <c r="X102" i="388" s="1"/>
  <c r="Y102" i="358"/>
  <c r="Z102" i="358" s="1"/>
  <c r="X102" i="358" s="1"/>
  <c r="Y102" i="373"/>
  <c r="Z102" i="373" s="1"/>
  <c r="X102" i="373" s="1"/>
</calcChain>
</file>

<file path=xl/connections.xml><?xml version="1.0" encoding="utf-8"?>
<connections xmlns="http://schemas.openxmlformats.org/spreadsheetml/2006/main">
  <connection id="1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stake_month" type="6" refreshedVersion="5" background="1" saveData="1">
    <textPr prompt="0" codePage="437" sourceFile="J:\ARPS\data\baptism\baptism_source_stake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ward_month" type="6" refreshedVersion="5" background="1" saveData="1">
    <textPr prompt="0" codePage="437" sourceFile="J:\ARPS\data\baptism\baptism_source_ward_month.txt">
      <textFields>
        <textField/>
      </textFields>
    </textPr>
  </connection>
  <connection id="4" name="report_mission" type="6" refreshedVersion="5" background="1" saveData="1">
    <textPr prompt="0" codePage="437" sourceFile="J:\ARPS\data\report\report_mission.txt">
      <textFields>
        <textField/>
      </textFields>
    </textPr>
  </connection>
  <connection id="5" name="report_mission_month" type="6" refreshedVersion="5" background="1" saveData="1">
    <textPr prompt="0" codePage="437" sourceFile="J:\ARPS\data\report\report_mission_month.txt">
      <textFields>
        <textField/>
      </textFields>
    </textPr>
  </connection>
  <connection id="6" name="report_stake" type="6" refreshedVersion="5" background="1" saveData="1">
    <textPr prompt="0" codePage="437" sourceFile="J:\ARPS\data\report\report_stake.txt">
      <textFields>
        <textField/>
      </textFields>
    </textPr>
  </connection>
  <connection id="7" name="report_stake_month" type="6" refreshedVersion="5" background="1" saveData="1">
    <textPr prompt="0" codePage="437" sourceFile="J:\ARPS\data\report\report_stake_month.txt">
      <textFields>
        <textField/>
      </textFields>
    </textPr>
  </connection>
  <connection id="8" name="report_ward" type="6" refreshedVersion="5" background="1" saveData="1">
    <textPr prompt="0" codePage="437" sourceFile="J:\ARPS\data\report\report_ward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ward_month" type="6" refreshedVersion="5" background="1" saveData="1">
    <textPr prompt="0" codePage="437" sourceFile="J:\ARPS\data\report\report_ward_month.txt">
      <textFields>
        <textField/>
      </textFields>
    </textPr>
  </connection>
</connections>
</file>

<file path=xl/sharedStrings.xml><?xml version="1.0" encoding="utf-8"?>
<sst xmlns="http://schemas.openxmlformats.org/spreadsheetml/2006/main" count="4779" uniqueCount="981">
  <si>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</si>
  <si>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</si>
  <si>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</si>
  <si>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</si>
  <si>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</si>
  <si>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</si>
  <si>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</si>
  <si>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</si>
  <si>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</si>
  <si>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</si>
  <si>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</si>
  <si>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</si>
  <si>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</si>
  <si>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</si>
  <si>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</si>
  <si>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</si>
  <si>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</si>
  <si>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</si>
  <si>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Central Stake</t>
  </si>
  <si>
    <t>Baptized
本週洗禮人數</t>
  </si>
  <si>
    <t>Investigators with a Baptismal Date
訂下洗禮日期的慕道友人數</t>
  </si>
  <si>
    <t>TAOYUAN</t>
  </si>
  <si>
    <t>ZHUNAN</t>
  </si>
  <si>
    <t>NORTH</t>
  </si>
  <si>
    <t>EAST</t>
  </si>
  <si>
    <t>WEST</t>
  </si>
  <si>
    <t>SOUTH</t>
  </si>
  <si>
    <t>CENTRAL</t>
  </si>
  <si>
    <t>WEEKLY_REPORT_DAY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</si>
  <si>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</si>
  <si>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</si>
  <si>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</si>
  <si>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</si>
  <si>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</si>
  <si>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English Class
英文班</t>
  </si>
  <si>
    <t>Temple Tours
聖殿導覽</t>
  </si>
  <si>
    <t>Missionary Finding
傳教士尋找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</si>
  <si>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</si>
  <si>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</si>
  <si>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</si>
  <si>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</si>
  <si>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</si>
  <si>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</si>
  <si>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</si>
  <si>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</si>
  <si>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</si>
  <si>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</si>
  <si>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</si>
  <si>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</si>
  <si>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</si>
  <si>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</si>
  <si>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</si>
  <si>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</si>
  <si>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2016:1:2:7:CENTRAL</t>
  </si>
  <si>
    <t>2016:1:2:7:EAST</t>
  </si>
  <si>
    <t>2016:1:2:7:NORTH</t>
  </si>
  <si>
    <t>2016:1:2:7:SOUTH</t>
  </si>
  <si>
    <t>2016:1:2:7:TAOYUAN</t>
  </si>
  <si>
    <t>2016:1:2:7:WEST</t>
  </si>
  <si>
    <t>2016:1:4:7:CENTRAL</t>
  </si>
  <si>
    <t>2016:1:4:7:EAST</t>
  </si>
  <si>
    <t>2016:1:4:7:NORTH</t>
  </si>
  <si>
    <t>2016:1:4:7:SOUTH</t>
  </si>
  <si>
    <t>2016:1:4:7:TAOYUAN</t>
  </si>
  <si>
    <t>2016:1:4:7:WEST</t>
  </si>
  <si>
    <t>2016:1:5:7:CENTRAL</t>
  </si>
  <si>
    <t>2016:1:5:7:EAST</t>
  </si>
  <si>
    <t>2016:1:5:7:NORTH</t>
  </si>
  <si>
    <t>2016:1:5:7:SOUTH</t>
  </si>
  <si>
    <t>2016:1:5:7:TAOYUAN</t>
  </si>
  <si>
    <t>2016:1:5:7:WEST</t>
  </si>
  <si>
    <t>2016:2:1:7:CENTRAL</t>
  </si>
  <si>
    <t>2016:2:1:7:EAST</t>
  </si>
  <si>
    <t>2016:2:1:7:NORTH</t>
  </si>
  <si>
    <t>2016:2:1:7:SOUTH</t>
  </si>
  <si>
    <t>2016:2:1:7:TAOYUAN</t>
  </si>
  <si>
    <t>2016:2:1:7:WEST</t>
  </si>
  <si>
    <t>2016:1:0:0:CENTRAL</t>
  </si>
  <si>
    <t>2016:1:0:0:EAST</t>
  </si>
  <si>
    <t>2016:1:0:0:NORTH</t>
  </si>
  <si>
    <t>2016:1:0:0:SOUTH</t>
  </si>
  <si>
    <t>2016:1:0:0:TAOYUAN</t>
  </si>
  <si>
    <t>2016:1:0:0:WEST</t>
  </si>
  <si>
    <t>2016:2:0:0:CENTRAL</t>
  </si>
  <si>
    <t>2016:2:0:0:EAST</t>
  </si>
  <si>
    <t>2016:2:0:0:NORTH</t>
  </si>
  <si>
    <t>2016:2:0:0:SOUTH</t>
  </si>
  <si>
    <t>2016:2:0:0:TAOYUAN</t>
  </si>
  <si>
    <t>2016:2:0:0:WEST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</si>
  <si>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</si>
  <si>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</si>
  <si>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</si>
  <si>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</si>
  <si>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</si>
  <si>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</si>
  <si>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Taoyuan Stake</t>
  </si>
  <si>
    <t>桃園支聯會</t>
  </si>
  <si>
    <t>East Stake</t>
  </si>
  <si>
    <t>臺北東支聯會</t>
  </si>
  <si>
    <t>Hualien Stake</t>
  </si>
  <si>
    <t>花蓮支聯會</t>
  </si>
  <si>
    <t>Hsinchu Stake</t>
  </si>
  <si>
    <t>新竹支聯會</t>
  </si>
  <si>
    <t>臺北中支聯會</t>
  </si>
  <si>
    <t>South Stake</t>
  </si>
  <si>
    <t>臺北南支聯會</t>
  </si>
  <si>
    <t>West Stake</t>
  </si>
  <si>
    <t>臺北西支聯會</t>
  </si>
  <si>
    <t>North Stake</t>
  </si>
  <si>
    <t>臺北北支聯會</t>
  </si>
  <si>
    <t>2016:2:2:7:CENTRAL</t>
  </si>
  <si>
    <t>2016:2:2:7:TAOYUAN</t>
  </si>
  <si>
    <t>2016:2:2:7:WEST</t>
  </si>
  <si>
    <t>2016:2:2:7:NORTH</t>
  </si>
  <si>
    <t>2016:2:2:7:EAST</t>
  </si>
  <si>
    <t>2016:2:2:7:SOUTH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</si>
  <si>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</si>
  <si>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</si>
  <si>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</si>
  <si>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</si>
  <si>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</si>
  <si>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</si>
  <si>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</si>
  <si>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</si>
  <si>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</si>
  <si>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</si>
  <si>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</si>
  <si>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</si>
  <si>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</si>
  <si>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</si>
  <si>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</si>
  <si>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</si>
  <si>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</si>
  <si>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</si>
  <si>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</si>
  <si>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</si>
  <si>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</si>
  <si>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</si>
  <si>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</si>
  <si>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</si>
  <si>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</si>
  <si>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</si>
  <si>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</si>
  <si>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</si>
  <si>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</si>
  <si>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</si>
  <si>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</si>
  <si>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</si>
  <si>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</si>
  <si>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</si>
  <si>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</si>
  <si>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</si>
  <si>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</si>
  <si>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</si>
  <si>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</si>
  <si>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</si>
  <si>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</si>
  <si>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</si>
  <si>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</si>
  <si>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</si>
  <si>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</si>
  <si>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</si>
  <si>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</si>
  <si>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</si>
  <si>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</si>
  <si>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</si>
  <si>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</si>
  <si>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</si>
  <si>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</si>
  <si>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</si>
  <si>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</si>
  <si>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</si>
  <si>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</si>
  <si>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</si>
  <si>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</si>
  <si>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</si>
  <si>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</si>
  <si>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</si>
  <si>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</si>
  <si>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</si>
  <si>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</si>
  <si>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</si>
  <si>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</si>
  <si>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</si>
  <si>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</si>
  <si>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</si>
  <si>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</si>
  <si>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</si>
  <si>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</si>
  <si>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</si>
  <si>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</si>
  <si>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</si>
  <si>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</si>
  <si>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</si>
  <si>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</si>
  <si>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</si>
  <si>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</si>
  <si>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</si>
  <si>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</si>
  <si>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</si>
  <si>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</si>
  <si>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</si>
  <si>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</si>
  <si>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</si>
  <si>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</si>
  <si>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</si>
  <si>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</si>
  <si>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</si>
  <si>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</si>
  <si>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</si>
  <si>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</si>
  <si>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</si>
  <si>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</si>
  <si>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</si>
  <si>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</si>
  <si>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</si>
  <si>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</si>
  <si>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</si>
  <si>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</si>
  <si>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</si>
  <si>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GRAPH_SHEET_TITLE</t>
  </si>
  <si>
    <t>NUM_WEEKS</t>
  </si>
  <si>
    <t>BAP_MONTHLY_GOAL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</si>
  <si>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</si>
  <si>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</si>
  <si>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</si>
  <si>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</si>
  <si>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</si>
  <si>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</si>
  <si>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</si>
  <si>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BAPTISM_SOURCE_SHEET_MONTH</t>
  </si>
  <si>
    <t>2016:1:2:7:HSINCHU</t>
  </si>
  <si>
    <t>2016:1:2:7:HUALIEN</t>
  </si>
  <si>
    <t>2016:1:4:7:HSINCHU</t>
  </si>
  <si>
    <t>2016:1:4:7:HUALIEN</t>
  </si>
  <si>
    <t>2016:1:5:7:HSINCHU</t>
  </si>
  <si>
    <t>2016:1:5:7:HUALIEN</t>
  </si>
  <si>
    <t>2016:2:1:7:HSINCHU</t>
  </si>
  <si>
    <t>2016:2:1:7:HUALIEN</t>
  </si>
  <si>
    <t>2016:2:2:7:HSINCHU</t>
  </si>
  <si>
    <t>2016:2:2:7:HUALIEN</t>
  </si>
  <si>
    <t>2016:1:0:0:HSINCHU</t>
  </si>
  <si>
    <t>2016:1:0:0:HUALIEN</t>
  </si>
  <si>
    <t>2016:2:0:0:HSINCHU</t>
  </si>
  <si>
    <t>2016:2:0:0:HUALIEN</t>
  </si>
  <si>
    <t>TAOYUAN_3</t>
  </si>
  <si>
    <t>BADE</t>
  </si>
  <si>
    <t>WEEKDAY</t>
  </si>
  <si>
    <t>SONGSHAN</t>
  </si>
  <si>
    <t>JILONG</t>
  </si>
  <si>
    <t>XIZHI</t>
  </si>
  <si>
    <t>YILAN</t>
  </si>
  <si>
    <t>TAIDONG_2</t>
  </si>
  <si>
    <t>YULI</t>
  </si>
  <si>
    <t>ZHUDONG</t>
  </si>
  <si>
    <t>WANDA</t>
  </si>
  <si>
    <t>SANCHONG</t>
  </si>
  <si>
    <t>SHILIN</t>
  </si>
  <si>
    <t>BEITOU</t>
  </si>
  <si>
    <t>JINGXIN</t>
  </si>
  <si>
    <t>XINDIAN</t>
  </si>
  <si>
    <t>2016:2:3:7:CENTRAL</t>
  </si>
  <si>
    <t>2016:2:3:7:NORTH</t>
  </si>
  <si>
    <t>2016:2:3:7:SOUTH</t>
  </si>
  <si>
    <t>2016:2:3:7:WEST</t>
  </si>
  <si>
    <t>2016:2:3:7:TAOYUAN</t>
  </si>
  <si>
    <t>2016:2:3:7:HSINCHU</t>
  </si>
  <si>
    <t>2016:2:3:7:HUALIEN</t>
  </si>
  <si>
    <t>2016:2:3:7:EAST</t>
  </si>
  <si>
    <t>Taipei Mission</t>
  </si>
  <si>
    <t>臺北傳道部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</si>
  <si>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</si>
  <si>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</si>
  <si>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</si>
  <si>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</si>
  <si>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</si>
  <si>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</si>
  <si>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</si>
  <si>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</si>
  <si>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</si>
  <si>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</si>
  <si>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</si>
  <si>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</si>
  <si>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</si>
  <si>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</si>
  <si>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</si>
  <si>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</si>
  <si>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</si>
  <si>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</si>
  <si>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</si>
  <si>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</si>
  <si>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</si>
  <si>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</si>
  <si>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</si>
  <si>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</si>
  <si>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</si>
  <si>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</si>
  <si>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</si>
  <si>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</si>
  <si>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</si>
  <si>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</si>
  <si>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</si>
  <si>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</si>
  <si>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</si>
  <si>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</si>
  <si>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</si>
  <si>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</si>
  <si>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2014:10:0:0:HSINCHU</t>
  </si>
  <si>
    <t>2014:10:0:0:HUALIEN</t>
  </si>
  <si>
    <t>2014:11:0:0:HSINCHU</t>
  </si>
  <si>
    <t>2014:11:0:0:HUALIEN</t>
  </si>
  <si>
    <t>2014:12:0:0:HSINCHU</t>
  </si>
  <si>
    <t>2014:12:0:0:HUALIEN</t>
  </si>
  <si>
    <t>2014:2:0:0:HSINCHU</t>
  </si>
  <si>
    <t>2014:2:0:0:HUALIEN</t>
  </si>
  <si>
    <t>2014:3:0:0:HSINCHU</t>
  </si>
  <si>
    <t>2014:3:0:0:HUALIEN</t>
  </si>
  <si>
    <t>2014:4:0:0:HSINCHU</t>
  </si>
  <si>
    <t>2014:4:0:0:HUALIEN</t>
  </si>
  <si>
    <t>2014:5:0:0:HSINCHU</t>
  </si>
  <si>
    <t>2014:5:0:0:HUALIEN</t>
  </si>
  <si>
    <t>2014:6:0:0:HSINCHU</t>
  </si>
  <si>
    <t>2014:6:0:0:HUALIEN</t>
  </si>
  <si>
    <t>2014:7:0:0:HSINCHU</t>
  </si>
  <si>
    <t>2014:7:0:0:HUALIEN</t>
  </si>
  <si>
    <t>2014:8:0:0:HSINCHU</t>
  </si>
  <si>
    <t>2014:8:0:0:HUALIEN</t>
  </si>
  <si>
    <t>2014:9:0:0:HSINCHU</t>
  </si>
  <si>
    <t>2014:9:0:0:HUALIEN</t>
  </si>
  <si>
    <t>2015:10:0:0:HSINCHU</t>
  </si>
  <si>
    <t>2015:10:0:0:HUALIEN</t>
  </si>
  <si>
    <t>2015:11:0:0:HSINCHU</t>
  </si>
  <si>
    <t>2015:11:0:0:HUALIEN</t>
  </si>
  <si>
    <t>2015:12:0:0:HSINCHU</t>
  </si>
  <si>
    <t>2015:12:0:0:HUALIEN</t>
  </si>
  <si>
    <t>2015:1:0:0:HSINCHU</t>
  </si>
  <si>
    <t>2015:1:0:0:HUALIEN</t>
  </si>
  <si>
    <t>2015:2:0:0:HSINCHU</t>
  </si>
  <si>
    <t>2015:2:0:0:HUALIEN</t>
  </si>
  <si>
    <t>2015:3:0:0:HSINCHU</t>
  </si>
  <si>
    <t>2015:3:0:0:HUALIEN</t>
  </si>
  <si>
    <t>2015:4:0:0:HSINCHU</t>
  </si>
  <si>
    <t>2015:4:0:0:HUALIEN</t>
  </si>
  <si>
    <t>2015:5:0:0:HSINCHU</t>
  </si>
  <si>
    <t>2015:5:0:0:HUALIEN</t>
  </si>
  <si>
    <t>2015:6:0:0:HSINCHU</t>
  </si>
  <si>
    <t>2015:6:0:0:HUALIEN</t>
  </si>
  <si>
    <t>2015:7:0:0:HSINCHU</t>
  </si>
  <si>
    <t>2015:7:0:0:HUALIEN</t>
  </si>
  <si>
    <t>2015:8:0:0:HSINCHU</t>
  </si>
  <si>
    <t>2015:8:0:0:HUALIEN</t>
  </si>
  <si>
    <t>2015:9:0:0:HSINCHU</t>
  </si>
  <si>
    <t>2015:9:0:0:HUALIEN</t>
  </si>
  <si>
    <t>2016:2:4:7:EAST</t>
  </si>
  <si>
    <t>2016:2:4:7:NORTH</t>
  </si>
  <si>
    <t>2016:2:4:7:SOUTH</t>
  </si>
  <si>
    <t>2016:2:4:7:HSINCHU</t>
  </si>
  <si>
    <t>2016:2:4:7:HUALIEN</t>
  </si>
  <si>
    <t>2016:2:4:7:MISSION</t>
  </si>
  <si>
    <t>2016:2:4:7:CENTRAL</t>
  </si>
  <si>
    <t>2016:2:4:7:TAOYUAN</t>
  </si>
  <si>
    <t>2016:2:4:7:WEST</t>
  </si>
  <si>
    <t>UNIT_NAME</t>
  </si>
  <si>
    <t>BAP_ANNUAL_GOAL</t>
  </si>
  <si>
    <t>THIS_YEAR_LEGEND</t>
  </si>
  <si>
    <t>LAST_YEAR_LEGEND</t>
  </si>
  <si>
    <t>TWO_YEAR_AGO_LEGEND</t>
  </si>
  <si>
    <t>REPORT_DATA_BY_STAKE!</t>
  </si>
  <si>
    <t>REPORT_DATA_BY_STAKE_MONTH!</t>
  </si>
  <si>
    <t>BAPTISM_SOURCE_STAKE_MONTH!</t>
  </si>
  <si>
    <t>HUALIEN</t>
  </si>
  <si>
    <t>HSINCHU</t>
  </si>
  <si>
    <t>ZHONGLI_1</t>
  </si>
  <si>
    <t>REPORT_DATA_BY_WARD!</t>
  </si>
  <si>
    <t>REPORT_DATA_BY_WARD_MONTH!</t>
  </si>
  <si>
    <t>BAPTISM_SOURCE_WARD_MONTH!</t>
  </si>
  <si>
    <t>Zhongli 1 Ward</t>
  </si>
  <si>
    <t>中壢一支會</t>
  </si>
  <si>
    <t>ZHONGLI_2</t>
  </si>
  <si>
    <t>Zhongli 2 Ward</t>
  </si>
  <si>
    <t>中壢二支會</t>
  </si>
  <si>
    <t>LONGTAN</t>
  </si>
  <si>
    <t>Longtan Ward</t>
  </si>
  <si>
    <t>龍潭支會</t>
  </si>
  <si>
    <t>Guishan Ward</t>
  </si>
  <si>
    <t>龜山支會</t>
  </si>
  <si>
    <t>Bade Ward</t>
  </si>
  <si>
    <t>八德支會</t>
  </si>
  <si>
    <t>GUISHAN</t>
  </si>
  <si>
    <t>TAOYUAN_1</t>
  </si>
  <si>
    <t>Taoyuan 1 Ward</t>
  </si>
  <si>
    <t>桃園一支會</t>
  </si>
  <si>
    <t>TAOYUAN_2</t>
  </si>
  <si>
    <t>Taoyuan 2 Ward</t>
  </si>
  <si>
    <t>桃園二支會</t>
  </si>
  <si>
    <t>Taoyuan 3 Ward</t>
  </si>
  <si>
    <t>桃園三支會</t>
  </si>
  <si>
    <t>TAOYUAN_4</t>
  </si>
  <si>
    <t>Taoyuan 4 Ward</t>
  </si>
  <si>
    <t>桃園四支會</t>
  </si>
  <si>
    <t>Xizhi Ward</t>
  </si>
  <si>
    <t>汐止支會</t>
  </si>
  <si>
    <t>Yilan Ward</t>
  </si>
  <si>
    <t>宜蘭支會</t>
  </si>
  <si>
    <t>Jilong Ward</t>
  </si>
  <si>
    <t>基隆支會</t>
  </si>
  <si>
    <t>Neihu Ward</t>
  </si>
  <si>
    <t>NEIHU</t>
  </si>
  <si>
    <t>内湖支會</t>
  </si>
  <si>
    <t>Songshan Ward</t>
  </si>
  <si>
    <t>松山支會</t>
  </si>
  <si>
    <t>HUALIAN_1</t>
  </si>
  <si>
    <t>Hualian 1 Ward</t>
  </si>
  <si>
    <t>花蓮一支會</t>
  </si>
  <si>
    <t>HUALIAN_2</t>
  </si>
  <si>
    <t>Hualian 2 Ward</t>
  </si>
  <si>
    <t>花蓮二支會</t>
  </si>
  <si>
    <t>HUALIAN_3</t>
  </si>
  <si>
    <t>Hualian 3 Ward</t>
  </si>
  <si>
    <t>花蓮三支會</t>
  </si>
  <si>
    <t>TAIDONG_1</t>
  </si>
  <si>
    <t>Taidong 1 Ward</t>
  </si>
  <si>
    <t>台東一支會</t>
  </si>
  <si>
    <t>Taidong 2 Ward</t>
  </si>
  <si>
    <t>台東二支會</t>
  </si>
  <si>
    <t>TAIDONG_3</t>
  </si>
  <si>
    <t>Taidong 3 Ward</t>
  </si>
  <si>
    <t>台東三支會</t>
  </si>
  <si>
    <t>Yuli Ward</t>
  </si>
  <si>
    <t>玉里支會</t>
  </si>
  <si>
    <t>Zhunan Ward</t>
  </si>
  <si>
    <t>竹南支會</t>
  </si>
  <si>
    <t>ZHUBEI_1</t>
  </si>
  <si>
    <t>Zhubei 1 Ward</t>
  </si>
  <si>
    <t>竹北一支會</t>
  </si>
  <si>
    <t>ZHUBEI_2</t>
  </si>
  <si>
    <t>Zhubei 2 Ward</t>
  </si>
  <si>
    <t>竹北二支會</t>
  </si>
  <si>
    <t>ZHUBEI_3</t>
  </si>
  <si>
    <t>Zhubei 3 Ward</t>
  </si>
  <si>
    <t>竹北三支會</t>
  </si>
  <si>
    <t>Zhudong Ward</t>
  </si>
  <si>
    <t>竹東支會</t>
  </si>
  <si>
    <t>XIANGSHAN</t>
  </si>
  <si>
    <t>Xiangshan Ward</t>
  </si>
  <si>
    <t>香山支會</t>
  </si>
  <si>
    <t>XINZHU_1</t>
  </si>
  <si>
    <t>Xinzhu 1 Ward</t>
  </si>
  <si>
    <t>新竹一支會</t>
  </si>
  <si>
    <t>XINZHU_3</t>
  </si>
  <si>
    <t>Xinzhu 3 Ward</t>
  </si>
  <si>
    <t>新竹三支會</t>
  </si>
  <si>
    <t>MIAOLI</t>
  </si>
  <si>
    <t>Miaoli Ward</t>
  </si>
  <si>
    <t>苗栗支會</t>
  </si>
  <si>
    <t>TOUFEN</t>
  </si>
  <si>
    <t>Toufen Ward</t>
  </si>
  <si>
    <t>頭份支會</t>
  </si>
  <si>
    <t>JINHUA</t>
  </si>
  <si>
    <t>Jinhua Ward</t>
  </si>
  <si>
    <t>金華支會</t>
  </si>
  <si>
    <t>XINAN</t>
  </si>
  <si>
    <t>Xinan Ward</t>
  </si>
  <si>
    <t>信安支會</t>
  </si>
  <si>
    <t>LUZHOU</t>
  </si>
  <si>
    <t>Luzhou Ward</t>
  </si>
  <si>
    <t>蘆州支會</t>
  </si>
  <si>
    <t>Sanchong Ward</t>
  </si>
  <si>
    <t>三重支會</t>
  </si>
  <si>
    <t>Wanda Ward</t>
  </si>
  <si>
    <t>萬大支會</t>
  </si>
  <si>
    <t>Beitou Ward</t>
  </si>
  <si>
    <t>北投支會</t>
  </si>
  <si>
    <t>Shilin Ward</t>
  </si>
  <si>
    <t>士林支會</t>
  </si>
  <si>
    <t>DANSHUI</t>
  </si>
  <si>
    <t>Danshui Ward</t>
  </si>
  <si>
    <t>淡水支會</t>
  </si>
  <si>
    <t>TIANMU</t>
  </si>
  <si>
    <t>Tianmu Ward</t>
  </si>
  <si>
    <t>天母支會</t>
  </si>
  <si>
    <t>Ankang Ward</t>
  </si>
  <si>
    <t>安康支會</t>
  </si>
  <si>
    <t>ANKANG</t>
  </si>
  <si>
    <t>Jingxin Ward</t>
  </si>
  <si>
    <t>景新支會</t>
  </si>
  <si>
    <t>Zhonghe 1 Ward</t>
  </si>
  <si>
    <t>中和一支會</t>
  </si>
  <si>
    <t>ZHONGHE_1</t>
  </si>
  <si>
    <t>ZHONGHE_2</t>
  </si>
  <si>
    <t>Zhonghe 2 Ward</t>
  </si>
  <si>
    <t>中和二支會</t>
  </si>
  <si>
    <t>Xindian Ward</t>
  </si>
  <si>
    <t>新店支會</t>
  </si>
  <si>
    <t>MUZHA</t>
  </si>
  <si>
    <t>Muzha Ward</t>
  </si>
  <si>
    <t>木柵支會</t>
  </si>
  <si>
    <t>YONGHE</t>
  </si>
  <si>
    <t>Yonghe Ward</t>
  </si>
  <si>
    <t>永和支會</t>
  </si>
  <si>
    <t>XINBAN</t>
  </si>
  <si>
    <t>Xinban Ward</t>
  </si>
  <si>
    <t>新板支會</t>
  </si>
  <si>
    <t>XINPU</t>
  </si>
  <si>
    <t>Xinpu Ward</t>
  </si>
  <si>
    <t>新埔支會</t>
  </si>
  <si>
    <t>SANXIA</t>
  </si>
  <si>
    <t>Sanxia Ward</t>
  </si>
  <si>
    <t>三峽支會</t>
  </si>
  <si>
    <t>SIYUAN</t>
  </si>
  <si>
    <t>Siyuan Ward</t>
  </si>
  <si>
    <t>思源支會</t>
  </si>
  <si>
    <t>DANFENG</t>
  </si>
  <si>
    <t>Danfeng Ward</t>
  </si>
  <si>
    <t>丹鳳支會</t>
  </si>
  <si>
    <t>TUCHENG</t>
  </si>
  <si>
    <t>Tucheng Ward</t>
  </si>
  <si>
    <t>土城支會</t>
  </si>
  <si>
    <t>2016:1:2:7:ANKANG</t>
  </si>
  <si>
    <t>2016:1:2:7:BADE</t>
  </si>
  <si>
    <t>2016:1:2:7:BEITOU</t>
  </si>
  <si>
    <t>2016:1:2:7:DANFENG</t>
  </si>
  <si>
    <t>2016:1:2:7:GUISHAN</t>
  </si>
  <si>
    <t>2016:1:2:7:HUALIAN_1</t>
  </si>
  <si>
    <t>2016:1:2:7:HUALIAN_2</t>
  </si>
  <si>
    <t>2016:1:2:7:HUALIAN_3</t>
  </si>
  <si>
    <t>2016:1:2:7:JILONG</t>
  </si>
  <si>
    <t>2016:1:2:7:JINGXIN</t>
  </si>
  <si>
    <t>2016:1:2:7:JINHUA</t>
  </si>
  <si>
    <t>2016:1:2:7:LONGTAN</t>
  </si>
  <si>
    <t>2016:1:2:7:MIAOLI</t>
  </si>
  <si>
    <t>2016:1:2:7:MUZHA</t>
  </si>
  <si>
    <t>2016:1:2:7:NEIHU</t>
  </si>
  <si>
    <t>2016:1:2:7:SANCHONG</t>
  </si>
  <si>
    <t>2016:1:2:7:SANXIA</t>
  </si>
  <si>
    <t>2016:1:2:7:SHILIN</t>
  </si>
  <si>
    <t>2016:1:2:7:SIYUAN</t>
  </si>
  <si>
    <t>2016:1:2:7:SONGSHAN</t>
  </si>
  <si>
    <t>2016:1:2:7:TAIDONG_1</t>
  </si>
  <si>
    <t>2016:1:2:7:TAIDONG_2</t>
  </si>
  <si>
    <t>2016:1:2:7:TAIDONG_3</t>
  </si>
  <si>
    <t>2016:1:2:7:TAOYUAN_1</t>
  </si>
  <si>
    <t>2016:1:2:7:TAOYUAN_2</t>
  </si>
  <si>
    <t>2016:1:2:7:TAOYUAN_3</t>
  </si>
  <si>
    <t>2016:1:2:7:TIANMU</t>
  </si>
  <si>
    <t>2016:1:2:7:TOUFEN</t>
  </si>
  <si>
    <t>2016:1:2:7:TUCHENG</t>
  </si>
  <si>
    <t>2016:1:2:7:WANDA</t>
  </si>
  <si>
    <t>2016:1:2:7:XIANGSHAN</t>
  </si>
  <si>
    <t>2016:1:2:7:XINAN</t>
  </si>
  <si>
    <t>2016:1:2:7:XINBAN</t>
  </si>
  <si>
    <t>2016:1:2:7:XINDIAN</t>
  </si>
  <si>
    <t>2016:1:2:7:XINPU</t>
  </si>
  <si>
    <t>2016:1:2:7:XINZHU_1</t>
  </si>
  <si>
    <t>2016:1:2:7:XINZHU_3</t>
  </si>
  <si>
    <t>2016:1:2:7:XIZHI</t>
  </si>
  <si>
    <t>2016:1:2:7:YILAN</t>
  </si>
  <si>
    <t>2016:1:2:7:YONGHE</t>
  </si>
  <si>
    <t>2016:1:2:7:YULI</t>
  </si>
  <si>
    <t>2016:1:2:7:ZHONGHE_1</t>
  </si>
  <si>
    <t>2016:1:2:7:ZHONGHE_2</t>
  </si>
  <si>
    <t>2016:1:2:7:ZHONGLI_1</t>
  </si>
  <si>
    <t>2016:1:2:7:ZHONGLI_2</t>
  </si>
  <si>
    <t>2016:1:2:7:ZHUBEI_1</t>
  </si>
  <si>
    <t>2016:1:2:7:ZHUBEI_2</t>
  </si>
  <si>
    <t>2016:1:2:7:ZHUDONG</t>
  </si>
  <si>
    <t>2016:1:2:7:ZHUNAN</t>
  </si>
  <si>
    <t>2016:1:4:7:ANKANG</t>
  </si>
  <si>
    <t>2016:1:4:7:BADE</t>
  </si>
  <si>
    <t>2016:1:4:7:BEITOU</t>
  </si>
  <si>
    <t>2016:1:4:7:DANFENG</t>
  </si>
  <si>
    <t>2016:1:4:7:GUISHAN</t>
  </si>
  <si>
    <t>2016:1:4:7:HUALIAN_1</t>
  </si>
  <si>
    <t>2016:1:4:7:HUALIAN_2</t>
  </si>
  <si>
    <t>2016:1:4:7:HUALIAN_3</t>
  </si>
  <si>
    <t>2016:1:4:7:JILONG</t>
  </si>
  <si>
    <t>2016:1:4:7:JINGXIN</t>
  </si>
  <si>
    <t>2016:1:4:7:JINHUA</t>
  </si>
  <si>
    <t>2016:1:4:7:LONGTAN</t>
  </si>
  <si>
    <t>2016:1:4:7:MIAOLI</t>
  </si>
  <si>
    <t>2016:1:4:7:MUZHA</t>
  </si>
  <si>
    <t>2016:1:4:7:NEIHU</t>
  </si>
  <si>
    <t>2016:1:4:7:SANCHONG</t>
  </si>
  <si>
    <t>2016:1:4:7:SANXIA</t>
  </si>
  <si>
    <t>2016:1:4:7:SHILIN</t>
  </si>
  <si>
    <t>2016:1:4:7:SIYUAN</t>
  </si>
  <si>
    <t>2016:1:4:7:SONGSHAN</t>
  </si>
  <si>
    <t>2016:1:4:7:TAIDONG_1</t>
  </si>
  <si>
    <t>2016:1:4:7:TAIDONG_2</t>
  </si>
  <si>
    <t>2016:1:4:7:TAIDONG_3</t>
  </si>
  <si>
    <t>2016:1:4:7:TAOYUAN_1</t>
  </si>
  <si>
    <t>2016:1:4:7:TAOYUAN_2</t>
  </si>
  <si>
    <t>2016:1:4:7:TAOYUAN_3</t>
  </si>
  <si>
    <t>2016:1:4:7:TIANMU</t>
  </si>
  <si>
    <t>2016:1:4:7:TOUFEN</t>
  </si>
  <si>
    <t>2016:1:4:7:TUCHENG</t>
  </si>
  <si>
    <t>2016:1:4:7:WANDA</t>
  </si>
  <si>
    <t>2016:1:4:7:XIANGSHAN</t>
  </si>
  <si>
    <t>2016:1:4:7:XINAN</t>
  </si>
  <si>
    <t>2016:1:4:7:XINBAN</t>
  </si>
  <si>
    <t>2016:1:4:7:XINDIAN</t>
  </si>
  <si>
    <t>2016:1:4:7:XINPU</t>
  </si>
  <si>
    <t>2016:1:4:7:XINZHU_1</t>
  </si>
  <si>
    <t>2016:1:4:7:XINZHU_3</t>
  </si>
  <si>
    <t>2016:1:4:7:XIZHI</t>
  </si>
  <si>
    <t>2016:1:4:7:YILAN</t>
  </si>
  <si>
    <t>2016:1:4:7:YONGHE</t>
  </si>
  <si>
    <t>2016:1:4:7:YULI</t>
  </si>
  <si>
    <t>2016:1:4:7:ZHONGHE_1</t>
  </si>
  <si>
    <t>2016:1:4:7:ZHONGHE_2</t>
  </si>
  <si>
    <t>2016:1:4:7:ZHONGLI_1</t>
  </si>
  <si>
    <t>2016:1:4:7:ZHONGLI_2</t>
  </si>
  <si>
    <t>2016:1:4:7:ZHUBEI_1</t>
  </si>
  <si>
    <t>2016:1:4:7:ZHUBEI_2</t>
  </si>
  <si>
    <t>2016:1:4:7:ZHUDONG</t>
  </si>
  <si>
    <t>2016:1:4:7:ZHUNAN</t>
  </si>
  <si>
    <t>2016:1:5:7:ANKANG</t>
  </si>
  <si>
    <t>2016:1:5:7:BADE</t>
  </si>
  <si>
    <t>2016:1:5:7:BEITOU</t>
  </si>
  <si>
    <t>2016:1:5:7:DANFENG</t>
  </si>
  <si>
    <t>2016:1:5:7:GUISHAN</t>
  </si>
  <si>
    <t>2016:1:5:7:HUALIAN_1</t>
  </si>
  <si>
    <t>2016:1:5:7:HUALIAN_2</t>
  </si>
  <si>
    <t>2016:1:5:7:HUALIAN_3</t>
  </si>
  <si>
    <t>2016:1:5:7:JILONG</t>
  </si>
  <si>
    <t>2016:1:5:7:JINGXIN</t>
  </si>
  <si>
    <t>2016:1:5:7:JINHUA</t>
  </si>
  <si>
    <t>2016:1:5:7:LONGTAN</t>
  </si>
  <si>
    <t>2016:1:5:7:LUZHOU</t>
  </si>
  <si>
    <t>2016:1:5:7:MIAOLI</t>
  </si>
  <si>
    <t>2016:1:5:7:MUZHA</t>
  </si>
  <si>
    <t>2016:1:5:7:NEIHU</t>
  </si>
  <si>
    <t>2016:1:5:7:SANCHONG</t>
  </si>
  <si>
    <t>2016:1:5:7:SANXIA</t>
  </si>
  <si>
    <t>2016:1:5:7:SHILIN</t>
  </si>
  <si>
    <t>2016:1:5:7:SIYUAN</t>
  </si>
  <si>
    <t>2016:1:5:7:SONGSHAN</t>
  </si>
  <si>
    <t>2016:1:5:7:TAIDONG_1</t>
  </si>
  <si>
    <t>2016:1:5:7:TAIDONG_2</t>
  </si>
  <si>
    <t>2016:1:5:7:TAIDONG_3</t>
  </si>
  <si>
    <t>2016:1:5:7:TAOYUAN_1</t>
  </si>
  <si>
    <t>2016:1:5:7:TAOYUAN_2</t>
  </si>
  <si>
    <t>2016:1:5:7:TAOYUAN_3</t>
  </si>
  <si>
    <t>2016:1:5:7:TAOYUAN_4</t>
  </si>
  <si>
    <t>2016:1:5:7:TIANMU</t>
  </si>
  <si>
    <t>2016:1:5:7:TOUFEN</t>
  </si>
  <si>
    <t>2016:1:5:7:TUCHENG</t>
  </si>
  <si>
    <t>2016:1:5:7:WANDA</t>
  </si>
  <si>
    <t>2016:1:5:7:XIANGSHAN</t>
  </si>
  <si>
    <t>2016:1:5:7:XINAN</t>
  </si>
  <si>
    <t>2016:1:5:7:XINBAN</t>
  </si>
  <si>
    <t>2016:1:5:7:XINDIAN</t>
  </si>
  <si>
    <t>2016:1:5:7:XINPU</t>
  </si>
  <si>
    <t>2016:1:5:7:XINZHU_1</t>
  </si>
  <si>
    <t>2016:1:5:7:XINZHU_3</t>
  </si>
  <si>
    <t>2016:1:5:7:XIZHI</t>
  </si>
  <si>
    <t>2016:1:5:7:YILAN</t>
  </si>
  <si>
    <t>2016:1:5:7:YONGHE</t>
  </si>
  <si>
    <t>2016:1:5:7:YULI</t>
  </si>
  <si>
    <t>2016:1:5:7:ZHONGHE_1</t>
  </si>
  <si>
    <t>2016:1:5:7:ZHONGHE_2</t>
  </si>
  <si>
    <t>2016:1:5:7:ZHONGLI_1</t>
  </si>
  <si>
    <t>2016:1:5:7:ZHONGLI_2</t>
  </si>
  <si>
    <t>2016:1:5:7:ZHUBEI_1</t>
  </si>
  <si>
    <t>2016:1:5:7:ZHUBEI_2</t>
  </si>
  <si>
    <t>2016:1:5:7:ZHUDONG</t>
  </si>
  <si>
    <t>2016:1:5:7:ZHUNAN</t>
  </si>
  <si>
    <t>2016:2:1:7:ANKANG</t>
  </si>
  <si>
    <t>2016:2:1:7:BADE</t>
  </si>
  <si>
    <t>2016:2:1:7:BEITOU</t>
  </si>
  <si>
    <t>2016:2:1:7:DANFENG</t>
  </si>
  <si>
    <t>2016:2:1:7:GUISHAN</t>
  </si>
  <si>
    <t>2016:2:1:7:HUALIAN_1</t>
  </si>
  <si>
    <t>2016:2:1:7:HUALIAN_2</t>
  </si>
  <si>
    <t>2016:2:1:7:HUALIAN_3</t>
  </si>
  <si>
    <t>2016:2:1:7:JILONG</t>
  </si>
  <si>
    <t>2016:2:1:7:JINGXIN</t>
  </si>
  <si>
    <t>2016:2:1:7:JINHUA</t>
  </si>
  <si>
    <t>2016:2:1:7:LONGTAN</t>
  </si>
  <si>
    <t>2016:2:1:7:LUZHOU</t>
  </si>
  <si>
    <t>2016:2:1:7:MIAOLI</t>
  </si>
  <si>
    <t>2016:2:1:7:MUZHA</t>
  </si>
  <si>
    <t>2016:2:1:7:NEIHU</t>
  </si>
  <si>
    <t>2016:2:1:7:SANCHONG</t>
  </si>
  <si>
    <t>2016:2:1:7:SANXIA</t>
  </si>
  <si>
    <t>2016:2:1:7:SHILIN</t>
  </si>
  <si>
    <t>2016:2:1:7:SIYUAN</t>
  </si>
  <si>
    <t>2016:2:1:7:SONGSHAN</t>
  </si>
  <si>
    <t>2016:2:1:7:TAIDONG_1</t>
  </si>
  <si>
    <t>2016:2:1:7:TAIDONG_2</t>
  </si>
  <si>
    <t>2016:2:1:7:TAIDONG_3</t>
  </si>
  <si>
    <t>2016:2:1:7:TAOYUAN_1</t>
  </si>
  <si>
    <t>2016:2:1:7:TAOYUAN_2</t>
  </si>
  <si>
    <t>2016:2:1:7:TAOYUAN_3</t>
  </si>
  <si>
    <t>2016:2:1:7:TAOYUAN_4</t>
  </si>
  <si>
    <t>2016:2:1:7:TIANMU</t>
  </si>
  <si>
    <t>2016:2:1:7:TOUFEN</t>
  </si>
  <si>
    <t>2016:2:1:7:TUCHENG</t>
  </si>
  <si>
    <t>2016:2:1:7:WANDA</t>
  </si>
  <si>
    <t>2016:2:1:7:XIANGSHAN</t>
  </si>
  <si>
    <t>2016:2:1:7:XINAN</t>
  </si>
  <si>
    <t>2016:2:1:7:XINBAN</t>
  </si>
  <si>
    <t>2016:2:1:7:XINDIAN</t>
  </si>
  <si>
    <t>2016:2:1:7:XINPU</t>
  </si>
  <si>
    <t>2016:2:1:7:XINZHU_1</t>
  </si>
  <si>
    <t>2016:2:1:7:XINZHU_3</t>
  </si>
  <si>
    <t>2016:2:1:7:XIZHI</t>
  </si>
  <si>
    <t>2016:2:1:7:YILAN</t>
  </si>
  <si>
    <t>2016:2:1:7:YONGHE</t>
  </si>
  <si>
    <t>2016:2:1:7:YULI</t>
  </si>
  <si>
    <t>2016:2:1:7:ZHONGHE_1</t>
  </si>
  <si>
    <t>2016:2:1:7:ZHONGHE_2</t>
  </si>
  <si>
    <t>2016:2:1:7:ZHONGLI_1</t>
  </si>
  <si>
    <t>2016:2:1:7:ZHONGLI_2</t>
  </si>
  <si>
    <t>2016:2:1:7:ZHUBEI_1</t>
  </si>
  <si>
    <t>2016:2:1:7:ZHUBEI_2</t>
  </si>
  <si>
    <t>2016:2:1:7:ZHUDONG</t>
  </si>
  <si>
    <t>2016:2:1:7:ZHUNAN</t>
  </si>
  <si>
    <t>2016:2:2:7:ANKANG</t>
  </si>
  <si>
    <t>2016:2:2:7:BADE</t>
  </si>
  <si>
    <t>2016:2:2:7:BEITOU</t>
  </si>
  <si>
    <t>2016:2:2:7:DANFENG</t>
  </si>
  <si>
    <t>2016:2:2:7:DANSHUI</t>
  </si>
  <si>
    <t>2016:2:2:7:GUISHAN</t>
  </si>
  <si>
    <t>2016:2:2:7:HUALIAN_1</t>
  </si>
  <si>
    <t>2016:2:2:7:HUALIAN_2</t>
  </si>
  <si>
    <t>2016:2:2:7:HUALIAN_3</t>
  </si>
  <si>
    <t>2016:2:2:7:JILONG</t>
  </si>
  <si>
    <t>2016:2:2:7:JINGXIN</t>
  </si>
  <si>
    <t>2016:2:2:7:JINHUA</t>
  </si>
  <si>
    <t>2016:2:2:7:LONGTAN</t>
  </si>
  <si>
    <t>2016:2:2:7:LUZHOU</t>
  </si>
  <si>
    <t>2016:2:2:7:MIAOLI</t>
  </si>
  <si>
    <t>2016:2:2:7:MUZHA</t>
  </si>
  <si>
    <t>2016:2:2:7:NEIHU</t>
  </si>
  <si>
    <t>2016:2:2:7:SANCHONG</t>
  </si>
  <si>
    <t>2016:2:2:7:SANXIA</t>
  </si>
  <si>
    <t>2016:2:2:7:SHILIN</t>
  </si>
  <si>
    <t>2016:2:2:7:SIYUAN</t>
  </si>
  <si>
    <t>2016:2:2:7:SONGSHAN</t>
  </si>
  <si>
    <t>2016:2:2:7:TAIDONG_1</t>
  </si>
  <si>
    <t>2016:2:2:7:TAIDONG_2</t>
  </si>
  <si>
    <t>2016:2:2:7:TAIDONG_3</t>
  </si>
  <si>
    <t>2016:2:2:7:TAOYUAN_1</t>
  </si>
  <si>
    <t>2016:2:2:7:TAOYUAN_2</t>
  </si>
  <si>
    <t>2016:2:2:7:TAOYUAN_3</t>
  </si>
  <si>
    <t>2016:2:2:7:TAOYUAN_4</t>
  </si>
  <si>
    <t>2016:2:2:7:TIANMU</t>
  </si>
  <si>
    <t>2016:2:2:7:TOUFEN</t>
  </si>
  <si>
    <t>2016:2:2:7:TUCHENG</t>
  </si>
  <si>
    <t>2016:2:2:7:WANDA</t>
  </si>
  <si>
    <t>2016:2:2:7:XIANGSHAN</t>
  </si>
  <si>
    <t>2016:2:2:7:XINAN</t>
  </si>
  <si>
    <t>2016:2:2:7:XINBAN</t>
  </si>
  <si>
    <t>2016:2:2:7:XINDIAN</t>
  </si>
  <si>
    <t>2016:2:2:7:XINPU</t>
  </si>
  <si>
    <t>2016:2:2:7:XINZHU_1</t>
  </si>
  <si>
    <t>2016:2:2:7:XINZHU_3</t>
  </si>
  <si>
    <t>2016:2:2:7:XIZHI</t>
  </si>
  <si>
    <t>2016:2:2:7:YILAN</t>
  </si>
  <si>
    <t>2016:2:2:7:YONGHE</t>
  </si>
  <si>
    <t>2016:2:2:7:YULI</t>
  </si>
  <si>
    <t>2016:2:2:7:ZHONGHE_1</t>
  </si>
  <si>
    <t>2016:2:2:7:ZHONGHE_2</t>
  </si>
  <si>
    <t>2016:2:2:7:ZHONGLI_1</t>
  </si>
  <si>
    <t>2016:2:2:7:ZHONGLI_2</t>
  </si>
  <si>
    <t>2016:2:2:7:ZHUBEI_1</t>
  </si>
  <si>
    <t>2016:2:2:7:ZHUBEI_2</t>
  </si>
  <si>
    <t>2016:2:2:7:ZHUBEI_3</t>
  </si>
  <si>
    <t>2016:2:2:7:ZHUDONG</t>
  </si>
  <si>
    <t>2016:2:2:7:ZHUNAN</t>
  </si>
  <si>
    <t>2016:2:3:7:ANKANG</t>
  </si>
  <si>
    <t>2016:2:3:7:BADE</t>
  </si>
  <si>
    <t>2016:2:3:7:BEITOU</t>
  </si>
  <si>
    <t>2016:2:3:7:DANFENG</t>
  </si>
  <si>
    <t>2016:2:3:7:DANSHUI</t>
  </si>
  <si>
    <t>2016:2:3:7:GUISHAN</t>
  </si>
  <si>
    <t>2016:2:3:7:HUALIAN_1</t>
  </si>
  <si>
    <t>2016:2:3:7:HUALIAN_2</t>
  </si>
  <si>
    <t>2016:2:3:7:HUALIAN_3</t>
  </si>
  <si>
    <t>2016:2:3:7:JILONG</t>
  </si>
  <si>
    <t>2016:2:3:7:JINGXIN</t>
  </si>
  <si>
    <t>2016:2:3:7:JINHUA</t>
  </si>
  <si>
    <t>2016:2:3:7:LONGTAN</t>
  </si>
  <si>
    <t>2016:2:3:7:LUZHOU</t>
  </si>
  <si>
    <t>2016:2:3:7:MIAOLI</t>
  </si>
  <si>
    <t>2016:2:3:7:MUZHA</t>
  </si>
  <si>
    <t>2016:2:3:7:NEIHU</t>
  </si>
  <si>
    <t>2016:2:3:7:SANCHONG</t>
  </si>
  <si>
    <t>2016:2:3:7:SANXIA</t>
  </si>
  <si>
    <t>2016:2:3:7:SHILIN</t>
  </si>
  <si>
    <t>2016:2:3:7:SIYUAN</t>
  </si>
  <si>
    <t>2016:2:3:7:SONGSHAN</t>
  </si>
  <si>
    <t>2016:2:3:7:TAIDONG_1</t>
  </si>
  <si>
    <t>2016:2:3:7:TAIDONG_2</t>
  </si>
  <si>
    <t>2016:2:3:7:TAIDONG_3</t>
  </si>
  <si>
    <t>2016:2:3:7:TAOYUAN_1</t>
  </si>
  <si>
    <t>2016:2:3:7:TAOYUAN_2</t>
  </si>
  <si>
    <t>2016:2:3:7:TAOYUAN_3</t>
  </si>
  <si>
    <t>2016:2:3:7:TAOYUAN_4</t>
  </si>
  <si>
    <t>2016:2:3:7:TIANMU</t>
  </si>
  <si>
    <t>2016:2:3:7:TOUFEN</t>
  </si>
  <si>
    <t>2016:2:3:7:TUCHENG</t>
  </si>
  <si>
    <t>2016:2:3:7:WANDA</t>
  </si>
  <si>
    <t>2016:2:3:7:XIANGSHAN</t>
  </si>
  <si>
    <t>2016:2:3:7:XINAN</t>
  </si>
  <si>
    <t>2016:2:3:7:XINBAN</t>
  </si>
  <si>
    <t>2016:2:3:7:XINDIAN</t>
  </si>
  <si>
    <t>2016:2:3:7:XINPU</t>
  </si>
  <si>
    <t>2016:2:3:7:XINZHU_1</t>
  </si>
  <si>
    <t>2016:2:3:7:XINZHU_3</t>
  </si>
  <si>
    <t>2016:2:3:7:XIZHI</t>
  </si>
  <si>
    <t>2016:2:3:7:YILAN</t>
  </si>
  <si>
    <t>2016:2:3:7:YONGHE</t>
  </si>
  <si>
    <t>2016:2:3:7:YULI</t>
  </si>
  <si>
    <t>2016:2:3:7:ZHONGHE_1</t>
  </si>
  <si>
    <t>2016:2:3:7:ZHONGHE_2</t>
  </si>
  <si>
    <t>2016:2:3:7:ZHONGLI_1</t>
  </si>
  <si>
    <t>2016:2:3:7:ZHONGLI_2</t>
  </si>
  <si>
    <t>2016:2:3:7:ZHUBEI_1</t>
  </si>
  <si>
    <t>2016:2:3:7:ZHUBEI_2</t>
  </si>
  <si>
    <t>2016:2:3:7:ZHUBEI_3</t>
  </si>
  <si>
    <t>2016:2:3:7:ZHUDONG</t>
  </si>
  <si>
    <t>2016:2:3:7:ZHUNAN</t>
  </si>
  <si>
    <t>2016:2:4:7:ANKANG</t>
  </si>
  <si>
    <t>2016:2:4:7:BADE</t>
  </si>
  <si>
    <t>2016:2:4:7:BEITOU</t>
  </si>
  <si>
    <t>2016:2:4:7:DANFENG</t>
  </si>
  <si>
    <t>2016:2:4:7:DANSHUI</t>
  </si>
  <si>
    <t>2016:2:4:7:GUISHAN</t>
  </si>
  <si>
    <t>2016:2:4:7:HUALIAN_1</t>
  </si>
  <si>
    <t>2016:2:4:7:HUALIAN_2</t>
  </si>
  <si>
    <t>2016:2:4:7:HUALIAN_3</t>
  </si>
  <si>
    <t>2016:2:4:7:JILONG</t>
  </si>
  <si>
    <t>2016:2:4:7:JINGXIN</t>
  </si>
  <si>
    <t>2016:2:4:7:JINHUA</t>
  </si>
  <si>
    <t>2016:2:4:7:LONGTAN</t>
  </si>
  <si>
    <t>2016:2:4:7:LUZHOU</t>
  </si>
  <si>
    <t>2016:2:4:7:MIAOLI</t>
  </si>
  <si>
    <t>2016:2:4:7:MUZHA</t>
  </si>
  <si>
    <t>2016:2:4:7:NEIHU</t>
  </si>
  <si>
    <t>2016:2:4:7:SANCHONG</t>
  </si>
  <si>
    <t>2016:2:4:7:SANXIA</t>
  </si>
  <si>
    <t>2016:2:4:7:SHILIN</t>
  </si>
  <si>
    <t>2016:2:4:7:SIYUAN</t>
  </si>
  <si>
    <t>2016:2:4:7:SONGSHAN</t>
  </si>
  <si>
    <t>2016:2:4:7:TAIDONG_1</t>
  </si>
  <si>
    <t>2016:2:4:7:TAIDONG_2</t>
  </si>
  <si>
    <t>2016:2:4:7:TAIDONG_3</t>
  </si>
  <si>
    <t>2016:2:4:7:TAOYUAN_1</t>
  </si>
  <si>
    <t>2016:2:4:7:TAOYUAN_2</t>
  </si>
  <si>
    <t>2016:2:4:7:TAOYUAN_3</t>
  </si>
  <si>
    <t>2016:2:4:7:TAOYUAN_4</t>
  </si>
  <si>
    <t>2016:2:4:7:TIANMU</t>
  </si>
  <si>
    <t>2016:2:4:7:TOUFEN</t>
  </si>
  <si>
    <t>2016:2:4:7:TUCHENG</t>
  </si>
  <si>
    <t>2016:2:4:7:WANDA</t>
  </si>
  <si>
    <t>2016:2:4:7:XIANGSHAN</t>
  </si>
  <si>
    <t>2016:2:4:7:XINAN</t>
  </si>
  <si>
    <t>2016:2:4:7:XINBAN</t>
  </si>
  <si>
    <t>2016:2:4:7:XINDIAN</t>
  </si>
  <si>
    <t>2016:2:4:7:XINPU</t>
  </si>
  <si>
    <t>2016:2:4:7:XINZHU_1</t>
  </si>
  <si>
    <t>2016:2:4:7:XINZHU_3</t>
  </si>
  <si>
    <t>2016:2:4:7:XIZHI</t>
  </si>
  <si>
    <t>2016:2:4:7:YILAN</t>
  </si>
  <si>
    <t>2016:2:4:7:YONGHE</t>
  </si>
  <si>
    <t>2016:2:4:7:YULI</t>
  </si>
  <si>
    <t>2016:2:4:7:ZHONGHE_1</t>
  </si>
  <si>
    <t>2016:2:4:7:ZHONGHE_2</t>
  </si>
  <si>
    <t>2016:2:4:7:ZHONGLI_1</t>
  </si>
  <si>
    <t>2016:2:4:7:ZHONGLI_2</t>
  </si>
  <si>
    <t>2016:2:4:7:ZHUBEI_1</t>
  </si>
  <si>
    <t>2016:2:4:7:ZHUBEI_2</t>
  </si>
  <si>
    <t>2016:2:4:7:ZHUBEI_3</t>
  </si>
  <si>
    <t>2016:2:4:7:ZHUDONG</t>
  </si>
  <si>
    <t>2016:2:4:7:ZHUNAN</t>
  </si>
  <si>
    <t>2016:1:0:0:ANKANG</t>
  </si>
  <si>
    <t>2016:1:0:0:BADE</t>
  </si>
  <si>
    <t>2016:1:0:0:BEITOU</t>
  </si>
  <si>
    <t>2016:1:0:0:DANFENG</t>
  </si>
  <si>
    <t>2016:1:0:0:GUISHAN</t>
  </si>
  <si>
    <t>2016:1:0:0:HUALIAN_1</t>
  </si>
  <si>
    <t>2016:1:0:0:HUALIAN_2</t>
  </si>
  <si>
    <t>2016:1:0:0:HUALIAN_3</t>
  </si>
  <si>
    <t>2016:1:0:0:JILONG</t>
  </si>
  <si>
    <t>2016:1:0:0:JINGXIN</t>
  </si>
  <si>
    <t>2016:1:0:0:JINHUA</t>
  </si>
  <si>
    <t>2016:1:0:0:LONGTAN</t>
  </si>
  <si>
    <t>2016:1:0:0:LUZHOU</t>
  </si>
  <si>
    <t>2016:1:0:0:MIAOLI</t>
  </si>
  <si>
    <t>2016:1:0:0:MUZHA</t>
  </si>
  <si>
    <t>2016:1:0:0:NEIHU</t>
  </si>
  <si>
    <t>2016:1:0:0:SANCHONG</t>
  </si>
  <si>
    <t>2016:1:0:0:SANXIA</t>
  </si>
  <si>
    <t>2016:1:0:0:SHILIN</t>
  </si>
  <si>
    <t>2016:1:0:0:SIYUAN</t>
  </si>
  <si>
    <t>2016:1:0:0:SONGSHAN</t>
  </si>
  <si>
    <t>2016:1:0:0:TAIDONG_1</t>
  </si>
  <si>
    <t>2016:1:0:0:TAIDONG_2</t>
  </si>
  <si>
    <t>2016:1:0:0:TAIDONG_3</t>
  </si>
  <si>
    <t>2016:1:0:0:TAOYUAN_1</t>
  </si>
  <si>
    <t>2016:1:0:0:TAOYUAN_2</t>
  </si>
  <si>
    <t>2016:1:0:0:TAOYUAN_3</t>
  </si>
  <si>
    <t>2016:1:0:0:TAOYUAN_4</t>
  </si>
  <si>
    <t>2016:1:0:0:TIANMU</t>
  </si>
  <si>
    <t>2016:1:0:0:TOUFEN</t>
  </si>
  <si>
    <t>2016:1:0:0:TUCHENG</t>
  </si>
  <si>
    <t>2016:1:0:0:WANDA</t>
  </si>
  <si>
    <t>2016:1:0:0:XIANGSHAN</t>
  </si>
  <si>
    <t>2016:1:0:0:XINAN</t>
  </si>
  <si>
    <t>2016:1:0:0:XINBAN</t>
  </si>
  <si>
    <t>2016:1:0:0:XINDIAN</t>
  </si>
  <si>
    <t>2016:1:0:0:XINPU</t>
  </si>
  <si>
    <t>2016:1:0:0:XINZHU_1</t>
  </si>
  <si>
    <t>2016:1:0:0:XINZHU_3</t>
  </si>
  <si>
    <t>2016:1:0:0:XIZHI</t>
  </si>
  <si>
    <t>2016:1:0:0:YILAN</t>
  </si>
  <si>
    <t>2016:1:0:0:YONGHE</t>
  </si>
  <si>
    <t>2016:1:0:0:YULI</t>
  </si>
  <si>
    <t>2016:1:0:0:ZHONGHE_1</t>
  </si>
  <si>
    <t>2016:1:0:0:ZHONGHE_2</t>
  </si>
  <si>
    <t>2016:1:0:0:ZHONGLI_1</t>
  </si>
  <si>
    <t>2016:1:0:0:ZHONGLI_2</t>
  </si>
  <si>
    <t>2016:1:0:0:ZHUBEI_1</t>
  </si>
  <si>
    <t>2016:1:0:0:ZHUBEI_2</t>
  </si>
  <si>
    <t>2016:1:0:0:ZHUDONG</t>
  </si>
  <si>
    <t>2016:1:0:0:ZHUNAN</t>
  </si>
  <si>
    <t>2016:2:0:0:ANKANG</t>
  </si>
  <si>
    <t>2016:2:0:0:BADE</t>
  </si>
  <si>
    <t>2016:2:0:0:BEITOU</t>
  </si>
  <si>
    <t>2016:2:0:0:DANFENG</t>
  </si>
  <si>
    <t>2016:2:0:0:DANSHUI</t>
  </si>
  <si>
    <t>2016:2:0:0:GUISHAN</t>
  </si>
  <si>
    <t>2016:2:0:0:HUALIAN_1</t>
  </si>
  <si>
    <t>2016:2:0:0:HUALIAN_2</t>
  </si>
  <si>
    <t>2016:2:0:0:HUALIAN_3</t>
  </si>
  <si>
    <t>2016:2:0:0:JILONG</t>
  </si>
  <si>
    <t>2016:2:0:0:JINGXIN</t>
  </si>
  <si>
    <t>2016:2:0:0:JINHUA</t>
  </si>
  <si>
    <t>2016:2:0:0:LONGTAN</t>
  </si>
  <si>
    <t>2016:2:0:0:LUZHOU</t>
  </si>
  <si>
    <t>2016:2:0:0:MIAOLI</t>
  </si>
  <si>
    <t>2016:2:0:0:MUZHA</t>
  </si>
  <si>
    <t>2016:2:0:0:NEIHU</t>
  </si>
  <si>
    <t>2016:2:0:0:SANCHONG</t>
  </si>
  <si>
    <t>2016:2:0:0:SANXIA</t>
  </si>
  <si>
    <t>2016:2:0:0:SHILIN</t>
  </si>
  <si>
    <t>2016:2:0:0:SIYUAN</t>
  </si>
  <si>
    <t>2016:2:0:0:SONGSHAN</t>
  </si>
  <si>
    <t>2016:2:0:0:TAIDONG_1</t>
  </si>
  <si>
    <t>2016:2:0:0:TAIDONG_2</t>
  </si>
  <si>
    <t>2016:2:0:0:TAIDONG_3</t>
  </si>
  <si>
    <t>2016:2:0:0:TAOYUAN_1</t>
  </si>
  <si>
    <t>2016:2:0:0:TAOYUAN_2</t>
  </si>
  <si>
    <t>2016:2:0:0:TAOYUAN_3</t>
  </si>
  <si>
    <t>2016:2:0:0:TAOYUAN_4</t>
  </si>
  <si>
    <t>2016:2:0:0:TIANMU</t>
  </si>
  <si>
    <t>2016:2:0:0:TOUFEN</t>
  </si>
  <si>
    <t>2016:2:0:0:TUCHENG</t>
  </si>
  <si>
    <t>2016:2:0:0:WANDA</t>
  </si>
  <si>
    <t>2016:2:0:0:XIANGSHAN</t>
  </si>
  <si>
    <t>2016:2:0:0:XINAN</t>
  </si>
  <si>
    <t>2016:2:0:0:XINBAN</t>
  </si>
  <si>
    <t>2016:2:0:0:XINDIAN</t>
  </si>
  <si>
    <t>2016:2:0:0:XINPU</t>
  </si>
  <si>
    <t>2016:2:0:0:XINZHU_1</t>
  </si>
  <si>
    <t>2016:2:0:0:XINZHU_3</t>
  </si>
  <si>
    <t>2016:2:0:0:XIZHI</t>
  </si>
  <si>
    <t>2016:2:0:0:YILAN</t>
  </si>
  <si>
    <t>2016:2:0:0:YONGHE</t>
  </si>
  <si>
    <t>2016:2:0:0:YULI</t>
  </si>
  <si>
    <t>2016:2:0:0:ZHONGHE_1</t>
  </si>
  <si>
    <t>2016:2:0:0:ZHONGHE_2</t>
  </si>
  <si>
    <t>2016:2:0:0:ZHONGLI_1</t>
  </si>
  <si>
    <t>2016:2:0:0:ZHONGLI_2</t>
  </si>
  <si>
    <t>2016:2:0:0:ZHUBEI_1</t>
  </si>
  <si>
    <t>2016:2:0:0:ZHUBEI_2</t>
  </si>
  <si>
    <t>2016:2:0:0:ZHUBEI_3</t>
  </si>
  <si>
    <t>2016:2:0:0:ZHUDONG</t>
  </si>
  <si>
    <t>2016:2:0:0:ZHUNAN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</si>
</sst>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3" fillId="0" borderId="0" applyFont="0" applyFill="0" applyBorder="0" applyAlignment="0" applyProtection="0"/>
    <xf numFmtId="0" fontId="4" fillId="4" borderId="0" applyNumberFormat="0" applyBorder="0" applyAlignment="0" applyProtection="0"/>
  </cellStyleXfs>
  <cellXfs count="15">
    <xf numFmtId="0" fontId="0" fillId="0" borderId="0" xfId="0"/>
    <xf numFmtId="0" fontId="1" fillId="2" borderId="1" xfId="1"/>
    <xf numFmtId="14" fontId="1" fillId="2" borderId="1" xfId="1" applyNumberFormat="1"/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0" fillId="0" borderId="2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4" fillId="4" borderId="0" xfId="3"/>
    <xf numFmtId="0" fontId="0" fillId="0" borderId="0" xfId="0" applyFill="1" applyBorder="1"/>
    <xf numFmtId="0" fontId="0" fillId="3" borderId="0" xfId="0" applyFill="1" applyBorder="1" applyAlignment="1">
      <alignment horizontal="center" vertical="center"/>
    </xf>
    <xf numFmtId="14" fontId="0" fillId="3" borderId="0" xfId="0" applyNumberForma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0"/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2.xml"/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3.xml"/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5.xml"/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6.xml"/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8.xml"/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9.xml"/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1.xml"/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2.xml"/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4.xml"/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5.xml"/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7.xml"/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8.xml"/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0.xml"/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1.xml"/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3.xml"/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4.xml"/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6.xml"/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7.xml"/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9.xml"/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0.xml"/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2.xml"/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3.xml"/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5.xml"/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6.xml"/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8.xml"/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9.xml"/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1.xml"/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2.xml"/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4.xml"/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5.xml"/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7.xml"/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8.xml"/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0.xml"/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1.xml"/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3.xml"/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4.xml"/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6.xml"/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7.xml"/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9.xml"/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0.xml"/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2.xml"/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3.xml"/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5.xml"/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6.xml"/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MISSION_GRAPH!$X$108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MISSION_GRAPH!$AC$56:$AC$67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MISSION_GRAPH!$X$109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MISSION_GRAPH!$AC$68:$AC$79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MISSION_GRAPH!$X$110</c:f>
              <c:strCache>
                <c:ptCount val="1"/>
                <c:pt idx="0">
                  <c:v>2016  84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MISSION_GRAPH!$AC$80:$AC$91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MISSION_GRAPH!$AD$80:$AD$91</c:f>
              <c:numCache>
                <c:formatCode>General</c:formatCode>
                <c:ptCount val="12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376696"/>
        <c:axId val="625376304"/>
      </c:lineChart>
      <c:dateAx>
        <c:axId val="6253766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76304"/>
        <c:crosses val="autoZero"/>
        <c:auto val="1"/>
        <c:lblOffset val="100"/>
        <c:baseTimeUnit val="months"/>
      </c:dateAx>
      <c:valAx>
        <c:axId val="6253763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76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MISSION_GRAPH!$AF$92:$AK$92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3</c:v>
                </c:pt>
                <c:pt idx="3">
                  <c:v>78</c:v>
                </c:pt>
                <c:pt idx="4">
                  <c:v>10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479</c:v>
                </c:pt>
                <c:pt idx="5">
                  <c:v>#N/A</c:v>
                </c:pt>
                <c:pt idx="6">
                  <c:v>538</c:v>
                </c:pt>
                <c:pt idx="7">
                  <c:v>516</c:v>
                </c:pt>
                <c:pt idx="8">
                  <c:v>545</c:v>
                </c:pt>
                <c:pt idx="9">
                  <c:v>524</c:v>
                </c:pt>
                <c:pt idx="10">
                  <c:v>539</c:v>
                </c:pt>
                <c:pt idx="11">
                  <c:v>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150</c:v>
                </c:pt>
                <c:pt idx="7">
                  <c:v>165</c:v>
                </c:pt>
                <c:pt idx="8">
                  <c:v>123</c:v>
                </c:pt>
                <c:pt idx="9">
                  <c:v>190</c:v>
                </c:pt>
                <c:pt idx="10">
                  <c:v>213</c:v>
                </c:pt>
                <c:pt idx="11">
                  <c:v>229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214</c:v>
                </c:pt>
                <c:pt idx="5">
                  <c:v>#N/A</c:v>
                </c:pt>
                <c:pt idx="6">
                  <c:v>447</c:v>
                </c:pt>
                <c:pt idx="7">
                  <c:v>423</c:v>
                </c:pt>
                <c:pt idx="8">
                  <c:v>452</c:v>
                </c:pt>
                <c:pt idx="9">
                  <c:v>429</c:v>
                </c:pt>
                <c:pt idx="10">
                  <c:v>503</c:v>
                </c:pt>
                <c:pt idx="11">
                  <c:v>437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41</c:v>
                </c:pt>
                <c:pt idx="10">
                  <c:v>28</c:v>
                </c:pt>
                <c:pt idx="11">
                  <c:v>54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MISSION_GRAPH!$AW$80:$AW$91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MISSION_GRAPH!$AX$80:$AX$91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MISSION_GRAPH!$AY$80:$AY$91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MISSION_GRAPH!$AZ$80:$AZ$91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13</c:v>
                </c:pt>
                <c:pt idx="7">
                  <c:v>17</c:v>
                </c:pt>
                <c:pt idx="8">
                  <c:v>3</c:v>
                </c:pt>
                <c:pt idx="9">
                  <c:v>4</c:v>
                </c:pt>
                <c:pt idx="10">
                  <c:v>13</c:v>
                </c:pt>
                <c:pt idx="11">
                  <c:v>15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MISSION_GRAPH!$AV$80:$AV$91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375128"/>
        <c:axId val="625374736"/>
      </c:lineChart>
      <c:dateAx>
        <c:axId val="6253751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747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2537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75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TAOYUAN_STAKE_GRAPH!$X$108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TAOYUAN_STAKE_GRAPH!$X$109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TAOYUAN_STAKE_GRAPH!$AC$68:$AC$79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TAOYUAN_STAKE_GRAPH!$X$110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TAOYUAN_STAKE_GRAPH!$AC$80:$AC$91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TAOYUAN_STAKE_GRAPH!$AD$80:$AD$91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373952"/>
        <c:axId val="625373560"/>
      </c:lineChart>
      <c:dateAx>
        <c:axId val="6253739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73560"/>
        <c:crosses val="autoZero"/>
        <c:auto val="1"/>
        <c:lblOffset val="100"/>
        <c:baseTimeUnit val="months"/>
      </c:dateAx>
      <c:valAx>
        <c:axId val="6253735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7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TAOYUAN_STAKE_GRAPH!$AF$92:$AK$92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84</c:v>
                </c:pt>
                <c:pt idx="5">
                  <c:v>#N/A</c:v>
                </c:pt>
                <c:pt idx="6">
                  <c:v>84</c:v>
                </c:pt>
                <c:pt idx="7">
                  <c:v>81</c:v>
                </c:pt>
                <c:pt idx="8">
                  <c:v>82</c:v>
                </c:pt>
                <c:pt idx="9">
                  <c:v>80</c:v>
                </c:pt>
                <c:pt idx="10">
                  <c:v>78</c:v>
                </c:pt>
                <c:pt idx="11">
                  <c:v>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28</c:v>
                </c:pt>
                <c:pt idx="10">
                  <c:v>34</c:v>
                </c:pt>
                <c:pt idx="11">
                  <c:v>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#N/A</c:v>
                </c:pt>
                <c:pt idx="6">
                  <c:v>67</c:v>
                </c:pt>
                <c:pt idx="7">
                  <c:v>53</c:v>
                </c:pt>
                <c:pt idx="8">
                  <c:v>57</c:v>
                </c:pt>
                <c:pt idx="9">
                  <c:v>68</c:v>
                </c:pt>
                <c:pt idx="10">
                  <c:v>79</c:v>
                </c:pt>
                <c:pt idx="11">
                  <c:v>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TAOYUAN_STAKE_GRAPH!$AW$80:$AW$91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TAOYUAN_STAKE_GRAPH!$AX$80:$AX$91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TAOYUAN_STAKE_GRAPH!$AY$80:$AY$91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TAOYUAN_STAKE_GRAPH!$AZ$80:$AZ$91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372384"/>
        <c:axId val="625371992"/>
      </c:lineChart>
      <c:dateAx>
        <c:axId val="6253723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719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2537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7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ZHONGLI_1_WARD_GRAPH!$X$110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371208"/>
        <c:axId val="625370816"/>
      </c:lineChart>
      <c:dateAx>
        <c:axId val="6253712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70816"/>
        <c:crosses val="autoZero"/>
        <c:auto val="1"/>
        <c:lblOffset val="100"/>
        <c:baseTimeUnit val="months"/>
      </c:dateAx>
      <c:valAx>
        <c:axId val="6253708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7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4</c:v>
                </c:pt>
                <c:pt idx="7">
                  <c:v>18</c:v>
                </c:pt>
                <c:pt idx="8">
                  <c:v>21</c:v>
                </c:pt>
                <c:pt idx="9">
                  <c:v>15</c:v>
                </c:pt>
                <c:pt idx="10">
                  <c:v>19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2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4</c:v>
                </c:pt>
                <c:pt idx="7">
                  <c:v>8</c:v>
                </c:pt>
                <c:pt idx="8">
                  <c:v>13</c:v>
                </c:pt>
                <c:pt idx="9">
                  <c:v>12</c:v>
                </c:pt>
                <c:pt idx="10">
                  <c:v>7</c:v>
                </c:pt>
                <c:pt idx="11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369640"/>
        <c:axId val="625369248"/>
      </c:lineChart>
      <c:dateAx>
        <c:axId val="6253696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692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253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6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ZHONGLI_2_WARD_GRAPH!$X$110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368072"/>
        <c:axId val="625368464"/>
      </c:lineChart>
      <c:dateAx>
        <c:axId val="6253680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68464"/>
        <c:crosses val="autoZero"/>
        <c:auto val="1"/>
        <c:lblOffset val="100"/>
        <c:baseTimeUnit val="months"/>
      </c:dateAx>
      <c:valAx>
        <c:axId val="6253684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68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317504"/>
        <c:axId val="625335536"/>
      </c:lineChart>
      <c:dateAx>
        <c:axId val="6253175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355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2533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1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LONGTAN_WARD_GRAPH!$X$108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LONGTAN_WARD_GRAPH!$X$109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LONGTAN_WARD_GRAPH!$X$110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323384"/>
        <c:axId val="625322992"/>
      </c:lineChart>
      <c:dateAx>
        <c:axId val="6253233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22992"/>
        <c:crosses val="autoZero"/>
        <c:auto val="1"/>
        <c:lblOffset val="100"/>
        <c:baseTimeUnit val="months"/>
      </c:dateAx>
      <c:valAx>
        <c:axId val="6253229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23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LONGTAN_WARD_GRAPH!$AF$54:$AK$54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LONGTAN_WARD_GRAPH!$AF$92:$AK$92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LONGTAN_WARD_GRAPH!$AR$54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LONGTAN_WARD_GRAPH!$AS$54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4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LONGTAN_WARD_GRAPH!$AT$54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LONGTAN_WARD_GRAPH!$AU$54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LONGTAN_WARD_GRAPH!$AW$55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LONGTAN_WARD_GRAPH!$AX$55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LONGTAN_WARD_GRAPH!$AY$55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LONGTAN_WARD_GRAPH!$AZ$55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LONGTAN_WARD_GRAPH!$AQ$54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LONGTAN_WARD_GRAPH!$AV$55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331616"/>
        <c:axId val="625325736"/>
      </c:lineChart>
      <c:dateAx>
        <c:axId val="6253316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257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2532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3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GUISHAN_WARD_GRAPH!$X$108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GUISHAN_WARD_GRAPH!$X$109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GUISHAN_WARD_GRAPH!$X$110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332400"/>
        <c:axId val="625330440"/>
      </c:lineChart>
      <c:dateAx>
        <c:axId val="6253324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30440"/>
        <c:crosses val="autoZero"/>
        <c:auto val="1"/>
        <c:lblOffset val="100"/>
        <c:baseTimeUnit val="months"/>
      </c:dateAx>
      <c:valAx>
        <c:axId val="625330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3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GUISHAN_WARD_GRAPH!$AF$54:$AK$54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GUISHAN_WARD_GRAPH!$AF$92:$AK$92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GUISHAN_WARD_GRAPH!$AR$54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12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GUISHAN_WARD_GRAPH!$AS$54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GUISHAN_WARD_GRAPH!$AT$54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4</c:v>
                </c:pt>
                <c:pt idx="7">
                  <c:v>1</c:v>
                </c:pt>
                <c:pt idx="8">
                  <c:v>0</c:v>
                </c:pt>
                <c:pt idx="9">
                  <c:v>6</c:v>
                </c:pt>
                <c:pt idx="10">
                  <c:v>9</c:v>
                </c:pt>
                <c:pt idx="11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GUISHAN_WARD_GRAPH!$AU$54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GUISHAN_WARD_GRAPH!$AW$55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GUISHAN_WARD_GRAPH!$AX$55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GUISHAN_WARD_GRAPH!$AY$55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GUISHAN_WARD_GRAPH!$AZ$55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GUISHAN_WARD_GRAPH!$AQ$54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GUISHAN_WARD_GRAPH!$AV$55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19544"/>
        <c:axId val="625118368"/>
      </c:lineChart>
      <c:dateAx>
        <c:axId val="6251195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183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2511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1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17192"/>
        <c:axId val="625117584"/>
      </c:lineChart>
      <c:dateAx>
        <c:axId val="6251171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17584"/>
        <c:crosses val="autoZero"/>
        <c:auto val="1"/>
        <c:lblOffset val="100"/>
        <c:baseTimeUnit val="months"/>
      </c:dateAx>
      <c:valAx>
        <c:axId val="6251175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17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BADE_WARD_GRAPH!$AF$92:$AK$92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23</c:v>
                </c:pt>
                <c:pt idx="5">
                  <c:v>#N/A</c:v>
                </c:pt>
                <c:pt idx="6">
                  <c:v>20</c:v>
                </c:pt>
                <c:pt idx="7">
                  <c:v>18</c:v>
                </c:pt>
                <c:pt idx="8">
                  <c:v>16</c:v>
                </c:pt>
                <c:pt idx="9">
                  <c:v>19</c:v>
                </c:pt>
                <c:pt idx="10">
                  <c:v>14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10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15</c:v>
                </c:pt>
                <c:pt idx="7">
                  <c:v>14</c:v>
                </c:pt>
                <c:pt idx="8">
                  <c:v>15</c:v>
                </c:pt>
                <c:pt idx="9">
                  <c:v>18</c:v>
                </c:pt>
                <c:pt idx="10">
                  <c:v>17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256744"/>
        <c:axId val="625115624"/>
      </c:lineChart>
      <c:dateAx>
        <c:axId val="6252567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156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2511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256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20720"/>
        <c:axId val="625119936"/>
      </c:lineChart>
      <c:dateAx>
        <c:axId val="6251207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19936"/>
        <c:crosses val="autoZero"/>
        <c:auto val="1"/>
        <c:lblOffset val="100"/>
        <c:baseTimeUnit val="months"/>
      </c:dateAx>
      <c:valAx>
        <c:axId val="6251199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2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21896"/>
        <c:axId val="625122288"/>
      </c:lineChart>
      <c:dateAx>
        <c:axId val="6251218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222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2512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21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TAOYUAN_2_WARD_GRAPH!$X$110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23464"/>
        <c:axId val="625123072"/>
      </c:lineChart>
      <c:dateAx>
        <c:axId val="6251234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23072"/>
        <c:crosses val="autoZero"/>
        <c:auto val="1"/>
        <c:lblOffset val="100"/>
        <c:baseTimeUnit val="months"/>
      </c:dateAx>
      <c:valAx>
        <c:axId val="6251230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23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7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10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1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#N/A</c:v>
                </c:pt>
                <c:pt idx="6">
                  <c:v>7</c:v>
                </c:pt>
                <c:pt idx="7">
                  <c:v>6</c:v>
                </c:pt>
                <c:pt idx="8">
                  <c:v>6</c:v>
                </c:pt>
                <c:pt idx="9">
                  <c:v>3</c:v>
                </c:pt>
                <c:pt idx="10">
                  <c:v>15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24640"/>
        <c:axId val="625125032"/>
      </c:lineChart>
      <c:dateAx>
        <c:axId val="6251246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250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2512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2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27384"/>
        <c:axId val="625126992"/>
      </c:lineChart>
      <c:dateAx>
        <c:axId val="6251273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26992"/>
        <c:crosses val="autoZero"/>
        <c:auto val="1"/>
        <c:lblOffset val="100"/>
        <c:baseTimeUnit val="months"/>
      </c:dateAx>
      <c:valAx>
        <c:axId val="6251269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27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13</c:v>
                </c:pt>
                <c:pt idx="7">
                  <c:v>11</c:v>
                </c:pt>
                <c:pt idx="8">
                  <c:v>9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19</c:v>
                </c:pt>
                <c:pt idx="7">
                  <c:v>9</c:v>
                </c:pt>
                <c:pt idx="8">
                  <c:v>7</c:v>
                </c:pt>
                <c:pt idx="9">
                  <c:v>9</c:v>
                </c:pt>
                <c:pt idx="10">
                  <c:v>14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28560"/>
        <c:axId val="625128952"/>
      </c:lineChart>
      <c:dateAx>
        <c:axId val="6251285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289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2512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2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TAOYUAN_4_WARD_GRAPH!$X$108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TAOYUAN_4_WARD_GRAPH!$X$109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TAOYUAN_4_WARD_GRAPH!$X$110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30520"/>
        <c:axId val="625130128"/>
      </c:lineChart>
      <c:dateAx>
        <c:axId val="6251305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30128"/>
        <c:crosses val="autoZero"/>
        <c:auto val="1"/>
        <c:lblOffset val="100"/>
        <c:baseTimeUnit val="months"/>
      </c:dateAx>
      <c:valAx>
        <c:axId val="6251301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30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TAOYUAN_4_WARD_GRAPH!$AF$54:$AK$54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TAOYUAN_4_WARD_GRAPH!$AF$92:$AK$92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TAOYUAN_4_WARD_GRAPH!$AR$54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12</c:v>
                </c:pt>
                <c:pt idx="8">
                  <c:v>11</c:v>
                </c:pt>
                <c:pt idx="9">
                  <c:v>13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TAOYUAN_4_WARD_GRAPH!$AS$54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TAOYUAN_4_WARD_GRAPH!$AT$54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10</c:v>
                </c:pt>
                <c:pt idx="8">
                  <c:v>9</c:v>
                </c:pt>
                <c:pt idx="9">
                  <c:v>13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TAOYUAN_4_WARD_GRAPH!$AU$54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TAOYUAN_4_WARD_GRAPH!$AW$55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TAOYUAN_4_WARD_GRAPH!$AX$55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TAOYUAN_4_WARD_GRAPH!$AY$55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TAOYUAN_4_WARD_GRAPH!$AZ$55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TAOYUAN_4_WARD_GRAPH!$AQ$54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TAOYUAN_4_WARD_GRAPH!$AV$55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31696"/>
        <c:axId val="625132088"/>
      </c:lineChart>
      <c:dateAx>
        <c:axId val="6251316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320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25132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3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EAST_STAKE_GRAPH!$X$108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EAST_STAKE_GRAPH!$X$109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EAST_STAKE_GRAPH!$AC$68:$AC$79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EAST_STAKE_GRAPH!$X$110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EAST_STAKE_GRAPH!$AC$80:$AC$91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33656"/>
        <c:axId val="625133264"/>
      </c:lineChart>
      <c:dateAx>
        <c:axId val="6251336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33264"/>
        <c:crosses val="autoZero"/>
        <c:auto val="1"/>
        <c:lblOffset val="100"/>
        <c:baseTimeUnit val="months"/>
      </c:dateAx>
      <c:valAx>
        <c:axId val="6251332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3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EAST_STAKE_GRAPH!$AF$92:$AK$92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59</c:v>
                </c:pt>
                <c:pt idx="5">
                  <c:v>#N/A</c:v>
                </c:pt>
                <c:pt idx="6">
                  <c:v>66</c:v>
                </c:pt>
                <c:pt idx="7">
                  <c:v>60</c:v>
                </c:pt>
                <c:pt idx="8">
                  <c:v>70</c:v>
                </c:pt>
                <c:pt idx="9">
                  <c:v>63</c:v>
                </c:pt>
                <c:pt idx="10">
                  <c:v>61</c:v>
                </c:pt>
                <c:pt idx="11">
                  <c:v>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27</c:v>
                </c:pt>
                <c:pt idx="7">
                  <c:v>21</c:v>
                </c:pt>
                <c:pt idx="8">
                  <c:v>24</c:v>
                </c:pt>
                <c:pt idx="9">
                  <c:v>21</c:v>
                </c:pt>
                <c:pt idx="10">
                  <c:v>26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57</c:v>
                </c:pt>
                <c:pt idx="7">
                  <c:v>59</c:v>
                </c:pt>
                <c:pt idx="8">
                  <c:v>68</c:v>
                </c:pt>
                <c:pt idx="9">
                  <c:v>47</c:v>
                </c:pt>
                <c:pt idx="10">
                  <c:v>59</c:v>
                </c:pt>
                <c:pt idx="11">
                  <c:v>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EAST_STAKE_GRAPH!$AW$80:$AW$91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EAST_STAKE_GRAPH!$AX$80:$AX$91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EAST_STAKE_GRAPH!$AY$80:$AY$91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EAST_STAKE_GRAPH!$AZ$80:$AZ$91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34832"/>
        <c:axId val="625135224"/>
      </c:lineChart>
      <c:dateAx>
        <c:axId val="6251348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352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25135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3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36400"/>
        <c:axId val="625136008"/>
      </c:lineChart>
      <c:dateAx>
        <c:axId val="6251364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36008"/>
        <c:crosses val="autoZero"/>
        <c:auto val="1"/>
        <c:lblOffset val="100"/>
        <c:baseTimeUnit val="months"/>
      </c:dateAx>
      <c:valAx>
        <c:axId val="6251360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3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XIZHI_WARD_GRAPH!$AF$54:$AK$54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XIZHI_WARD_GRAPH!$AF$92:$AK$92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12</c:v>
                </c:pt>
                <c:pt idx="7">
                  <c:v>8</c:v>
                </c:pt>
                <c:pt idx="8">
                  <c:v>13</c:v>
                </c:pt>
                <c:pt idx="9">
                  <c:v>15</c:v>
                </c:pt>
                <c:pt idx="10">
                  <c:v>11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17</c:v>
                </c:pt>
                <c:pt idx="7">
                  <c:v>16</c:v>
                </c:pt>
                <c:pt idx="8">
                  <c:v>18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37576"/>
        <c:axId val="625137968"/>
      </c:lineChart>
      <c:dateAx>
        <c:axId val="6251375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379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2513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37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39536"/>
        <c:axId val="625139144"/>
      </c:lineChart>
      <c:dateAx>
        <c:axId val="6251395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39144"/>
        <c:crosses val="autoZero"/>
        <c:auto val="1"/>
        <c:lblOffset val="100"/>
        <c:baseTimeUnit val="months"/>
      </c:dateAx>
      <c:valAx>
        <c:axId val="6251391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3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YILAN_WARD_GRAPH!$AF$54:$AK$54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17</c:v>
                </c:pt>
                <c:pt idx="5">
                  <c:v>#N/A</c:v>
                </c:pt>
                <c:pt idx="6">
                  <c:v>24</c:v>
                </c:pt>
                <c:pt idx="7">
                  <c:v>20</c:v>
                </c:pt>
                <c:pt idx="8">
                  <c:v>18</c:v>
                </c:pt>
                <c:pt idx="9">
                  <c:v>13</c:v>
                </c:pt>
                <c:pt idx="10">
                  <c:v>15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8</c:v>
                </c:pt>
                <c:pt idx="8">
                  <c:v>7</c:v>
                </c:pt>
                <c:pt idx="9">
                  <c:v>5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15</c:v>
                </c:pt>
                <c:pt idx="10">
                  <c:v>16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YILAN_WARD_GRAPH!$AW$80:$AW$91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YILAN_WARD_GRAPH!$AX$80:$AX$91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YILAN_WARD_GRAPH!$AY$80:$AY$91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YILAN_WARD_GRAPH!$AZ$80:$AZ$91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40712"/>
        <c:axId val="625141104"/>
      </c:lineChart>
      <c:dateAx>
        <c:axId val="6251407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411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2514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4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42280"/>
        <c:axId val="625141888"/>
      </c:lineChart>
      <c:dateAx>
        <c:axId val="6251422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41888"/>
        <c:crosses val="autoZero"/>
        <c:auto val="1"/>
        <c:lblOffset val="100"/>
        <c:baseTimeUnit val="months"/>
      </c:dateAx>
      <c:valAx>
        <c:axId val="6251418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4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JILONG_WARD_GRAPH!$AF$54:$AK$54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10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8</c:v>
                </c:pt>
                <c:pt idx="7">
                  <c:v>4</c:v>
                </c:pt>
                <c:pt idx="8">
                  <c:v>9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5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43456"/>
        <c:axId val="625143848"/>
      </c:lineChart>
      <c:dateAx>
        <c:axId val="6251434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438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2514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4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NEIHU_WARD_GRAPH!$X$108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NEIHU_WARD_GRAPH!$X$109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NEIHU_WARD_GRAPH!$X$110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44632"/>
        <c:axId val="625144240"/>
      </c:lineChart>
      <c:dateAx>
        <c:axId val="6251446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44240"/>
        <c:crosses val="autoZero"/>
        <c:auto val="1"/>
        <c:lblOffset val="100"/>
        <c:baseTimeUnit val="months"/>
      </c:dateAx>
      <c:valAx>
        <c:axId val="6251442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44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NEIHU_WARD_GRAPH!$AF$54:$AK$54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NEIHU_WARD_GRAPH!$AF$92:$AK$92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NEIHU_WARD_GRAPH!$AR$54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</c:v>
                </c:pt>
                <c:pt idx="7">
                  <c:v>4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NEIHU_WARD_GRAPH!$AS$54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NEIHU_WARD_GRAPH!$AT$54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8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NEIHU_WARD_GRAPH!$AU$54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NEIHU_WARD_GRAPH!$AW$55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NEIHU_WARD_GRAPH!$AX$55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NEIHU_WARD_GRAPH!$AY$55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NEIHU_WARD_GRAPH!$AZ$55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NEIHU_WARD_GRAPH!$AQ$54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NEIHU_WARD_GRAPH!$AV$55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45808"/>
        <c:axId val="625146200"/>
      </c:lineChart>
      <c:dateAx>
        <c:axId val="6251458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462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2514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4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47376"/>
        <c:axId val="625146984"/>
      </c:lineChart>
      <c:dateAx>
        <c:axId val="6251473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46984"/>
        <c:crosses val="autoZero"/>
        <c:auto val="1"/>
        <c:lblOffset val="100"/>
        <c:baseTimeUnit val="months"/>
      </c:dateAx>
      <c:valAx>
        <c:axId val="6251469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4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SONGSHAN_WARD_GRAPH!$AF$54:$AK$54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19</c:v>
                </c:pt>
                <c:pt idx="7">
                  <c:v>16</c:v>
                </c:pt>
                <c:pt idx="8">
                  <c:v>20</c:v>
                </c:pt>
                <c:pt idx="9">
                  <c:v>17</c:v>
                </c:pt>
                <c:pt idx="10">
                  <c:v>16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8</c:v>
                </c:pt>
                <c:pt idx="7">
                  <c:v>9</c:v>
                </c:pt>
                <c:pt idx="8">
                  <c:v>15</c:v>
                </c:pt>
                <c:pt idx="9">
                  <c:v>10</c:v>
                </c:pt>
                <c:pt idx="10">
                  <c:v>13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148552"/>
        <c:axId val="625330832"/>
      </c:lineChart>
      <c:dateAx>
        <c:axId val="6251485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308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2533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48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HUALIEN_STAKE_GRAPH!$X$108</c:f>
              <c:strCache>
                <c:ptCount val="1"/>
                <c:pt idx="0">
                  <c:v>2014  81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5</c:v>
                </c:pt>
                <c:pt idx="3">
                  <c:v>9</c:v>
                </c:pt>
                <c:pt idx="4">
                  <c:v>5</c:v>
                </c:pt>
                <c:pt idx="5">
                  <c:v>9</c:v>
                </c:pt>
                <c:pt idx="6">
                  <c:v>7</c:v>
                </c:pt>
                <c:pt idx="7">
                  <c:v>10</c:v>
                </c:pt>
                <c:pt idx="8">
                  <c:v>7</c:v>
                </c:pt>
                <c:pt idx="9">
                  <c:v>6</c:v>
                </c:pt>
                <c:pt idx="10">
                  <c:v>9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HUALIEN_STAKE_GRAPH!$X$109</c:f>
              <c:strCache>
                <c:ptCount val="1"/>
                <c:pt idx="0">
                  <c:v>2015  61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HUALIEN_STAKE_GRAPH!$AC$68:$AC$79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HUALIEN_STAKE_GRAPH!$X$110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326128"/>
        <c:axId val="625328480"/>
      </c:lineChart>
      <c:dateAx>
        <c:axId val="6253261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28480"/>
        <c:crosses val="autoZero"/>
        <c:auto val="1"/>
        <c:lblOffset val="100"/>
        <c:baseTimeUnit val="months"/>
      </c:dateAx>
      <c:valAx>
        <c:axId val="6253284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2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HUALIEN_STAKE_GRAPH!$AF$54:$AK$54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HUALIEN_STAKE_GRAPH!$AF$92:$AK$92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18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HUALIEN_STAKE_GRAPH!$AR$54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73</c:v>
                </c:pt>
                <c:pt idx="5">
                  <c:v>#N/A</c:v>
                </c:pt>
                <c:pt idx="6">
                  <c:v>87</c:v>
                </c:pt>
                <c:pt idx="7">
                  <c:v>82</c:v>
                </c:pt>
                <c:pt idx="8">
                  <c:v>74</c:v>
                </c:pt>
                <c:pt idx="9">
                  <c:v>77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HUALIEN_STAKE_GRAPH!$AS$54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24</c:v>
                </c:pt>
                <c:pt idx="7">
                  <c:v>27</c:v>
                </c:pt>
                <c:pt idx="8">
                  <c:v>16</c:v>
                </c:pt>
                <c:pt idx="9">
                  <c:v>21</c:v>
                </c:pt>
                <c:pt idx="10">
                  <c:v>22</c:v>
                </c:pt>
                <c:pt idx="11">
                  <c:v>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HUALIEN_STAKE_GRAPH!$AT$54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27</c:v>
                </c:pt>
                <c:pt idx="5">
                  <c:v>#N/A</c:v>
                </c:pt>
                <c:pt idx="6">
                  <c:v>64</c:v>
                </c:pt>
                <c:pt idx="7">
                  <c:v>53</c:v>
                </c:pt>
                <c:pt idx="8">
                  <c:v>47</c:v>
                </c:pt>
                <c:pt idx="9">
                  <c:v>58</c:v>
                </c:pt>
                <c:pt idx="10">
                  <c:v>71</c:v>
                </c:pt>
                <c:pt idx="11">
                  <c:v>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HUALIEN_STAKE_GRAPH!$AU$54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8</c:v>
                </c:pt>
                <c:pt idx="10">
                  <c:v>1</c:v>
                </c:pt>
                <c:pt idx="1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HUALIEN_STAKE_GRAPH!$AW$55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HUALIEN_STAKE_GRAPH!$AW$80:$AW$91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HUALIEN_STAKE_GRAPH!$AX$55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HUALIEN_STAKE_GRAPH!$AX$80:$AX$91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HUALIEN_STAKE_GRAPH!$AY$55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HUALIEN_STAKE_GRAPH!$AY$80:$AY$91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HUALIEN_STAKE_GRAPH!$AZ$55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HUALIEN_STAKE_GRAPH!$AZ$80:$AZ$91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HUALIEN_STAKE_GRAPH!$AQ$54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HUALIEN_STAKE_GRAPH!$AV$55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52616"/>
        <c:axId val="787053400"/>
      </c:lineChart>
      <c:dateAx>
        <c:axId val="7870526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534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5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5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HUALIAN_1_WARD_GRAPH!$X$110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36936"/>
        <c:axId val="787036544"/>
      </c:lineChart>
      <c:dateAx>
        <c:axId val="7870369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36544"/>
        <c:crosses val="autoZero"/>
        <c:auto val="1"/>
        <c:lblOffset val="100"/>
        <c:baseTimeUnit val="months"/>
      </c:dateAx>
      <c:valAx>
        <c:axId val="7870365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36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11</c:v>
                </c:pt>
                <c:pt idx="7">
                  <c:v>16</c:v>
                </c:pt>
                <c:pt idx="8">
                  <c:v>13</c:v>
                </c:pt>
                <c:pt idx="9">
                  <c:v>18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15</c:v>
                </c:pt>
                <c:pt idx="7">
                  <c:v>10</c:v>
                </c:pt>
                <c:pt idx="8">
                  <c:v>13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35368"/>
        <c:axId val="787034976"/>
      </c:lineChart>
      <c:dateAx>
        <c:axId val="7870353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349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3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35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HUALIAN_2_WARD_GRAPH!$X$110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34192"/>
        <c:axId val="787033800"/>
      </c:lineChart>
      <c:dateAx>
        <c:axId val="7870341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33800"/>
        <c:crosses val="autoZero"/>
        <c:auto val="1"/>
        <c:lblOffset val="100"/>
        <c:baseTimeUnit val="months"/>
      </c:dateAx>
      <c:valAx>
        <c:axId val="7870338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3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7</c:v>
                </c:pt>
                <c:pt idx="7">
                  <c:v>2</c:v>
                </c:pt>
                <c:pt idx="8">
                  <c:v>3</c:v>
                </c:pt>
                <c:pt idx="9">
                  <c:v>7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4</c:v>
                </c:pt>
                <c:pt idx="8">
                  <c:v>6</c:v>
                </c:pt>
                <c:pt idx="9">
                  <c:v>3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6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32624"/>
        <c:axId val="787032232"/>
      </c:lineChart>
      <c:dateAx>
        <c:axId val="7870326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322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3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3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HUALIAN_3_WARD_GRAPH!$X$110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31448"/>
        <c:axId val="787031056"/>
      </c:lineChart>
      <c:dateAx>
        <c:axId val="7870314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31056"/>
        <c:crosses val="autoZero"/>
        <c:auto val="1"/>
        <c:lblOffset val="100"/>
        <c:baseTimeUnit val="months"/>
      </c:dateAx>
      <c:valAx>
        <c:axId val="7870310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31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18</c:v>
                </c:pt>
                <c:pt idx="7">
                  <c:v>21</c:v>
                </c:pt>
                <c:pt idx="8">
                  <c:v>18</c:v>
                </c:pt>
                <c:pt idx="9">
                  <c:v>12</c:v>
                </c:pt>
                <c:pt idx="10">
                  <c:v>17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15</c:v>
                </c:pt>
                <c:pt idx="7">
                  <c:v>15</c:v>
                </c:pt>
                <c:pt idx="8">
                  <c:v>9</c:v>
                </c:pt>
                <c:pt idx="9">
                  <c:v>13</c:v>
                </c:pt>
                <c:pt idx="10">
                  <c:v>21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29880"/>
        <c:axId val="787029488"/>
      </c:lineChart>
      <c:dateAx>
        <c:axId val="7870298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294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2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2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28704"/>
        <c:axId val="787028312"/>
      </c:lineChart>
      <c:dateAx>
        <c:axId val="7870287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28312"/>
        <c:crosses val="autoZero"/>
        <c:auto val="1"/>
        <c:lblOffset val="100"/>
        <c:baseTimeUnit val="months"/>
      </c:dateAx>
      <c:valAx>
        <c:axId val="7870283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2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13</c:v>
                </c:pt>
                <c:pt idx="7">
                  <c:v>12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5</c:v>
                </c:pt>
                <c:pt idx="7">
                  <c:v>8</c:v>
                </c:pt>
                <c:pt idx="8">
                  <c:v>4</c:v>
                </c:pt>
                <c:pt idx="9">
                  <c:v>10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27136"/>
        <c:axId val="787026744"/>
      </c:lineChart>
      <c:dateAx>
        <c:axId val="7870271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267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2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2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25960"/>
        <c:axId val="787025568"/>
      </c:lineChart>
      <c:dateAx>
        <c:axId val="7870259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25568"/>
        <c:crosses val="autoZero"/>
        <c:auto val="1"/>
        <c:lblOffset val="100"/>
        <c:baseTimeUnit val="months"/>
      </c:dateAx>
      <c:valAx>
        <c:axId val="7870255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2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#N/A</c:v>
                </c:pt>
                <c:pt idx="6">
                  <c:v>15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10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9</c:v>
                </c:pt>
                <c:pt idx="7">
                  <c:v>7</c:v>
                </c:pt>
                <c:pt idx="8">
                  <c:v>6</c:v>
                </c:pt>
                <c:pt idx="9">
                  <c:v>8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24392"/>
        <c:axId val="787024000"/>
      </c:lineChart>
      <c:dateAx>
        <c:axId val="7870243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240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2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2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TAIDONG_3_WARD_GRAPH!$X$110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23216"/>
        <c:axId val="787022824"/>
      </c:lineChart>
      <c:dateAx>
        <c:axId val="7870232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22824"/>
        <c:crosses val="autoZero"/>
        <c:auto val="1"/>
        <c:lblOffset val="100"/>
        <c:baseTimeUnit val="months"/>
      </c:dateAx>
      <c:valAx>
        <c:axId val="7870228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2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7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6</c:v>
                </c:pt>
                <c:pt idx="7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21648"/>
        <c:axId val="787021256"/>
      </c:lineChart>
      <c:dateAx>
        <c:axId val="7870216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212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2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2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66728"/>
        <c:axId val="787020472"/>
      </c:lineChart>
      <c:dateAx>
        <c:axId val="7870667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20472"/>
        <c:crosses val="autoZero"/>
        <c:auto val="1"/>
        <c:lblOffset val="100"/>
        <c:baseTimeUnit val="months"/>
      </c:dateAx>
      <c:valAx>
        <c:axId val="7870204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66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16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11</c:v>
                </c:pt>
                <c:pt idx="7">
                  <c:v>6</c:v>
                </c:pt>
                <c:pt idx="8">
                  <c:v>10</c:v>
                </c:pt>
                <c:pt idx="9">
                  <c:v>13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63200"/>
        <c:axId val="787057712"/>
      </c:lineChart>
      <c:dateAx>
        <c:axId val="7870632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577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5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6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HSINCHU_STAKE_GRAPH!$X$108</c:f>
              <c:strCache>
                <c:ptCount val="1"/>
                <c:pt idx="0">
                  <c:v>2014  90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HSINCHU_STAKE_GRAPH!$X$109</c:f>
              <c:strCache>
                <c:ptCount val="1"/>
                <c:pt idx="0">
                  <c:v>2015  57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HSINCHU_STAKE_GRAPH!$AC$68:$AC$79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HSINCHU_STAKE_GRAPH!$X$110</c:f>
              <c:strCache>
                <c:ptCount val="1"/>
                <c:pt idx="0">
                  <c:v>2016  18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HSINCHU_STAKE_GRAPH!$AC$80:$AC$91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56928"/>
        <c:axId val="787057320"/>
      </c:lineChart>
      <c:dateAx>
        <c:axId val="7870569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57320"/>
        <c:crosses val="autoZero"/>
        <c:auto val="1"/>
        <c:lblOffset val="100"/>
        <c:baseTimeUnit val="months"/>
      </c:dateAx>
      <c:valAx>
        <c:axId val="7870573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5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HSINCHU_STAKE_GRAPH!$AF$54:$AK$54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HSINCHU_STAKE_GRAPH!$AF$92:$AK$92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HSINCHU_STAKE_GRAPH!$AR$54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85</c:v>
                </c:pt>
                <c:pt idx="5">
                  <c:v>#N/A</c:v>
                </c:pt>
                <c:pt idx="6">
                  <c:v>76</c:v>
                </c:pt>
                <c:pt idx="7">
                  <c:v>81</c:v>
                </c:pt>
                <c:pt idx="8">
                  <c:v>73</c:v>
                </c:pt>
                <c:pt idx="9">
                  <c:v>57</c:v>
                </c:pt>
                <c:pt idx="10">
                  <c:v>65</c:v>
                </c:pt>
                <c:pt idx="11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HSINCHU_STAKE_GRAPH!$AS$54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21</c:v>
                </c:pt>
                <c:pt idx="7">
                  <c:v>36</c:v>
                </c:pt>
                <c:pt idx="8">
                  <c:v>18</c:v>
                </c:pt>
                <c:pt idx="9">
                  <c:v>27</c:v>
                </c:pt>
                <c:pt idx="10">
                  <c:v>31</c:v>
                </c:pt>
                <c:pt idx="11">
                  <c:v>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HSINCHU_STAKE_GRAPH!$AT$54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49</c:v>
                </c:pt>
                <c:pt idx="5">
                  <c:v>#N/A</c:v>
                </c:pt>
                <c:pt idx="6">
                  <c:v>65</c:v>
                </c:pt>
                <c:pt idx="7">
                  <c:v>59</c:v>
                </c:pt>
                <c:pt idx="8">
                  <c:v>74</c:v>
                </c:pt>
                <c:pt idx="9">
                  <c:v>55</c:v>
                </c:pt>
                <c:pt idx="10">
                  <c:v>75</c:v>
                </c:pt>
                <c:pt idx="11">
                  <c:v>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HSINCHU_STAKE_GRAPH!$AU$54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2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HSINCHU_STAKE_GRAPH!$AW$55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HSINCHU_STAKE_GRAPH!$AW$80:$AW$91</c:f>
              <c:numCache>
                <c:formatCode>General</c:formatCode>
                <c:ptCount val="12"/>
                <c:pt idx="0">
                  <c:v>102</c:v>
                </c:pt>
                <c:pt idx="1">
                  <c:v>102</c:v>
                </c:pt>
                <c:pt idx="2">
                  <c:v>102</c:v>
                </c:pt>
                <c:pt idx="3">
                  <c:v>102</c:v>
                </c:pt>
                <c:pt idx="4">
                  <c:v>102</c:v>
                </c:pt>
                <c:pt idx="5">
                  <c:v>102</c:v>
                </c:pt>
                <c:pt idx="6">
                  <c:v>102</c:v>
                </c:pt>
                <c:pt idx="7">
                  <c:v>102</c:v>
                </c:pt>
                <c:pt idx="8">
                  <c:v>102</c:v>
                </c:pt>
                <c:pt idx="9">
                  <c:v>102</c:v>
                </c:pt>
                <c:pt idx="10">
                  <c:v>102</c:v>
                </c:pt>
                <c:pt idx="11">
                  <c:v>102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HSINCHU_STAKE_GRAPH!$AX$55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HSINCHU_STAKE_GRAPH!$AX$80:$AX$91</c:f>
              <c:numCache>
                <c:formatCode>General</c:formatCode>
                <c:ptCount val="12"/>
                <c:pt idx="0">
                  <c:v>51</c:v>
                </c:pt>
                <c:pt idx="1">
                  <c:v>51</c:v>
                </c:pt>
                <c:pt idx="2">
                  <c:v>51</c:v>
                </c:pt>
                <c:pt idx="3">
                  <c:v>51</c:v>
                </c:pt>
                <c:pt idx="4">
                  <c:v>51</c:v>
                </c:pt>
                <c:pt idx="5">
                  <c:v>51</c:v>
                </c:pt>
                <c:pt idx="6">
                  <c:v>51</c:v>
                </c:pt>
                <c:pt idx="7">
                  <c:v>51</c:v>
                </c:pt>
                <c:pt idx="8">
                  <c:v>51</c:v>
                </c:pt>
                <c:pt idx="9">
                  <c:v>51</c:v>
                </c:pt>
                <c:pt idx="10">
                  <c:v>51</c:v>
                </c:pt>
                <c:pt idx="11">
                  <c:v>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HSINCHU_STAKE_GRAPH!$AY$55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HSINCHU_STAKE_GRAPH!$AY$80:$AY$91</c:f>
              <c:numCache>
                <c:formatCode>General</c:formatCode>
                <c:ptCount val="12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85</c:v>
                </c:pt>
                <c:pt idx="6">
                  <c:v>85</c:v>
                </c:pt>
                <c:pt idx="7">
                  <c:v>85</c:v>
                </c:pt>
                <c:pt idx="8">
                  <c:v>85</c:v>
                </c:pt>
                <c:pt idx="9">
                  <c:v>85</c:v>
                </c:pt>
                <c:pt idx="10">
                  <c:v>85</c:v>
                </c:pt>
                <c:pt idx="11">
                  <c:v>85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HSINCHU_STAKE_GRAPH!$AZ$55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HSINCHU_STAKE_GRAPH!$AZ$80:$AZ$91</c:f>
              <c:numCache>
                <c:formatCode>General</c:formatCode>
                <c:ptCount val="12"/>
                <c:pt idx="0">
                  <c:v>17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HSINCHU_STAKE_GRAPH!$AQ$54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6</c:v>
                </c:pt>
                <c:pt idx="7">
                  <c:v>4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HSINCHU_STAKE_GRAPH!$AV$55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HSINCHU_STAKE_GRAPH!$AV$80:$AV$91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55752"/>
        <c:axId val="787085152"/>
      </c:lineChart>
      <c:dateAx>
        <c:axId val="7870557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851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8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5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84368"/>
        <c:axId val="787084760"/>
      </c:lineChart>
      <c:dateAx>
        <c:axId val="7870843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84760"/>
        <c:crosses val="autoZero"/>
        <c:auto val="1"/>
        <c:lblOffset val="100"/>
        <c:baseTimeUnit val="months"/>
      </c:dateAx>
      <c:valAx>
        <c:axId val="7870847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8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11</c:v>
                </c:pt>
                <c:pt idx="7">
                  <c:v>10</c:v>
                </c:pt>
                <c:pt idx="8">
                  <c:v>10</c:v>
                </c:pt>
                <c:pt idx="9">
                  <c:v>3</c:v>
                </c:pt>
                <c:pt idx="10">
                  <c:v>4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6</c:v>
                </c:pt>
                <c:pt idx="10">
                  <c:v>3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83192"/>
        <c:axId val="787082800"/>
      </c:lineChart>
      <c:dateAx>
        <c:axId val="7870831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828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8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83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ZHUBEI_1_WARD_GRAPH!$X$110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81624"/>
        <c:axId val="787082016"/>
      </c:lineChart>
      <c:dateAx>
        <c:axId val="7870816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82016"/>
        <c:crosses val="autoZero"/>
        <c:auto val="1"/>
        <c:lblOffset val="100"/>
        <c:baseTimeUnit val="months"/>
      </c:dateAx>
      <c:valAx>
        <c:axId val="7870820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8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11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80448"/>
        <c:axId val="787080056"/>
      </c:lineChart>
      <c:dateAx>
        <c:axId val="7870804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800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8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8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ZHUBEI_2_WARD_GRAPH!$X$110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78880"/>
        <c:axId val="787079272"/>
      </c:lineChart>
      <c:dateAx>
        <c:axId val="7870788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79272"/>
        <c:crosses val="autoZero"/>
        <c:auto val="1"/>
        <c:lblOffset val="100"/>
        <c:baseTimeUnit val="months"/>
      </c:dateAx>
      <c:valAx>
        <c:axId val="7870792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7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0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12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78096"/>
        <c:axId val="787077704"/>
      </c:lineChart>
      <c:dateAx>
        <c:axId val="7870780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777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7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7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ZHUBEI_3_WARD_GRAPH!$X$110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ZHUBEI_3_WARD_GRAPH!$AC$80:$AC$91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76528"/>
        <c:axId val="787076920"/>
      </c:lineChart>
      <c:dateAx>
        <c:axId val="787076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76920"/>
        <c:crosses val="autoZero"/>
        <c:auto val="1"/>
        <c:lblOffset val="100"/>
        <c:baseTimeUnit val="months"/>
      </c:dateAx>
      <c:valAx>
        <c:axId val="787076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7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8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75352"/>
        <c:axId val="787074960"/>
      </c:lineChart>
      <c:dateAx>
        <c:axId val="7870753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749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7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7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73784"/>
        <c:axId val="787074176"/>
      </c:lineChart>
      <c:dateAx>
        <c:axId val="7870737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74176"/>
        <c:crosses val="autoZero"/>
        <c:auto val="1"/>
        <c:lblOffset val="100"/>
        <c:baseTimeUnit val="months"/>
      </c:dateAx>
      <c:valAx>
        <c:axId val="7870741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73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9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72608"/>
        <c:axId val="787072216"/>
      </c:lineChart>
      <c:dateAx>
        <c:axId val="7870726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722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7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7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XIANGSHAN_WARD_GRAPH!$X$108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XIANGSHAN_WARD_GRAPH!$X$109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XIANGSHAN_WARD_GRAPH!$X$110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71040"/>
        <c:axId val="787071432"/>
      </c:lineChart>
      <c:dateAx>
        <c:axId val="7870710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71432"/>
        <c:crosses val="autoZero"/>
        <c:auto val="1"/>
        <c:lblOffset val="100"/>
        <c:baseTimeUnit val="months"/>
      </c:dateAx>
      <c:valAx>
        <c:axId val="7870714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7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XIANGSHAN_WARD_GRAPH!$AF$54:$AK$54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XIANGSHAN_WARD_GRAPH!$AF$92:$AK$92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XIANGSHAN_WARD_GRAPH!$AR$54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XIANGSHAN_WARD_GRAPH!$AS$54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XIANGSHAN_WARD_GRAPH!$AT$54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14</c:v>
                </c:pt>
                <c:pt idx="7">
                  <c:v>10</c:v>
                </c:pt>
                <c:pt idx="8">
                  <c:v>7</c:v>
                </c:pt>
                <c:pt idx="9">
                  <c:v>7</c:v>
                </c:pt>
                <c:pt idx="10">
                  <c:v>15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XIANGSHAN_WARD_GRAPH!$AU$54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XIANGSHAN_WARD_GRAPH!$AW$55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XIANGSHAN_WARD_GRAPH!$AX$55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XIANGSHAN_WARD_GRAPH!$AY$55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XIANGSHAN_WARD_GRAPH!$AZ$55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XIANGSHAN_WARD_GRAPH!$AQ$54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XIANGSHAN_WARD_GRAPH!$AV$55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69864"/>
        <c:axId val="787069472"/>
      </c:lineChart>
      <c:dateAx>
        <c:axId val="7870698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694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6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6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XINZHU_1_WARD_GRAPH!$X$110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68296"/>
        <c:axId val="787068688"/>
      </c:lineChart>
      <c:dateAx>
        <c:axId val="7870682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68688"/>
        <c:crosses val="autoZero"/>
        <c:auto val="1"/>
        <c:lblOffset val="100"/>
        <c:baseTimeUnit val="months"/>
      </c:dateAx>
      <c:valAx>
        <c:axId val="7870686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68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16</c:v>
                </c:pt>
                <c:pt idx="5">
                  <c:v>#N/A</c:v>
                </c:pt>
                <c:pt idx="6">
                  <c:v>16</c:v>
                </c:pt>
                <c:pt idx="7">
                  <c:v>13</c:v>
                </c:pt>
                <c:pt idx="8">
                  <c:v>10</c:v>
                </c:pt>
                <c:pt idx="9">
                  <c:v>8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12</c:v>
                </c:pt>
                <c:pt idx="7">
                  <c:v>9</c:v>
                </c:pt>
                <c:pt idx="8">
                  <c:v>15</c:v>
                </c:pt>
                <c:pt idx="9">
                  <c:v>12</c:v>
                </c:pt>
                <c:pt idx="10">
                  <c:v>13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67120"/>
        <c:axId val="787064376"/>
      </c:lineChart>
      <c:dateAx>
        <c:axId val="7870671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643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64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6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XINZHU_3_WARD_GRAPH!$X$110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65160"/>
        <c:axId val="787064768"/>
      </c:lineChart>
      <c:dateAx>
        <c:axId val="7870651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64768"/>
        <c:crosses val="autoZero"/>
        <c:auto val="1"/>
        <c:lblOffset val="100"/>
        <c:baseTimeUnit val="months"/>
      </c:dateAx>
      <c:valAx>
        <c:axId val="7870647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65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12</c:v>
                </c:pt>
                <c:pt idx="7">
                  <c:v>16</c:v>
                </c:pt>
                <c:pt idx="8">
                  <c:v>15</c:v>
                </c:pt>
                <c:pt idx="9">
                  <c:v>12</c:v>
                </c:pt>
                <c:pt idx="10">
                  <c:v>17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6</c:v>
                </c:pt>
                <c:pt idx="8">
                  <c:v>1</c:v>
                </c:pt>
                <c:pt idx="9">
                  <c:v>4</c:v>
                </c:pt>
                <c:pt idx="10">
                  <c:v>8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5</c:v>
                </c:pt>
                <c:pt idx="7">
                  <c:v>12</c:v>
                </c:pt>
                <c:pt idx="8">
                  <c:v>17</c:v>
                </c:pt>
                <c:pt idx="9">
                  <c:v>8</c:v>
                </c:pt>
                <c:pt idx="10">
                  <c:v>12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46304"/>
        <c:axId val="787144344"/>
      </c:lineChart>
      <c:dateAx>
        <c:axId val="7871463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443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14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4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MIAOLI_WARD_GRAPH!$X$108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MIAOLI_WARD_GRAPH!$X$109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MIAOLI_WARD_GRAPH!$X$110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MIAOLI_WARD_GRAPH!$AC$80:$AC$91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45520"/>
        <c:axId val="787145128"/>
      </c:lineChart>
      <c:dateAx>
        <c:axId val="7871455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45128"/>
        <c:crosses val="autoZero"/>
        <c:auto val="1"/>
        <c:lblOffset val="100"/>
        <c:baseTimeUnit val="months"/>
      </c:dateAx>
      <c:valAx>
        <c:axId val="7871451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4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MIAOLI_WARD_GRAPH!$AF$54:$AK$54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MIAOLI_WARD_GRAPH!$AF$92:$AK$92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MIAOLI_WARD_GRAPH!$AR$54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9</c:v>
                </c:pt>
                <c:pt idx="7">
                  <c:v>8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MIAOLI_WARD_GRAPH!$AS$54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MIAOLI_WARD_GRAPH!$AT$54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6</c:v>
                </c:pt>
                <c:pt idx="7">
                  <c:v>7</c:v>
                </c:pt>
                <c:pt idx="8">
                  <c:v>4</c:v>
                </c:pt>
                <c:pt idx="9">
                  <c:v>6</c:v>
                </c:pt>
                <c:pt idx="10">
                  <c:v>5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MIAOLI_WARD_GRAPH!$AU$54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MIAOLI_WARD_GRAPH!$AW$55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MIAOLI_WARD_GRAPH!$AX$55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MIAOLI_WARD_GRAPH!$AY$55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MIAOLI_WARD_GRAPH!$AZ$55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MIAOLI_WARD_GRAPH!$AQ$54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MIAOLI_WARD_GRAPH!$AV$55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98088"/>
        <c:axId val="787136896"/>
      </c:lineChart>
      <c:dateAx>
        <c:axId val="7870980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368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13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98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43560"/>
        <c:axId val="787143168"/>
      </c:lineChart>
      <c:dateAx>
        <c:axId val="7871435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43168"/>
        <c:crosses val="autoZero"/>
        <c:auto val="1"/>
        <c:lblOffset val="100"/>
        <c:baseTimeUnit val="months"/>
      </c:dateAx>
      <c:valAx>
        <c:axId val="7871431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43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0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5</c:v>
                </c:pt>
                <c:pt idx="9">
                  <c:v>2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42384"/>
        <c:axId val="787138464"/>
      </c:lineChart>
      <c:dateAx>
        <c:axId val="7871423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384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1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4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CENTRAL_STAKE_GRAPH!$X$108</c:f>
              <c:strCache>
                <c:ptCount val="1"/>
                <c:pt idx="0">
                  <c:v>2014  83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4</c:v>
                </c:pt>
                <c:pt idx="2">
                  <c:v>13</c:v>
                </c:pt>
                <c:pt idx="3">
                  <c:v>11</c:v>
                </c:pt>
                <c:pt idx="4">
                  <c:v>12</c:v>
                </c:pt>
                <c:pt idx="5">
                  <c:v>9</c:v>
                </c:pt>
                <c:pt idx="6">
                  <c:v>7</c:v>
                </c:pt>
                <c:pt idx="7">
                  <c:v>6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CENTRAL_STAKE_GRAPH!$X$109</c:f>
              <c:strCache>
                <c:ptCount val="1"/>
                <c:pt idx="0">
                  <c:v>2015  98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CENTRAL_STAKE_GRAPH!$AC$68:$AC$79</c:f>
              <c:numCache>
                <c:formatCode>General</c:formatCode>
                <c:ptCount val="12"/>
                <c:pt idx="0">
                  <c:v>6</c:v>
                </c:pt>
                <c:pt idx="1">
                  <c:v>11</c:v>
                </c:pt>
                <c:pt idx="2">
                  <c:v>7</c:v>
                </c:pt>
                <c:pt idx="3">
                  <c:v>10</c:v>
                </c:pt>
                <c:pt idx="4">
                  <c:v>11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9</c:v>
                </c:pt>
                <c:pt idx="9">
                  <c:v>8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CENTRAL_STAKE_GRAPH!$X$110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CENTRAL_STAKE_GRAPH!$AC$80:$AC$91</c:f>
              <c:numCache>
                <c:formatCode>General</c:formatCode>
                <c:ptCount val="12"/>
                <c:pt idx="0">
                  <c:v>10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39640"/>
        <c:axId val="787139248"/>
      </c:lineChart>
      <c:dateAx>
        <c:axId val="7871396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39248"/>
        <c:crosses val="autoZero"/>
        <c:auto val="1"/>
        <c:lblOffset val="100"/>
        <c:baseTimeUnit val="months"/>
      </c:dateAx>
      <c:valAx>
        <c:axId val="7871392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3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CENTRAL_STAKE_GRAPH!$AF$92:$AK$92</c:f>
              <c:numCache>
                <c:formatCode>General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51</c:v>
                </c:pt>
                <c:pt idx="5">
                  <c:v>#N/A</c:v>
                </c:pt>
                <c:pt idx="6">
                  <c:v>65</c:v>
                </c:pt>
                <c:pt idx="7">
                  <c:v>57</c:v>
                </c:pt>
                <c:pt idx="8">
                  <c:v>76</c:v>
                </c:pt>
                <c:pt idx="9">
                  <c:v>81</c:v>
                </c:pt>
                <c:pt idx="10">
                  <c:v>93</c:v>
                </c:pt>
                <c:pt idx="11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13</c:v>
                </c:pt>
                <c:pt idx="7">
                  <c:v>12</c:v>
                </c:pt>
                <c:pt idx="8">
                  <c:v>15</c:v>
                </c:pt>
                <c:pt idx="9">
                  <c:v>22</c:v>
                </c:pt>
                <c:pt idx="10">
                  <c:v>29</c:v>
                </c:pt>
                <c:pt idx="11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</c:v>
                </c:pt>
                <c:pt idx="5">
                  <c:v>#N/A</c:v>
                </c:pt>
                <c:pt idx="6">
                  <c:v>49</c:v>
                </c:pt>
                <c:pt idx="7">
                  <c:v>45</c:v>
                </c:pt>
                <c:pt idx="8">
                  <c:v>71</c:v>
                </c:pt>
                <c:pt idx="9">
                  <c:v>63</c:v>
                </c:pt>
                <c:pt idx="10">
                  <c:v>63</c:v>
                </c:pt>
                <c:pt idx="11">
                  <c:v>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CENTRAL_STAKE_GRAPH!$AW$80:$AW$91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CENTRAL_STAKE_GRAPH!$AX$80:$AX$91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CENTRAL_STAKE_GRAPH!$AY$80:$AY$91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CENTRAL_STAKE_GRAPH!$AZ$80:$AZ$91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40816"/>
        <c:axId val="787141208"/>
      </c:lineChart>
      <c:dateAx>
        <c:axId val="7871408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412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14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4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JINHUA_WARD_GRAPH!$B$51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JINHUA_WARD_GRAPH!$B$52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JINHUA_WARD_GRAPH!$B$53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JINHUA_WARD_GRAPH!$H$27:$H$38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87112"/>
        <c:axId val="787141992"/>
      </c:lineChart>
      <c:dateAx>
        <c:axId val="7870871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41992"/>
        <c:crosses val="autoZero"/>
        <c:auto val="1"/>
        <c:lblOffset val="100"/>
        <c:baseTimeUnit val="months"/>
      </c:dateAx>
      <c:valAx>
        <c:axId val="7871419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8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JINHUA_WARD_GRAPH!$J$1:$O$1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JINHUA_WARD_GRAPH!$J$39:$O$39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JINHUA_WARD_GRAPH!$V$1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20</c:v>
                </c:pt>
                <c:pt idx="5">
                  <c:v>#N/A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21</c:v>
                </c:pt>
                <c:pt idx="10">
                  <c:v>24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JINHUA_WARD_GRAPH!$W$1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13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JINHUA_WARD_GRAPH!$X$1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15</c:v>
                </c:pt>
                <c:pt idx="7">
                  <c:v>10</c:v>
                </c:pt>
                <c:pt idx="8">
                  <c:v>14</c:v>
                </c:pt>
                <c:pt idx="9">
                  <c:v>18</c:v>
                </c:pt>
                <c:pt idx="10">
                  <c:v>16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JINHUA_WARD_GRAPH!$Y$1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JINHUA_WARD_GRAPH!$AA$2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JINHUA_WARD_GRAPH!$AB$2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JINHUA_WARD_GRAPH!$AC$2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JINHUA_WARD_GRAPH!$AD$2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JINHUA_WARD_GRAPH!$U$1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JINHUA_WARD_GRAPH!$Z$2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36112"/>
        <c:axId val="787060064"/>
      </c:lineChart>
      <c:dateAx>
        <c:axId val="7871361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600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6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3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49440"/>
        <c:axId val="787087504"/>
      </c:lineChart>
      <c:dateAx>
        <c:axId val="7871494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87504"/>
        <c:crosses val="autoZero"/>
        <c:auto val="1"/>
        <c:lblOffset val="100"/>
        <c:baseTimeUnit val="months"/>
      </c:dateAx>
      <c:valAx>
        <c:axId val="7870875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4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23</c:v>
                </c:pt>
                <c:pt idx="7">
                  <c:v>17</c:v>
                </c:pt>
                <c:pt idx="8">
                  <c:v>30</c:v>
                </c:pt>
                <c:pt idx="9">
                  <c:v>27</c:v>
                </c:pt>
                <c:pt idx="10">
                  <c:v>35</c:v>
                </c:pt>
                <c:pt idx="11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5</c:v>
                </c:pt>
                <c:pt idx="8">
                  <c:v>0</c:v>
                </c:pt>
                <c:pt idx="9">
                  <c:v>8</c:v>
                </c:pt>
                <c:pt idx="10">
                  <c:v>8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#N/A</c:v>
                </c:pt>
                <c:pt idx="6">
                  <c:v>17</c:v>
                </c:pt>
                <c:pt idx="7">
                  <c:v>13</c:v>
                </c:pt>
                <c:pt idx="8">
                  <c:v>15</c:v>
                </c:pt>
                <c:pt idx="9">
                  <c:v>15</c:v>
                </c:pt>
                <c:pt idx="10">
                  <c:v>14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50616"/>
        <c:axId val="787151008"/>
      </c:lineChart>
      <c:dateAx>
        <c:axId val="7871506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510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15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50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LUZHOU_WARD_GRAPH!$X$108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LUZHOU_WARD_GRAPH!$X$109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LUZHOU_WARD_GRAPH!$X$110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49048"/>
        <c:axId val="787147088"/>
      </c:lineChart>
      <c:dateAx>
        <c:axId val="7871490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47088"/>
        <c:crosses val="autoZero"/>
        <c:auto val="1"/>
        <c:lblOffset val="100"/>
        <c:baseTimeUnit val="months"/>
      </c:dateAx>
      <c:valAx>
        <c:axId val="787147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49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LUZHOU_WARD_GRAPH!$AF$54:$AK$54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LUZHOU_WARD_GRAPH!$AF$92:$AK$92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LUZHOU_WARD_GRAPH!$AR$54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7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LUZHOU_WARD_GRAPH!$AS$54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LUZHOU_WARD_GRAPH!$AT$54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5</c:v>
                </c:pt>
                <c:pt idx="8">
                  <c:v>17</c:v>
                </c:pt>
                <c:pt idx="9">
                  <c:v>11</c:v>
                </c:pt>
                <c:pt idx="10">
                  <c:v>15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LUZHOU_WARD_GRAPH!$AU$54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LUZHOU_WARD_GRAPH!$AW$55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LUZHOU_WARD_GRAPH!$AX$55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LUZHOU_WARD_GRAPH!$AY$55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LUZHOU_WARD_GRAPH!$AZ$55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LUZHOU_WARD_GRAPH!$AQ$54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LUZHOU_WARD_GRAPH!$AV$55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48264"/>
        <c:axId val="787062024"/>
      </c:lineChart>
      <c:dateAx>
        <c:axId val="7871482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620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6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4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61240"/>
        <c:axId val="787059672"/>
      </c:lineChart>
      <c:dateAx>
        <c:axId val="7870612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59672"/>
        <c:crosses val="autoZero"/>
        <c:auto val="1"/>
        <c:lblOffset val="100"/>
        <c:baseTimeUnit val="months"/>
      </c:dateAx>
      <c:valAx>
        <c:axId val="7870596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6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8</c:v>
                </c:pt>
                <c:pt idx="7">
                  <c:v>4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6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58888"/>
        <c:axId val="787059280"/>
      </c:lineChart>
      <c:dateAx>
        <c:axId val="7870588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592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5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58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WANDA_WARD_GRAPH!$X$108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02792"/>
        <c:axId val="787103184"/>
      </c:lineChart>
      <c:dateAx>
        <c:axId val="7871027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03184"/>
        <c:crosses val="autoZero"/>
        <c:auto val="1"/>
        <c:lblOffset val="100"/>
        <c:baseTimeUnit val="months"/>
      </c:dateAx>
      <c:valAx>
        <c:axId val="787103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02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WANDA_WARD_GRAPH!$AF$54:$AK$54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WANDA_WARD_GRAPH!$AF$92:$AK$92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WANDA_WARD_GRAPH!$AR$54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12</c:v>
                </c:pt>
                <c:pt idx="7">
                  <c:v>11</c:v>
                </c:pt>
                <c:pt idx="8">
                  <c:v>11</c:v>
                </c:pt>
                <c:pt idx="9">
                  <c:v>14</c:v>
                </c:pt>
                <c:pt idx="10">
                  <c:v>15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4</c:v>
                </c:pt>
                <c:pt idx="9">
                  <c:v>3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7</c:v>
                </c:pt>
                <c:pt idx="7">
                  <c:v>8</c:v>
                </c:pt>
                <c:pt idx="8">
                  <c:v>16</c:v>
                </c:pt>
                <c:pt idx="9">
                  <c:v>11</c:v>
                </c:pt>
                <c:pt idx="10">
                  <c:v>8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WANDA_WARD_GRAPH!$AU$54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WANDA_WARD_GRAPH!$AW$55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WANDA_WARD_GRAPH!$AX$55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WANDA_WARD_GRAPH!$AY$55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WANDA_WARD_GRAPH!$AZ$55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WANDA_WARD_GRAPH!$AQ$54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WANDA_WARD_GRAPH!$AV$55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98480"/>
        <c:axId val="787098872"/>
      </c:lineChart>
      <c:dateAx>
        <c:axId val="7870984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988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9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9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NORTH_STAKE_GRAPH!$X$108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NORTH_STAKE_GRAPH!$X$109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NORTH_STAKE_GRAPH!$X$110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NORTH_STAKE_GRAPH!$AD$80:$AD$91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00048"/>
        <c:axId val="787099656"/>
      </c:lineChart>
      <c:dateAx>
        <c:axId val="7871000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99656"/>
        <c:crosses val="autoZero"/>
        <c:auto val="1"/>
        <c:lblOffset val="100"/>
        <c:baseTimeUnit val="months"/>
      </c:dateAx>
      <c:valAx>
        <c:axId val="7870996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0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NORTH_STAKE_GRAPH!$AF$92:$AK$92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#N/A</c:v>
                </c:pt>
                <c:pt idx="6">
                  <c:v>31</c:v>
                </c:pt>
                <c:pt idx="7">
                  <c:v>25</c:v>
                </c:pt>
                <c:pt idx="8">
                  <c:v>31</c:v>
                </c:pt>
                <c:pt idx="9">
                  <c:v>28</c:v>
                </c:pt>
                <c:pt idx="10">
                  <c:v>28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9</c:v>
                </c:pt>
                <c:pt idx="7">
                  <c:v>5</c:v>
                </c:pt>
                <c:pt idx="8">
                  <c:v>5</c:v>
                </c:pt>
                <c:pt idx="9">
                  <c:v>13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34</c:v>
                </c:pt>
                <c:pt idx="7">
                  <c:v>27</c:v>
                </c:pt>
                <c:pt idx="8">
                  <c:v>21</c:v>
                </c:pt>
                <c:pt idx="9">
                  <c:v>30</c:v>
                </c:pt>
                <c:pt idx="10">
                  <c:v>37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5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NORTH_STAKE_GRAPH!$AW$80:$AW$91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NORTH_STAKE_GRAPH!$AX$80:$AX$91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NORTH_STAKE_GRAPH!$AY$80:$AY$91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NORTH_STAKE_GRAPH!$AZ$80:$AZ$91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01224"/>
        <c:axId val="787101616"/>
      </c:lineChart>
      <c:dateAx>
        <c:axId val="7871012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016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10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01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25528"/>
        <c:axId val="787113768"/>
      </c:lineChart>
      <c:dateAx>
        <c:axId val="787125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13768"/>
        <c:crosses val="autoZero"/>
        <c:auto val="1"/>
        <c:lblOffset val="100"/>
        <c:baseTimeUnit val="months"/>
      </c:dateAx>
      <c:valAx>
        <c:axId val="7871137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2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10</c:v>
                </c:pt>
                <c:pt idx="7">
                  <c:v>11</c:v>
                </c:pt>
                <c:pt idx="8">
                  <c:v>14</c:v>
                </c:pt>
                <c:pt idx="9">
                  <c:v>9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12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15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94952"/>
        <c:axId val="787095344"/>
      </c:lineChart>
      <c:dateAx>
        <c:axId val="7870949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953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9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94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14944"/>
        <c:axId val="787096128"/>
      </c:lineChart>
      <c:dateAx>
        <c:axId val="7871149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96128"/>
        <c:crosses val="autoZero"/>
        <c:auto val="1"/>
        <c:lblOffset val="100"/>
        <c:baseTimeUnit val="months"/>
      </c:dateAx>
      <c:valAx>
        <c:axId val="7870961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1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10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12</c:v>
                </c:pt>
                <c:pt idx="7">
                  <c:v>6</c:v>
                </c:pt>
                <c:pt idx="8">
                  <c:v>5</c:v>
                </c:pt>
                <c:pt idx="9">
                  <c:v>10</c:v>
                </c:pt>
                <c:pt idx="10">
                  <c:v>14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86720"/>
        <c:axId val="787092208"/>
      </c:lineChart>
      <c:dateAx>
        <c:axId val="7870867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922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9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8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DANSHUI_WARD_GRAPH!$X$108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DANSHUI_WARD_GRAPH!$X$109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DANSHUI_WARD_GRAPH!$X$110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DANSHUI_WARD_GRAPH!$AC$80:$AC$91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93384"/>
        <c:axId val="787092992"/>
      </c:lineChart>
      <c:dateAx>
        <c:axId val="7870933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92992"/>
        <c:crosses val="autoZero"/>
        <c:auto val="1"/>
        <c:lblOffset val="100"/>
        <c:baseTimeUnit val="months"/>
      </c:dateAx>
      <c:valAx>
        <c:axId val="7870929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93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DANSHUI_WARD_GRAPH!$AF$54:$AK$54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DANSHUI_WARD_GRAPH!$AF$92:$AK$92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DANSHUI_WARD_GRAPH!$AR$54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13</c:v>
                </c:pt>
                <c:pt idx="10">
                  <c:v>10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DANSHUI_WARD_GRAPH!$AS$54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6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DANSHUI_WARD_GRAPH!$AT$54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DANSHUI_WARD_GRAPH!$AU$54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DANSHUI_WARD_GRAPH!$AW$55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DANSHUI_WARD_GRAPH!$AX$55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DANSHUI_WARD_GRAPH!$AY$55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DANSHUI_WARD_GRAPH!$AZ$55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DANSHUI_WARD_GRAPH!$AQ$54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DANSHUI_WARD_GRAPH!$AV$55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09064"/>
        <c:axId val="787085936"/>
      </c:lineChart>
      <c:dateAx>
        <c:axId val="7871090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859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8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09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TIANMU_WARD_GRAPH!$X$108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TIANMU_WARD_GRAPH!$X$109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TIANMU_WARD_GRAPH!$X$110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88288"/>
        <c:axId val="787087896"/>
      </c:lineChart>
      <c:dateAx>
        <c:axId val="7870882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87896"/>
        <c:crosses val="autoZero"/>
        <c:auto val="1"/>
        <c:lblOffset val="100"/>
        <c:baseTimeUnit val="months"/>
      </c:dateAx>
      <c:valAx>
        <c:axId val="7870878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8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TIANMU_WARD_GRAPH!$AF$54:$AK$54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TIANMU_WARD_GRAPH!$AF$92:$AK$92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TIANMU_WARD_GRAPH!$AR$54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TIANMU_WARD_GRAPH!$AS$54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TIANMU_WARD_GRAPH!$AT$54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TIANMU_WARD_GRAPH!$AU$54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TIANMU_WARD_GRAPH!$AW$55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TIANMU_WARD_GRAPH!$AX$55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TIANMU_WARD_GRAPH!$AY$55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TIANMU_WARD_GRAPH!$AZ$55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TIANMU_WARD_GRAPH!$AQ$54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TIANMU_WARD_GRAPH!$AV$55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89464"/>
        <c:axId val="787089856"/>
      </c:lineChart>
      <c:dateAx>
        <c:axId val="7870894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898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8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89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SOUTH_STAKE_GRAPH!$X$108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SOUTH_STAKE_GRAPH!$X$109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SOUTH_STAKE_GRAPH!$X$110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91032"/>
        <c:axId val="787090640"/>
      </c:lineChart>
      <c:dateAx>
        <c:axId val="7870910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90640"/>
        <c:crosses val="autoZero"/>
        <c:auto val="1"/>
        <c:lblOffset val="100"/>
        <c:baseTimeUnit val="months"/>
      </c:dateAx>
      <c:valAx>
        <c:axId val="7870906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9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SOUTH_STAKE_GRAPH!$AF$92:$AK$92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55</c:v>
                </c:pt>
                <c:pt idx="5">
                  <c:v>#N/A</c:v>
                </c:pt>
                <c:pt idx="6">
                  <c:v>77</c:v>
                </c:pt>
                <c:pt idx="7">
                  <c:v>72</c:v>
                </c:pt>
                <c:pt idx="8">
                  <c:v>81</c:v>
                </c:pt>
                <c:pt idx="9">
                  <c:v>80</c:v>
                </c:pt>
                <c:pt idx="10">
                  <c:v>74</c:v>
                </c:pt>
                <c:pt idx="11">
                  <c:v>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22</c:v>
                </c:pt>
                <c:pt idx="7">
                  <c:v>29</c:v>
                </c:pt>
                <c:pt idx="8">
                  <c:v>17</c:v>
                </c:pt>
                <c:pt idx="9">
                  <c:v>34</c:v>
                </c:pt>
                <c:pt idx="10">
                  <c:v>34</c:v>
                </c:pt>
                <c:pt idx="11">
                  <c:v>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28</c:v>
                </c:pt>
                <c:pt idx="5">
                  <c:v>#N/A</c:v>
                </c:pt>
                <c:pt idx="6">
                  <c:v>65</c:v>
                </c:pt>
                <c:pt idx="7">
                  <c:v>77</c:v>
                </c:pt>
                <c:pt idx="8">
                  <c:v>71</c:v>
                </c:pt>
                <c:pt idx="9">
                  <c:v>75</c:v>
                </c:pt>
                <c:pt idx="10">
                  <c:v>62</c:v>
                </c:pt>
                <c:pt idx="11">
                  <c:v>67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SOUTH_STAKE_GRAPH!$AW$80:$AW$91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SOUTH_STAKE_GRAPH!$AX$80:$AX$91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SOUTH_STAKE_GRAPH!$AY$80:$AY$91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SOUTH_STAKE_GRAPH!$AZ$80:$AZ$91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60456"/>
        <c:axId val="787086328"/>
      </c:lineChart>
      <c:dateAx>
        <c:axId val="7870604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86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08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6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ANKANG_WARD_GRAPH!$X$108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ANKANG_WARD_GRAPH!$X$109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ANKANG_WARD_GRAPH!$X$110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06712"/>
        <c:axId val="787085544"/>
      </c:lineChart>
      <c:dateAx>
        <c:axId val="7871067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85544"/>
        <c:crosses val="autoZero"/>
        <c:auto val="1"/>
        <c:lblOffset val="100"/>
        <c:baseTimeUnit val="months"/>
      </c:dateAx>
      <c:valAx>
        <c:axId val="7870855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0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ANKANG_WARD_GRAPH!$AF$54:$AK$54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ANKANG_WARD_GRAPH!$AF$92:$AK$92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ANKANG_WARD_GRAPH!$AR$54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6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ANKANG_WARD_GRAPH!$AS$54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ANKANG_WARD_GRAPH!$AT$54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5</c:v>
                </c:pt>
                <c:pt idx="8">
                  <c:v>4</c:v>
                </c:pt>
                <c:pt idx="9">
                  <c:v>9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ANKANG_WARD_GRAPH!$AU$54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ANKANG_WARD_GRAPH!$AW$55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ANKANG_WARD_GRAPH!$AX$55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ANKANG_WARD_GRAPH!$AY$55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ANKANG_WARD_GRAPH!$AZ$55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ANKANG_WARD_GRAPH!$AQ$54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ANKANG_WARD_GRAPH!$AV$55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07888"/>
        <c:axId val="787108280"/>
      </c:lineChart>
      <c:dateAx>
        <c:axId val="7871078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082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10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0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JINGXIN_WARD_GRAPH!$X$110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JINGXIN_WARD_GRAPH!$AC$80:$AC$91</c:f>
              <c:numCache>
                <c:formatCode>General</c:formatCode>
                <c:ptCount val="12"/>
                <c:pt idx="0">
                  <c:v>8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05928"/>
        <c:axId val="787106320"/>
      </c:lineChart>
      <c:dateAx>
        <c:axId val="7871059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06320"/>
        <c:crosses val="autoZero"/>
        <c:auto val="1"/>
        <c:lblOffset val="100"/>
        <c:baseTimeUnit val="months"/>
      </c:dateAx>
      <c:valAx>
        <c:axId val="7871063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0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JINGXIN_WARD_GRAPH!$AF$54:$AK$54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14</c:v>
                </c:pt>
                <c:pt idx="7">
                  <c:v>11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8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16</c:v>
                </c:pt>
                <c:pt idx="7">
                  <c:v>15</c:v>
                </c:pt>
                <c:pt idx="8">
                  <c:v>14</c:v>
                </c:pt>
                <c:pt idx="9">
                  <c:v>9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03968"/>
        <c:axId val="787104360"/>
      </c:lineChart>
      <c:dateAx>
        <c:axId val="7871039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043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10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0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ZHONGHE_1_WARD_GRAPH!$X$108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ZHONGHE_1_WARD_GRAPH!$X$110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35328"/>
        <c:axId val="787104752"/>
      </c:lineChart>
      <c:dateAx>
        <c:axId val="7871353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04752"/>
        <c:crosses val="autoZero"/>
        <c:auto val="1"/>
        <c:lblOffset val="100"/>
        <c:baseTimeUnit val="months"/>
      </c:dateAx>
      <c:valAx>
        <c:axId val="7871047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3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ZHONGHE_1_WARD_GRAPH!$AF$54:$AK$54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ZHONGHE_1_WARD_GRAPH!$AF$92:$AK$92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ZHONGHE_1_WARD_GRAPH!$AR$54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6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ZHONGHE_1_WARD_GRAPH!$AU$54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ZHONGHE_1_WARD_GRAPH!$AW$55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ZHONGHE_1_WARD_GRAPH!$AX$55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ZHONGHE_1_WARD_GRAPH!$AY$55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ZHONGHE_1_WARD_GRAPH!$AZ$55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ZHONGHE_1_WARD_GRAPH!$AQ$54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ZHONGHE_1_WARD_GRAPH!$AV$55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34152"/>
        <c:axId val="787133760"/>
      </c:lineChart>
      <c:dateAx>
        <c:axId val="7871341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337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13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34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ZHONGHE_2_WARD_GRAPH!$X$108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ZHONGHE_2_WARD_GRAPH!$X$110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32584"/>
        <c:axId val="787132976"/>
      </c:lineChart>
      <c:dateAx>
        <c:axId val="7871325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32976"/>
        <c:crosses val="autoZero"/>
        <c:auto val="1"/>
        <c:lblOffset val="100"/>
        <c:baseTimeUnit val="months"/>
      </c:dateAx>
      <c:valAx>
        <c:axId val="7871329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3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ZHONGHE_2_WARD_GRAPH!$AF$54:$AK$54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ZHONGHE_2_WARD_GRAPH!$AF$92:$AK$92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ZHONGHE_2_WARD_GRAPH!$AR$54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12</c:v>
                </c:pt>
                <c:pt idx="7">
                  <c:v>13</c:v>
                </c:pt>
                <c:pt idx="8">
                  <c:v>20</c:v>
                </c:pt>
                <c:pt idx="9">
                  <c:v>18</c:v>
                </c:pt>
                <c:pt idx="10">
                  <c:v>17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ZHONGHE_2_WARD_GRAPH!$AU$54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ZHONGHE_2_WARD_GRAPH!$AW$55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ZHONGHE_2_WARD_GRAPH!$AX$55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ZHONGHE_2_WARD_GRAPH!$AY$55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ZHONGHE_2_WARD_GRAPH!$AZ$55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ZHONGHE_2_WARD_GRAPH!$AQ$54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ZHONGHE_2_WARD_GRAPH!$AV$55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31016"/>
        <c:axId val="787131408"/>
      </c:lineChart>
      <c:dateAx>
        <c:axId val="7871310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314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13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31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29840"/>
        <c:axId val="787132192"/>
      </c:lineChart>
      <c:dateAx>
        <c:axId val="7871298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32192"/>
        <c:crosses val="autoZero"/>
        <c:auto val="1"/>
        <c:lblOffset val="100"/>
        <c:baseTimeUnit val="months"/>
      </c:dateAx>
      <c:valAx>
        <c:axId val="7871321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2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XINDIAN_WARD_GRAPH!$AF$54:$AK$54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13</c:v>
                </c:pt>
                <c:pt idx="10">
                  <c:v>13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8</c:v>
                </c:pt>
                <c:pt idx="7">
                  <c:v>14</c:v>
                </c:pt>
                <c:pt idx="8">
                  <c:v>12</c:v>
                </c:pt>
                <c:pt idx="9">
                  <c:v>14</c:v>
                </c:pt>
                <c:pt idx="10">
                  <c:v>13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27096"/>
        <c:axId val="787128664"/>
      </c:lineChart>
      <c:dateAx>
        <c:axId val="7871270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286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12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2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MUZHA_WARD_GRAPH!$X$108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MUZHA_WARD_GRAPH!$X$109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MUZHA_WARD_GRAPH!$X$110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25920"/>
        <c:axId val="787097696"/>
      </c:lineChart>
      <c:dateAx>
        <c:axId val="7871259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97696"/>
        <c:crosses val="autoZero"/>
        <c:auto val="1"/>
        <c:lblOffset val="100"/>
        <c:baseTimeUnit val="months"/>
      </c:dateAx>
      <c:valAx>
        <c:axId val="7870976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2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MUZHA_WARD_GRAPH!$AF$54:$AK$54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MUZHA_WARD_GRAPH!$AF$92:$AK$92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MUZHA_WARD_GRAPH!$AR$54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18</c:v>
                </c:pt>
                <c:pt idx="7">
                  <c:v>15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MUZHA_WARD_GRAPH!$AS$54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MUZHA_WARD_GRAPH!$AT$54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15</c:v>
                </c:pt>
                <c:pt idx="7">
                  <c:v>22</c:v>
                </c:pt>
                <c:pt idx="8">
                  <c:v>25</c:v>
                </c:pt>
                <c:pt idx="9">
                  <c:v>13</c:v>
                </c:pt>
                <c:pt idx="10">
                  <c:v>17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MUZHA_WARD_GRAPH!$AU$54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MUZHA_WARD_GRAPH!$AW$55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MUZHA_WARD_GRAPH!$AX$55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MUZHA_WARD_GRAPH!$AY$55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MUZHA_WARD_GRAPH!$AZ$55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MUZHA_WARD_GRAPH!$AQ$54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MUZHA_WARD_GRAPH!$AV$55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23568"/>
        <c:axId val="787127488"/>
      </c:lineChart>
      <c:dateAx>
        <c:axId val="7871235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274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1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2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YONGHE_WARD_GRAPH!$X$108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YONGHE_WARD_GRAPH!$X$109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YONGHE_WARD_GRAPH!$X$110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24744"/>
        <c:axId val="787125136"/>
      </c:lineChart>
      <c:dateAx>
        <c:axId val="7871247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25136"/>
        <c:crosses val="autoZero"/>
        <c:auto val="1"/>
        <c:lblOffset val="100"/>
        <c:baseTimeUnit val="months"/>
      </c:dateAx>
      <c:valAx>
        <c:axId val="787125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24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YONGHE_WARD_GRAPH!$AF$54:$AK$54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YONGHE_WARD_GRAPH!$AF$92:$AK$92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YONGHE_WARD_GRAPH!$AR$54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#N/A</c:v>
                </c:pt>
                <c:pt idx="6">
                  <c:v>16</c:v>
                </c:pt>
                <c:pt idx="7">
                  <c:v>15</c:v>
                </c:pt>
                <c:pt idx="8">
                  <c:v>7</c:v>
                </c:pt>
                <c:pt idx="9">
                  <c:v>8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YONGHE_WARD_GRAPH!$AS$54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0</c:v>
                </c:pt>
                <c:pt idx="9">
                  <c:v>7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YONGHE_WARD_GRAPH!$AT$54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11</c:v>
                </c:pt>
                <c:pt idx="7">
                  <c:v>6</c:v>
                </c:pt>
                <c:pt idx="8">
                  <c:v>6</c:v>
                </c:pt>
                <c:pt idx="9">
                  <c:v>13</c:v>
                </c:pt>
                <c:pt idx="10">
                  <c:v>7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YONGHE_WARD_GRAPH!$AU$54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YONGHE_WARD_GRAPH!$AW$55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YONGHE_WARD_GRAPH!$AX$55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YONGHE_WARD_GRAPH!$AY$55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YONGHE_WARD_GRAPH!$AZ$55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YONGHE_WARD_GRAPH!$AQ$54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YONGHE_WARD_GRAPH!$AV$55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20824"/>
        <c:axId val="787123176"/>
      </c:lineChart>
      <c:dateAx>
        <c:axId val="7871208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23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123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20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WEST_STAKE_GRAPH!$X$108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WEST_STAKE_GRAPH!$X$109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WEST_STAKE_GRAPH!$AC$68:$AC$79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WEST_STAKE_GRAPH!$X$110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WEST_STAKE_GRAPH!$AC$80:$AC$91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22000"/>
        <c:axId val="787122392"/>
      </c:lineChart>
      <c:dateAx>
        <c:axId val="7871220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22392"/>
        <c:crosses val="autoZero"/>
        <c:auto val="1"/>
        <c:lblOffset val="100"/>
        <c:baseTimeUnit val="months"/>
      </c:dateAx>
      <c:valAx>
        <c:axId val="7871223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WEST_STAKE_GRAPH!$AF$92:$AK$92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#N/A</c:v>
                </c:pt>
                <c:pt idx="6">
                  <c:v>52</c:v>
                </c:pt>
                <c:pt idx="7">
                  <c:v>58</c:v>
                </c:pt>
                <c:pt idx="8">
                  <c:v>58</c:v>
                </c:pt>
                <c:pt idx="9">
                  <c:v>58</c:v>
                </c:pt>
                <c:pt idx="10">
                  <c:v>68</c:v>
                </c:pt>
                <c:pt idx="11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24</c:v>
                </c:pt>
                <c:pt idx="10">
                  <c:v>27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46</c:v>
                </c:pt>
                <c:pt idx="7">
                  <c:v>50</c:v>
                </c:pt>
                <c:pt idx="8">
                  <c:v>43</c:v>
                </c:pt>
                <c:pt idx="9">
                  <c:v>33</c:v>
                </c:pt>
                <c:pt idx="10">
                  <c:v>57</c:v>
                </c:pt>
                <c:pt idx="11">
                  <c:v>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WEST_STAKE_GRAPH!$AW$80:$AW$91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WEST_STAKE_GRAPH!$AX$80:$AX$91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WEST_STAKE_GRAPH!$AY$80:$AY$91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WEST_STAKE_GRAPH!$AZ$80:$AZ$91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18080"/>
        <c:axId val="787120432"/>
      </c:lineChart>
      <c:dateAx>
        <c:axId val="7871180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204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12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1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XINBAN_WARD_GRAPH!$X$108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XINBAN_WARD_GRAPH!$X$109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XINBAN_WARD_GRAPH!$X$110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19256"/>
        <c:axId val="787119648"/>
      </c:lineChart>
      <c:dateAx>
        <c:axId val="7871192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19648"/>
        <c:crosses val="autoZero"/>
        <c:auto val="1"/>
        <c:lblOffset val="100"/>
        <c:baseTimeUnit val="months"/>
      </c:dateAx>
      <c:valAx>
        <c:axId val="7871196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19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XINBAN_WARD_GRAPH!$AF$54:$AK$54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XINBAN_WARD_GRAPH!$AF$92:$AK$92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XINBAN_WARD_GRAPH!$AR$54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11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XINBAN_WARD_GRAPH!$AS$54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XINBAN_WARD_GRAPH!$AT$54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#N/A</c:v>
                </c:pt>
                <c:pt idx="6">
                  <c:v>8</c:v>
                </c:pt>
                <c:pt idx="7">
                  <c:v>2</c:v>
                </c:pt>
                <c:pt idx="8">
                  <c:v>9</c:v>
                </c:pt>
                <c:pt idx="9">
                  <c:v>4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XINBAN_WARD_GRAPH!$AU$54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XINBAN_WARD_GRAPH!$AW$55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XINBAN_WARD_GRAPH!$AX$55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XINBAN_WARD_GRAPH!$AY$55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XINBAN_WARD_GRAPH!$AZ$55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XINBAN_WARD_GRAPH!$AQ$54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XINBAN_WARD_GRAPH!$AV$55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15336"/>
        <c:axId val="787117688"/>
      </c:lineChart>
      <c:dateAx>
        <c:axId val="7871153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176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11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1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XINPU_WARD_GRAPH!$X$108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XINPU_WARD_GRAPH!$X$109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XINPU_WARD_GRAPH!$X$110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16512"/>
        <c:axId val="787116904"/>
      </c:lineChart>
      <c:dateAx>
        <c:axId val="7871165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16904"/>
        <c:crosses val="autoZero"/>
        <c:auto val="1"/>
        <c:lblOffset val="100"/>
        <c:baseTimeUnit val="months"/>
      </c:dateAx>
      <c:valAx>
        <c:axId val="7871169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1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XINPU_WARD_GRAPH!$AF$54:$AK$54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XINPU_WARD_GRAPH!$AF$92:$AK$92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XINPU_WARD_GRAPH!$AR$54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7</c:v>
                </c:pt>
                <c:pt idx="7">
                  <c:v>14</c:v>
                </c:pt>
                <c:pt idx="8">
                  <c:v>13</c:v>
                </c:pt>
                <c:pt idx="9">
                  <c:v>10</c:v>
                </c:pt>
                <c:pt idx="10">
                  <c:v>18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XINPU_WARD_GRAPH!$AS$54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6</c:v>
                </c:pt>
                <c:pt idx="8">
                  <c:v>4</c:v>
                </c:pt>
                <c:pt idx="9">
                  <c:v>3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XINPU_WARD_GRAPH!$AT$54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4</c:v>
                </c:pt>
                <c:pt idx="7">
                  <c:v>8</c:v>
                </c:pt>
                <c:pt idx="8">
                  <c:v>3</c:v>
                </c:pt>
                <c:pt idx="9">
                  <c:v>4</c:v>
                </c:pt>
                <c:pt idx="10">
                  <c:v>14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XINPU_WARD_GRAPH!$AU$54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XINPU_WARD_GRAPH!$AW$55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XINPU_WARD_GRAPH!$AX$55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XINPU_WARD_GRAPH!$AY$55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XINPU_WARD_GRAPH!$AZ$55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XINPU_WARD_GRAPH!$AQ$54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XINPU_WARD_GRAPH!$AV$55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11416"/>
        <c:axId val="787111808"/>
      </c:lineChart>
      <c:dateAx>
        <c:axId val="7871114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118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11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11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SANXIA_WARD_GRAPH!$X$108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SANXIA_WARD_GRAPH!$X$109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SANXIA_WARD_GRAPH!$X$110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12984"/>
        <c:axId val="787112592"/>
      </c:lineChart>
      <c:dateAx>
        <c:axId val="7871129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12592"/>
        <c:crosses val="autoZero"/>
        <c:auto val="1"/>
        <c:lblOffset val="100"/>
        <c:baseTimeUnit val="months"/>
      </c:dateAx>
      <c:valAx>
        <c:axId val="7871125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12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SANXIA_WARD_GRAPH!$AF$54:$AK$54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SANXIA_WARD_GRAPH!$AF$92:$AK$92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SANXIA_WARD_GRAPH!$AR$54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11</c:v>
                </c:pt>
                <c:pt idx="7">
                  <c:v>12</c:v>
                </c:pt>
                <c:pt idx="8">
                  <c:v>11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SANXIA_WARD_GRAPH!$AS$54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7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SANXIA_WARD_GRAPH!$AT$54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13</c:v>
                </c:pt>
                <c:pt idx="7">
                  <c:v>16</c:v>
                </c:pt>
                <c:pt idx="8">
                  <c:v>14</c:v>
                </c:pt>
                <c:pt idx="9">
                  <c:v>8</c:v>
                </c:pt>
                <c:pt idx="10">
                  <c:v>14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SANXIA_WARD_GRAPH!$AU$54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SANXIA_WARD_GRAPH!$AW$55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SANXIA_WARD_GRAPH!$AX$55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SANXIA_WARD_GRAPH!$AY$55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SANXIA_WARD_GRAPH!$AZ$55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SANXIA_WARD_GRAPH!$AQ$54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SANXIA_WARD_GRAPH!$AV$55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097304"/>
        <c:axId val="787111024"/>
      </c:lineChart>
      <c:dateAx>
        <c:axId val="7870973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110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8711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97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SIYUAN_WARD_GRAPH!$X$108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SIYUAN_WARD_GRAPH!$X$109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SIYUAN_WARD_GRAPH!$X$110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09848"/>
        <c:axId val="787110240"/>
      </c:lineChart>
      <c:dateAx>
        <c:axId val="7871098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10240"/>
        <c:crosses val="autoZero"/>
        <c:auto val="1"/>
        <c:lblOffset val="100"/>
        <c:baseTimeUnit val="months"/>
      </c:dateAx>
      <c:valAx>
        <c:axId val="7871102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09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SIYUAN_WARD_GRAPH!$AF$54:$AK$54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SIYUAN_WARD_GRAPH!$AF$92:$AK$92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SIYUAN_WARD_GRAPH!$AR$54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SIYUAN_WARD_GRAPH!$AS$54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SIYUAN_WARD_GRAPH!$AT$54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8</c:v>
                </c:pt>
                <c:pt idx="8">
                  <c:v>1</c:v>
                </c:pt>
                <c:pt idx="9">
                  <c:v>8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SIYUAN_WARD_GRAPH!$AU$54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SIYUAN_WARD_GRAPH!$AW$55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SIYUAN_WARD_GRAPH!$AX$55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SIYUAN_WARD_GRAPH!$AY$55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SIYUAN_WARD_GRAPH!$AZ$55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SIYUAN_WARD_GRAPH!$AQ$54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SIYUAN_WARD_GRAPH!$AV$55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147480"/>
        <c:axId val="938070656"/>
      </c:lineChart>
      <c:dateAx>
        <c:axId val="7871474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0706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3807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14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DANFENG_WARD_GRAPH!$X$108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DANFENG_WARD_GRAPH!$X$109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DANFENG_WARD_GRAPH!$X$110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8067128"/>
        <c:axId val="938067520"/>
      </c:lineChart>
      <c:dateAx>
        <c:axId val="9380671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067520"/>
        <c:crosses val="autoZero"/>
        <c:auto val="1"/>
        <c:lblOffset val="100"/>
        <c:baseTimeUnit val="months"/>
      </c:dateAx>
      <c:valAx>
        <c:axId val="9380675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067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DANFENG_WARD_GRAPH!$AF$54:$AK$54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DANFENG_WARD_GRAPH!$AF$92:$AK$92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DANFENG_WARD_GRAPH!$AR$54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DANFENG_WARD_GRAPH!$AS$54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DANFENG_WARD_GRAPH!$AT$54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DANFENG_WARD_GRAPH!$AU$54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DANFENG_WARD_GRAPH!$AW$55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DANFENG_WARD_GRAPH!$AX$55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DANFENG_WARD_GRAPH!$AY$55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DANFENG_WARD_GRAPH!$AZ$55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DANFENG_WARD_GRAPH!$AQ$54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DANFENG_WARD_GRAPH!$AV$55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8063208"/>
        <c:axId val="938063600"/>
      </c:lineChart>
      <c:dateAx>
        <c:axId val="9380632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0636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3806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06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8064776"/>
        <c:axId val="938064384"/>
      </c:lineChart>
      <c:dateAx>
        <c:axId val="9380647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064384"/>
        <c:crosses val="autoZero"/>
        <c:auto val="1"/>
        <c:lblOffset val="100"/>
        <c:baseTimeUnit val="months"/>
      </c:dateAx>
      <c:valAx>
        <c:axId val="9380643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064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TUCHENG_WARD_GRAPH!$AF$54:$AK$54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11</c:v>
                </c:pt>
                <c:pt idx="7">
                  <c:v>12</c:v>
                </c:pt>
                <c:pt idx="8">
                  <c:v>11</c:v>
                </c:pt>
                <c:pt idx="9">
                  <c:v>15</c:v>
                </c:pt>
                <c:pt idx="10">
                  <c:v>18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7</c:v>
                </c:pt>
                <c:pt idx="7">
                  <c:v>2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16</c:v>
                </c:pt>
                <c:pt idx="7">
                  <c:v>16</c:v>
                </c:pt>
                <c:pt idx="8">
                  <c:v>14</c:v>
                </c:pt>
                <c:pt idx="9">
                  <c:v>9</c:v>
                </c:pt>
                <c:pt idx="10">
                  <c:v>19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8065952"/>
        <c:axId val="938066344"/>
      </c:lineChart>
      <c:dateAx>
        <c:axId val="9380659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0663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3806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06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bin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6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8.emf"/></Relationships>
</file>

<file path=xl/drawings/_rels/drawing1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Relationship Id="rId4" Type="http://schemas.openxmlformats.org/officeDocument/2006/relationships/image" Target="../media/image80.emf"/></Relationships>
</file>

<file path=xl/drawings/_rels/drawing1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Relationship Id="rId4" Type="http://schemas.openxmlformats.org/officeDocument/2006/relationships/image" Target="../media/image82.emf"/></Relationships>
</file>

<file path=xl/drawings/_rels/drawing1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Relationship Id="rId4" Type="http://schemas.openxmlformats.org/officeDocument/2006/relationships/image" Target="../media/image84.emf"/></Relationships>
</file>

<file path=xl/drawings/_rels/drawing1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Relationship Id="rId4" Type="http://schemas.openxmlformats.org/officeDocument/2006/relationships/image" Target="../media/image86.emf"/></Relationships>
</file>

<file path=xl/drawings/_rels/drawing1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Relationship Id="rId4" Type="http://schemas.openxmlformats.org/officeDocument/2006/relationships/image" Target="../media/image88.emf"/></Relationships>
</file>

<file path=xl/drawings/_rels/drawing1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Relationship Id="rId4" Type="http://schemas.openxmlformats.org/officeDocument/2006/relationships/image" Target="../media/image90.emf"/></Relationships>
</file>

<file path=xl/drawings/_rels/drawing1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Relationship Id="rId4" Type="http://schemas.openxmlformats.org/officeDocument/2006/relationships/image" Target="../media/image92.emf"/></Relationships>
</file>

<file path=xl/drawings/_rels/drawing1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Relationship Id="rId4" Type="http://schemas.openxmlformats.org/officeDocument/2006/relationships/image" Target="../media/image94.emf"/></Relationships>
</file>

<file path=xl/drawings/_rels/drawing1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Relationship Id="rId4" Type="http://schemas.openxmlformats.org/officeDocument/2006/relationships/image" Target="../media/image96.emf"/></Relationships>
</file>

<file path=xl/drawings/_rels/drawing1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Relationship Id="rId4" Type="http://schemas.openxmlformats.org/officeDocument/2006/relationships/image" Target="../media/image98.emf"/></Relationships>
</file>

<file path=xl/drawings/_rels/drawing1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Relationship Id="rId4" Type="http://schemas.openxmlformats.org/officeDocument/2006/relationships/image" Target="../media/image100.emf"/></Relationships>
</file>

<file path=xl/drawings/_rels/drawing1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Relationship Id="rId4" Type="http://schemas.openxmlformats.org/officeDocument/2006/relationships/image" Target="../media/image102.emf"/></Relationships>
</file>

<file path=xl/drawings/_rels/drawing1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Relationship Id="rId4" Type="http://schemas.openxmlformats.org/officeDocument/2006/relationships/image" Target="../media/image104.emf"/></Relationships>
</file>

<file path=xl/drawings/_rels/drawing1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Relationship Id="rId4" Type="http://schemas.openxmlformats.org/officeDocument/2006/relationships/image" Target="../media/image106.emf"/></Relationships>
</file>

<file path=xl/drawings/_rels/drawing1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Relationship Id="rId4" Type="http://schemas.openxmlformats.org/officeDocument/2006/relationships/image" Target="../media/image108.emf"/></Relationships>
</file>

<file path=xl/drawings/_rels/drawing1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Relationship Id="rId4" Type="http://schemas.openxmlformats.org/officeDocument/2006/relationships/image" Target="../media/image110.emf"/></Relationships>
</file>

<file path=xl/drawings/_rels/drawing1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Relationship Id="rId4" Type="http://schemas.openxmlformats.org/officeDocument/2006/relationships/image" Target="../media/image112.emf"/></Relationships>
</file>

<file path=xl/drawings/_rels/drawing1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Relationship Id="rId4" Type="http://schemas.openxmlformats.org/officeDocument/2006/relationships/image" Target="../media/image114.emf"/></Relationships>
</file>

<file path=xl/drawings/_rels/drawing1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Relationship Id="rId4" Type="http://schemas.openxmlformats.org/officeDocument/2006/relationships/image" Target="../media/image116.emf"/></Relationships>
</file>

<file path=xl/drawings/_rels/drawing1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Relationship Id="rId4" Type="http://schemas.openxmlformats.org/officeDocument/2006/relationships/image" Target="../media/image118.emf"/></Relationships>
</file>

<file path=xl/drawings/_rels/drawing1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Relationship Id="rId4" Type="http://schemas.openxmlformats.org/officeDocument/2006/relationships/image" Target="../media/image120.emf"/></Relationships>
</file>

<file path=xl/drawings/_rels/drawing1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Relationship Id="rId4" Type="http://schemas.openxmlformats.org/officeDocument/2006/relationships/image" Target="../media/image122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7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79.emf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1.emf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83.emf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5.emf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7.emf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89.emf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91.emf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93.emf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95.emf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97.emf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99.emf"/></Relationships>
</file>

<file path=xl/drawings/_rels/vmlDrawing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emf"/></Relationships>
</file>

<file path=xl/drawings/_rels/vmlDrawing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emf"/></Relationships>
</file>

<file path=xl/drawings/_rels/vmlDrawing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emf"/></Relationships>
</file>

<file path=xl/drawings/_rels/vmlDrawing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emf"/></Relationships>
</file>

<file path=xl/drawings/_rels/vmlDrawing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emf"/></Relationships>
</file>

<file path=xl/drawings/_rels/vmlDrawing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emf"/></Relationships>
</file>

<file path=xl/drawings/_rels/vmlDrawing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emf"/></Relationships>
</file>

<file path=xl/drawings/_rels/vmlDrawing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emf"/></Relationships>
</file>

<file path=xl/drawings/_rels/vmlDrawing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emf"/></Relationships>
</file>

<file path=xl/drawings/_rels/vmlDrawing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emf"/></Relationships>
</file>

<file path=xl/drawings/_rels/vmlDrawing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emf"/></Relationships>
</file>

<file path=xl/drawings/_rels/vmlDrawing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342900</xdr:colOff>
          <xdr:row>3</xdr:row>
          <xdr:rowOff>171450</xdr:rowOff>
        </xdr:to>
        <xdr:pic>
          <xdr:nvPicPr>
            <xdr:cNvPr id="7" name="Picture 6"/>
            <xdr:cNvPicPr>
              <a:picLocks noChangeAspect="1" noChangeArrowheads="1"/>
              <a:extLst>
                <a:ext uri="{84589F7E-364E-4C9E-8A38-B11213B215E9}">
                  <a14:cameraTool cellRange="$X$104:$X$106" spid="_x0000_s63195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14550" cy="676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705
Actual YTD 年度實際:    84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10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17912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920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023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125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LONGT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LONGT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227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GUI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GUI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330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43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534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636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739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4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4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20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841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943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25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04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148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EIH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EIH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250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308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EN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125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EN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353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455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557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25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660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20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762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14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864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967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410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SINCHU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118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SINCHU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06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172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27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14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376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47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581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ANG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ANG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683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786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888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AOL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AOL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990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512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51</xdr:col>
      <xdr:colOff>605117</xdr:colOff>
      <xdr:row>50</xdr:row>
      <xdr:rowOff>0</xdr:rowOff>
    </xdr:to>
    <xdr:grpSp>
      <xdr:nvGrpSpPr>
        <xdr:cNvPr id="7" name="Group 6"/>
        <xdr:cNvGrpSpPr/>
      </xdr:nvGrpSpPr>
      <xdr:grpSpPr>
        <a:xfrm>
          <a:off x="0" y="1"/>
          <a:ext cx="13424646" cy="9524999"/>
          <a:chOff x="1355911" y="1456765"/>
          <a:chExt cx="13424646" cy="10525124"/>
        </a:xfrm>
      </xdr:grpSpPr>
      <xdr:graphicFrame macro="">
        <xdr:nvGraphicFramePr>
          <xdr:cNvPr id="2" name="Chart 1" title="Goal"/>
          <xdr:cNvGraphicFramePr>
            <a:graphicFrameLocks/>
          </xdr:cNvGraphicFramePr>
        </xdr:nvGraphicFramePr>
        <xdr:xfrm>
          <a:off x="1355911" y="1456765"/>
          <a:ext cx="7978588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3" name="Chart 2"/>
          <xdr:cNvGraphicFramePr>
            <a:graphicFrameLocks/>
          </xdr:cNvGraphicFramePr>
        </xdr:nvGraphicFramePr>
        <xdr:xfrm>
          <a:off x="9334499" y="1456765"/>
          <a:ext cx="5446058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4" name="Chart 3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2</xdr:colOff>
          <xdr:row>6</xdr:row>
          <xdr:rowOff>179295</xdr:rowOff>
        </xdr:from>
        <xdr:to>
          <xdr:col>56</xdr:col>
          <xdr:colOff>0</xdr:colOff>
          <xdr:row>14</xdr:row>
          <xdr:rowOff>0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AG$57:$AG$59" spid="_x0000_s72093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4634884" y="1322295"/>
              <a:ext cx="1210234" cy="134470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WARD_GRAPH!$B$5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WARD_GRAPH!$B$4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195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297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LUZHO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LUZHO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400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502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AND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AND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615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60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707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80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DANSHU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DANSHU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911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IANM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IANM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716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014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ANKA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ANKA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11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218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HE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HE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32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HE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HE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423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525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UZH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UZH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628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ONGHE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ONGHE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81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73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B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B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833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P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P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935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XI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XI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4037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IYU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IYU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4140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8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DANFE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DANFE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5675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8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25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ward" growShrinkType="overwriteClear" preserveFormatting="0" adjustColumnWidth="0" connectionId="8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ward_month" growShrinkType="overwriteClear" preserveFormatting="0" adjustColumnWidth="0" connectionId="9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stake" growShrinkType="overwriteClear" preserveFormatting="0" adjustColumnWidth="0" connectionId="6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stake_month" growShrinkType="overwriteClear" preserveFormatting="0" adjustColumnWidth="0" connectionId="7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mission" growShrinkType="overwriteClear" preserveFormatting="0" adjustColumnWidth="0" connectionId="4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mission_month" growShrinkType="overwriteClear" adjustColumnWidth="0" connectionId="5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baptism_source_ward_month" growShrinkType="overwriteClear" preserveFormatting="0" adjustColumnWidth="0" connectionId="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stake_month" growShrinkType="overwriteClear" preserveFormatting="0" adjustColumnWidth="0" connectionId="2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mission_month" growShrinkType="overwriteClear" preserveFormatting="0" adjustColumnWidth="0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38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39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40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41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42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43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44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45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46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47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48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49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50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51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52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53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54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55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56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3.vml"/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57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58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5.vml"/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59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6.vml"/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60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7.vml"/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61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8.vml"/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62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9.vml"/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63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64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1.vml"/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65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D11"/>
  <sheetViews>
    <sheetView workbookViewId="0"/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3" t="s">
        <v>16</v>
      </c>
      <c r="B1" s="2">
        <v>42428</v>
      </c>
      <c r="C1" s="3" t="s">
        <v>0</v>
      </c>
      <c r="D1" s="3">
        <f>YEAR(DATE)</f>
        <v>2016</v>
      </c>
    </row>
    <row r="2" spans="1:4">
      <c r="A2" t="s">
        <v>28</v>
      </c>
      <c r="B2" s="1">
        <v>7</v>
      </c>
      <c r="C2" s="3" t="s">
        <v>1</v>
      </c>
      <c r="D2" s="3">
        <f>MONTH(DATE)</f>
        <v>2</v>
      </c>
    </row>
    <row r="3" spans="1:4">
      <c r="C3" s="3" t="s">
        <v>15</v>
      </c>
      <c r="D3" s="10">
        <f>WEEKNUM(DATE,2)-WEEKNUM(DATE(YEAR(DATE),MONTH(DATE),1),2)+1</f>
        <v>4</v>
      </c>
    </row>
    <row r="4" spans="1:4">
      <c r="C4" s="3" t="s">
        <v>247</v>
      </c>
      <c r="D4" s="3">
        <f>WEEKDAY(DATE,2)</f>
        <v>7</v>
      </c>
    </row>
    <row r="5" spans="1:4">
      <c r="C5" s="11" t="s">
        <v>17</v>
      </c>
      <c r="D5">
        <f>DAY(DATE)</f>
        <v>28</v>
      </c>
    </row>
    <row r="11" spans="1:4">
      <c r="D11" s="7"/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Q360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518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519</v>
      </c>
      <c r="B3">
        <v>1</v>
      </c>
      <c r="C3">
        <v>3</v>
      </c>
      <c r="D3">
        <v>3</v>
      </c>
      <c r="E3">
        <v>9</v>
      </c>
      <c r="F3">
        <v>4</v>
      </c>
      <c r="G3">
        <v>0</v>
      </c>
      <c r="H3">
        <v>0</v>
      </c>
      <c r="I3">
        <v>23</v>
      </c>
      <c r="J3">
        <v>0</v>
      </c>
      <c r="K3">
        <v>11</v>
      </c>
      <c r="L3">
        <v>7</v>
      </c>
      <c r="M3">
        <v>8</v>
      </c>
      <c r="N3">
        <v>0</v>
      </c>
      <c r="O3">
        <v>6</v>
      </c>
      <c r="P3">
        <v>0</v>
      </c>
      <c r="Q3">
        <v>0</v>
      </c>
    </row>
    <row r="4" spans="1:17">
      <c r="A4" t="s">
        <v>520</v>
      </c>
      <c r="B4">
        <v>0</v>
      </c>
      <c r="C4">
        <v>0</v>
      </c>
      <c r="D4">
        <v>3</v>
      </c>
      <c r="E4">
        <v>4</v>
      </c>
      <c r="F4">
        <v>0</v>
      </c>
      <c r="G4">
        <v>0</v>
      </c>
      <c r="H4">
        <v>0</v>
      </c>
      <c r="I4">
        <v>11</v>
      </c>
      <c r="J4">
        <v>0</v>
      </c>
      <c r="K4">
        <v>12</v>
      </c>
      <c r="L4">
        <v>8</v>
      </c>
      <c r="M4">
        <v>6</v>
      </c>
      <c r="N4">
        <v>0</v>
      </c>
      <c r="O4">
        <v>8</v>
      </c>
      <c r="P4">
        <v>0</v>
      </c>
      <c r="Q4">
        <v>0</v>
      </c>
    </row>
    <row r="5" spans="1:17">
      <c r="A5" t="s">
        <v>521</v>
      </c>
      <c r="B5">
        <v>0</v>
      </c>
      <c r="C5">
        <v>3</v>
      </c>
      <c r="D5">
        <v>3</v>
      </c>
      <c r="E5">
        <v>3</v>
      </c>
      <c r="F5">
        <v>0</v>
      </c>
      <c r="G5">
        <v>0</v>
      </c>
      <c r="H5">
        <v>0</v>
      </c>
      <c r="I5">
        <v>9</v>
      </c>
      <c r="J5">
        <v>0</v>
      </c>
      <c r="K5">
        <v>3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</row>
    <row r="6" spans="1:17">
      <c r="A6" t="s">
        <v>522</v>
      </c>
      <c r="B6">
        <v>0</v>
      </c>
      <c r="C6">
        <v>0</v>
      </c>
      <c r="D6">
        <v>3</v>
      </c>
      <c r="E6">
        <v>1</v>
      </c>
      <c r="F6">
        <v>0</v>
      </c>
      <c r="G6">
        <v>1</v>
      </c>
      <c r="H6">
        <v>0</v>
      </c>
      <c r="I6">
        <v>13</v>
      </c>
      <c r="J6">
        <v>0</v>
      </c>
      <c r="K6">
        <v>3</v>
      </c>
      <c r="L6">
        <v>5</v>
      </c>
      <c r="M6">
        <v>1</v>
      </c>
      <c r="N6">
        <v>0</v>
      </c>
      <c r="O6">
        <v>0</v>
      </c>
      <c r="P6">
        <v>0</v>
      </c>
      <c r="Q6">
        <v>0</v>
      </c>
    </row>
    <row r="7" spans="1:17">
      <c r="A7" t="s">
        <v>523</v>
      </c>
      <c r="B7">
        <v>0</v>
      </c>
      <c r="C7">
        <v>0</v>
      </c>
      <c r="D7">
        <v>2</v>
      </c>
      <c r="E7">
        <v>4</v>
      </c>
      <c r="F7">
        <v>1</v>
      </c>
      <c r="G7">
        <v>0</v>
      </c>
      <c r="H7">
        <v>0</v>
      </c>
      <c r="I7">
        <v>7</v>
      </c>
      <c r="J7">
        <v>0</v>
      </c>
      <c r="K7">
        <v>6</v>
      </c>
      <c r="L7">
        <v>5</v>
      </c>
      <c r="M7">
        <v>3</v>
      </c>
      <c r="N7">
        <v>0</v>
      </c>
      <c r="O7">
        <v>3</v>
      </c>
      <c r="P7">
        <v>0</v>
      </c>
      <c r="Q7">
        <v>0</v>
      </c>
    </row>
    <row r="8" spans="1:17">
      <c r="A8" t="s">
        <v>524</v>
      </c>
      <c r="B8">
        <v>0</v>
      </c>
      <c r="C8">
        <v>1</v>
      </c>
      <c r="D8">
        <v>1</v>
      </c>
      <c r="E8">
        <v>2</v>
      </c>
      <c r="F8">
        <v>2</v>
      </c>
      <c r="G8">
        <v>0</v>
      </c>
      <c r="H8">
        <v>0</v>
      </c>
      <c r="I8">
        <v>6</v>
      </c>
      <c r="J8">
        <v>0</v>
      </c>
      <c r="K8">
        <v>5</v>
      </c>
      <c r="L8">
        <v>4</v>
      </c>
      <c r="M8">
        <v>4</v>
      </c>
      <c r="N8">
        <v>0</v>
      </c>
      <c r="O8">
        <v>5</v>
      </c>
      <c r="P8">
        <v>0</v>
      </c>
      <c r="Q8">
        <v>0</v>
      </c>
    </row>
    <row r="9" spans="1:17">
      <c r="A9" t="s">
        <v>525</v>
      </c>
      <c r="B9">
        <v>0</v>
      </c>
      <c r="C9">
        <v>0</v>
      </c>
      <c r="D9">
        <v>6</v>
      </c>
      <c r="E9">
        <v>5</v>
      </c>
      <c r="F9">
        <v>2</v>
      </c>
      <c r="G9">
        <v>0</v>
      </c>
      <c r="H9">
        <v>0</v>
      </c>
      <c r="I9">
        <v>12</v>
      </c>
      <c r="J9">
        <v>0</v>
      </c>
      <c r="K9">
        <v>7</v>
      </c>
      <c r="L9">
        <v>7</v>
      </c>
      <c r="M9">
        <v>7</v>
      </c>
      <c r="N9">
        <v>0</v>
      </c>
      <c r="O9">
        <v>4</v>
      </c>
      <c r="P9">
        <v>0</v>
      </c>
      <c r="Q9">
        <v>0</v>
      </c>
    </row>
    <row r="10" spans="1:17">
      <c r="A10" t="s">
        <v>526</v>
      </c>
      <c r="B10">
        <v>0</v>
      </c>
      <c r="C10">
        <v>0</v>
      </c>
      <c r="D10">
        <v>2</v>
      </c>
      <c r="E10">
        <v>7</v>
      </c>
      <c r="F10">
        <v>3</v>
      </c>
      <c r="G10">
        <v>0</v>
      </c>
      <c r="H10">
        <v>0</v>
      </c>
      <c r="I10">
        <v>9</v>
      </c>
      <c r="J10">
        <v>0</v>
      </c>
      <c r="K10">
        <v>8</v>
      </c>
      <c r="L10">
        <v>8</v>
      </c>
      <c r="M10">
        <v>3</v>
      </c>
      <c r="N10">
        <v>0</v>
      </c>
      <c r="O10">
        <v>17</v>
      </c>
      <c r="P10">
        <v>0</v>
      </c>
      <c r="Q10">
        <v>0</v>
      </c>
    </row>
    <row r="11" spans="1:17">
      <c r="A11" t="s">
        <v>527</v>
      </c>
      <c r="B11">
        <v>0</v>
      </c>
      <c r="C11">
        <v>0</v>
      </c>
      <c r="D11">
        <v>1</v>
      </c>
      <c r="E11">
        <v>3</v>
      </c>
      <c r="F11">
        <v>6</v>
      </c>
      <c r="G11">
        <v>8</v>
      </c>
      <c r="H11">
        <v>0</v>
      </c>
      <c r="I11">
        <v>0</v>
      </c>
      <c r="J11">
        <v>0</v>
      </c>
      <c r="K11">
        <v>9</v>
      </c>
      <c r="L11">
        <v>15</v>
      </c>
      <c r="M11">
        <v>7</v>
      </c>
      <c r="N11">
        <v>0</v>
      </c>
      <c r="O11">
        <v>1</v>
      </c>
      <c r="P11">
        <v>0</v>
      </c>
      <c r="Q11">
        <v>0</v>
      </c>
    </row>
    <row r="12" spans="1:17">
      <c r="A12" t="s">
        <v>528</v>
      </c>
      <c r="B12">
        <v>2</v>
      </c>
      <c r="C12">
        <v>2</v>
      </c>
      <c r="D12">
        <v>3</v>
      </c>
      <c r="E12">
        <v>9</v>
      </c>
      <c r="F12">
        <v>0</v>
      </c>
      <c r="G12">
        <v>0</v>
      </c>
      <c r="H12">
        <v>0</v>
      </c>
      <c r="I12">
        <v>20</v>
      </c>
      <c r="J12">
        <v>0</v>
      </c>
      <c r="K12">
        <v>11</v>
      </c>
      <c r="L12">
        <v>50</v>
      </c>
      <c r="M12">
        <v>10</v>
      </c>
      <c r="N12">
        <v>0</v>
      </c>
      <c r="O12">
        <v>3</v>
      </c>
      <c r="P12">
        <v>0</v>
      </c>
      <c r="Q12">
        <v>0</v>
      </c>
    </row>
    <row r="13" spans="1:17">
      <c r="A13" t="s">
        <v>529</v>
      </c>
      <c r="B13">
        <v>0</v>
      </c>
      <c r="C13">
        <v>0</v>
      </c>
      <c r="D13">
        <v>0</v>
      </c>
      <c r="E13">
        <v>2</v>
      </c>
      <c r="F13">
        <v>0</v>
      </c>
      <c r="G13">
        <v>0</v>
      </c>
      <c r="H13">
        <v>0</v>
      </c>
      <c r="I13">
        <v>4</v>
      </c>
      <c r="J13">
        <v>0</v>
      </c>
      <c r="K13">
        <v>4</v>
      </c>
      <c r="L13">
        <v>3</v>
      </c>
      <c r="M13">
        <v>0</v>
      </c>
      <c r="N13">
        <v>0</v>
      </c>
      <c r="O13">
        <v>2</v>
      </c>
      <c r="P13">
        <v>0</v>
      </c>
      <c r="Q13">
        <v>0</v>
      </c>
    </row>
    <row r="14" spans="1:17">
      <c r="A14" t="s">
        <v>530</v>
      </c>
      <c r="B14">
        <v>0</v>
      </c>
      <c r="C14">
        <v>0</v>
      </c>
      <c r="D14">
        <v>3</v>
      </c>
      <c r="E14">
        <v>4</v>
      </c>
      <c r="F14">
        <v>1</v>
      </c>
      <c r="G14">
        <v>0</v>
      </c>
      <c r="H14">
        <v>0</v>
      </c>
      <c r="I14">
        <v>7</v>
      </c>
      <c r="J14">
        <v>0</v>
      </c>
      <c r="K14">
        <v>9</v>
      </c>
      <c r="L14">
        <v>2</v>
      </c>
      <c r="M14">
        <v>2</v>
      </c>
      <c r="N14">
        <v>0</v>
      </c>
      <c r="O14">
        <v>4</v>
      </c>
      <c r="P14">
        <v>0</v>
      </c>
      <c r="Q14">
        <v>0</v>
      </c>
    </row>
    <row r="15" spans="1:17">
      <c r="A15" t="s">
        <v>531</v>
      </c>
      <c r="B15">
        <v>0</v>
      </c>
      <c r="C15">
        <v>0</v>
      </c>
      <c r="D15">
        <v>2</v>
      </c>
      <c r="E15">
        <v>9</v>
      </c>
      <c r="F15">
        <v>0</v>
      </c>
      <c r="G15">
        <v>0</v>
      </c>
      <c r="H15">
        <v>0</v>
      </c>
      <c r="I15">
        <v>13</v>
      </c>
      <c r="J15">
        <v>0</v>
      </c>
      <c r="K15">
        <v>10</v>
      </c>
      <c r="L15">
        <v>10</v>
      </c>
      <c r="M15">
        <v>4</v>
      </c>
      <c r="N15">
        <v>0</v>
      </c>
      <c r="O15">
        <v>2</v>
      </c>
      <c r="P15">
        <v>0</v>
      </c>
      <c r="Q15">
        <v>0</v>
      </c>
    </row>
    <row r="16" spans="1:17">
      <c r="A16" t="s">
        <v>532</v>
      </c>
      <c r="B16">
        <v>0</v>
      </c>
      <c r="C16">
        <v>0</v>
      </c>
      <c r="D16">
        <v>1</v>
      </c>
      <c r="E16">
        <v>2</v>
      </c>
      <c r="F16">
        <v>0</v>
      </c>
      <c r="G16">
        <v>0</v>
      </c>
      <c r="H16">
        <v>0</v>
      </c>
      <c r="I16">
        <v>3</v>
      </c>
      <c r="J16">
        <v>0</v>
      </c>
      <c r="K16">
        <v>2</v>
      </c>
      <c r="L16">
        <v>3</v>
      </c>
      <c r="M16">
        <v>1</v>
      </c>
      <c r="N16">
        <v>0</v>
      </c>
      <c r="O16">
        <v>0</v>
      </c>
      <c r="P16">
        <v>0</v>
      </c>
      <c r="Q16">
        <v>0</v>
      </c>
    </row>
    <row r="17" spans="1:17">
      <c r="A17" t="s">
        <v>533</v>
      </c>
      <c r="B17">
        <v>0</v>
      </c>
      <c r="C17">
        <v>1</v>
      </c>
      <c r="D17">
        <v>4</v>
      </c>
      <c r="E17">
        <v>2</v>
      </c>
      <c r="F17">
        <v>0</v>
      </c>
      <c r="G17">
        <v>0</v>
      </c>
      <c r="H17">
        <v>0</v>
      </c>
      <c r="I17">
        <v>7</v>
      </c>
      <c r="J17">
        <v>0</v>
      </c>
      <c r="K17">
        <v>11</v>
      </c>
      <c r="L17">
        <v>10</v>
      </c>
      <c r="M17">
        <v>3</v>
      </c>
      <c r="N17">
        <v>0</v>
      </c>
      <c r="O17">
        <v>2</v>
      </c>
      <c r="P17">
        <v>0</v>
      </c>
      <c r="Q17">
        <v>0</v>
      </c>
    </row>
    <row r="18" spans="1:17">
      <c r="A18" t="s">
        <v>534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7</v>
      </c>
      <c r="M18">
        <v>2</v>
      </c>
      <c r="N18">
        <v>0</v>
      </c>
      <c r="O18">
        <v>1</v>
      </c>
      <c r="P18">
        <v>0</v>
      </c>
      <c r="Q18">
        <v>0</v>
      </c>
    </row>
    <row r="19" spans="1:17">
      <c r="A19" t="s">
        <v>535</v>
      </c>
      <c r="B19">
        <v>0</v>
      </c>
      <c r="C19">
        <v>1</v>
      </c>
      <c r="D19">
        <v>1</v>
      </c>
      <c r="E19">
        <v>7</v>
      </c>
      <c r="F19">
        <v>1</v>
      </c>
      <c r="G19">
        <v>0</v>
      </c>
      <c r="H19">
        <v>0</v>
      </c>
      <c r="I19">
        <v>9</v>
      </c>
      <c r="J19">
        <v>0</v>
      </c>
      <c r="K19">
        <v>3</v>
      </c>
      <c r="L19">
        <v>18</v>
      </c>
      <c r="M19">
        <v>6</v>
      </c>
      <c r="N19">
        <v>0</v>
      </c>
      <c r="O19">
        <v>3</v>
      </c>
      <c r="P19">
        <v>0</v>
      </c>
      <c r="Q19">
        <v>0</v>
      </c>
    </row>
    <row r="20" spans="1:17">
      <c r="A20" t="s">
        <v>536</v>
      </c>
      <c r="B20">
        <v>0</v>
      </c>
      <c r="C20">
        <v>0</v>
      </c>
      <c r="D20">
        <v>1</v>
      </c>
      <c r="E20">
        <v>2</v>
      </c>
      <c r="F20">
        <v>0</v>
      </c>
      <c r="G20">
        <v>0</v>
      </c>
      <c r="H20">
        <v>0</v>
      </c>
      <c r="I20">
        <v>4</v>
      </c>
      <c r="J20">
        <v>0</v>
      </c>
      <c r="K20">
        <v>5</v>
      </c>
      <c r="L20">
        <v>2</v>
      </c>
      <c r="M20">
        <v>0</v>
      </c>
      <c r="N20">
        <v>0</v>
      </c>
      <c r="O20">
        <v>3</v>
      </c>
      <c r="P20">
        <v>0</v>
      </c>
      <c r="Q20">
        <v>0</v>
      </c>
    </row>
    <row r="21" spans="1:17">
      <c r="A21" t="s">
        <v>537</v>
      </c>
      <c r="B21">
        <v>0</v>
      </c>
      <c r="C21">
        <v>0</v>
      </c>
      <c r="D21">
        <v>5</v>
      </c>
      <c r="E21">
        <v>8</v>
      </c>
      <c r="F21">
        <v>0</v>
      </c>
      <c r="G21">
        <v>1</v>
      </c>
      <c r="H21">
        <v>0</v>
      </c>
      <c r="I21">
        <v>18</v>
      </c>
      <c r="J21">
        <v>0</v>
      </c>
      <c r="K21">
        <v>10</v>
      </c>
      <c r="L21">
        <v>4</v>
      </c>
      <c r="M21">
        <v>2</v>
      </c>
      <c r="N21">
        <v>0</v>
      </c>
      <c r="O21">
        <v>4</v>
      </c>
      <c r="P21">
        <v>0</v>
      </c>
      <c r="Q21">
        <v>0</v>
      </c>
    </row>
    <row r="22" spans="1:17">
      <c r="A22" t="s">
        <v>538</v>
      </c>
      <c r="B22">
        <v>0</v>
      </c>
      <c r="C22">
        <v>0</v>
      </c>
      <c r="D22">
        <v>2</v>
      </c>
      <c r="E22">
        <v>7</v>
      </c>
      <c r="F22">
        <v>0</v>
      </c>
      <c r="G22">
        <v>0</v>
      </c>
      <c r="H22">
        <v>0</v>
      </c>
      <c r="I22">
        <v>13</v>
      </c>
      <c r="J22">
        <v>0</v>
      </c>
      <c r="K22">
        <v>5</v>
      </c>
      <c r="L22">
        <v>10</v>
      </c>
      <c r="M22">
        <v>2</v>
      </c>
      <c r="N22">
        <v>0</v>
      </c>
      <c r="O22">
        <v>7</v>
      </c>
      <c r="P22">
        <v>0</v>
      </c>
      <c r="Q22">
        <v>0</v>
      </c>
    </row>
    <row r="23" spans="1:17">
      <c r="A23" t="s">
        <v>539</v>
      </c>
      <c r="B23">
        <v>1</v>
      </c>
      <c r="C23">
        <v>0</v>
      </c>
      <c r="D23">
        <v>6</v>
      </c>
      <c r="E23">
        <v>8</v>
      </c>
      <c r="F23">
        <v>0</v>
      </c>
      <c r="G23">
        <v>0</v>
      </c>
      <c r="H23">
        <v>0</v>
      </c>
      <c r="I23">
        <v>15</v>
      </c>
      <c r="J23">
        <v>0</v>
      </c>
      <c r="K23">
        <v>13</v>
      </c>
      <c r="L23">
        <v>15</v>
      </c>
      <c r="M23">
        <v>6</v>
      </c>
      <c r="N23">
        <v>0</v>
      </c>
      <c r="O23">
        <v>0</v>
      </c>
      <c r="P23">
        <v>0</v>
      </c>
      <c r="Q23">
        <v>0</v>
      </c>
    </row>
    <row r="24" spans="1:17">
      <c r="A24" t="s">
        <v>540</v>
      </c>
      <c r="B24">
        <v>0</v>
      </c>
      <c r="C24">
        <v>0</v>
      </c>
      <c r="D24">
        <v>4</v>
      </c>
      <c r="E24">
        <v>1</v>
      </c>
      <c r="F24">
        <v>0</v>
      </c>
      <c r="G24">
        <v>0</v>
      </c>
      <c r="H24">
        <v>0</v>
      </c>
      <c r="I24">
        <v>8</v>
      </c>
      <c r="J24">
        <v>0</v>
      </c>
      <c r="K24">
        <v>2</v>
      </c>
      <c r="L24">
        <v>3</v>
      </c>
      <c r="M24">
        <v>1</v>
      </c>
      <c r="N24">
        <v>0</v>
      </c>
      <c r="O24">
        <v>0</v>
      </c>
      <c r="P24">
        <v>0</v>
      </c>
      <c r="Q24">
        <v>0</v>
      </c>
    </row>
    <row r="25" spans="1:17">
      <c r="A25" t="s">
        <v>541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7</v>
      </c>
      <c r="M25">
        <v>0</v>
      </c>
      <c r="N25">
        <v>0</v>
      </c>
      <c r="O25">
        <v>1</v>
      </c>
      <c r="P25">
        <v>0</v>
      </c>
      <c r="Q25">
        <v>0</v>
      </c>
    </row>
    <row r="26" spans="1:17">
      <c r="A26" t="s">
        <v>542</v>
      </c>
      <c r="B26">
        <v>1</v>
      </c>
      <c r="C26">
        <v>0</v>
      </c>
      <c r="D26">
        <v>3</v>
      </c>
      <c r="E26">
        <v>3</v>
      </c>
      <c r="F26">
        <v>1</v>
      </c>
      <c r="G26">
        <v>0</v>
      </c>
      <c r="H26">
        <v>0</v>
      </c>
      <c r="I26">
        <v>8</v>
      </c>
      <c r="J26">
        <v>0</v>
      </c>
      <c r="K26">
        <v>5</v>
      </c>
      <c r="L26">
        <v>5</v>
      </c>
      <c r="M26">
        <v>5</v>
      </c>
      <c r="N26">
        <v>0</v>
      </c>
      <c r="O26">
        <v>4</v>
      </c>
      <c r="P26">
        <v>0</v>
      </c>
      <c r="Q26">
        <v>0</v>
      </c>
    </row>
    <row r="27" spans="1:17">
      <c r="A27" t="s">
        <v>543</v>
      </c>
      <c r="B27">
        <v>0</v>
      </c>
      <c r="C27">
        <v>0</v>
      </c>
      <c r="D27">
        <v>2</v>
      </c>
      <c r="E27">
        <v>7</v>
      </c>
      <c r="F27">
        <v>0</v>
      </c>
      <c r="G27">
        <v>0</v>
      </c>
      <c r="H27">
        <v>0</v>
      </c>
      <c r="I27">
        <v>12</v>
      </c>
      <c r="J27">
        <v>0</v>
      </c>
      <c r="K27">
        <v>9</v>
      </c>
      <c r="L27">
        <v>17</v>
      </c>
      <c r="M27">
        <v>10</v>
      </c>
      <c r="N27">
        <v>0</v>
      </c>
      <c r="O27">
        <v>1</v>
      </c>
      <c r="P27">
        <v>0</v>
      </c>
      <c r="Q27">
        <v>0</v>
      </c>
    </row>
    <row r="28" spans="1:17">
      <c r="A28" t="s">
        <v>544</v>
      </c>
      <c r="B28">
        <v>0</v>
      </c>
      <c r="C28">
        <v>0</v>
      </c>
      <c r="D28">
        <v>0</v>
      </c>
      <c r="E28">
        <v>2</v>
      </c>
      <c r="F28">
        <v>0</v>
      </c>
      <c r="G28">
        <v>0</v>
      </c>
      <c r="H28">
        <v>0</v>
      </c>
      <c r="I28">
        <v>2</v>
      </c>
      <c r="J28">
        <v>0</v>
      </c>
      <c r="K28">
        <v>4</v>
      </c>
      <c r="L28">
        <v>6</v>
      </c>
      <c r="M28">
        <v>2</v>
      </c>
      <c r="N28">
        <v>0</v>
      </c>
      <c r="O28">
        <v>1</v>
      </c>
      <c r="P28">
        <v>0</v>
      </c>
      <c r="Q28">
        <v>0</v>
      </c>
    </row>
    <row r="29" spans="1:17">
      <c r="A29" t="s">
        <v>545</v>
      </c>
      <c r="B29">
        <v>0</v>
      </c>
      <c r="C29">
        <v>1</v>
      </c>
      <c r="D29">
        <v>1</v>
      </c>
      <c r="E29">
        <v>1</v>
      </c>
      <c r="F29">
        <v>0</v>
      </c>
      <c r="G29">
        <v>0</v>
      </c>
      <c r="H29">
        <v>0</v>
      </c>
      <c r="I29">
        <v>3</v>
      </c>
      <c r="J29">
        <v>0</v>
      </c>
      <c r="K29">
        <v>5</v>
      </c>
      <c r="L29">
        <v>4</v>
      </c>
      <c r="M29">
        <v>4</v>
      </c>
      <c r="N29">
        <v>0</v>
      </c>
      <c r="O29">
        <v>4</v>
      </c>
      <c r="P29">
        <v>0</v>
      </c>
      <c r="Q29">
        <v>0</v>
      </c>
    </row>
    <row r="30" spans="1:17">
      <c r="A30" t="s">
        <v>546</v>
      </c>
      <c r="B30">
        <v>0</v>
      </c>
      <c r="C30">
        <v>2</v>
      </c>
      <c r="D30">
        <v>2</v>
      </c>
      <c r="E30">
        <v>5</v>
      </c>
      <c r="F30">
        <v>1</v>
      </c>
      <c r="G30">
        <v>0</v>
      </c>
      <c r="H30">
        <v>0</v>
      </c>
      <c r="I30">
        <v>10</v>
      </c>
      <c r="J30">
        <v>0</v>
      </c>
      <c r="K30">
        <v>8</v>
      </c>
      <c r="L30">
        <v>30</v>
      </c>
      <c r="M30">
        <v>10</v>
      </c>
      <c r="N30">
        <v>0</v>
      </c>
      <c r="O30">
        <v>9</v>
      </c>
      <c r="P30">
        <v>0</v>
      </c>
      <c r="Q30">
        <v>0</v>
      </c>
    </row>
    <row r="31" spans="1:17">
      <c r="A31" t="s">
        <v>547</v>
      </c>
      <c r="B31">
        <v>0</v>
      </c>
      <c r="C31">
        <v>1</v>
      </c>
      <c r="D31">
        <v>1</v>
      </c>
      <c r="E31">
        <v>4</v>
      </c>
      <c r="F31">
        <v>1</v>
      </c>
      <c r="G31">
        <v>0</v>
      </c>
      <c r="H31">
        <v>0</v>
      </c>
      <c r="I31">
        <v>11</v>
      </c>
      <c r="J31">
        <v>0</v>
      </c>
      <c r="K31">
        <v>8</v>
      </c>
      <c r="L31">
        <v>12</v>
      </c>
      <c r="M31">
        <v>3</v>
      </c>
      <c r="N31">
        <v>0</v>
      </c>
      <c r="O31">
        <v>2</v>
      </c>
      <c r="P31">
        <v>0</v>
      </c>
      <c r="Q31">
        <v>0</v>
      </c>
    </row>
    <row r="32" spans="1:17">
      <c r="A32" t="s">
        <v>548</v>
      </c>
      <c r="B32">
        <v>0</v>
      </c>
      <c r="C32">
        <v>0</v>
      </c>
      <c r="D32">
        <v>1</v>
      </c>
      <c r="E32">
        <v>5</v>
      </c>
      <c r="F32">
        <v>3</v>
      </c>
      <c r="G32">
        <v>0</v>
      </c>
      <c r="H32">
        <v>0</v>
      </c>
      <c r="I32">
        <v>11</v>
      </c>
      <c r="J32">
        <v>0</v>
      </c>
      <c r="K32">
        <v>6</v>
      </c>
      <c r="L32">
        <v>14</v>
      </c>
      <c r="M32">
        <v>6</v>
      </c>
      <c r="N32">
        <v>0</v>
      </c>
      <c r="O32">
        <v>1</v>
      </c>
      <c r="P32">
        <v>0</v>
      </c>
      <c r="Q32">
        <v>0</v>
      </c>
    </row>
    <row r="33" spans="1:17">
      <c r="A33" t="s">
        <v>549</v>
      </c>
      <c r="B33">
        <v>0</v>
      </c>
      <c r="C33">
        <v>0</v>
      </c>
      <c r="D33">
        <v>0</v>
      </c>
      <c r="E33">
        <v>3</v>
      </c>
      <c r="F33">
        <v>0</v>
      </c>
      <c r="G33">
        <v>0</v>
      </c>
      <c r="H33">
        <v>0</v>
      </c>
      <c r="I33">
        <v>8</v>
      </c>
      <c r="J33">
        <v>0</v>
      </c>
      <c r="K33">
        <v>2</v>
      </c>
      <c r="L33">
        <v>17</v>
      </c>
      <c r="M33">
        <v>5</v>
      </c>
      <c r="N33">
        <v>0</v>
      </c>
      <c r="O33">
        <v>2</v>
      </c>
      <c r="P33">
        <v>0</v>
      </c>
      <c r="Q33">
        <v>0</v>
      </c>
    </row>
    <row r="34" spans="1:17">
      <c r="A34" t="s">
        <v>550</v>
      </c>
      <c r="B34">
        <v>0</v>
      </c>
      <c r="C34">
        <v>0</v>
      </c>
      <c r="D34">
        <v>2</v>
      </c>
      <c r="E34">
        <v>4</v>
      </c>
      <c r="F34">
        <v>0</v>
      </c>
      <c r="G34">
        <v>0</v>
      </c>
      <c r="H34">
        <v>0</v>
      </c>
      <c r="I34">
        <v>8</v>
      </c>
      <c r="J34">
        <v>0</v>
      </c>
      <c r="K34">
        <v>15</v>
      </c>
      <c r="L34">
        <v>21</v>
      </c>
      <c r="M34">
        <v>5</v>
      </c>
      <c r="N34">
        <v>0</v>
      </c>
      <c r="O34">
        <v>2</v>
      </c>
      <c r="P34">
        <v>0</v>
      </c>
      <c r="Q34">
        <v>0</v>
      </c>
    </row>
    <row r="35" spans="1:17">
      <c r="A35" t="s">
        <v>551</v>
      </c>
      <c r="B35">
        <v>0</v>
      </c>
      <c r="C35">
        <v>0</v>
      </c>
      <c r="D35">
        <v>1</v>
      </c>
      <c r="E35">
        <v>8</v>
      </c>
      <c r="F35">
        <v>1</v>
      </c>
      <c r="G35">
        <v>0</v>
      </c>
      <c r="H35">
        <v>0</v>
      </c>
      <c r="I35">
        <v>9</v>
      </c>
      <c r="J35">
        <v>0</v>
      </c>
      <c r="K35">
        <v>11</v>
      </c>
      <c r="L35">
        <v>7</v>
      </c>
      <c r="M35">
        <v>3</v>
      </c>
      <c r="N35">
        <v>0</v>
      </c>
      <c r="O35">
        <v>2</v>
      </c>
      <c r="P35">
        <v>0</v>
      </c>
      <c r="Q35">
        <v>0</v>
      </c>
    </row>
    <row r="36" spans="1:17">
      <c r="A36" t="s">
        <v>552</v>
      </c>
      <c r="B36">
        <v>1</v>
      </c>
      <c r="C36">
        <v>0</v>
      </c>
      <c r="D36">
        <v>1</v>
      </c>
      <c r="E36">
        <v>4</v>
      </c>
      <c r="F36">
        <v>3</v>
      </c>
      <c r="G36">
        <v>0</v>
      </c>
      <c r="H36">
        <v>0</v>
      </c>
      <c r="I36">
        <v>8</v>
      </c>
      <c r="J36">
        <v>0</v>
      </c>
      <c r="K36">
        <v>15</v>
      </c>
      <c r="L36">
        <v>8</v>
      </c>
      <c r="M36">
        <v>1</v>
      </c>
      <c r="N36">
        <v>0</v>
      </c>
      <c r="O36">
        <v>3</v>
      </c>
      <c r="P36">
        <v>0</v>
      </c>
      <c r="Q36">
        <v>0</v>
      </c>
    </row>
    <row r="37" spans="1:17">
      <c r="A37" t="s">
        <v>553</v>
      </c>
      <c r="B37">
        <v>1</v>
      </c>
      <c r="C37">
        <v>0</v>
      </c>
      <c r="D37">
        <v>5</v>
      </c>
      <c r="E37">
        <v>5</v>
      </c>
      <c r="F37">
        <v>0</v>
      </c>
      <c r="G37">
        <v>0</v>
      </c>
      <c r="H37">
        <v>0</v>
      </c>
      <c r="I37">
        <v>16</v>
      </c>
      <c r="J37">
        <v>0</v>
      </c>
      <c r="K37">
        <v>9</v>
      </c>
      <c r="L37">
        <v>12</v>
      </c>
      <c r="M37">
        <v>8</v>
      </c>
      <c r="N37">
        <v>0</v>
      </c>
      <c r="O37">
        <v>4</v>
      </c>
      <c r="P37">
        <v>0</v>
      </c>
      <c r="Q37">
        <v>0</v>
      </c>
    </row>
    <row r="38" spans="1:17">
      <c r="A38" t="s">
        <v>554</v>
      </c>
      <c r="B38">
        <v>1</v>
      </c>
      <c r="C38">
        <v>1</v>
      </c>
      <c r="D38">
        <v>3</v>
      </c>
      <c r="E38">
        <v>2</v>
      </c>
      <c r="F38">
        <v>0</v>
      </c>
      <c r="G38">
        <v>0</v>
      </c>
      <c r="H38">
        <v>0</v>
      </c>
      <c r="I38">
        <v>11</v>
      </c>
      <c r="J38">
        <v>0</v>
      </c>
      <c r="K38">
        <v>10</v>
      </c>
      <c r="L38">
        <v>11</v>
      </c>
      <c r="M38">
        <v>4</v>
      </c>
      <c r="N38">
        <v>0</v>
      </c>
      <c r="O38">
        <v>2</v>
      </c>
      <c r="P38">
        <v>0</v>
      </c>
      <c r="Q38">
        <v>0</v>
      </c>
    </row>
    <row r="39" spans="1:17">
      <c r="A39" t="s">
        <v>555</v>
      </c>
      <c r="B39">
        <v>0</v>
      </c>
      <c r="C39">
        <v>2</v>
      </c>
      <c r="D39">
        <v>3</v>
      </c>
      <c r="E39">
        <v>4</v>
      </c>
      <c r="F39">
        <v>1</v>
      </c>
      <c r="G39">
        <v>0</v>
      </c>
      <c r="H39">
        <v>0</v>
      </c>
      <c r="I39">
        <v>12</v>
      </c>
      <c r="J39">
        <v>0</v>
      </c>
      <c r="K39">
        <v>18</v>
      </c>
      <c r="L39">
        <v>15</v>
      </c>
      <c r="M39">
        <v>3</v>
      </c>
      <c r="N39">
        <v>0</v>
      </c>
      <c r="O39">
        <v>4</v>
      </c>
      <c r="P39">
        <v>0</v>
      </c>
      <c r="Q39">
        <v>0</v>
      </c>
    </row>
    <row r="40" spans="1:17">
      <c r="A40" t="s">
        <v>556</v>
      </c>
      <c r="B40">
        <v>0</v>
      </c>
      <c r="C40">
        <v>0</v>
      </c>
      <c r="D40">
        <v>2</v>
      </c>
      <c r="E40">
        <v>7</v>
      </c>
      <c r="F40">
        <v>4</v>
      </c>
      <c r="G40">
        <v>0</v>
      </c>
      <c r="H40">
        <v>0</v>
      </c>
      <c r="I40">
        <v>17</v>
      </c>
      <c r="J40">
        <v>0</v>
      </c>
      <c r="K40">
        <v>15</v>
      </c>
      <c r="L40">
        <v>18</v>
      </c>
      <c r="M40">
        <v>9</v>
      </c>
      <c r="N40">
        <v>0</v>
      </c>
      <c r="O40">
        <v>3</v>
      </c>
      <c r="P40">
        <v>0</v>
      </c>
      <c r="Q40">
        <v>0</v>
      </c>
    </row>
    <row r="41" spans="1:17">
      <c r="A41" t="s">
        <v>557</v>
      </c>
      <c r="B41">
        <v>1</v>
      </c>
      <c r="C41">
        <v>0</v>
      </c>
      <c r="D41">
        <v>5</v>
      </c>
      <c r="E41">
        <v>3</v>
      </c>
      <c r="F41">
        <v>1</v>
      </c>
      <c r="G41">
        <v>0</v>
      </c>
      <c r="H41">
        <v>0</v>
      </c>
      <c r="I41">
        <v>15</v>
      </c>
      <c r="J41">
        <v>0</v>
      </c>
      <c r="K41">
        <v>6</v>
      </c>
      <c r="L41">
        <v>17</v>
      </c>
      <c r="M41">
        <v>7</v>
      </c>
      <c r="N41">
        <v>0</v>
      </c>
      <c r="O41">
        <v>4</v>
      </c>
      <c r="P41">
        <v>0</v>
      </c>
      <c r="Q41">
        <v>0</v>
      </c>
    </row>
    <row r="42" spans="1:17">
      <c r="A42" t="s">
        <v>558</v>
      </c>
      <c r="B42">
        <v>0</v>
      </c>
      <c r="C42">
        <v>0</v>
      </c>
      <c r="D42">
        <v>1</v>
      </c>
      <c r="E42">
        <v>11</v>
      </c>
      <c r="F42">
        <v>1</v>
      </c>
      <c r="G42">
        <v>0</v>
      </c>
      <c r="H42">
        <v>0</v>
      </c>
      <c r="I42">
        <v>12</v>
      </c>
      <c r="J42">
        <v>0</v>
      </c>
      <c r="K42">
        <v>5</v>
      </c>
      <c r="L42">
        <v>14</v>
      </c>
      <c r="M42">
        <v>4</v>
      </c>
      <c r="N42">
        <v>0</v>
      </c>
      <c r="O42">
        <v>1</v>
      </c>
      <c r="P42">
        <v>0</v>
      </c>
      <c r="Q42">
        <v>0</v>
      </c>
    </row>
    <row r="43" spans="1:17">
      <c r="A43" t="s">
        <v>559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6</v>
      </c>
      <c r="J43">
        <v>0</v>
      </c>
      <c r="K43">
        <v>4</v>
      </c>
      <c r="L43">
        <v>3</v>
      </c>
      <c r="M43">
        <v>3</v>
      </c>
      <c r="N43">
        <v>0</v>
      </c>
      <c r="O43">
        <v>1</v>
      </c>
      <c r="P43">
        <v>0</v>
      </c>
      <c r="Q43">
        <v>0</v>
      </c>
    </row>
    <row r="44" spans="1:17">
      <c r="A44" t="s">
        <v>560</v>
      </c>
      <c r="B44">
        <v>0</v>
      </c>
      <c r="C44">
        <v>1</v>
      </c>
      <c r="D44">
        <v>2</v>
      </c>
      <c r="E44">
        <v>9</v>
      </c>
      <c r="F44">
        <v>0</v>
      </c>
      <c r="G44">
        <v>0</v>
      </c>
      <c r="H44">
        <v>0</v>
      </c>
      <c r="I44">
        <v>12</v>
      </c>
      <c r="J44">
        <v>0</v>
      </c>
      <c r="K44">
        <v>5</v>
      </c>
      <c r="L44">
        <v>9</v>
      </c>
      <c r="M44">
        <v>4</v>
      </c>
      <c r="N44">
        <v>0</v>
      </c>
      <c r="O44">
        <v>3</v>
      </c>
      <c r="P44">
        <v>0</v>
      </c>
      <c r="Q44">
        <v>0</v>
      </c>
    </row>
    <row r="45" spans="1:17">
      <c r="A45" t="s">
        <v>561</v>
      </c>
      <c r="B45">
        <v>0</v>
      </c>
      <c r="C45">
        <v>0</v>
      </c>
      <c r="D45">
        <v>1</v>
      </c>
      <c r="E45">
        <v>2</v>
      </c>
      <c r="F45">
        <v>0</v>
      </c>
      <c r="G45">
        <v>0</v>
      </c>
      <c r="H45">
        <v>0</v>
      </c>
      <c r="I45">
        <v>4</v>
      </c>
      <c r="J45">
        <v>0</v>
      </c>
      <c r="K45">
        <v>4</v>
      </c>
      <c r="L45">
        <v>2</v>
      </c>
      <c r="M45">
        <v>2</v>
      </c>
      <c r="N45">
        <v>0</v>
      </c>
      <c r="O45">
        <v>1</v>
      </c>
      <c r="P45">
        <v>0</v>
      </c>
      <c r="Q45">
        <v>0</v>
      </c>
    </row>
    <row r="46" spans="1:17">
      <c r="A46" t="s">
        <v>562</v>
      </c>
      <c r="B46">
        <v>0</v>
      </c>
      <c r="C46">
        <v>0</v>
      </c>
      <c r="D46">
        <v>0</v>
      </c>
      <c r="E46">
        <v>4</v>
      </c>
      <c r="F46">
        <v>0</v>
      </c>
      <c r="G46">
        <v>0</v>
      </c>
      <c r="H46">
        <v>0</v>
      </c>
      <c r="I46">
        <v>6</v>
      </c>
      <c r="J46">
        <v>0</v>
      </c>
      <c r="K46">
        <v>5</v>
      </c>
      <c r="L46">
        <v>7</v>
      </c>
      <c r="M46">
        <v>2</v>
      </c>
      <c r="N46">
        <v>0</v>
      </c>
      <c r="O46">
        <v>2</v>
      </c>
      <c r="P46">
        <v>0</v>
      </c>
      <c r="Q46">
        <v>0</v>
      </c>
    </row>
    <row r="47" spans="1:17">
      <c r="A47" t="s">
        <v>563</v>
      </c>
      <c r="B47">
        <v>2</v>
      </c>
      <c r="C47">
        <v>1</v>
      </c>
      <c r="D47">
        <v>0</v>
      </c>
      <c r="E47">
        <v>1</v>
      </c>
      <c r="F47">
        <v>2</v>
      </c>
      <c r="G47">
        <v>0</v>
      </c>
      <c r="H47">
        <v>0</v>
      </c>
      <c r="I47">
        <v>4</v>
      </c>
      <c r="J47">
        <v>0</v>
      </c>
      <c r="K47">
        <v>6</v>
      </c>
      <c r="L47">
        <v>8</v>
      </c>
      <c r="M47">
        <v>10</v>
      </c>
      <c r="N47">
        <v>0</v>
      </c>
      <c r="O47">
        <v>4</v>
      </c>
      <c r="P47">
        <v>0</v>
      </c>
      <c r="Q47">
        <v>0</v>
      </c>
    </row>
    <row r="48" spans="1:17">
      <c r="A48" t="s">
        <v>564</v>
      </c>
      <c r="B48">
        <v>1</v>
      </c>
      <c r="C48">
        <v>0</v>
      </c>
      <c r="D48">
        <v>2</v>
      </c>
      <c r="E48">
        <v>3</v>
      </c>
      <c r="F48">
        <v>0</v>
      </c>
      <c r="G48">
        <v>0</v>
      </c>
      <c r="H48">
        <v>0</v>
      </c>
      <c r="I48">
        <v>6</v>
      </c>
      <c r="J48">
        <v>0</v>
      </c>
      <c r="K48">
        <v>9</v>
      </c>
      <c r="L48">
        <v>13</v>
      </c>
      <c r="M48">
        <v>2</v>
      </c>
      <c r="N48">
        <v>0</v>
      </c>
      <c r="O48">
        <v>4</v>
      </c>
      <c r="P48">
        <v>0</v>
      </c>
      <c r="Q48">
        <v>0</v>
      </c>
    </row>
    <row r="49" spans="1:17">
      <c r="A49" t="s">
        <v>565</v>
      </c>
      <c r="B49">
        <v>2</v>
      </c>
      <c r="C49">
        <v>0</v>
      </c>
      <c r="D49">
        <v>2</v>
      </c>
      <c r="E49">
        <v>4</v>
      </c>
      <c r="F49">
        <v>1</v>
      </c>
      <c r="G49">
        <v>0</v>
      </c>
      <c r="H49">
        <v>0</v>
      </c>
      <c r="I49">
        <v>8</v>
      </c>
      <c r="J49">
        <v>0</v>
      </c>
      <c r="K49">
        <v>6</v>
      </c>
      <c r="L49">
        <v>7</v>
      </c>
      <c r="M49">
        <v>2</v>
      </c>
      <c r="N49">
        <v>0</v>
      </c>
      <c r="O49">
        <v>6</v>
      </c>
      <c r="P49">
        <v>0</v>
      </c>
      <c r="Q49">
        <v>0</v>
      </c>
    </row>
    <row r="50" spans="1:17">
      <c r="A50" t="s">
        <v>566</v>
      </c>
      <c r="B50">
        <v>1</v>
      </c>
      <c r="C50">
        <v>1</v>
      </c>
      <c r="D50">
        <v>1</v>
      </c>
      <c r="E50">
        <v>5</v>
      </c>
      <c r="F50">
        <v>0</v>
      </c>
      <c r="G50">
        <v>0</v>
      </c>
      <c r="H50">
        <v>0</v>
      </c>
      <c r="I50">
        <v>11</v>
      </c>
      <c r="J50">
        <v>0</v>
      </c>
      <c r="K50">
        <v>8</v>
      </c>
      <c r="L50">
        <v>17</v>
      </c>
      <c r="M50">
        <v>8</v>
      </c>
      <c r="N50">
        <v>0</v>
      </c>
      <c r="O50">
        <v>4</v>
      </c>
      <c r="P50">
        <v>0</v>
      </c>
      <c r="Q50">
        <v>0</v>
      </c>
    </row>
    <row r="51" spans="1:17">
      <c r="A51" t="s">
        <v>567</v>
      </c>
      <c r="B51">
        <v>0</v>
      </c>
      <c r="C51">
        <v>0</v>
      </c>
      <c r="D51">
        <v>1</v>
      </c>
      <c r="E51">
        <v>2</v>
      </c>
      <c r="F51">
        <v>1</v>
      </c>
      <c r="G51">
        <v>0</v>
      </c>
      <c r="H51">
        <v>0</v>
      </c>
      <c r="I51">
        <v>3</v>
      </c>
      <c r="J51">
        <v>4</v>
      </c>
      <c r="K51">
        <v>9</v>
      </c>
      <c r="L51">
        <v>8</v>
      </c>
      <c r="M51">
        <v>2</v>
      </c>
      <c r="N51">
        <v>0</v>
      </c>
      <c r="O51">
        <v>4</v>
      </c>
      <c r="P51">
        <v>1</v>
      </c>
      <c r="Q51">
        <v>0</v>
      </c>
    </row>
    <row r="52" spans="1:17">
      <c r="A52" t="s">
        <v>568</v>
      </c>
      <c r="B52">
        <v>1</v>
      </c>
      <c r="C52">
        <v>1</v>
      </c>
      <c r="D52">
        <v>6</v>
      </c>
      <c r="E52">
        <v>6</v>
      </c>
      <c r="F52">
        <v>2</v>
      </c>
      <c r="G52">
        <v>0</v>
      </c>
      <c r="H52">
        <v>0</v>
      </c>
      <c r="I52">
        <v>20</v>
      </c>
      <c r="J52">
        <v>3</v>
      </c>
      <c r="K52">
        <v>19</v>
      </c>
      <c r="L52">
        <v>26</v>
      </c>
      <c r="M52">
        <v>15</v>
      </c>
      <c r="N52">
        <v>0</v>
      </c>
      <c r="O52">
        <v>13</v>
      </c>
      <c r="P52">
        <v>2</v>
      </c>
      <c r="Q52">
        <v>0</v>
      </c>
    </row>
    <row r="53" spans="1:17">
      <c r="A53" t="s">
        <v>569</v>
      </c>
      <c r="B53">
        <v>0</v>
      </c>
      <c r="C53">
        <v>0</v>
      </c>
      <c r="D53">
        <v>3</v>
      </c>
      <c r="E53">
        <v>5</v>
      </c>
      <c r="F53">
        <v>0</v>
      </c>
      <c r="G53">
        <v>0</v>
      </c>
      <c r="H53">
        <v>0</v>
      </c>
      <c r="I53">
        <v>10</v>
      </c>
      <c r="J53">
        <v>5</v>
      </c>
      <c r="K53">
        <v>17</v>
      </c>
      <c r="L53">
        <v>21</v>
      </c>
      <c r="M53">
        <v>12</v>
      </c>
      <c r="N53">
        <v>0</v>
      </c>
      <c r="O53">
        <v>15</v>
      </c>
      <c r="P53">
        <v>6</v>
      </c>
      <c r="Q53">
        <v>0</v>
      </c>
    </row>
    <row r="54" spans="1:17">
      <c r="A54" t="s">
        <v>570</v>
      </c>
      <c r="B54">
        <v>0</v>
      </c>
      <c r="C54">
        <v>2</v>
      </c>
      <c r="D54">
        <v>3</v>
      </c>
      <c r="E54">
        <v>3</v>
      </c>
      <c r="F54">
        <v>0</v>
      </c>
      <c r="G54">
        <v>1</v>
      </c>
      <c r="H54">
        <v>1</v>
      </c>
      <c r="I54">
        <v>8</v>
      </c>
      <c r="J54">
        <v>2</v>
      </c>
      <c r="K54">
        <v>7</v>
      </c>
      <c r="L54">
        <v>3</v>
      </c>
      <c r="M54">
        <v>1</v>
      </c>
      <c r="N54">
        <v>0</v>
      </c>
      <c r="O54">
        <v>6</v>
      </c>
      <c r="P54">
        <v>3</v>
      </c>
      <c r="Q54">
        <v>0</v>
      </c>
    </row>
    <row r="55" spans="1:17">
      <c r="A55" t="s">
        <v>571</v>
      </c>
      <c r="B55">
        <v>0</v>
      </c>
      <c r="C55">
        <v>0</v>
      </c>
      <c r="D55">
        <v>4</v>
      </c>
      <c r="E55">
        <v>2</v>
      </c>
      <c r="F55">
        <v>0</v>
      </c>
      <c r="G55">
        <v>1</v>
      </c>
      <c r="H55">
        <v>1</v>
      </c>
      <c r="I55">
        <v>12</v>
      </c>
      <c r="J55">
        <v>1</v>
      </c>
      <c r="K55">
        <v>8</v>
      </c>
      <c r="L55">
        <v>9</v>
      </c>
      <c r="M55">
        <v>4</v>
      </c>
      <c r="N55">
        <v>0</v>
      </c>
      <c r="O55">
        <v>2</v>
      </c>
      <c r="P55">
        <v>0</v>
      </c>
      <c r="Q55">
        <v>0</v>
      </c>
    </row>
    <row r="56" spans="1:17">
      <c r="A56" t="s">
        <v>572</v>
      </c>
      <c r="B56">
        <v>0</v>
      </c>
      <c r="C56">
        <v>0</v>
      </c>
      <c r="D56">
        <v>5</v>
      </c>
      <c r="E56">
        <v>3</v>
      </c>
      <c r="F56">
        <v>1</v>
      </c>
      <c r="G56">
        <v>0</v>
      </c>
      <c r="H56">
        <v>0</v>
      </c>
      <c r="I56">
        <v>11</v>
      </c>
      <c r="J56">
        <v>3</v>
      </c>
      <c r="K56">
        <v>20</v>
      </c>
      <c r="L56">
        <v>42</v>
      </c>
      <c r="M56">
        <v>15</v>
      </c>
      <c r="N56">
        <v>0</v>
      </c>
      <c r="O56">
        <v>9</v>
      </c>
      <c r="P56">
        <v>3</v>
      </c>
      <c r="Q56">
        <v>0</v>
      </c>
    </row>
    <row r="57" spans="1:17">
      <c r="A57" t="s">
        <v>573</v>
      </c>
      <c r="B57">
        <v>0</v>
      </c>
      <c r="C57">
        <v>1</v>
      </c>
      <c r="D57">
        <v>1</v>
      </c>
      <c r="E57">
        <v>2</v>
      </c>
      <c r="F57">
        <v>1</v>
      </c>
      <c r="G57">
        <v>0</v>
      </c>
      <c r="H57">
        <v>0</v>
      </c>
      <c r="I57">
        <v>7</v>
      </c>
      <c r="J57">
        <v>1</v>
      </c>
      <c r="K57">
        <v>7</v>
      </c>
      <c r="L57">
        <v>8</v>
      </c>
      <c r="M57">
        <v>6</v>
      </c>
      <c r="N57">
        <v>0</v>
      </c>
      <c r="O57">
        <v>8</v>
      </c>
      <c r="P57">
        <v>0</v>
      </c>
      <c r="Q57">
        <v>0</v>
      </c>
    </row>
    <row r="58" spans="1:17">
      <c r="A58" t="s">
        <v>574</v>
      </c>
      <c r="B58">
        <v>0</v>
      </c>
      <c r="C58">
        <v>0</v>
      </c>
      <c r="D58">
        <v>6</v>
      </c>
      <c r="E58">
        <v>9</v>
      </c>
      <c r="F58">
        <v>1</v>
      </c>
      <c r="G58">
        <v>1</v>
      </c>
      <c r="H58">
        <v>1</v>
      </c>
      <c r="I58">
        <v>18</v>
      </c>
      <c r="J58">
        <v>3</v>
      </c>
      <c r="K58">
        <v>21</v>
      </c>
      <c r="L58">
        <v>20</v>
      </c>
      <c r="M58">
        <v>15</v>
      </c>
      <c r="N58">
        <v>0</v>
      </c>
      <c r="O58">
        <v>13</v>
      </c>
      <c r="P58">
        <v>4</v>
      </c>
      <c r="Q58">
        <v>0</v>
      </c>
    </row>
    <row r="59" spans="1:17">
      <c r="A59" t="s">
        <v>575</v>
      </c>
      <c r="B59">
        <v>0</v>
      </c>
      <c r="C59">
        <v>0</v>
      </c>
      <c r="D59">
        <v>2</v>
      </c>
      <c r="E59">
        <v>8</v>
      </c>
      <c r="F59">
        <v>4</v>
      </c>
      <c r="G59">
        <v>0</v>
      </c>
      <c r="H59">
        <v>0</v>
      </c>
      <c r="I59">
        <v>10</v>
      </c>
      <c r="J59">
        <v>8</v>
      </c>
      <c r="K59">
        <v>14</v>
      </c>
      <c r="L59">
        <v>8</v>
      </c>
      <c r="M59">
        <v>7</v>
      </c>
      <c r="N59">
        <v>0</v>
      </c>
      <c r="O59">
        <v>24</v>
      </c>
      <c r="P59">
        <v>5</v>
      </c>
      <c r="Q59">
        <v>0</v>
      </c>
    </row>
    <row r="60" spans="1:17">
      <c r="A60" t="s">
        <v>576</v>
      </c>
      <c r="B60">
        <v>0</v>
      </c>
      <c r="C60">
        <v>0</v>
      </c>
      <c r="D60">
        <v>2</v>
      </c>
      <c r="E60">
        <v>7</v>
      </c>
      <c r="F60">
        <v>10</v>
      </c>
      <c r="G60">
        <v>0</v>
      </c>
      <c r="H60">
        <v>0</v>
      </c>
      <c r="I60">
        <v>14</v>
      </c>
      <c r="J60">
        <v>3</v>
      </c>
      <c r="K60">
        <v>13</v>
      </c>
      <c r="L60">
        <v>28</v>
      </c>
      <c r="M60">
        <v>16</v>
      </c>
      <c r="N60">
        <v>0</v>
      </c>
      <c r="O60">
        <v>6</v>
      </c>
      <c r="P60">
        <v>0</v>
      </c>
      <c r="Q60">
        <v>0</v>
      </c>
    </row>
    <row r="61" spans="1:17">
      <c r="A61" t="s">
        <v>577</v>
      </c>
      <c r="B61">
        <v>2</v>
      </c>
      <c r="C61">
        <v>1</v>
      </c>
      <c r="D61">
        <v>3</v>
      </c>
      <c r="E61">
        <v>5</v>
      </c>
      <c r="F61">
        <v>3</v>
      </c>
      <c r="G61">
        <v>0</v>
      </c>
      <c r="H61">
        <v>0</v>
      </c>
      <c r="I61">
        <v>17</v>
      </c>
      <c r="J61">
        <v>3</v>
      </c>
      <c r="K61">
        <v>14</v>
      </c>
      <c r="L61">
        <v>63</v>
      </c>
      <c r="M61">
        <v>15</v>
      </c>
      <c r="N61">
        <v>0</v>
      </c>
      <c r="O61">
        <v>5</v>
      </c>
      <c r="P61">
        <v>0</v>
      </c>
      <c r="Q61">
        <v>0</v>
      </c>
    </row>
    <row r="62" spans="1:17">
      <c r="A62" t="s">
        <v>578</v>
      </c>
      <c r="B62">
        <v>0</v>
      </c>
      <c r="C62">
        <v>0</v>
      </c>
      <c r="D62">
        <v>1</v>
      </c>
      <c r="E62">
        <v>1</v>
      </c>
      <c r="F62">
        <v>0</v>
      </c>
      <c r="G62">
        <v>0</v>
      </c>
      <c r="H62">
        <v>0</v>
      </c>
      <c r="I62">
        <v>4</v>
      </c>
      <c r="J62">
        <v>2</v>
      </c>
      <c r="K62">
        <v>5</v>
      </c>
      <c r="L62">
        <v>7</v>
      </c>
      <c r="M62">
        <v>1</v>
      </c>
      <c r="N62">
        <v>0</v>
      </c>
      <c r="O62">
        <v>3</v>
      </c>
      <c r="P62">
        <v>2</v>
      </c>
      <c r="Q62">
        <v>0</v>
      </c>
    </row>
    <row r="63" spans="1:17">
      <c r="A63" t="s">
        <v>579</v>
      </c>
      <c r="B63">
        <v>0</v>
      </c>
      <c r="C63">
        <v>0</v>
      </c>
      <c r="D63">
        <v>2</v>
      </c>
      <c r="E63">
        <v>3</v>
      </c>
      <c r="F63">
        <v>1</v>
      </c>
      <c r="G63">
        <v>3</v>
      </c>
      <c r="H63">
        <v>0</v>
      </c>
      <c r="I63">
        <v>9</v>
      </c>
      <c r="J63">
        <v>3</v>
      </c>
      <c r="K63">
        <v>12</v>
      </c>
      <c r="L63">
        <v>10</v>
      </c>
      <c r="M63">
        <v>6</v>
      </c>
      <c r="N63">
        <v>0</v>
      </c>
      <c r="O63">
        <v>5</v>
      </c>
      <c r="P63">
        <v>1</v>
      </c>
      <c r="Q63">
        <v>0</v>
      </c>
    </row>
    <row r="64" spans="1:17">
      <c r="A64" t="s">
        <v>580</v>
      </c>
      <c r="B64">
        <v>0</v>
      </c>
      <c r="C64">
        <v>0</v>
      </c>
      <c r="D64">
        <v>3</v>
      </c>
      <c r="E64">
        <v>12</v>
      </c>
      <c r="F64">
        <v>1</v>
      </c>
      <c r="G64">
        <v>0</v>
      </c>
      <c r="H64">
        <v>0</v>
      </c>
      <c r="I64">
        <v>18</v>
      </c>
      <c r="J64">
        <v>5</v>
      </c>
      <c r="K64">
        <v>16</v>
      </c>
      <c r="L64">
        <v>28</v>
      </c>
      <c r="M64">
        <v>15</v>
      </c>
      <c r="N64">
        <v>0</v>
      </c>
      <c r="O64">
        <v>5</v>
      </c>
      <c r="P64">
        <v>0</v>
      </c>
      <c r="Q64">
        <v>0</v>
      </c>
    </row>
    <row r="65" spans="1:17">
      <c r="A65" t="s">
        <v>581</v>
      </c>
      <c r="B65">
        <v>0</v>
      </c>
      <c r="C65">
        <v>0</v>
      </c>
      <c r="D65">
        <v>1</v>
      </c>
      <c r="E65">
        <v>0</v>
      </c>
      <c r="F65">
        <v>1</v>
      </c>
      <c r="G65">
        <v>0</v>
      </c>
      <c r="H65">
        <v>0</v>
      </c>
      <c r="I65">
        <v>1</v>
      </c>
      <c r="J65">
        <v>2</v>
      </c>
      <c r="K65">
        <v>3</v>
      </c>
      <c r="L65">
        <v>9</v>
      </c>
      <c r="M65">
        <v>4</v>
      </c>
      <c r="N65">
        <v>0</v>
      </c>
      <c r="O65">
        <v>2</v>
      </c>
      <c r="P65">
        <v>1</v>
      </c>
      <c r="Q65">
        <v>0</v>
      </c>
    </row>
    <row r="66" spans="1:17">
      <c r="A66" t="s">
        <v>582</v>
      </c>
      <c r="B66">
        <v>1</v>
      </c>
      <c r="C66">
        <v>0</v>
      </c>
      <c r="D66">
        <v>4</v>
      </c>
      <c r="E66">
        <v>3</v>
      </c>
      <c r="F66">
        <v>2</v>
      </c>
      <c r="G66">
        <v>0</v>
      </c>
      <c r="H66">
        <v>0</v>
      </c>
      <c r="I66">
        <v>8</v>
      </c>
      <c r="J66">
        <v>3</v>
      </c>
      <c r="K66">
        <v>17</v>
      </c>
      <c r="L66">
        <v>12</v>
      </c>
      <c r="M66">
        <v>6</v>
      </c>
      <c r="N66">
        <v>0</v>
      </c>
      <c r="O66">
        <v>9</v>
      </c>
      <c r="P66">
        <v>2</v>
      </c>
      <c r="Q66">
        <v>0</v>
      </c>
    </row>
    <row r="67" spans="1:17">
      <c r="A67" t="s">
        <v>583</v>
      </c>
      <c r="B67">
        <v>0</v>
      </c>
      <c r="C67">
        <v>0</v>
      </c>
      <c r="D67">
        <v>1</v>
      </c>
      <c r="E67">
        <v>6</v>
      </c>
      <c r="F67">
        <v>0</v>
      </c>
      <c r="G67">
        <v>0</v>
      </c>
      <c r="H67">
        <v>0</v>
      </c>
      <c r="I67">
        <v>11</v>
      </c>
      <c r="J67">
        <v>1</v>
      </c>
      <c r="K67">
        <v>7</v>
      </c>
      <c r="L67">
        <v>25</v>
      </c>
      <c r="M67">
        <v>13</v>
      </c>
      <c r="N67">
        <v>0</v>
      </c>
      <c r="O67">
        <v>6</v>
      </c>
      <c r="P67">
        <v>3</v>
      </c>
      <c r="Q67">
        <v>0</v>
      </c>
    </row>
    <row r="68" spans="1:17">
      <c r="A68" t="s">
        <v>584</v>
      </c>
      <c r="B68">
        <v>0</v>
      </c>
      <c r="C68">
        <v>0</v>
      </c>
      <c r="D68">
        <v>1</v>
      </c>
      <c r="E68">
        <v>7</v>
      </c>
      <c r="F68">
        <v>0</v>
      </c>
      <c r="G68">
        <v>1</v>
      </c>
      <c r="H68">
        <v>1</v>
      </c>
      <c r="I68">
        <v>10</v>
      </c>
      <c r="J68">
        <v>2</v>
      </c>
      <c r="K68">
        <v>7</v>
      </c>
      <c r="L68">
        <v>31</v>
      </c>
      <c r="M68">
        <v>12</v>
      </c>
      <c r="N68">
        <v>0</v>
      </c>
      <c r="O68">
        <v>6</v>
      </c>
      <c r="P68">
        <v>2</v>
      </c>
      <c r="Q68">
        <v>0</v>
      </c>
    </row>
    <row r="69" spans="1:17">
      <c r="A69" t="s">
        <v>585</v>
      </c>
      <c r="B69">
        <v>0</v>
      </c>
      <c r="C69">
        <v>0</v>
      </c>
      <c r="D69">
        <v>1</v>
      </c>
      <c r="E69">
        <v>2</v>
      </c>
      <c r="F69">
        <v>0</v>
      </c>
      <c r="G69">
        <v>0</v>
      </c>
      <c r="H69">
        <v>0</v>
      </c>
      <c r="I69">
        <v>4</v>
      </c>
      <c r="J69">
        <v>1</v>
      </c>
      <c r="K69">
        <v>6</v>
      </c>
      <c r="L69">
        <v>4</v>
      </c>
      <c r="M69">
        <v>4</v>
      </c>
      <c r="N69">
        <v>0</v>
      </c>
      <c r="O69">
        <v>4</v>
      </c>
      <c r="P69">
        <v>1</v>
      </c>
      <c r="Q69">
        <v>0</v>
      </c>
    </row>
    <row r="70" spans="1:17">
      <c r="A70" t="s">
        <v>586</v>
      </c>
      <c r="B70">
        <v>0</v>
      </c>
      <c r="C70">
        <v>0</v>
      </c>
      <c r="D70">
        <v>9</v>
      </c>
      <c r="E70">
        <v>7</v>
      </c>
      <c r="F70">
        <v>0</v>
      </c>
      <c r="G70">
        <v>1</v>
      </c>
      <c r="H70">
        <v>1</v>
      </c>
      <c r="I70">
        <v>19</v>
      </c>
      <c r="J70">
        <v>5</v>
      </c>
      <c r="K70">
        <v>28</v>
      </c>
      <c r="L70">
        <v>10</v>
      </c>
      <c r="M70">
        <v>8</v>
      </c>
      <c r="N70">
        <v>0</v>
      </c>
      <c r="O70">
        <v>8</v>
      </c>
      <c r="P70">
        <v>1</v>
      </c>
      <c r="Q70">
        <v>0</v>
      </c>
    </row>
    <row r="71" spans="1:17">
      <c r="A71" t="s">
        <v>587</v>
      </c>
      <c r="B71">
        <v>0</v>
      </c>
      <c r="C71">
        <v>0</v>
      </c>
      <c r="D71">
        <v>1</v>
      </c>
      <c r="E71">
        <v>7</v>
      </c>
      <c r="F71">
        <v>0</v>
      </c>
      <c r="G71">
        <v>0</v>
      </c>
      <c r="H71">
        <v>0</v>
      </c>
      <c r="I71">
        <v>13</v>
      </c>
      <c r="J71">
        <v>3</v>
      </c>
      <c r="K71">
        <v>10</v>
      </c>
      <c r="L71">
        <v>16</v>
      </c>
      <c r="M71">
        <v>5</v>
      </c>
      <c r="N71">
        <v>0</v>
      </c>
      <c r="O71">
        <v>13</v>
      </c>
      <c r="P71">
        <v>3</v>
      </c>
      <c r="Q71">
        <v>1</v>
      </c>
    </row>
    <row r="72" spans="1:17">
      <c r="A72" t="s">
        <v>588</v>
      </c>
      <c r="B72">
        <v>0</v>
      </c>
      <c r="C72">
        <v>0</v>
      </c>
      <c r="D72">
        <v>7</v>
      </c>
      <c r="E72">
        <v>7</v>
      </c>
      <c r="F72">
        <v>1</v>
      </c>
      <c r="G72">
        <v>0</v>
      </c>
      <c r="H72">
        <v>0</v>
      </c>
      <c r="I72">
        <v>15</v>
      </c>
      <c r="J72">
        <v>5</v>
      </c>
      <c r="K72">
        <v>18</v>
      </c>
      <c r="L72">
        <v>21</v>
      </c>
      <c r="M72">
        <v>9</v>
      </c>
      <c r="N72">
        <v>0</v>
      </c>
      <c r="O72">
        <v>7</v>
      </c>
      <c r="P72">
        <v>2</v>
      </c>
      <c r="Q72">
        <v>3</v>
      </c>
    </row>
    <row r="73" spans="1:17">
      <c r="A73" t="s">
        <v>589</v>
      </c>
      <c r="B73">
        <v>0</v>
      </c>
      <c r="C73">
        <v>2</v>
      </c>
      <c r="D73">
        <v>2</v>
      </c>
      <c r="E73">
        <v>1</v>
      </c>
      <c r="F73">
        <v>2</v>
      </c>
      <c r="G73">
        <v>0</v>
      </c>
      <c r="H73">
        <v>0</v>
      </c>
      <c r="I73">
        <v>7</v>
      </c>
      <c r="J73">
        <v>6</v>
      </c>
      <c r="K73">
        <v>5</v>
      </c>
      <c r="L73">
        <v>12</v>
      </c>
      <c r="M73">
        <v>3</v>
      </c>
      <c r="N73">
        <v>0</v>
      </c>
      <c r="O73">
        <v>1</v>
      </c>
      <c r="P73">
        <v>1</v>
      </c>
      <c r="Q73">
        <v>0</v>
      </c>
    </row>
    <row r="74" spans="1:17">
      <c r="A74" t="s">
        <v>590</v>
      </c>
      <c r="B74">
        <v>0</v>
      </c>
      <c r="C74">
        <v>0</v>
      </c>
      <c r="D74">
        <v>0</v>
      </c>
      <c r="E74">
        <v>2</v>
      </c>
      <c r="F74">
        <v>0</v>
      </c>
      <c r="G74">
        <v>0</v>
      </c>
      <c r="H74">
        <v>0</v>
      </c>
      <c r="I74">
        <v>3</v>
      </c>
      <c r="J74">
        <v>1</v>
      </c>
      <c r="K74">
        <v>8</v>
      </c>
      <c r="L74">
        <v>18</v>
      </c>
      <c r="M74">
        <v>3</v>
      </c>
      <c r="N74">
        <v>0</v>
      </c>
      <c r="O74">
        <v>1</v>
      </c>
      <c r="P74">
        <v>0</v>
      </c>
      <c r="Q74">
        <v>0</v>
      </c>
    </row>
    <row r="75" spans="1:17">
      <c r="A75" t="s">
        <v>591</v>
      </c>
      <c r="B75">
        <v>1</v>
      </c>
      <c r="C75">
        <v>0</v>
      </c>
      <c r="D75">
        <v>3</v>
      </c>
      <c r="E75">
        <v>3</v>
      </c>
      <c r="F75">
        <v>1</v>
      </c>
      <c r="G75">
        <v>0</v>
      </c>
      <c r="H75">
        <v>0</v>
      </c>
      <c r="I75">
        <v>7</v>
      </c>
      <c r="J75">
        <v>2</v>
      </c>
      <c r="K75">
        <v>7</v>
      </c>
      <c r="L75">
        <v>10</v>
      </c>
      <c r="M75">
        <v>7</v>
      </c>
      <c r="N75">
        <v>0</v>
      </c>
      <c r="O75">
        <v>9</v>
      </c>
      <c r="P75">
        <v>2</v>
      </c>
      <c r="Q75">
        <v>0</v>
      </c>
    </row>
    <row r="76" spans="1:17">
      <c r="A76" t="s">
        <v>592</v>
      </c>
      <c r="B76">
        <v>0</v>
      </c>
      <c r="C76">
        <v>0</v>
      </c>
      <c r="D76">
        <v>2</v>
      </c>
      <c r="E76">
        <v>8</v>
      </c>
      <c r="F76">
        <v>0</v>
      </c>
      <c r="G76">
        <v>0</v>
      </c>
      <c r="H76">
        <v>0</v>
      </c>
      <c r="I76">
        <v>13</v>
      </c>
      <c r="J76">
        <v>2</v>
      </c>
      <c r="K76">
        <v>13</v>
      </c>
      <c r="L76">
        <v>33</v>
      </c>
      <c r="M76">
        <v>19</v>
      </c>
      <c r="N76">
        <v>0</v>
      </c>
      <c r="O76">
        <v>1</v>
      </c>
      <c r="P76">
        <v>0</v>
      </c>
      <c r="Q76">
        <v>0</v>
      </c>
    </row>
    <row r="77" spans="1:17">
      <c r="A77" t="s">
        <v>593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1</v>
      </c>
      <c r="J77">
        <v>0</v>
      </c>
      <c r="K77">
        <v>4</v>
      </c>
      <c r="L77">
        <v>12</v>
      </c>
      <c r="M77">
        <v>3</v>
      </c>
      <c r="N77">
        <v>0</v>
      </c>
      <c r="O77">
        <v>1</v>
      </c>
      <c r="P77">
        <v>0</v>
      </c>
      <c r="Q77">
        <v>0</v>
      </c>
    </row>
    <row r="78" spans="1:17">
      <c r="A78" t="s">
        <v>594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595</v>
      </c>
      <c r="B79">
        <v>0</v>
      </c>
      <c r="C79">
        <v>2</v>
      </c>
      <c r="D79">
        <v>3</v>
      </c>
      <c r="E79">
        <v>5</v>
      </c>
      <c r="F79">
        <v>2</v>
      </c>
      <c r="G79">
        <v>0</v>
      </c>
      <c r="H79">
        <v>0</v>
      </c>
      <c r="I79">
        <v>11</v>
      </c>
      <c r="J79">
        <v>7</v>
      </c>
      <c r="K79">
        <v>17</v>
      </c>
      <c r="L79">
        <v>44</v>
      </c>
      <c r="M79">
        <v>16</v>
      </c>
      <c r="N79">
        <v>0</v>
      </c>
      <c r="O79">
        <v>15</v>
      </c>
      <c r="P79">
        <v>8</v>
      </c>
      <c r="Q79">
        <v>0</v>
      </c>
    </row>
    <row r="80" spans="1:17">
      <c r="A80" t="s">
        <v>596</v>
      </c>
      <c r="B80">
        <v>0</v>
      </c>
      <c r="C80">
        <v>1</v>
      </c>
      <c r="D80">
        <v>1</v>
      </c>
      <c r="E80">
        <v>6</v>
      </c>
      <c r="F80">
        <v>1</v>
      </c>
      <c r="G80">
        <v>0</v>
      </c>
      <c r="H80">
        <v>0</v>
      </c>
      <c r="I80">
        <v>12</v>
      </c>
      <c r="J80">
        <v>1</v>
      </c>
      <c r="K80">
        <v>19</v>
      </c>
      <c r="L80">
        <v>32</v>
      </c>
      <c r="M80">
        <v>7</v>
      </c>
      <c r="N80">
        <v>0</v>
      </c>
      <c r="O80">
        <v>3</v>
      </c>
      <c r="P80">
        <v>2</v>
      </c>
      <c r="Q80">
        <v>0</v>
      </c>
    </row>
    <row r="81" spans="1:17">
      <c r="A81" t="s">
        <v>597</v>
      </c>
      <c r="B81">
        <v>0</v>
      </c>
      <c r="C81">
        <v>0</v>
      </c>
      <c r="D81">
        <v>2</v>
      </c>
      <c r="E81">
        <v>4</v>
      </c>
      <c r="F81">
        <v>4</v>
      </c>
      <c r="G81">
        <v>0</v>
      </c>
      <c r="H81">
        <v>0</v>
      </c>
      <c r="I81">
        <v>7</v>
      </c>
      <c r="J81">
        <v>1</v>
      </c>
      <c r="K81">
        <v>15</v>
      </c>
      <c r="L81">
        <v>25</v>
      </c>
      <c r="M81">
        <v>14</v>
      </c>
      <c r="N81">
        <v>0</v>
      </c>
      <c r="O81">
        <v>2</v>
      </c>
      <c r="P81">
        <v>0</v>
      </c>
      <c r="Q81">
        <v>0</v>
      </c>
    </row>
    <row r="82" spans="1:17">
      <c r="A82" t="s">
        <v>598</v>
      </c>
      <c r="B82">
        <v>0</v>
      </c>
      <c r="C82">
        <v>0</v>
      </c>
      <c r="D82">
        <v>7</v>
      </c>
      <c r="E82">
        <v>8</v>
      </c>
      <c r="F82">
        <v>0</v>
      </c>
      <c r="G82">
        <v>0</v>
      </c>
      <c r="H82">
        <v>0</v>
      </c>
      <c r="I82">
        <v>23</v>
      </c>
      <c r="J82">
        <v>5</v>
      </c>
      <c r="K82">
        <v>25</v>
      </c>
      <c r="L82">
        <v>45</v>
      </c>
      <c r="M82">
        <v>17</v>
      </c>
      <c r="N82">
        <v>0</v>
      </c>
      <c r="O82">
        <v>9</v>
      </c>
      <c r="P82">
        <v>1</v>
      </c>
      <c r="Q82">
        <v>0</v>
      </c>
    </row>
    <row r="83" spans="1:17">
      <c r="A83" t="s">
        <v>599</v>
      </c>
      <c r="B83">
        <v>0</v>
      </c>
      <c r="C83">
        <v>0</v>
      </c>
      <c r="D83">
        <v>3</v>
      </c>
      <c r="E83">
        <v>4</v>
      </c>
      <c r="F83">
        <v>0</v>
      </c>
      <c r="G83">
        <v>0</v>
      </c>
      <c r="H83">
        <v>0</v>
      </c>
      <c r="I83">
        <v>11</v>
      </c>
      <c r="J83">
        <v>3</v>
      </c>
      <c r="K83">
        <v>19</v>
      </c>
      <c r="L83">
        <v>29</v>
      </c>
      <c r="M83">
        <v>8</v>
      </c>
      <c r="N83">
        <v>0</v>
      </c>
      <c r="O83">
        <v>4</v>
      </c>
      <c r="P83">
        <v>2</v>
      </c>
      <c r="Q83">
        <v>0</v>
      </c>
    </row>
    <row r="84" spans="1:17">
      <c r="A84" t="s">
        <v>600</v>
      </c>
      <c r="B84">
        <v>0</v>
      </c>
      <c r="C84">
        <v>0</v>
      </c>
      <c r="D84">
        <v>0</v>
      </c>
      <c r="E84">
        <v>7</v>
      </c>
      <c r="F84">
        <v>1</v>
      </c>
      <c r="G84">
        <v>0</v>
      </c>
      <c r="H84">
        <v>0</v>
      </c>
      <c r="I84">
        <v>7</v>
      </c>
      <c r="J84">
        <v>2</v>
      </c>
      <c r="K84">
        <v>18</v>
      </c>
      <c r="L84">
        <v>14</v>
      </c>
      <c r="M84">
        <v>8</v>
      </c>
      <c r="N84">
        <v>0</v>
      </c>
      <c r="O84">
        <v>8</v>
      </c>
      <c r="P84">
        <v>1</v>
      </c>
      <c r="Q84">
        <v>0</v>
      </c>
    </row>
    <row r="85" spans="1:17">
      <c r="A85" t="s">
        <v>601</v>
      </c>
      <c r="B85">
        <v>0</v>
      </c>
      <c r="C85">
        <v>1</v>
      </c>
      <c r="D85">
        <v>1</v>
      </c>
      <c r="E85">
        <v>4</v>
      </c>
      <c r="F85">
        <v>2</v>
      </c>
      <c r="G85">
        <v>1</v>
      </c>
      <c r="H85">
        <v>1</v>
      </c>
      <c r="I85">
        <v>7</v>
      </c>
      <c r="J85">
        <v>2</v>
      </c>
      <c r="K85">
        <v>19</v>
      </c>
      <c r="L85">
        <v>16</v>
      </c>
      <c r="M85">
        <v>4</v>
      </c>
      <c r="N85">
        <v>0</v>
      </c>
      <c r="O85">
        <v>11</v>
      </c>
      <c r="P85">
        <v>3</v>
      </c>
      <c r="Q85">
        <v>0</v>
      </c>
    </row>
    <row r="86" spans="1:17">
      <c r="A86" t="s">
        <v>602</v>
      </c>
      <c r="B86">
        <v>1</v>
      </c>
      <c r="C86">
        <v>0</v>
      </c>
      <c r="D86">
        <v>5</v>
      </c>
      <c r="E86">
        <v>6</v>
      </c>
      <c r="F86">
        <v>1</v>
      </c>
      <c r="G86">
        <v>0</v>
      </c>
      <c r="H86">
        <v>0</v>
      </c>
      <c r="I86">
        <v>16</v>
      </c>
      <c r="J86">
        <v>2</v>
      </c>
      <c r="K86">
        <v>16</v>
      </c>
      <c r="L86">
        <v>17</v>
      </c>
      <c r="M86">
        <v>12</v>
      </c>
      <c r="N86">
        <v>0</v>
      </c>
      <c r="O86">
        <v>11</v>
      </c>
      <c r="P86">
        <v>6</v>
      </c>
      <c r="Q86">
        <v>0</v>
      </c>
    </row>
    <row r="87" spans="1:17">
      <c r="A87" t="s">
        <v>603</v>
      </c>
      <c r="B87">
        <v>1</v>
      </c>
      <c r="C87">
        <v>1</v>
      </c>
      <c r="D87">
        <v>3</v>
      </c>
      <c r="E87">
        <v>2</v>
      </c>
      <c r="F87">
        <v>0</v>
      </c>
      <c r="G87">
        <v>0</v>
      </c>
      <c r="H87">
        <v>0</v>
      </c>
      <c r="I87">
        <v>12</v>
      </c>
      <c r="J87">
        <v>4</v>
      </c>
      <c r="K87">
        <v>14</v>
      </c>
      <c r="L87">
        <v>25</v>
      </c>
      <c r="M87">
        <v>5</v>
      </c>
      <c r="N87">
        <v>0</v>
      </c>
      <c r="O87">
        <v>7</v>
      </c>
      <c r="P87">
        <v>4</v>
      </c>
      <c r="Q87">
        <v>0</v>
      </c>
    </row>
    <row r="88" spans="1:17">
      <c r="A88" t="s">
        <v>604</v>
      </c>
      <c r="B88">
        <v>0</v>
      </c>
      <c r="C88">
        <v>2</v>
      </c>
      <c r="D88">
        <v>2</v>
      </c>
      <c r="E88">
        <v>6</v>
      </c>
      <c r="F88">
        <v>6</v>
      </c>
      <c r="G88">
        <v>0</v>
      </c>
      <c r="H88">
        <v>0</v>
      </c>
      <c r="I88">
        <v>12</v>
      </c>
      <c r="J88">
        <v>7</v>
      </c>
      <c r="K88">
        <v>28</v>
      </c>
      <c r="L88">
        <v>36</v>
      </c>
      <c r="M88">
        <v>17</v>
      </c>
      <c r="N88">
        <v>0</v>
      </c>
      <c r="O88">
        <v>13</v>
      </c>
      <c r="P88">
        <v>0</v>
      </c>
      <c r="Q88">
        <v>0</v>
      </c>
    </row>
    <row r="89" spans="1:17">
      <c r="A89" t="s">
        <v>605</v>
      </c>
      <c r="B89">
        <v>0</v>
      </c>
      <c r="C89">
        <v>0</v>
      </c>
      <c r="D89">
        <v>2</v>
      </c>
      <c r="E89">
        <v>12</v>
      </c>
      <c r="F89">
        <v>7</v>
      </c>
      <c r="G89">
        <v>0</v>
      </c>
      <c r="H89">
        <v>0</v>
      </c>
      <c r="I89">
        <v>24</v>
      </c>
      <c r="J89">
        <v>5</v>
      </c>
      <c r="K89">
        <v>24</v>
      </c>
      <c r="L89">
        <v>55</v>
      </c>
      <c r="M89">
        <v>21</v>
      </c>
      <c r="N89">
        <v>0</v>
      </c>
      <c r="O89">
        <v>9</v>
      </c>
      <c r="P89">
        <v>0</v>
      </c>
      <c r="Q89">
        <v>0</v>
      </c>
    </row>
    <row r="90" spans="1:17">
      <c r="A90" t="s">
        <v>606</v>
      </c>
      <c r="B90">
        <v>0</v>
      </c>
      <c r="C90">
        <v>1</v>
      </c>
      <c r="D90">
        <v>5</v>
      </c>
      <c r="E90">
        <v>1</v>
      </c>
      <c r="F90">
        <v>0</v>
      </c>
      <c r="G90">
        <v>1</v>
      </c>
      <c r="H90">
        <v>1</v>
      </c>
      <c r="I90">
        <v>16</v>
      </c>
      <c r="J90">
        <v>3</v>
      </c>
      <c r="K90">
        <v>10</v>
      </c>
      <c r="L90">
        <v>28</v>
      </c>
      <c r="M90">
        <v>11</v>
      </c>
      <c r="N90">
        <v>0</v>
      </c>
      <c r="O90">
        <v>7</v>
      </c>
      <c r="P90">
        <v>1</v>
      </c>
      <c r="Q90">
        <v>0</v>
      </c>
    </row>
    <row r="91" spans="1:17">
      <c r="A91" t="s">
        <v>607</v>
      </c>
      <c r="B91">
        <v>0</v>
      </c>
      <c r="C91">
        <v>0</v>
      </c>
      <c r="D91">
        <v>4</v>
      </c>
      <c r="E91">
        <v>12</v>
      </c>
      <c r="F91">
        <v>0</v>
      </c>
      <c r="G91">
        <v>0</v>
      </c>
      <c r="H91">
        <v>0</v>
      </c>
      <c r="I91">
        <v>16</v>
      </c>
      <c r="J91">
        <v>3</v>
      </c>
      <c r="K91">
        <v>10</v>
      </c>
      <c r="L91">
        <v>27</v>
      </c>
      <c r="M91">
        <v>11</v>
      </c>
      <c r="N91">
        <v>0</v>
      </c>
      <c r="O91">
        <v>2</v>
      </c>
      <c r="P91">
        <v>4</v>
      </c>
      <c r="Q91">
        <v>0</v>
      </c>
    </row>
    <row r="92" spans="1:17">
      <c r="A92" t="s">
        <v>608</v>
      </c>
      <c r="B92">
        <v>0</v>
      </c>
      <c r="C92">
        <v>0</v>
      </c>
      <c r="D92">
        <v>0</v>
      </c>
      <c r="E92">
        <v>2</v>
      </c>
      <c r="F92">
        <v>0</v>
      </c>
      <c r="G92">
        <v>0</v>
      </c>
      <c r="H92">
        <v>0</v>
      </c>
      <c r="I92">
        <v>7</v>
      </c>
      <c r="J92">
        <v>2</v>
      </c>
      <c r="K92">
        <v>7</v>
      </c>
      <c r="L92">
        <v>7</v>
      </c>
      <c r="M92">
        <v>5</v>
      </c>
      <c r="N92">
        <v>0</v>
      </c>
      <c r="O92">
        <v>0</v>
      </c>
      <c r="P92">
        <v>3</v>
      </c>
      <c r="Q92">
        <v>0</v>
      </c>
    </row>
    <row r="93" spans="1:17">
      <c r="A93" t="s">
        <v>609</v>
      </c>
      <c r="B93">
        <v>0</v>
      </c>
      <c r="C93">
        <v>1</v>
      </c>
      <c r="D93">
        <v>3</v>
      </c>
      <c r="E93">
        <v>8</v>
      </c>
      <c r="F93">
        <v>0</v>
      </c>
      <c r="G93">
        <v>0</v>
      </c>
      <c r="H93">
        <v>0</v>
      </c>
      <c r="I93">
        <v>12</v>
      </c>
      <c r="J93">
        <v>3</v>
      </c>
      <c r="K93">
        <v>18</v>
      </c>
      <c r="L93">
        <v>18</v>
      </c>
      <c r="M93">
        <v>8</v>
      </c>
      <c r="N93">
        <v>0</v>
      </c>
      <c r="O93">
        <v>6</v>
      </c>
      <c r="P93">
        <v>3</v>
      </c>
      <c r="Q93">
        <v>0</v>
      </c>
    </row>
    <row r="94" spans="1:17">
      <c r="A94" t="s">
        <v>610</v>
      </c>
      <c r="B94">
        <v>0</v>
      </c>
      <c r="C94">
        <v>0</v>
      </c>
      <c r="D94">
        <v>1</v>
      </c>
      <c r="E94">
        <v>2</v>
      </c>
      <c r="F94">
        <v>0</v>
      </c>
      <c r="G94">
        <v>0</v>
      </c>
      <c r="H94">
        <v>0</v>
      </c>
      <c r="I94">
        <v>4</v>
      </c>
      <c r="J94">
        <v>4</v>
      </c>
      <c r="K94">
        <v>8</v>
      </c>
      <c r="L94">
        <v>5</v>
      </c>
      <c r="M94">
        <v>4</v>
      </c>
      <c r="N94">
        <v>0</v>
      </c>
      <c r="O94">
        <v>2</v>
      </c>
      <c r="P94">
        <v>1</v>
      </c>
      <c r="Q94">
        <v>0</v>
      </c>
    </row>
    <row r="95" spans="1:17">
      <c r="A95" t="s">
        <v>611</v>
      </c>
      <c r="B95">
        <v>0</v>
      </c>
      <c r="C95">
        <v>0</v>
      </c>
      <c r="D95">
        <v>0</v>
      </c>
      <c r="E95">
        <v>3</v>
      </c>
      <c r="F95">
        <v>0</v>
      </c>
      <c r="G95">
        <v>0</v>
      </c>
      <c r="H95">
        <v>0</v>
      </c>
      <c r="I95">
        <v>4</v>
      </c>
      <c r="J95">
        <v>0</v>
      </c>
      <c r="K95">
        <v>6</v>
      </c>
      <c r="L95">
        <v>11</v>
      </c>
      <c r="M95">
        <v>3</v>
      </c>
      <c r="N95">
        <v>0</v>
      </c>
      <c r="O95">
        <v>4</v>
      </c>
      <c r="P95">
        <v>0</v>
      </c>
      <c r="Q95">
        <v>0</v>
      </c>
    </row>
    <row r="96" spans="1:17">
      <c r="A96" t="s">
        <v>612</v>
      </c>
      <c r="B96">
        <v>0</v>
      </c>
      <c r="C96">
        <v>1</v>
      </c>
      <c r="D96">
        <v>0</v>
      </c>
      <c r="E96">
        <v>1</v>
      </c>
      <c r="F96">
        <v>0</v>
      </c>
      <c r="G96">
        <v>2</v>
      </c>
      <c r="H96">
        <v>2</v>
      </c>
      <c r="I96">
        <v>2</v>
      </c>
      <c r="J96">
        <v>0</v>
      </c>
      <c r="K96">
        <v>9</v>
      </c>
      <c r="L96">
        <v>10</v>
      </c>
      <c r="M96">
        <v>11</v>
      </c>
      <c r="N96">
        <v>0</v>
      </c>
      <c r="O96">
        <v>7</v>
      </c>
      <c r="P96">
        <v>1</v>
      </c>
      <c r="Q96">
        <v>0</v>
      </c>
    </row>
    <row r="97" spans="1:17">
      <c r="A97" t="s">
        <v>613</v>
      </c>
      <c r="B97">
        <v>1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2</v>
      </c>
      <c r="J97">
        <v>2</v>
      </c>
      <c r="K97">
        <v>6</v>
      </c>
      <c r="L97">
        <v>11</v>
      </c>
      <c r="M97">
        <v>0</v>
      </c>
      <c r="N97">
        <v>0</v>
      </c>
      <c r="O97">
        <v>7</v>
      </c>
      <c r="P97">
        <v>0</v>
      </c>
      <c r="Q97">
        <v>0</v>
      </c>
    </row>
    <row r="98" spans="1:17">
      <c r="A98" t="s">
        <v>614</v>
      </c>
      <c r="B98">
        <v>1</v>
      </c>
      <c r="C98">
        <v>0</v>
      </c>
      <c r="D98">
        <v>2</v>
      </c>
      <c r="E98">
        <v>6</v>
      </c>
      <c r="F98">
        <v>3</v>
      </c>
      <c r="G98">
        <v>1</v>
      </c>
      <c r="H98">
        <v>1</v>
      </c>
      <c r="I98">
        <v>9</v>
      </c>
      <c r="J98">
        <v>2</v>
      </c>
      <c r="K98">
        <v>12</v>
      </c>
      <c r="L98">
        <v>9</v>
      </c>
      <c r="M98">
        <v>3</v>
      </c>
      <c r="N98">
        <v>0</v>
      </c>
      <c r="O98">
        <v>12</v>
      </c>
      <c r="P98">
        <v>5</v>
      </c>
      <c r="Q98">
        <v>0</v>
      </c>
    </row>
    <row r="99" spans="1:17">
      <c r="A99" t="s">
        <v>615</v>
      </c>
      <c r="B99">
        <v>1</v>
      </c>
      <c r="C99">
        <v>0</v>
      </c>
      <c r="D99">
        <v>1</v>
      </c>
      <c r="E99">
        <v>5</v>
      </c>
      <c r="F99">
        <v>1</v>
      </c>
      <c r="G99">
        <v>0</v>
      </c>
      <c r="H99">
        <v>0</v>
      </c>
      <c r="I99">
        <v>11</v>
      </c>
      <c r="J99">
        <v>5</v>
      </c>
      <c r="K99">
        <v>14</v>
      </c>
      <c r="L99">
        <v>24</v>
      </c>
      <c r="M99">
        <v>9</v>
      </c>
      <c r="N99">
        <v>0</v>
      </c>
      <c r="O99">
        <v>11</v>
      </c>
      <c r="P99">
        <v>1</v>
      </c>
      <c r="Q99">
        <v>0</v>
      </c>
    </row>
    <row r="100" spans="1:17">
      <c r="A100" t="s">
        <v>616</v>
      </c>
      <c r="B100">
        <v>0</v>
      </c>
      <c r="C100">
        <v>0</v>
      </c>
      <c r="D100">
        <v>3</v>
      </c>
      <c r="E100">
        <v>3</v>
      </c>
      <c r="F100">
        <v>0</v>
      </c>
      <c r="G100">
        <v>0</v>
      </c>
      <c r="H100">
        <v>0</v>
      </c>
      <c r="I100">
        <v>6</v>
      </c>
      <c r="J100">
        <v>3</v>
      </c>
      <c r="K100">
        <v>13</v>
      </c>
      <c r="L100">
        <v>7</v>
      </c>
      <c r="M100">
        <v>5</v>
      </c>
      <c r="N100">
        <v>0</v>
      </c>
      <c r="O100">
        <v>5</v>
      </c>
      <c r="P100">
        <v>1</v>
      </c>
      <c r="Q100">
        <v>0</v>
      </c>
    </row>
    <row r="101" spans="1:17">
      <c r="A101" t="s">
        <v>617</v>
      </c>
      <c r="B101">
        <v>1</v>
      </c>
      <c r="C101">
        <v>1</v>
      </c>
      <c r="D101">
        <v>3</v>
      </c>
      <c r="E101">
        <v>7</v>
      </c>
      <c r="F101">
        <v>1</v>
      </c>
      <c r="G101">
        <v>1</v>
      </c>
      <c r="H101">
        <v>1</v>
      </c>
      <c r="I101">
        <v>18</v>
      </c>
      <c r="J101">
        <v>2</v>
      </c>
      <c r="K101">
        <v>21</v>
      </c>
      <c r="L101">
        <v>19</v>
      </c>
      <c r="M101">
        <v>14</v>
      </c>
      <c r="N101">
        <v>0</v>
      </c>
      <c r="O101">
        <v>20</v>
      </c>
      <c r="P101">
        <v>2</v>
      </c>
      <c r="Q101">
        <v>1</v>
      </c>
    </row>
    <row r="102" spans="1:17">
      <c r="A102" t="s">
        <v>618</v>
      </c>
      <c r="B102">
        <v>0</v>
      </c>
      <c r="C102">
        <v>1</v>
      </c>
      <c r="D102">
        <v>0</v>
      </c>
      <c r="E102">
        <v>5</v>
      </c>
      <c r="F102">
        <v>0</v>
      </c>
      <c r="G102">
        <v>0</v>
      </c>
      <c r="H102">
        <v>0</v>
      </c>
      <c r="I102">
        <v>11</v>
      </c>
      <c r="J102">
        <v>2</v>
      </c>
      <c r="K102">
        <v>15</v>
      </c>
      <c r="L102">
        <v>26</v>
      </c>
      <c r="M102">
        <v>10</v>
      </c>
      <c r="N102">
        <v>0</v>
      </c>
      <c r="O102">
        <v>10</v>
      </c>
      <c r="P102">
        <v>1</v>
      </c>
      <c r="Q102">
        <v>0</v>
      </c>
    </row>
    <row r="103" spans="1:17">
      <c r="A103" t="s">
        <v>619</v>
      </c>
      <c r="B103">
        <v>0</v>
      </c>
      <c r="C103">
        <v>1</v>
      </c>
      <c r="D103">
        <v>3</v>
      </c>
      <c r="E103">
        <v>3</v>
      </c>
      <c r="F103">
        <v>0</v>
      </c>
      <c r="G103">
        <v>1</v>
      </c>
      <c r="H103">
        <v>1</v>
      </c>
      <c r="I103">
        <v>7</v>
      </c>
      <c r="J103">
        <v>3</v>
      </c>
      <c r="K103">
        <v>2</v>
      </c>
      <c r="L103">
        <v>3</v>
      </c>
      <c r="M103">
        <v>0</v>
      </c>
      <c r="N103">
        <v>0</v>
      </c>
      <c r="O103">
        <v>2</v>
      </c>
      <c r="P103">
        <v>1</v>
      </c>
      <c r="Q103">
        <v>0</v>
      </c>
    </row>
    <row r="104" spans="1:17">
      <c r="A104" t="s">
        <v>620</v>
      </c>
      <c r="B104">
        <v>0</v>
      </c>
      <c r="C104">
        <v>0</v>
      </c>
      <c r="D104">
        <v>4</v>
      </c>
      <c r="E104">
        <v>0</v>
      </c>
      <c r="F104">
        <v>0</v>
      </c>
      <c r="G104">
        <v>0</v>
      </c>
      <c r="H104">
        <v>0</v>
      </c>
      <c r="I104">
        <v>5</v>
      </c>
      <c r="J104">
        <v>0</v>
      </c>
      <c r="K104">
        <v>6</v>
      </c>
      <c r="L104">
        <v>7</v>
      </c>
      <c r="M104">
        <v>1</v>
      </c>
      <c r="N104">
        <v>0</v>
      </c>
      <c r="O104">
        <v>4</v>
      </c>
      <c r="P104">
        <v>0</v>
      </c>
      <c r="Q104">
        <v>0</v>
      </c>
    </row>
    <row r="105" spans="1:17">
      <c r="A105" t="s">
        <v>621</v>
      </c>
      <c r="B105">
        <v>0</v>
      </c>
      <c r="C105">
        <v>0</v>
      </c>
      <c r="D105">
        <v>4</v>
      </c>
      <c r="E105">
        <v>4</v>
      </c>
      <c r="F105">
        <v>0</v>
      </c>
      <c r="G105">
        <v>0</v>
      </c>
      <c r="H105">
        <v>0</v>
      </c>
      <c r="I105">
        <v>16</v>
      </c>
      <c r="J105">
        <v>3</v>
      </c>
      <c r="K105">
        <v>15</v>
      </c>
      <c r="L105">
        <v>22</v>
      </c>
      <c r="M105">
        <v>10</v>
      </c>
      <c r="N105">
        <v>0</v>
      </c>
      <c r="O105">
        <v>8</v>
      </c>
      <c r="P105">
        <v>1</v>
      </c>
      <c r="Q105">
        <v>0</v>
      </c>
    </row>
    <row r="106" spans="1:17">
      <c r="A106" t="s">
        <v>622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2</v>
      </c>
      <c r="J106">
        <v>4</v>
      </c>
      <c r="K106">
        <v>11</v>
      </c>
      <c r="L106">
        <v>7</v>
      </c>
      <c r="M106">
        <v>4</v>
      </c>
      <c r="N106">
        <v>0</v>
      </c>
      <c r="O106">
        <v>5</v>
      </c>
      <c r="P106">
        <v>1</v>
      </c>
      <c r="Q106">
        <v>0</v>
      </c>
    </row>
    <row r="107" spans="1:17">
      <c r="A107" t="s">
        <v>623</v>
      </c>
      <c r="B107">
        <v>0</v>
      </c>
      <c r="C107">
        <v>0</v>
      </c>
      <c r="D107">
        <v>6</v>
      </c>
      <c r="E107">
        <v>7</v>
      </c>
      <c r="F107">
        <v>0</v>
      </c>
      <c r="G107">
        <v>0</v>
      </c>
      <c r="H107">
        <v>0</v>
      </c>
      <c r="I107">
        <v>21</v>
      </c>
      <c r="J107">
        <v>4</v>
      </c>
      <c r="K107">
        <v>15</v>
      </c>
      <c r="L107">
        <v>38</v>
      </c>
      <c r="M107">
        <v>15</v>
      </c>
      <c r="N107">
        <v>0</v>
      </c>
      <c r="O107">
        <v>12</v>
      </c>
      <c r="P107">
        <v>2</v>
      </c>
      <c r="Q107">
        <v>3</v>
      </c>
    </row>
    <row r="108" spans="1:17">
      <c r="A108" t="s">
        <v>624</v>
      </c>
      <c r="B108">
        <v>0</v>
      </c>
      <c r="C108">
        <v>1</v>
      </c>
      <c r="D108">
        <v>2</v>
      </c>
      <c r="E108">
        <v>9</v>
      </c>
      <c r="F108">
        <v>0</v>
      </c>
      <c r="G108">
        <v>0</v>
      </c>
      <c r="H108">
        <v>0</v>
      </c>
      <c r="I108">
        <v>12</v>
      </c>
      <c r="J108">
        <v>4</v>
      </c>
      <c r="K108">
        <v>20</v>
      </c>
      <c r="L108">
        <v>4</v>
      </c>
      <c r="M108">
        <v>7</v>
      </c>
      <c r="N108">
        <v>0</v>
      </c>
      <c r="O108">
        <v>16</v>
      </c>
      <c r="P108">
        <v>5</v>
      </c>
      <c r="Q108">
        <v>1</v>
      </c>
    </row>
    <row r="109" spans="1:17">
      <c r="A109" t="s">
        <v>625</v>
      </c>
      <c r="B109">
        <v>0</v>
      </c>
      <c r="C109">
        <v>0</v>
      </c>
      <c r="D109">
        <v>5</v>
      </c>
      <c r="E109">
        <v>3</v>
      </c>
      <c r="F109">
        <v>0</v>
      </c>
      <c r="G109">
        <v>0</v>
      </c>
      <c r="H109">
        <v>0</v>
      </c>
      <c r="I109">
        <v>11</v>
      </c>
      <c r="J109">
        <v>8</v>
      </c>
      <c r="K109">
        <v>11</v>
      </c>
      <c r="L109">
        <v>22</v>
      </c>
      <c r="M109">
        <v>15</v>
      </c>
      <c r="N109">
        <v>0</v>
      </c>
      <c r="O109">
        <v>6</v>
      </c>
      <c r="P109">
        <v>5</v>
      </c>
      <c r="Q109">
        <v>0</v>
      </c>
    </row>
    <row r="110" spans="1:17">
      <c r="A110" t="s">
        <v>626</v>
      </c>
      <c r="B110">
        <v>0</v>
      </c>
      <c r="C110">
        <v>0</v>
      </c>
      <c r="D110">
        <v>6</v>
      </c>
      <c r="E110">
        <v>9</v>
      </c>
      <c r="F110">
        <v>0</v>
      </c>
      <c r="G110">
        <v>1</v>
      </c>
      <c r="H110">
        <v>1</v>
      </c>
      <c r="I110">
        <v>18</v>
      </c>
      <c r="J110">
        <v>2</v>
      </c>
      <c r="K110">
        <v>20</v>
      </c>
      <c r="L110">
        <v>52</v>
      </c>
      <c r="M110">
        <v>10</v>
      </c>
      <c r="N110">
        <v>0</v>
      </c>
      <c r="O110">
        <v>11</v>
      </c>
      <c r="P110">
        <v>1</v>
      </c>
      <c r="Q110">
        <v>0</v>
      </c>
    </row>
    <row r="111" spans="1:17">
      <c r="A111" t="s">
        <v>627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3</v>
      </c>
      <c r="J111">
        <v>4</v>
      </c>
      <c r="K111">
        <v>6</v>
      </c>
      <c r="L111">
        <v>13</v>
      </c>
      <c r="M111">
        <v>3</v>
      </c>
      <c r="N111">
        <v>0</v>
      </c>
      <c r="O111">
        <v>4</v>
      </c>
      <c r="P111">
        <v>1</v>
      </c>
      <c r="Q111">
        <v>0</v>
      </c>
    </row>
    <row r="112" spans="1:17">
      <c r="A112" t="s">
        <v>628</v>
      </c>
      <c r="B112">
        <v>0</v>
      </c>
      <c r="C112">
        <v>0</v>
      </c>
      <c r="D112">
        <v>2</v>
      </c>
      <c r="E112">
        <v>2</v>
      </c>
      <c r="F112">
        <v>0</v>
      </c>
      <c r="G112">
        <v>1</v>
      </c>
      <c r="H112">
        <v>1</v>
      </c>
      <c r="I112">
        <v>7</v>
      </c>
      <c r="J112">
        <v>1</v>
      </c>
      <c r="K112">
        <v>9</v>
      </c>
      <c r="L112">
        <v>16</v>
      </c>
      <c r="M112">
        <v>5</v>
      </c>
      <c r="N112">
        <v>0</v>
      </c>
      <c r="O112">
        <v>6</v>
      </c>
      <c r="P112">
        <v>2</v>
      </c>
      <c r="Q112">
        <v>1</v>
      </c>
    </row>
    <row r="113" spans="1:17">
      <c r="A113" t="s">
        <v>629</v>
      </c>
      <c r="B113">
        <v>0</v>
      </c>
      <c r="C113">
        <v>0</v>
      </c>
      <c r="D113">
        <v>2</v>
      </c>
      <c r="E113">
        <v>4</v>
      </c>
      <c r="F113">
        <v>0</v>
      </c>
      <c r="G113">
        <v>0</v>
      </c>
      <c r="H113">
        <v>0</v>
      </c>
      <c r="I113">
        <v>8</v>
      </c>
      <c r="J113">
        <v>6</v>
      </c>
      <c r="K113">
        <v>12</v>
      </c>
      <c r="L113">
        <v>16</v>
      </c>
      <c r="M113">
        <v>7</v>
      </c>
      <c r="N113">
        <v>0</v>
      </c>
      <c r="O113">
        <v>6</v>
      </c>
      <c r="P113">
        <v>3</v>
      </c>
      <c r="Q113">
        <v>0</v>
      </c>
    </row>
    <row r="114" spans="1:17">
      <c r="A114" t="s">
        <v>630</v>
      </c>
      <c r="B114">
        <v>0</v>
      </c>
      <c r="C114">
        <v>0</v>
      </c>
      <c r="D114">
        <v>4</v>
      </c>
      <c r="E114">
        <v>6</v>
      </c>
      <c r="F114">
        <v>0</v>
      </c>
      <c r="G114">
        <v>0</v>
      </c>
      <c r="H114">
        <v>0</v>
      </c>
      <c r="I114">
        <v>15</v>
      </c>
      <c r="J114">
        <v>5</v>
      </c>
      <c r="K114">
        <v>11</v>
      </c>
      <c r="L114">
        <v>44</v>
      </c>
      <c r="M114">
        <v>22</v>
      </c>
      <c r="N114">
        <v>0</v>
      </c>
      <c r="O114">
        <v>5</v>
      </c>
      <c r="P114">
        <v>2</v>
      </c>
      <c r="Q114">
        <v>0</v>
      </c>
    </row>
    <row r="115" spans="1:17">
      <c r="A115" t="s">
        <v>631</v>
      </c>
      <c r="B115">
        <v>0</v>
      </c>
      <c r="C115">
        <v>0</v>
      </c>
      <c r="D115">
        <v>1</v>
      </c>
      <c r="E115">
        <v>3</v>
      </c>
      <c r="F115">
        <v>0</v>
      </c>
      <c r="G115">
        <v>1</v>
      </c>
      <c r="H115">
        <v>1</v>
      </c>
      <c r="I115">
        <v>4</v>
      </c>
      <c r="J115">
        <v>2</v>
      </c>
      <c r="K115">
        <v>13</v>
      </c>
      <c r="L115">
        <v>16</v>
      </c>
      <c r="M115">
        <v>5</v>
      </c>
      <c r="N115">
        <v>0</v>
      </c>
      <c r="O115">
        <v>7</v>
      </c>
      <c r="P115">
        <v>4</v>
      </c>
      <c r="Q115">
        <v>0</v>
      </c>
    </row>
    <row r="116" spans="1:17">
      <c r="A116" t="s">
        <v>632</v>
      </c>
      <c r="B116">
        <v>0</v>
      </c>
      <c r="C116">
        <v>0</v>
      </c>
      <c r="D116">
        <v>2</v>
      </c>
      <c r="E116">
        <v>0</v>
      </c>
      <c r="F116">
        <v>0</v>
      </c>
      <c r="G116">
        <v>1</v>
      </c>
      <c r="H116">
        <v>1</v>
      </c>
      <c r="I116">
        <v>4</v>
      </c>
      <c r="J116">
        <v>4</v>
      </c>
      <c r="K116">
        <v>14</v>
      </c>
      <c r="L116">
        <v>19</v>
      </c>
      <c r="M116">
        <v>9</v>
      </c>
      <c r="N116">
        <v>0</v>
      </c>
      <c r="O116">
        <v>7</v>
      </c>
      <c r="P116">
        <v>1</v>
      </c>
      <c r="Q116">
        <v>0</v>
      </c>
    </row>
    <row r="117" spans="1:17">
      <c r="A117" t="s">
        <v>633</v>
      </c>
      <c r="B117">
        <v>0</v>
      </c>
      <c r="C117">
        <v>0</v>
      </c>
      <c r="D117">
        <v>0</v>
      </c>
      <c r="E117">
        <v>10</v>
      </c>
      <c r="F117">
        <v>0</v>
      </c>
      <c r="G117">
        <v>0</v>
      </c>
      <c r="H117">
        <v>0</v>
      </c>
      <c r="I117">
        <v>12</v>
      </c>
      <c r="J117">
        <v>4</v>
      </c>
      <c r="K117">
        <v>13</v>
      </c>
      <c r="L117">
        <v>32</v>
      </c>
      <c r="M117">
        <v>16</v>
      </c>
      <c r="N117">
        <v>0</v>
      </c>
      <c r="O117">
        <v>3</v>
      </c>
      <c r="P117">
        <v>2</v>
      </c>
      <c r="Q117">
        <v>0</v>
      </c>
    </row>
    <row r="118" spans="1:17">
      <c r="A118" t="s">
        <v>634</v>
      </c>
      <c r="B118">
        <v>0</v>
      </c>
      <c r="C118">
        <v>0</v>
      </c>
      <c r="D118">
        <v>0</v>
      </c>
      <c r="E118">
        <v>3</v>
      </c>
      <c r="F118">
        <v>0</v>
      </c>
      <c r="G118">
        <v>0</v>
      </c>
      <c r="H118">
        <v>0</v>
      </c>
      <c r="I118">
        <v>3</v>
      </c>
      <c r="J118">
        <v>1</v>
      </c>
      <c r="K118">
        <v>9</v>
      </c>
      <c r="L118">
        <v>21</v>
      </c>
      <c r="M118">
        <v>6</v>
      </c>
      <c r="N118">
        <v>0</v>
      </c>
      <c r="O118">
        <v>7</v>
      </c>
      <c r="P118">
        <v>1</v>
      </c>
      <c r="Q118">
        <v>0</v>
      </c>
    </row>
    <row r="119" spans="1:17">
      <c r="A119" t="s">
        <v>635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5</v>
      </c>
      <c r="J119">
        <v>1</v>
      </c>
      <c r="K119">
        <v>4</v>
      </c>
      <c r="L119">
        <v>17</v>
      </c>
      <c r="M119">
        <v>8</v>
      </c>
      <c r="N119">
        <v>0</v>
      </c>
      <c r="O119">
        <v>7</v>
      </c>
      <c r="P119">
        <v>1</v>
      </c>
      <c r="Q119">
        <v>0</v>
      </c>
    </row>
    <row r="120" spans="1:17">
      <c r="A120" t="s">
        <v>636</v>
      </c>
      <c r="B120">
        <v>0</v>
      </c>
      <c r="C120">
        <v>0</v>
      </c>
      <c r="D120">
        <v>9</v>
      </c>
      <c r="E120">
        <v>6</v>
      </c>
      <c r="F120">
        <v>1</v>
      </c>
      <c r="G120">
        <v>0</v>
      </c>
      <c r="H120">
        <v>0</v>
      </c>
      <c r="I120">
        <v>16</v>
      </c>
      <c r="J120">
        <v>2</v>
      </c>
      <c r="K120">
        <v>25</v>
      </c>
      <c r="L120">
        <v>15</v>
      </c>
      <c r="M120">
        <v>9</v>
      </c>
      <c r="N120">
        <v>0</v>
      </c>
      <c r="O120">
        <v>10</v>
      </c>
      <c r="P120">
        <v>7</v>
      </c>
      <c r="Q120">
        <v>0</v>
      </c>
    </row>
    <row r="121" spans="1:17">
      <c r="A121" t="s">
        <v>637</v>
      </c>
      <c r="B121">
        <v>0</v>
      </c>
      <c r="C121">
        <v>0</v>
      </c>
      <c r="D121">
        <v>2</v>
      </c>
      <c r="E121">
        <v>5</v>
      </c>
      <c r="F121">
        <v>0</v>
      </c>
      <c r="G121">
        <v>0</v>
      </c>
      <c r="H121">
        <v>0</v>
      </c>
      <c r="I121">
        <v>12</v>
      </c>
      <c r="J121">
        <v>2</v>
      </c>
      <c r="K121">
        <v>11</v>
      </c>
      <c r="L121">
        <v>25</v>
      </c>
      <c r="M121">
        <v>8</v>
      </c>
      <c r="N121">
        <v>0</v>
      </c>
      <c r="O121">
        <v>6</v>
      </c>
      <c r="P121">
        <v>2</v>
      </c>
      <c r="Q121">
        <v>1</v>
      </c>
    </row>
    <row r="122" spans="1:17">
      <c r="A122" t="s">
        <v>638</v>
      </c>
      <c r="B122">
        <v>1</v>
      </c>
      <c r="C122">
        <v>0</v>
      </c>
      <c r="D122">
        <v>7</v>
      </c>
      <c r="E122">
        <v>6</v>
      </c>
      <c r="F122">
        <v>1</v>
      </c>
      <c r="G122">
        <v>0</v>
      </c>
      <c r="H122">
        <v>0</v>
      </c>
      <c r="I122">
        <v>13</v>
      </c>
      <c r="J122">
        <v>10</v>
      </c>
      <c r="K122">
        <v>22</v>
      </c>
      <c r="L122">
        <v>11</v>
      </c>
      <c r="M122">
        <v>7</v>
      </c>
      <c r="N122">
        <v>0</v>
      </c>
      <c r="O122">
        <v>5</v>
      </c>
      <c r="P122">
        <v>3</v>
      </c>
      <c r="Q122">
        <v>0</v>
      </c>
    </row>
    <row r="123" spans="1:17">
      <c r="A123" t="s">
        <v>639</v>
      </c>
      <c r="B123">
        <v>0</v>
      </c>
      <c r="C123">
        <v>2</v>
      </c>
      <c r="D123">
        <v>4</v>
      </c>
      <c r="E123">
        <v>2</v>
      </c>
      <c r="F123">
        <v>2</v>
      </c>
      <c r="G123">
        <v>0</v>
      </c>
      <c r="H123">
        <v>0</v>
      </c>
      <c r="I123">
        <v>9</v>
      </c>
      <c r="J123">
        <v>3</v>
      </c>
      <c r="K123">
        <v>6</v>
      </c>
      <c r="L123">
        <v>14</v>
      </c>
      <c r="M123">
        <v>3</v>
      </c>
      <c r="N123">
        <v>0</v>
      </c>
      <c r="O123">
        <v>1</v>
      </c>
      <c r="P123">
        <v>2</v>
      </c>
      <c r="Q123">
        <v>0</v>
      </c>
    </row>
    <row r="124" spans="1:17">
      <c r="A124" t="s">
        <v>640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2</v>
      </c>
      <c r="J124">
        <v>3</v>
      </c>
      <c r="K124">
        <v>6</v>
      </c>
      <c r="L124">
        <v>21</v>
      </c>
      <c r="M124">
        <v>1</v>
      </c>
      <c r="N124">
        <v>0</v>
      </c>
      <c r="O124">
        <v>6</v>
      </c>
      <c r="P124">
        <v>1</v>
      </c>
      <c r="Q124">
        <v>0</v>
      </c>
    </row>
    <row r="125" spans="1:17">
      <c r="A125" t="s">
        <v>641</v>
      </c>
      <c r="B125">
        <v>1</v>
      </c>
      <c r="C125">
        <v>0</v>
      </c>
      <c r="D125">
        <v>3</v>
      </c>
      <c r="E125">
        <v>3</v>
      </c>
      <c r="F125">
        <v>1</v>
      </c>
      <c r="G125">
        <v>0</v>
      </c>
      <c r="H125">
        <v>0</v>
      </c>
      <c r="I125">
        <v>8</v>
      </c>
      <c r="J125">
        <v>2</v>
      </c>
      <c r="K125">
        <v>6</v>
      </c>
      <c r="L125">
        <v>17</v>
      </c>
      <c r="M125">
        <v>6</v>
      </c>
      <c r="N125">
        <v>0</v>
      </c>
      <c r="O125">
        <v>7</v>
      </c>
      <c r="P125">
        <v>2</v>
      </c>
      <c r="Q125">
        <v>0</v>
      </c>
    </row>
    <row r="126" spans="1:17">
      <c r="A126" t="s">
        <v>642</v>
      </c>
      <c r="B126">
        <v>0</v>
      </c>
      <c r="C126">
        <v>0</v>
      </c>
      <c r="D126">
        <v>1</v>
      </c>
      <c r="E126">
        <v>7</v>
      </c>
      <c r="F126">
        <v>0</v>
      </c>
      <c r="G126">
        <v>0</v>
      </c>
      <c r="H126">
        <v>0</v>
      </c>
      <c r="I126">
        <v>11</v>
      </c>
      <c r="J126">
        <v>2</v>
      </c>
      <c r="K126">
        <v>12</v>
      </c>
      <c r="L126">
        <v>13</v>
      </c>
      <c r="M126">
        <v>9</v>
      </c>
      <c r="N126">
        <v>0</v>
      </c>
      <c r="O126">
        <v>4</v>
      </c>
      <c r="P126">
        <v>0</v>
      </c>
      <c r="Q126">
        <v>0</v>
      </c>
    </row>
    <row r="127" spans="1:17">
      <c r="A127" t="s">
        <v>643</v>
      </c>
      <c r="B127">
        <v>0</v>
      </c>
      <c r="C127">
        <v>0</v>
      </c>
      <c r="D127">
        <v>4</v>
      </c>
      <c r="E127">
        <v>6</v>
      </c>
      <c r="F127">
        <v>0</v>
      </c>
      <c r="G127">
        <v>1</v>
      </c>
      <c r="H127">
        <v>1</v>
      </c>
      <c r="I127">
        <v>12</v>
      </c>
      <c r="J127">
        <v>0</v>
      </c>
      <c r="K127">
        <v>14</v>
      </c>
      <c r="L127">
        <v>31</v>
      </c>
      <c r="M127">
        <v>10</v>
      </c>
      <c r="N127">
        <v>0</v>
      </c>
      <c r="O127">
        <v>7</v>
      </c>
      <c r="P127">
        <v>2</v>
      </c>
      <c r="Q127">
        <v>0</v>
      </c>
    </row>
    <row r="128" spans="1:17">
      <c r="A128" t="s">
        <v>644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2</v>
      </c>
      <c r="L128">
        <v>10</v>
      </c>
      <c r="M128">
        <v>1</v>
      </c>
      <c r="N128">
        <v>0</v>
      </c>
      <c r="O128">
        <v>1</v>
      </c>
      <c r="P128">
        <v>1</v>
      </c>
      <c r="Q128">
        <v>0</v>
      </c>
    </row>
    <row r="129" spans="1:17">
      <c r="A129" t="s">
        <v>645</v>
      </c>
      <c r="B129">
        <v>1</v>
      </c>
      <c r="C129">
        <v>0</v>
      </c>
      <c r="D129">
        <v>1</v>
      </c>
      <c r="E129">
        <v>3</v>
      </c>
      <c r="F129">
        <v>1</v>
      </c>
      <c r="G129">
        <v>1</v>
      </c>
      <c r="H129">
        <v>1</v>
      </c>
      <c r="I129">
        <v>5</v>
      </c>
      <c r="J129">
        <v>3</v>
      </c>
      <c r="K129">
        <v>8</v>
      </c>
      <c r="L129">
        <v>6</v>
      </c>
      <c r="M129">
        <v>1</v>
      </c>
      <c r="N129">
        <v>0</v>
      </c>
      <c r="O129">
        <v>6</v>
      </c>
      <c r="P129">
        <v>2</v>
      </c>
      <c r="Q129">
        <v>0</v>
      </c>
    </row>
    <row r="130" spans="1:17">
      <c r="A130" t="s">
        <v>646</v>
      </c>
      <c r="B130">
        <v>0</v>
      </c>
      <c r="C130">
        <v>1</v>
      </c>
      <c r="D130">
        <v>3</v>
      </c>
      <c r="E130">
        <v>6</v>
      </c>
      <c r="F130">
        <v>0</v>
      </c>
      <c r="G130">
        <v>1</v>
      </c>
      <c r="H130">
        <v>1</v>
      </c>
      <c r="I130">
        <v>12</v>
      </c>
      <c r="J130">
        <v>2</v>
      </c>
      <c r="K130">
        <v>11</v>
      </c>
      <c r="L130">
        <v>26</v>
      </c>
      <c r="M130">
        <v>16</v>
      </c>
      <c r="N130">
        <v>0</v>
      </c>
      <c r="O130">
        <v>12</v>
      </c>
      <c r="P130">
        <v>4</v>
      </c>
      <c r="Q130">
        <v>0</v>
      </c>
    </row>
    <row r="131" spans="1:17">
      <c r="A131" t="s">
        <v>647</v>
      </c>
      <c r="B131">
        <v>0</v>
      </c>
      <c r="C131">
        <v>0</v>
      </c>
      <c r="D131">
        <v>2</v>
      </c>
      <c r="E131">
        <v>4</v>
      </c>
      <c r="F131">
        <v>0</v>
      </c>
      <c r="G131">
        <v>1</v>
      </c>
      <c r="H131">
        <v>1</v>
      </c>
      <c r="I131">
        <v>11</v>
      </c>
      <c r="J131">
        <v>0</v>
      </c>
      <c r="K131">
        <v>12</v>
      </c>
      <c r="L131">
        <v>57</v>
      </c>
      <c r="M131">
        <v>8</v>
      </c>
      <c r="N131">
        <v>0</v>
      </c>
      <c r="O131">
        <v>6</v>
      </c>
      <c r="P131">
        <v>0</v>
      </c>
      <c r="Q131">
        <v>0</v>
      </c>
    </row>
    <row r="132" spans="1:17">
      <c r="A132" t="s">
        <v>648</v>
      </c>
      <c r="B132">
        <v>0</v>
      </c>
      <c r="C132">
        <v>0</v>
      </c>
      <c r="D132">
        <v>1</v>
      </c>
      <c r="E132">
        <v>4</v>
      </c>
      <c r="F132">
        <v>0</v>
      </c>
      <c r="G132">
        <v>0</v>
      </c>
      <c r="H132">
        <v>0</v>
      </c>
      <c r="I132">
        <v>5</v>
      </c>
      <c r="J132">
        <v>3</v>
      </c>
      <c r="K132">
        <v>12</v>
      </c>
      <c r="L132">
        <v>16</v>
      </c>
      <c r="M132">
        <v>10</v>
      </c>
      <c r="N132">
        <v>0</v>
      </c>
      <c r="O132">
        <v>2</v>
      </c>
      <c r="P132">
        <v>0</v>
      </c>
      <c r="Q132">
        <v>0</v>
      </c>
    </row>
    <row r="133" spans="1:17">
      <c r="A133" t="s">
        <v>649</v>
      </c>
      <c r="B133">
        <v>0</v>
      </c>
      <c r="C133">
        <v>0</v>
      </c>
      <c r="D133">
        <v>8</v>
      </c>
      <c r="E133">
        <v>7</v>
      </c>
      <c r="F133">
        <v>0</v>
      </c>
      <c r="G133">
        <v>0</v>
      </c>
      <c r="H133">
        <v>0</v>
      </c>
      <c r="I133">
        <v>17</v>
      </c>
      <c r="J133">
        <v>5</v>
      </c>
      <c r="K133">
        <v>11</v>
      </c>
      <c r="L133">
        <v>35</v>
      </c>
      <c r="M133">
        <v>13</v>
      </c>
      <c r="N133">
        <v>0</v>
      </c>
      <c r="O133">
        <v>12</v>
      </c>
      <c r="P133">
        <v>3</v>
      </c>
      <c r="Q133">
        <v>0</v>
      </c>
    </row>
    <row r="134" spans="1:17">
      <c r="A134" t="s">
        <v>650</v>
      </c>
      <c r="B134">
        <v>0</v>
      </c>
      <c r="C134">
        <v>1</v>
      </c>
      <c r="D134">
        <v>2</v>
      </c>
      <c r="E134">
        <v>5</v>
      </c>
      <c r="F134">
        <v>0</v>
      </c>
      <c r="G134">
        <v>0</v>
      </c>
      <c r="H134">
        <v>0</v>
      </c>
      <c r="I134">
        <v>8</v>
      </c>
      <c r="J134">
        <v>1</v>
      </c>
      <c r="K134">
        <v>16</v>
      </c>
      <c r="L134">
        <v>33</v>
      </c>
      <c r="M134">
        <v>2</v>
      </c>
      <c r="N134">
        <v>0</v>
      </c>
      <c r="O134">
        <v>2</v>
      </c>
      <c r="P134">
        <v>0</v>
      </c>
      <c r="Q134">
        <v>0</v>
      </c>
    </row>
    <row r="135" spans="1:17">
      <c r="A135" t="s">
        <v>651</v>
      </c>
      <c r="B135">
        <v>0</v>
      </c>
      <c r="C135">
        <v>0</v>
      </c>
      <c r="D135">
        <v>1</v>
      </c>
      <c r="E135">
        <v>6</v>
      </c>
      <c r="F135">
        <v>0</v>
      </c>
      <c r="G135">
        <v>0</v>
      </c>
      <c r="H135">
        <v>0</v>
      </c>
      <c r="I135">
        <v>7</v>
      </c>
      <c r="J135">
        <v>4</v>
      </c>
      <c r="K135">
        <v>16</v>
      </c>
      <c r="L135">
        <v>25</v>
      </c>
      <c r="M135">
        <v>14</v>
      </c>
      <c r="N135">
        <v>0</v>
      </c>
      <c r="O135">
        <v>11</v>
      </c>
      <c r="P135">
        <v>3</v>
      </c>
      <c r="Q135">
        <v>0</v>
      </c>
    </row>
    <row r="136" spans="1:17">
      <c r="A136" t="s">
        <v>652</v>
      </c>
      <c r="B136">
        <v>0</v>
      </c>
      <c r="C136">
        <v>0</v>
      </c>
      <c r="D136">
        <v>4</v>
      </c>
      <c r="E136">
        <v>6</v>
      </c>
      <c r="F136">
        <v>0</v>
      </c>
      <c r="G136">
        <v>1</v>
      </c>
      <c r="H136">
        <v>1</v>
      </c>
      <c r="I136">
        <v>14</v>
      </c>
      <c r="J136">
        <v>6</v>
      </c>
      <c r="K136">
        <v>16</v>
      </c>
      <c r="L136">
        <v>26</v>
      </c>
      <c r="M136">
        <v>8</v>
      </c>
      <c r="N136">
        <v>0</v>
      </c>
      <c r="O136">
        <v>9</v>
      </c>
      <c r="P136">
        <v>2</v>
      </c>
      <c r="Q136">
        <v>0</v>
      </c>
    </row>
    <row r="137" spans="1:17">
      <c r="A137" t="s">
        <v>653</v>
      </c>
      <c r="B137">
        <v>0</v>
      </c>
      <c r="C137">
        <v>0</v>
      </c>
      <c r="D137">
        <v>5</v>
      </c>
      <c r="E137">
        <v>4</v>
      </c>
      <c r="F137">
        <v>0</v>
      </c>
      <c r="G137">
        <v>1</v>
      </c>
      <c r="H137">
        <v>1</v>
      </c>
      <c r="I137">
        <v>13</v>
      </c>
      <c r="J137">
        <v>6</v>
      </c>
      <c r="K137">
        <v>16</v>
      </c>
      <c r="L137">
        <v>24</v>
      </c>
      <c r="M137">
        <v>9</v>
      </c>
      <c r="N137">
        <v>0</v>
      </c>
      <c r="O137">
        <v>8</v>
      </c>
      <c r="P137">
        <v>2</v>
      </c>
      <c r="Q137">
        <v>0</v>
      </c>
    </row>
    <row r="138" spans="1:17">
      <c r="A138" t="s">
        <v>654</v>
      </c>
      <c r="B138">
        <v>0</v>
      </c>
      <c r="C138">
        <v>1</v>
      </c>
      <c r="D138">
        <v>5</v>
      </c>
      <c r="E138">
        <v>6</v>
      </c>
      <c r="F138">
        <v>0</v>
      </c>
      <c r="G138">
        <v>0</v>
      </c>
      <c r="H138">
        <v>0</v>
      </c>
      <c r="I138">
        <v>16</v>
      </c>
      <c r="J138">
        <v>6</v>
      </c>
      <c r="K138">
        <v>19</v>
      </c>
      <c r="L138">
        <v>37</v>
      </c>
      <c r="M138">
        <v>12</v>
      </c>
      <c r="N138">
        <v>0</v>
      </c>
      <c r="O138">
        <v>6</v>
      </c>
      <c r="P138">
        <v>5</v>
      </c>
      <c r="Q138">
        <v>0</v>
      </c>
    </row>
    <row r="139" spans="1:17">
      <c r="A139" t="s">
        <v>655</v>
      </c>
      <c r="B139">
        <v>0</v>
      </c>
      <c r="C139">
        <v>1</v>
      </c>
      <c r="D139">
        <v>1</v>
      </c>
      <c r="E139">
        <v>5</v>
      </c>
      <c r="F139">
        <v>0</v>
      </c>
      <c r="G139">
        <v>2</v>
      </c>
      <c r="H139">
        <v>2</v>
      </c>
      <c r="I139">
        <v>8</v>
      </c>
      <c r="J139">
        <v>5</v>
      </c>
      <c r="K139">
        <v>24</v>
      </c>
      <c r="L139">
        <v>42</v>
      </c>
      <c r="M139">
        <v>16</v>
      </c>
      <c r="N139">
        <v>0</v>
      </c>
      <c r="O139">
        <v>8</v>
      </c>
      <c r="P139">
        <v>4</v>
      </c>
      <c r="Q139">
        <v>0</v>
      </c>
    </row>
    <row r="140" spans="1:17">
      <c r="A140" t="s">
        <v>656</v>
      </c>
      <c r="B140">
        <v>0</v>
      </c>
      <c r="C140">
        <v>1</v>
      </c>
      <c r="D140">
        <v>1</v>
      </c>
      <c r="E140">
        <v>9</v>
      </c>
      <c r="F140">
        <v>0</v>
      </c>
      <c r="G140">
        <v>0</v>
      </c>
      <c r="H140">
        <v>0</v>
      </c>
      <c r="I140">
        <v>20</v>
      </c>
      <c r="J140">
        <v>8</v>
      </c>
      <c r="K140">
        <v>28</v>
      </c>
      <c r="L140">
        <v>38</v>
      </c>
      <c r="M140">
        <v>22</v>
      </c>
      <c r="N140">
        <v>0</v>
      </c>
      <c r="O140">
        <v>12</v>
      </c>
      <c r="P140">
        <v>4</v>
      </c>
      <c r="Q140">
        <v>0</v>
      </c>
    </row>
    <row r="141" spans="1:17">
      <c r="A141" t="s">
        <v>657</v>
      </c>
      <c r="B141">
        <v>0</v>
      </c>
      <c r="C141">
        <v>0</v>
      </c>
      <c r="D141">
        <v>6</v>
      </c>
      <c r="E141">
        <v>3</v>
      </c>
      <c r="F141">
        <v>0</v>
      </c>
      <c r="G141">
        <v>0</v>
      </c>
      <c r="H141">
        <v>0</v>
      </c>
      <c r="I141">
        <v>15</v>
      </c>
      <c r="J141">
        <v>4</v>
      </c>
      <c r="K141">
        <v>11</v>
      </c>
      <c r="L141">
        <v>20</v>
      </c>
      <c r="M141">
        <v>6</v>
      </c>
      <c r="N141">
        <v>0</v>
      </c>
      <c r="O141">
        <v>6</v>
      </c>
      <c r="P141">
        <v>3</v>
      </c>
      <c r="Q141">
        <v>0</v>
      </c>
    </row>
    <row r="142" spans="1:17">
      <c r="A142" t="s">
        <v>658</v>
      </c>
      <c r="B142">
        <v>0</v>
      </c>
      <c r="C142">
        <v>0</v>
      </c>
      <c r="D142">
        <v>4</v>
      </c>
      <c r="E142">
        <v>5</v>
      </c>
      <c r="F142">
        <v>0</v>
      </c>
      <c r="G142">
        <v>0</v>
      </c>
      <c r="H142">
        <v>0</v>
      </c>
      <c r="I142">
        <v>9</v>
      </c>
      <c r="J142">
        <v>1</v>
      </c>
      <c r="K142">
        <v>7</v>
      </c>
      <c r="L142">
        <v>36</v>
      </c>
      <c r="M142">
        <v>6</v>
      </c>
      <c r="N142">
        <v>0</v>
      </c>
      <c r="O142">
        <v>9</v>
      </c>
      <c r="P142">
        <v>1</v>
      </c>
      <c r="Q142">
        <v>0</v>
      </c>
    </row>
    <row r="143" spans="1:17">
      <c r="A143" t="s">
        <v>659</v>
      </c>
      <c r="B143">
        <v>0</v>
      </c>
      <c r="C143">
        <v>0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5</v>
      </c>
      <c r="J143">
        <v>1</v>
      </c>
      <c r="K143">
        <v>8</v>
      </c>
      <c r="L143">
        <v>3</v>
      </c>
      <c r="M143">
        <v>6</v>
      </c>
      <c r="N143">
        <v>0</v>
      </c>
      <c r="O143">
        <v>6</v>
      </c>
      <c r="P143">
        <v>1</v>
      </c>
      <c r="Q143">
        <v>0</v>
      </c>
    </row>
    <row r="144" spans="1:17">
      <c r="A144" t="s">
        <v>660</v>
      </c>
      <c r="B144">
        <v>0</v>
      </c>
      <c r="C144">
        <v>0</v>
      </c>
      <c r="D144">
        <v>3</v>
      </c>
      <c r="E144">
        <v>7</v>
      </c>
      <c r="F144">
        <v>0</v>
      </c>
      <c r="G144">
        <v>1</v>
      </c>
      <c r="H144">
        <v>1</v>
      </c>
      <c r="I144">
        <v>13</v>
      </c>
      <c r="J144">
        <v>4</v>
      </c>
      <c r="K144">
        <v>15</v>
      </c>
      <c r="L144">
        <v>24</v>
      </c>
      <c r="M144">
        <v>9</v>
      </c>
      <c r="N144">
        <v>0</v>
      </c>
      <c r="O144">
        <v>4</v>
      </c>
      <c r="P144">
        <v>2</v>
      </c>
      <c r="Q144">
        <v>0</v>
      </c>
    </row>
    <row r="145" spans="1:17">
      <c r="A145" t="s">
        <v>661</v>
      </c>
      <c r="B145">
        <v>0</v>
      </c>
      <c r="C145">
        <v>0</v>
      </c>
      <c r="D145">
        <v>3</v>
      </c>
      <c r="E145">
        <v>4</v>
      </c>
      <c r="F145">
        <v>0</v>
      </c>
      <c r="G145">
        <v>0</v>
      </c>
      <c r="H145">
        <v>0</v>
      </c>
      <c r="I145">
        <v>18</v>
      </c>
      <c r="J145">
        <v>5</v>
      </c>
      <c r="K145">
        <v>9</v>
      </c>
      <c r="L145">
        <v>18</v>
      </c>
      <c r="M145">
        <v>8</v>
      </c>
      <c r="N145">
        <v>0</v>
      </c>
      <c r="O145">
        <v>11</v>
      </c>
      <c r="P145">
        <v>3</v>
      </c>
      <c r="Q145">
        <v>0</v>
      </c>
    </row>
    <row r="146" spans="1:17">
      <c r="A146" t="s">
        <v>662</v>
      </c>
      <c r="B146">
        <v>0</v>
      </c>
      <c r="C146">
        <v>0</v>
      </c>
      <c r="D146">
        <v>0</v>
      </c>
      <c r="E146">
        <v>2</v>
      </c>
      <c r="F146">
        <v>0</v>
      </c>
      <c r="G146">
        <v>0</v>
      </c>
      <c r="H146">
        <v>0</v>
      </c>
      <c r="I146">
        <v>4</v>
      </c>
      <c r="J146">
        <v>0</v>
      </c>
      <c r="K146">
        <v>4</v>
      </c>
      <c r="L146">
        <v>8</v>
      </c>
      <c r="M146">
        <v>1</v>
      </c>
      <c r="N146">
        <v>0</v>
      </c>
      <c r="O146">
        <v>1</v>
      </c>
      <c r="P146">
        <v>0</v>
      </c>
      <c r="Q146">
        <v>0</v>
      </c>
    </row>
    <row r="147" spans="1:17">
      <c r="A147" t="s">
        <v>663</v>
      </c>
      <c r="B147">
        <v>0</v>
      </c>
      <c r="C147">
        <v>1</v>
      </c>
      <c r="D147">
        <v>0</v>
      </c>
      <c r="E147">
        <v>2</v>
      </c>
      <c r="F147">
        <v>0</v>
      </c>
      <c r="G147">
        <v>0</v>
      </c>
      <c r="H147">
        <v>0</v>
      </c>
      <c r="I147">
        <v>3</v>
      </c>
      <c r="J147">
        <v>0</v>
      </c>
      <c r="K147">
        <v>6</v>
      </c>
      <c r="L147">
        <v>9</v>
      </c>
      <c r="M147">
        <v>2</v>
      </c>
      <c r="N147">
        <v>0</v>
      </c>
      <c r="O147">
        <v>8</v>
      </c>
      <c r="P147">
        <v>0</v>
      </c>
      <c r="Q147">
        <v>0</v>
      </c>
    </row>
    <row r="148" spans="1:17">
      <c r="A148" t="s">
        <v>664</v>
      </c>
      <c r="B148">
        <v>0</v>
      </c>
      <c r="C148">
        <v>0</v>
      </c>
      <c r="D148">
        <v>3</v>
      </c>
      <c r="E148">
        <v>2</v>
      </c>
      <c r="F148">
        <v>2</v>
      </c>
      <c r="G148">
        <v>1</v>
      </c>
      <c r="H148">
        <v>1</v>
      </c>
      <c r="I148">
        <v>5</v>
      </c>
      <c r="J148">
        <v>3</v>
      </c>
      <c r="K148">
        <v>8</v>
      </c>
      <c r="L148">
        <v>8</v>
      </c>
      <c r="M148">
        <v>2</v>
      </c>
      <c r="N148">
        <v>0</v>
      </c>
      <c r="O148">
        <v>7</v>
      </c>
      <c r="P148">
        <v>1</v>
      </c>
      <c r="Q148">
        <v>0</v>
      </c>
    </row>
    <row r="149" spans="1:17">
      <c r="A149" t="s">
        <v>665</v>
      </c>
      <c r="B149">
        <v>1</v>
      </c>
      <c r="C149">
        <v>0</v>
      </c>
      <c r="D149">
        <v>2</v>
      </c>
      <c r="E149">
        <v>6</v>
      </c>
      <c r="F149">
        <v>0</v>
      </c>
      <c r="G149">
        <v>0</v>
      </c>
      <c r="H149">
        <v>0</v>
      </c>
      <c r="I149">
        <v>9</v>
      </c>
      <c r="J149">
        <v>3</v>
      </c>
      <c r="K149">
        <v>12</v>
      </c>
      <c r="L149">
        <v>6</v>
      </c>
      <c r="M149">
        <v>3</v>
      </c>
      <c r="N149">
        <v>0</v>
      </c>
      <c r="O149">
        <v>10</v>
      </c>
      <c r="P149">
        <v>8</v>
      </c>
      <c r="Q149">
        <v>1</v>
      </c>
    </row>
    <row r="150" spans="1:17">
      <c r="A150" t="s">
        <v>666</v>
      </c>
      <c r="B150">
        <v>0</v>
      </c>
      <c r="C150">
        <v>0</v>
      </c>
      <c r="D150">
        <v>1</v>
      </c>
      <c r="E150">
        <v>6</v>
      </c>
      <c r="F150">
        <v>0</v>
      </c>
      <c r="G150">
        <v>1</v>
      </c>
      <c r="H150">
        <v>1</v>
      </c>
      <c r="I150">
        <v>10</v>
      </c>
      <c r="J150">
        <v>4</v>
      </c>
      <c r="K150">
        <v>10</v>
      </c>
      <c r="L150">
        <v>25</v>
      </c>
      <c r="M150">
        <v>6</v>
      </c>
      <c r="N150">
        <v>0</v>
      </c>
      <c r="O150">
        <v>8</v>
      </c>
      <c r="P150">
        <v>1</v>
      </c>
      <c r="Q150">
        <v>0</v>
      </c>
    </row>
    <row r="151" spans="1:17">
      <c r="A151" t="s">
        <v>667</v>
      </c>
      <c r="B151">
        <v>0</v>
      </c>
      <c r="C151">
        <v>0</v>
      </c>
      <c r="D151">
        <v>3</v>
      </c>
      <c r="E151">
        <v>4</v>
      </c>
      <c r="F151">
        <v>0</v>
      </c>
      <c r="G151">
        <v>0</v>
      </c>
      <c r="H151">
        <v>0</v>
      </c>
      <c r="I151">
        <v>7</v>
      </c>
      <c r="J151">
        <v>2</v>
      </c>
      <c r="K151">
        <v>10</v>
      </c>
      <c r="L151">
        <v>11</v>
      </c>
      <c r="M151">
        <v>4</v>
      </c>
      <c r="N151">
        <v>0</v>
      </c>
      <c r="O151">
        <v>5</v>
      </c>
      <c r="P151">
        <v>3</v>
      </c>
      <c r="Q151">
        <v>0</v>
      </c>
    </row>
    <row r="152" spans="1:17">
      <c r="A152" t="s">
        <v>668</v>
      </c>
      <c r="B152">
        <v>2</v>
      </c>
      <c r="C152">
        <v>0</v>
      </c>
      <c r="D152">
        <v>3</v>
      </c>
      <c r="E152">
        <v>7</v>
      </c>
      <c r="F152">
        <v>0</v>
      </c>
      <c r="G152">
        <v>0</v>
      </c>
      <c r="H152">
        <v>0</v>
      </c>
      <c r="I152">
        <v>16</v>
      </c>
      <c r="J152">
        <v>2</v>
      </c>
      <c r="K152">
        <v>19</v>
      </c>
      <c r="L152">
        <v>27</v>
      </c>
      <c r="M152">
        <v>15</v>
      </c>
      <c r="N152">
        <v>0</v>
      </c>
      <c r="O152">
        <v>16</v>
      </c>
      <c r="P152">
        <v>4</v>
      </c>
      <c r="Q152">
        <v>0</v>
      </c>
    </row>
    <row r="153" spans="1:17">
      <c r="A153" t="s">
        <v>669</v>
      </c>
      <c r="B153">
        <v>0</v>
      </c>
      <c r="C153">
        <v>1</v>
      </c>
      <c r="D153">
        <v>1</v>
      </c>
      <c r="E153">
        <v>5</v>
      </c>
      <c r="F153">
        <v>0</v>
      </c>
      <c r="G153">
        <v>0</v>
      </c>
      <c r="H153">
        <v>0</v>
      </c>
      <c r="I153">
        <v>14</v>
      </c>
      <c r="J153">
        <v>1</v>
      </c>
      <c r="K153">
        <v>18</v>
      </c>
      <c r="L153">
        <v>21</v>
      </c>
      <c r="M153">
        <v>10</v>
      </c>
      <c r="N153">
        <v>0</v>
      </c>
      <c r="O153">
        <v>8</v>
      </c>
      <c r="P153">
        <v>1</v>
      </c>
      <c r="Q153">
        <v>0</v>
      </c>
    </row>
    <row r="154" spans="1:17">
      <c r="A154" t="s">
        <v>670</v>
      </c>
      <c r="B154">
        <v>0</v>
      </c>
      <c r="C154">
        <v>1</v>
      </c>
      <c r="D154">
        <v>3</v>
      </c>
      <c r="E154">
        <v>3</v>
      </c>
      <c r="F154">
        <v>0</v>
      </c>
      <c r="G154">
        <v>0</v>
      </c>
      <c r="H154">
        <v>0</v>
      </c>
      <c r="I154">
        <v>7</v>
      </c>
      <c r="J154">
        <v>0</v>
      </c>
      <c r="K154">
        <v>5</v>
      </c>
      <c r="L154">
        <v>4</v>
      </c>
      <c r="M154">
        <v>2</v>
      </c>
      <c r="N154">
        <v>0</v>
      </c>
      <c r="O154">
        <v>7</v>
      </c>
      <c r="P154">
        <v>0</v>
      </c>
      <c r="Q154">
        <v>0</v>
      </c>
    </row>
    <row r="155" spans="1:17">
      <c r="A155" t="s">
        <v>671</v>
      </c>
      <c r="B155">
        <v>0</v>
      </c>
      <c r="C155">
        <v>0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4</v>
      </c>
      <c r="J155">
        <v>2</v>
      </c>
      <c r="K155">
        <v>7</v>
      </c>
      <c r="L155">
        <v>20</v>
      </c>
      <c r="M155">
        <v>0</v>
      </c>
      <c r="N155">
        <v>0</v>
      </c>
      <c r="O155">
        <v>1</v>
      </c>
      <c r="P155">
        <v>0</v>
      </c>
      <c r="Q155">
        <v>0</v>
      </c>
    </row>
    <row r="156" spans="1:17">
      <c r="A156" t="s">
        <v>672</v>
      </c>
      <c r="B156">
        <v>0</v>
      </c>
      <c r="C156">
        <v>1</v>
      </c>
      <c r="D156">
        <v>2</v>
      </c>
      <c r="E156">
        <v>6</v>
      </c>
      <c r="F156">
        <v>0</v>
      </c>
      <c r="G156">
        <v>0</v>
      </c>
      <c r="H156">
        <v>0</v>
      </c>
      <c r="I156">
        <v>13</v>
      </c>
      <c r="J156">
        <v>3</v>
      </c>
      <c r="K156">
        <v>11</v>
      </c>
      <c r="L156">
        <v>26</v>
      </c>
      <c r="M156">
        <v>13</v>
      </c>
      <c r="N156">
        <v>1</v>
      </c>
      <c r="O156">
        <v>3</v>
      </c>
      <c r="P156">
        <v>2</v>
      </c>
      <c r="Q156">
        <v>0</v>
      </c>
    </row>
    <row r="157" spans="1:17">
      <c r="A157" t="s">
        <v>673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</v>
      </c>
      <c r="J157">
        <v>6</v>
      </c>
      <c r="K157">
        <v>7</v>
      </c>
      <c r="L157">
        <v>6</v>
      </c>
      <c r="M157">
        <v>4</v>
      </c>
      <c r="N157">
        <v>0</v>
      </c>
      <c r="O157">
        <v>4</v>
      </c>
      <c r="P157">
        <v>0</v>
      </c>
      <c r="Q157">
        <v>0</v>
      </c>
    </row>
    <row r="158" spans="1:17">
      <c r="A158" t="s">
        <v>674</v>
      </c>
      <c r="B158">
        <v>0</v>
      </c>
      <c r="C158">
        <v>0</v>
      </c>
      <c r="D158">
        <v>6</v>
      </c>
      <c r="E158">
        <v>9</v>
      </c>
      <c r="F158">
        <v>0</v>
      </c>
      <c r="G158">
        <v>0</v>
      </c>
      <c r="H158">
        <v>0</v>
      </c>
      <c r="I158">
        <v>18</v>
      </c>
      <c r="J158">
        <v>1</v>
      </c>
      <c r="K158">
        <v>17</v>
      </c>
      <c r="L158">
        <v>15</v>
      </c>
      <c r="M158">
        <v>9</v>
      </c>
      <c r="N158">
        <v>0</v>
      </c>
      <c r="O158">
        <v>12</v>
      </c>
      <c r="P158">
        <v>0</v>
      </c>
      <c r="Q158">
        <v>0</v>
      </c>
    </row>
    <row r="159" spans="1:17">
      <c r="A159" t="s">
        <v>675</v>
      </c>
      <c r="B159">
        <v>0</v>
      </c>
      <c r="C159">
        <v>1</v>
      </c>
      <c r="D159">
        <v>1</v>
      </c>
      <c r="E159">
        <v>11</v>
      </c>
      <c r="F159">
        <v>0</v>
      </c>
      <c r="G159">
        <v>0</v>
      </c>
      <c r="H159">
        <v>0</v>
      </c>
      <c r="I159">
        <v>13</v>
      </c>
      <c r="J159">
        <v>9</v>
      </c>
      <c r="K159">
        <v>13</v>
      </c>
      <c r="L159">
        <v>11</v>
      </c>
      <c r="M159">
        <v>8</v>
      </c>
      <c r="N159">
        <v>0</v>
      </c>
      <c r="O159">
        <v>15</v>
      </c>
      <c r="P159">
        <v>7</v>
      </c>
      <c r="Q159">
        <v>0</v>
      </c>
    </row>
    <row r="160" spans="1:17">
      <c r="A160" t="s">
        <v>676</v>
      </c>
      <c r="B160">
        <v>0</v>
      </c>
      <c r="C160">
        <v>0</v>
      </c>
      <c r="D160">
        <v>7</v>
      </c>
      <c r="E160">
        <v>0</v>
      </c>
      <c r="F160">
        <v>0</v>
      </c>
      <c r="G160">
        <v>0</v>
      </c>
      <c r="H160">
        <v>0</v>
      </c>
      <c r="I160">
        <v>13</v>
      </c>
      <c r="J160">
        <v>3</v>
      </c>
      <c r="K160">
        <v>13</v>
      </c>
      <c r="L160">
        <v>15</v>
      </c>
      <c r="M160">
        <v>14</v>
      </c>
      <c r="N160">
        <v>0</v>
      </c>
      <c r="O160">
        <v>4</v>
      </c>
      <c r="P160">
        <v>3</v>
      </c>
      <c r="Q160">
        <v>0</v>
      </c>
    </row>
    <row r="161" spans="1:17">
      <c r="A161" t="s">
        <v>677</v>
      </c>
      <c r="B161">
        <v>0</v>
      </c>
      <c r="C161">
        <v>1</v>
      </c>
      <c r="D161">
        <v>5</v>
      </c>
      <c r="E161">
        <v>10</v>
      </c>
      <c r="F161">
        <v>0</v>
      </c>
      <c r="G161">
        <v>0</v>
      </c>
      <c r="H161">
        <v>0</v>
      </c>
      <c r="I161">
        <v>19</v>
      </c>
      <c r="J161">
        <v>4</v>
      </c>
      <c r="K161">
        <v>20</v>
      </c>
      <c r="L161">
        <v>32</v>
      </c>
      <c r="M161">
        <v>14</v>
      </c>
      <c r="N161">
        <v>2</v>
      </c>
      <c r="O161">
        <v>9</v>
      </c>
      <c r="P161">
        <v>1</v>
      </c>
      <c r="Q161">
        <v>3</v>
      </c>
    </row>
    <row r="162" spans="1:17">
      <c r="A162" t="s">
        <v>678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1</v>
      </c>
      <c r="I162">
        <v>3</v>
      </c>
      <c r="J162">
        <v>2</v>
      </c>
      <c r="K162">
        <v>4</v>
      </c>
      <c r="L162">
        <v>7</v>
      </c>
      <c r="M162">
        <v>1</v>
      </c>
      <c r="N162">
        <v>0</v>
      </c>
      <c r="O162">
        <v>2</v>
      </c>
      <c r="P162">
        <v>0</v>
      </c>
      <c r="Q162">
        <v>0</v>
      </c>
    </row>
    <row r="163" spans="1:17">
      <c r="A163" t="s">
        <v>679</v>
      </c>
      <c r="B163">
        <v>0</v>
      </c>
      <c r="C163">
        <v>0</v>
      </c>
      <c r="D163">
        <v>2</v>
      </c>
      <c r="E163">
        <v>7</v>
      </c>
      <c r="F163">
        <v>0</v>
      </c>
      <c r="G163">
        <v>0</v>
      </c>
      <c r="H163">
        <v>0</v>
      </c>
      <c r="I163">
        <v>10</v>
      </c>
      <c r="J163">
        <v>2</v>
      </c>
      <c r="K163">
        <v>15</v>
      </c>
      <c r="L163">
        <v>27</v>
      </c>
      <c r="M163">
        <v>17</v>
      </c>
      <c r="N163">
        <v>0</v>
      </c>
      <c r="O163">
        <v>5</v>
      </c>
      <c r="P163">
        <v>1</v>
      </c>
      <c r="Q163">
        <v>1</v>
      </c>
    </row>
    <row r="164" spans="1:17">
      <c r="A164" t="s">
        <v>680</v>
      </c>
      <c r="B164">
        <v>0</v>
      </c>
      <c r="C164">
        <v>1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3</v>
      </c>
      <c r="J164">
        <v>4</v>
      </c>
      <c r="K164">
        <v>12</v>
      </c>
      <c r="L164">
        <v>10</v>
      </c>
      <c r="M164">
        <v>4</v>
      </c>
      <c r="N164">
        <v>0</v>
      </c>
      <c r="O164">
        <v>2</v>
      </c>
      <c r="P164">
        <v>3</v>
      </c>
      <c r="Q164">
        <v>0</v>
      </c>
    </row>
    <row r="165" spans="1:17">
      <c r="A165" t="s">
        <v>681</v>
      </c>
      <c r="B165">
        <v>0</v>
      </c>
      <c r="C165">
        <v>1</v>
      </c>
      <c r="D165">
        <v>4</v>
      </c>
      <c r="E165">
        <v>9</v>
      </c>
      <c r="F165">
        <v>0</v>
      </c>
      <c r="G165">
        <v>0</v>
      </c>
      <c r="H165">
        <v>0</v>
      </c>
      <c r="I165">
        <v>18</v>
      </c>
      <c r="J165">
        <v>5</v>
      </c>
      <c r="K165">
        <v>9</v>
      </c>
      <c r="L165">
        <v>40</v>
      </c>
      <c r="M165">
        <v>25</v>
      </c>
      <c r="N165">
        <v>0</v>
      </c>
      <c r="O165">
        <v>3</v>
      </c>
      <c r="P165">
        <v>0</v>
      </c>
      <c r="Q165">
        <v>0</v>
      </c>
    </row>
    <row r="166" spans="1:17">
      <c r="A166" t="s">
        <v>682</v>
      </c>
      <c r="B166">
        <v>0</v>
      </c>
      <c r="C166">
        <v>0</v>
      </c>
      <c r="D166">
        <v>2</v>
      </c>
      <c r="E166">
        <v>4</v>
      </c>
      <c r="F166">
        <v>0</v>
      </c>
      <c r="G166">
        <v>0</v>
      </c>
      <c r="H166">
        <v>0</v>
      </c>
      <c r="I166">
        <v>6</v>
      </c>
      <c r="J166">
        <v>1</v>
      </c>
      <c r="K166">
        <v>7</v>
      </c>
      <c r="L166">
        <v>17</v>
      </c>
      <c r="M166">
        <v>4</v>
      </c>
      <c r="N166">
        <v>0</v>
      </c>
      <c r="O166">
        <v>7</v>
      </c>
      <c r="P166">
        <v>1</v>
      </c>
      <c r="Q166">
        <v>0</v>
      </c>
    </row>
    <row r="167" spans="1:17">
      <c r="A167" t="s">
        <v>683</v>
      </c>
      <c r="B167">
        <v>0</v>
      </c>
      <c r="C167">
        <v>0</v>
      </c>
      <c r="D167">
        <v>2</v>
      </c>
      <c r="E167">
        <v>2</v>
      </c>
      <c r="F167">
        <v>0</v>
      </c>
      <c r="G167">
        <v>0</v>
      </c>
      <c r="H167">
        <v>0</v>
      </c>
      <c r="I167">
        <v>6</v>
      </c>
      <c r="J167">
        <v>5</v>
      </c>
      <c r="K167">
        <v>21</v>
      </c>
      <c r="L167">
        <v>16</v>
      </c>
      <c r="M167">
        <v>9</v>
      </c>
      <c r="N167">
        <v>0</v>
      </c>
      <c r="O167">
        <v>8</v>
      </c>
      <c r="P167">
        <v>0</v>
      </c>
      <c r="Q167">
        <v>1</v>
      </c>
    </row>
    <row r="168" spans="1:17">
      <c r="A168" t="s">
        <v>684</v>
      </c>
      <c r="B168">
        <v>0</v>
      </c>
      <c r="C168">
        <v>0</v>
      </c>
      <c r="D168">
        <v>1</v>
      </c>
      <c r="E168">
        <v>8</v>
      </c>
      <c r="F168">
        <v>0</v>
      </c>
      <c r="G168">
        <v>0</v>
      </c>
      <c r="H168">
        <v>0</v>
      </c>
      <c r="I168">
        <v>11</v>
      </c>
      <c r="J168">
        <v>2</v>
      </c>
      <c r="K168">
        <v>12</v>
      </c>
      <c r="L168">
        <v>19</v>
      </c>
      <c r="M168">
        <v>14</v>
      </c>
      <c r="N168">
        <v>1</v>
      </c>
      <c r="O168">
        <v>11</v>
      </c>
      <c r="P168">
        <v>2</v>
      </c>
      <c r="Q168">
        <v>0</v>
      </c>
    </row>
    <row r="169" spans="1:17">
      <c r="A169" t="s">
        <v>685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6</v>
      </c>
      <c r="J169">
        <v>1</v>
      </c>
      <c r="K169">
        <v>9</v>
      </c>
      <c r="L169">
        <v>18</v>
      </c>
      <c r="M169">
        <v>5</v>
      </c>
      <c r="N169">
        <v>0</v>
      </c>
      <c r="O169">
        <v>6</v>
      </c>
      <c r="P169">
        <v>1</v>
      </c>
      <c r="Q169">
        <v>0</v>
      </c>
    </row>
    <row r="170" spans="1:17">
      <c r="A170" t="s">
        <v>686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4</v>
      </c>
      <c r="J170">
        <v>0</v>
      </c>
      <c r="K170">
        <v>12</v>
      </c>
      <c r="L170">
        <v>11</v>
      </c>
      <c r="M170">
        <v>1</v>
      </c>
      <c r="N170">
        <v>0</v>
      </c>
      <c r="O170">
        <v>4</v>
      </c>
      <c r="P170">
        <v>0</v>
      </c>
      <c r="Q170">
        <v>0</v>
      </c>
    </row>
    <row r="171" spans="1:17">
      <c r="A171" t="s">
        <v>687</v>
      </c>
      <c r="B171">
        <v>0</v>
      </c>
      <c r="C171">
        <v>0</v>
      </c>
      <c r="D171">
        <v>10</v>
      </c>
      <c r="E171">
        <v>10</v>
      </c>
      <c r="F171">
        <v>0</v>
      </c>
      <c r="G171">
        <v>1</v>
      </c>
      <c r="H171">
        <v>0</v>
      </c>
      <c r="I171">
        <v>20</v>
      </c>
      <c r="J171">
        <v>3</v>
      </c>
      <c r="K171">
        <v>23</v>
      </c>
      <c r="L171">
        <v>22</v>
      </c>
      <c r="M171">
        <v>15</v>
      </c>
      <c r="N171">
        <v>0</v>
      </c>
      <c r="O171">
        <v>8</v>
      </c>
      <c r="P171">
        <v>0</v>
      </c>
      <c r="Q171">
        <v>1</v>
      </c>
    </row>
    <row r="172" spans="1:17">
      <c r="A172" t="s">
        <v>688</v>
      </c>
      <c r="B172">
        <v>0</v>
      </c>
      <c r="C172">
        <v>0</v>
      </c>
      <c r="D172">
        <v>1</v>
      </c>
      <c r="E172">
        <v>5</v>
      </c>
      <c r="F172">
        <v>0</v>
      </c>
      <c r="G172">
        <v>0</v>
      </c>
      <c r="H172">
        <v>0</v>
      </c>
      <c r="I172">
        <v>8</v>
      </c>
      <c r="J172">
        <v>1</v>
      </c>
      <c r="K172">
        <v>10</v>
      </c>
      <c r="L172">
        <v>23</v>
      </c>
      <c r="M172">
        <v>4</v>
      </c>
      <c r="N172">
        <v>0</v>
      </c>
      <c r="O172">
        <v>10</v>
      </c>
      <c r="P172">
        <v>0</v>
      </c>
      <c r="Q172">
        <v>0</v>
      </c>
    </row>
    <row r="173" spans="1:17">
      <c r="A173" t="s">
        <v>689</v>
      </c>
      <c r="B173">
        <v>0</v>
      </c>
      <c r="C173">
        <v>0</v>
      </c>
      <c r="D173">
        <v>7</v>
      </c>
      <c r="E173">
        <v>7</v>
      </c>
      <c r="F173">
        <v>1</v>
      </c>
      <c r="G173">
        <v>1</v>
      </c>
      <c r="H173">
        <v>1</v>
      </c>
      <c r="I173">
        <v>14</v>
      </c>
      <c r="J173">
        <v>3</v>
      </c>
      <c r="K173">
        <v>14</v>
      </c>
      <c r="L173">
        <v>14</v>
      </c>
      <c r="M173">
        <v>6</v>
      </c>
      <c r="N173">
        <v>0</v>
      </c>
      <c r="O173">
        <v>4</v>
      </c>
      <c r="P173">
        <v>1</v>
      </c>
      <c r="Q173">
        <v>0</v>
      </c>
    </row>
    <row r="174" spans="1:17">
      <c r="A174" t="s">
        <v>690</v>
      </c>
      <c r="B174">
        <v>0</v>
      </c>
      <c r="C174">
        <v>2</v>
      </c>
      <c r="D174">
        <v>3</v>
      </c>
      <c r="E174">
        <v>2</v>
      </c>
      <c r="F174">
        <v>0</v>
      </c>
      <c r="G174">
        <v>0</v>
      </c>
      <c r="H174">
        <v>0</v>
      </c>
      <c r="I174">
        <v>8</v>
      </c>
      <c r="J174">
        <v>1</v>
      </c>
      <c r="K174">
        <v>5</v>
      </c>
      <c r="L174">
        <v>10</v>
      </c>
      <c r="M174">
        <v>1</v>
      </c>
      <c r="N174">
        <v>0</v>
      </c>
      <c r="O174">
        <v>1</v>
      </c>
      <c r="P174">
        <v>1</v>
      </c>
      <c r="Q174">
        <v>0</v>
      </c>
    </row>
    <row r="175" spans="1:17">
      <c r="A175" t="s">
        <v>691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2</v>
      </c>
      <c r="K175">
        <v>6</v>
      </c>
      <c r="L175">
        <v>14</v>
      </c>
      <c r="M175">
        <v>3</v>
      </c>
      <c r="N175">
        <v>0</v>
      </c>
      <c r="O175">
        <v>1</v>
      </c>
      <c r="P175">
        <v>0</v>
      </c>
      <c r="Q175">
        <v>0</v>
      </c>
    </row>
    <row r="176" spans="1:17">
      <c r="A176" t="s">
        <v>692</v>
      </c>
      <c r="B176">
        <v>1</v>
      </c>
      <c r="C176">
        <v>0</v>
      </c>
      <c r="D176">
        <v>2</v>
      </c>
      <c r="E176">
        <v>3</v>
      </c>
      <c r="F176">
        <v>0</v>
      </c>
      <c r="G176">
        <v>0</v>
      </c>
      <c r="H176">
        <v>0</v>
      </c>
      <c r="I176">
        <v>12</v>
      </c>
      <c r="J176">
        <v>2</v>
      </c>
      <c r="K176">
        <v>12</v>
      </c>
      <c r="L176">
        <v>25</v>
      </c>
      <c r="M176">
        <v>6</v>
      </c>
      <c r="N176">
        <v>0</v>
      </c>
      <c r="O176">
        <v>5</v>
      </c>
      <c r="P176">
        <v>1</v>
      </c>
      <c r="Q176">
        <v>0</v>
      </c>
    </row>
    <row r="177" spans="1:17">
      <c r="A177" t="s">
        <v>693</v>
      </c>
      <c r="B177">
        <v>0</v>
      </c>
      <c r="C177">
        <v>0</v>
      </c>
      <c r="D177">
        <v>1</v>
      </c>
      <c r="E177">
        <v>7</v>
      </c>
      <c r="F177">
        <v>0</v>
      </c>
      <c r="G177">
        <v>0</v>
      </c>
      <c r="H177">
        <v>0</v>
      </c>
      <c r="I177">
        <v>9</v>
      </c>
      <c r="J177">
        <v>0</v>
      </c>
      <c r="K177">
        <v>12</v>
      </c>
      <c r="L177">
        <v>16</v>
      </c>
      <c r="M177">
        <v>7</v>
      </c>
      <c r="N177">
        <v>0</v>
      </c>
      <c r="O177">
        <v>1</v>
      </c>
      <c r="P177">
        <v>0</v>
      </c>
      <c r="Q177">
        <v>0</v>
      </c>
    </row>
    <row r="178" spans="1:17">
      <c r="A178" t="s">
        <v>694</v>
      </c>
      <c r="B178">
        <v>0</v>
      </c>
      <c r="C178">
        <v>0</v>
      </c>
      <c r="D178">
        <v>2</v>
      </c>
      <c r="E178">
        <v>8</v>
      </c>
      <c r="F178">
        <v>0</v>
      </c>
      <c r="G178">
        <v>0</v>
      </c>
      <c r="H178">
        <v>0</v>
      </c>
      <c r="I178">
        <v>11</v>
      </c>
      <c r="J178">
        <v>0</v>
      </c>
      <c r="K178">
        <v>6</v>
      </c>
      <c r="L178">
        <v>30</v>
      </c>
      <c r="M178">
        <v>9</v>
      </c>
      <c r="N178">
        <v>0</v>
      </c>
      <c r="O178">
        <v>7</v>
      </c>
      <c r="P178">
        <v>2</v>
      </c>
      <c r="Q178">
        <v>0</v>
      </c>
    </row>
    <row r="179" spans="1:17">
      <c r="A179" t="s">
        <v>695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</v>
      </c>
      <c r="L179">
        <v>7</v>
      </c>
      <c r="M179">
        <v>0</v>
      </c>
      <c r="N179">
        <v>0</v>
      </c>
      <c r="O179">
        <v>1</v>
      </c>
      <c r="P179">
        <v>1</v>
      </c>
      <c r="Q179">
        <v>0</v>
      </c>
    </row>
    <row r="180" spans="1:17">
      <c r="A180" t="s">
        <v>696</v>
      </c>
      <c r="B180">
        <v>1</v>
      </c>
      <c r="C180">
        <v>0</v>
      </c>
      <c r="D180">
        <v>0</v>
      </c>
      <c r="E180">
        <v>3</v>
      </c>
      <c r="F180">
        <v>0</v>
      </c>
      <c r="G180">
        <v>0</v>
      </c>
      <c r="H180">
        <v>0</v>
      </c>
      <c r="I180">
        <v>5</v>
      </c>
      <c r="J180">
        <v>0</v>
      </c>
      <c r="K180">
        <v>5</v>
      </c>
      <c r="L180">
        <v>23</v>
      </c>
      <c r="M180">
        <v>5</v>
      </c>
      <c r="N180">
        <v>0</v>
      </c>
      <c r="O180">
        <v>7</v>
      </c>
      <c r="P180">
        <v>2</v>
      </c>
      <c r="Q180">
        <v>0</v>
      </c>
    </row>
    <row r="181" spans="1:17">
      <c r="A181" t="s">
        <v>697</v>
      </c>
      <c r="B181">
        <v>0</v>
      </c>
      <c r="C181">
        <v>0</v>
      </c>
      <c r="D181">
        <v>5</v>
      </c>
      <c r="E181">
        <v>4</v>
      </c>
      <c r="F181">
        <v>0</v>
      </c>
      <c r="G181">
        <v>0</v>
      </c>
      <c r="H181">
        <v>0</v>
      </c>
      <c r="I181">
        <v>11</v>
      </c>
      <c r="J181">
        <v>4</v>
      </c>
      <c r="K181">
        <v>22</v>
      </c>
      <c r="L181">
        <v>24</v>
      </c>
      <c r="M181">
        <v>14</v>
      </c>
      <c r="N181">
        <v>0</v>
      </c>
      <c r="O181">
        <v>18</v>
      </c>
      <c r="P181">
        <v>10</v>
      </c>
      <c r="Q181">
        <v>0</v>
      </c>
    </row>
    <row r="182" spans="1:17">
      <c r="A182" t="s">
        <v>698</v>
      </c>
      <c r="B182">
        <v>0</v>
      </c>
      <c r="C182">
        <v>0</v>
      </c>
      <c r="D182">
        <v>3</v>
      </c>
      <c r="E182">
        <v>5</v>
      </c>
      <c r="F182">
        <v>0</v>
      </c>
      <c r="G182">
        <v>0</v>
      </c>
      <c r="H182">
        <v>0</v>
      </c>
      <c r="I182">
        <v>11</v>
      </c>
      <c r="J182">
        <v>4</v>
      </c>
      <c r="K182">
        <v>15</v>
      </c>
      <c r="L182">
        <v>41</v>
      </c>
      <c r="M182">
        <v>16</v>
      </c>
      <c r="N182">
        <v>1</v>
      </c>
      <c r="O182">
        <v>8</v>
      </c>
      <c r="P182">
        <v>0</v>
      </c>
      <c r="Q182">
        <v>0</v>
      </c>
    </row>
    <row r="183" spans="1:17">
      <c r="A183" t="s">
        <v>699</v>
      </c>
      <c r="B183">
        <v>0</v>
      </c>
      <c r="C183">
        <v>0</v>
      </c>
      <c r="D183">
        <v>2</v>
      </c>
      <c r="E183">
        <v>0</v>
      </c>
      <c r="F183">
        <v>0</v>
      </c>
      <c r="G183">
        <v>0</v>
      </c>
      <c r="H183">
        <v>0</v>
      </c>
      <c r="I183">
        <v>4</v>
      </c>
      <c r="J183">
        <v>0</v>
      </c>
      <c r="K183">
        <v>7</v>
      </c>
      <c r="L183">
        <v>30</v>
      </c>
      <c r="M183">
        <v>7</v>
      </c>
      <c r="N183">
        <v>0</v>
      </c>
      <c r="O183">
        <v>5</v>
      </c>
      <c r="P183">
        <v>0</v>
      </c>
      <c r="Q183">
        <v>0</v>
      </c>
    </row>
    <row r="184" spans="1:17">
      <c r="A184" t="s">
        <v>700</v>
      </c>
      <c r="B184">
        <v>0</v>
      </c>
      <c r="C184">
        <v>0</v>
      </c>
      <c r="D184">
        <v>8</v>
      </c>
      <c r="E184">
        <v>8</v>
      </c>
      <c r="F184">
        <v>0</v>
      </c>
      <c r="G184">
        <v>0</v>
      </c>
      <c r="H184">
        <v>0</v>
      </c>
      <c r="I184">
        <v>30</v>
      </c>
      <c r="J184">
        <v>0</v>
      </c>
      <c r="K184">
        <v>15</v>
      </c>
      <c r="L184">
        <v>40</v>
      </c>
      <c r="M184">
        <v>15</v>
      </c>
      <c r="N184">
        <v>1</v>
      </c>
      <c r="O184">
        <v>11</v>
      </c>
      <c r="P184">
        <v>3</v>
      </c>
      <c r="Q184">
        <v>0</v>
      </c>
    </row>
    <row r="185" spans="1:17">
      <c r="A185" t="s">
        <v>701</v>
      </c>
      <c r="B185">
        <v>1</v>
      </c>
      <c r="C185">
        <v>1</v>
      </c>
      <c r="D185">
        <v>5</v>
      </c>
      <c r="E185">
        <v>2</v>
      </c>
      <c r="F185">
        <v>0</v>
      </c>
      <c r="G185">
        <v>0</v>
      </c>
      <c r="H185">
        <v>0</v>
      </c>
      <c r="I185">
        <v>12</v>
      </c>
      <c r="J185">
        <v>3</v>
      </c>
      <c r="K185">
        <v>6</v>
      </c>
      <c r="L185">
        <v>40</v>
      </c>
      <c r="M185">
        <v>9</v>
      </c>
      <c r="N185">
        <v>0</v>
      </c>
      <c r="O185">
        <v>3</v>
      </c>
      <c r="P185">
        <v>0</v>
      </c>
      <c r="Q185">
        <v>0</v>
      </c>
    </row>
    <row r="186" spans="1:17">
      <c r="A186" t="s">
        <v>702</v>
      </c>
      <c r="B186">
        <v>0</v>
      </c>
      <c r="C186">
        <v>0</v>
      </c>
      <c r="D186">
        <v>4</v>
      </c>
      <c r="E186">
        <v>8</v>
      </c>
      <c r="F186">
        <v>0</v>
      </c>
      <c r="G186">
        <v>0</v>
      </c>
      <c r="H186">
        <v>0</v>
      </c>
      <c r="I186">
        <v>9</v>
      </c>
      <c r="J186">
        <v>5</v>
      </c>
      <c r="K186">
        <v>22</v>
      </c>
      <c r="L186">
        <v>22</v>
      </c>
      <c r="M186">
        <v>12</v>
      </c>
      <c r="N186">
        <v>0</v>
      </c>
      <c r="O186">
        <v>10</v>
      </c>
      <c r="P186">
        <v>1</v>
      </c>
      <c r="Q186">
        <v>0</v>
      </c>
    </row>
    <row r="187" spans="1:17">
      <c r="A187" t="s">
        <v>703</v>
      </c>
      <c r="B187">
        <v>0</v>
      </c>
      <c r="C187">
        <v>1</v>
      </c>
      <c r="D187">
        <v>2</v>
      </c>
      <c r="E187">
        <v>8</v>
      </c>
      <c r="F187">
        <v>0</v>
      </c>
      <c r="G187">
        <v>0</v>
      </c>
      <c r="H187">
        <v>0</v>
      </c>
      <c r="I187">
        <v>13</v>
      </c>
      <c r="J187">
        <v>4</v>
      </c>
      <c r="K187">
        <v>14</v>
      </c>
      <c r="L187">
        <v>20</v>
      </c>
      <c r="M187">
        <v>3</v>
      </c>
      <c r="N187">
        <v>0</v>
      </c>
      <c r="O187">
        <v>9</v>
      </c>
      <c r="P187">
        <v>4</v>
      </c>
      <c r="Q187">
        <v>0</v>
      </c>
    </row>
    <row r="188" spans="1:17">
      <c r="A188" t="s">
        <v>704</v>
      </c>
      <c r="B188">
        <v>0</v>
      </c>
      <c r="C188">
        <v>0</v>
      </c>
      <c r="D188">
        <v>3</v>
      </c>
      <c r="E188">
        <v>2</v>
      </c>
      <c r="F188">
        <v>0</v>
      </c>
      <c r="G188">
        <v>0</v>
      </c>
      <c r="H188">
        <v>0</v>
      </c>
      <c r="I188">
        <v>10</v>
      </c>
      <c r="J188">
        <v>5</v>
      </c>
      <c r="K188">
        <v>10</v>
      </c>
      <c r="L188">
        <v>27</v>
      </c>
      <c r="M188">
        <v>15</v>
      </c>
      <c r="N188">
        <v>0</v>
      </c>
      <c r="O188">
        <v>7</v>
      </c>
      <c r="P188">
        <v>3</v>
      </c>
      <c r="Q188">
        <v>0</v>
      </c>
    </row>
    <row r="189" spans="1:17">
      <c r="A189" t="s">
        <v>705</v>
      </c>
      <c r="B189">
        <v>0</v>
      </c>
      <c r="C189">
        <v>1</v>
      </c>
      <c r="D189">
        <v>5</v>
      </c>
      <c r="E189">
        <v>7</v>
      </c>
      <c r="F189">
        <v>0</v>
      </c>
      <c r="G189">
        <v>0</v>
      </c>
      <c r="H189">
        <v>0</v>
      </c>
      <c r="I189">
        <v>15</v>
      </c>
      <c r="J189">
        <v>1</v>
      </c>
      <c r="K189">
        <v>12</v>
      </c>
      <c r="L189">
        <v>43</v>
      </c>
      <c r="M189">
        <v>17</v>
      </c>
      <c r="N189">
        <v>0</v>
      </c>
      <c r="O189">
        <v>7</v>
      </c>
      <c r="P189">
        <v>1</v>
      </c>
      <c r="Q189">
        <v>0</v>
      </c>
    </row>
    <row r="190" spans="1:17">
      <c r="A190" t="s">
        <v>706</v>
      </c>
      <c r="B190">
        <v>0</v>
      </c>
      <c r="C190">
        <v>0</v>
      </c>
      <c r="D190">
        <v>3</v>
      </c>
      <c r="E190">
        <v>8</v>
      </c>
      <c r="F190">
        <v>0</v>
      </c>
      <c r="G190">
        <v>0</v>
      </c>
      <c r="H190">
        <v>0</v>
      </c>
      <c r="I190">
        <v>13</v>
      </c>
      <c r="J190">
        <v>4</v>
      </c>
      <c r="K190">
        <v>18</v>
      </c>
      <c r="L190">
        <v>57</v>
      </c>
      <c r="M190">
        <v>18</v>
      </c>
      <c r="N190">
        <v>0</v>
      </c>
      <c r="O190">
        <v>8</v>
      </c>
      <c r="P190">
        <v>0</v>
      </c>
      <c r="Q190">
        <v>0</v>
      </c>
    </row>
    <row r="191" spans="1:17">
      <c r="A191" t="s">
        <v>707</v>
      </c>
      <c r="B191">
        <v>0</v>
      </c>
      <c r="C191">
        <v>1</v>
      </c>
      <c r="D191">
        <v>2</v>
      </c>
      <c r="E191">
        <v>7</v>
      </c>
      <c r="F191">
        <v>0</v>
      </c>
      <c r="G191">
        <v>0</v>
      </c>
      <c r="H191">
        <v>0</v>
      </c>
      <c r="I191">
        <v>18</v>
      </c>
      <c r="J191">
        <v>7</v>
      </c>
      <c r="K191">
        <v>31</v>
      </c>
      <c r="L191">
        <v>56</v>
      </c>
      <c r="M191">
        <v>23</v>
      </c>
      <c r="N191">
        <v>0</v>
      </c>
      <c r="O191">
        <v>11</v>
      </c>
      <c r="P191">
        <v>3</v>
      </c>
      <c r="Q191">
        <v>0</v>
      </c>
    </row>
    <row r="192" spans="1:17">
      <c r="A192" t="s">
        <v>708</v>
      </c>
      <c r="B192">
        <v>0</v>
      </c>
      <c r="C192">
        <v>0</v>
      </c>
      <c r="D192">
        <v>2</v>
      </c>
      <c r="E192">
        <v>2</v>
      </c>
      <c r="F192">
        <v>0</v>
      </c>
      <c r="G192">
        <v>0</v>
      </c>
      <c r="H192">
        <v>0</v>
      </c>
      <c r="I192">
        <v>7</v>
      </c>
      <c r="J192">
        <v>0</v>
      </c>
      <c r="K192">
        <v>9</v>
      </c>
      <c r="L192">
        <v>17</v>
      </c>
      <c r="M192">
        <v>6</v>
      </c>
      <c r="N192">
        <v>0</v>
      </c>
      <c r="O192">
        <v>4</v>
      </c>
      <c r="P192">
        <v>2</v>
      </c>
      <c r="Q192">
        <v>0</v>
      </c>
    </row>
    <row r="193" spans="1:17">
      <c r="A193" t="s">
        <v>709</v>
      </c>
      <c r="B193">
        <v>0</v>
      </c>
      <c r="C193">
        <v>0</v>
      </c>
      <c r="D193">
        <v>4</v>
      </c>
      <c r="E193">
        <v>5</v>
      </c>
      <c r="F193">
        <v>0</v>
      </c>
      <c r="G193">
        <v>0</v>
      </c>
      <c r="H193">
        <v>0</v>
      </c>
      <c r="I193">
        <v>10</v>
      </c>
      <c r="J193">
        <v>1</v>
      </c>
      <c r="K193">
        <v>4</v>
      </c>
      <c r="L193">
        <v>34</v>
      </c>
      <c r="M193">
        <v>10</v>
      </c>
      <c r="N193">
        <v>0</v>
      </c>
      <c r="O193">
        <v>4</v>
      </c>
      <c r="P193">
        <v>3</v>
      </c>
      <c r="Q193">
        <v>0</v>
      </c>
    </row>
    <row r="194" spans="1:17">
      <c r="A194" t="s">
        <v>710</v>
      </c>
      <c r="B194">
        <v>0</v>
      </c>
      <c r="C194">
        <v>0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7</v>
      </c>
      <c r="J194">
        <v>1</v>
      </c>
      <c r="K194">
        <v>6</v>
      </c>
      <c r="L194">
        <v>10</v>
      </c>
      <c r="M194">
        <v>1</v>
      </c>
      <c r="N194">
        <v>0</v>
      </c>
      <c r="O194">
        <v>7</v>
      </c>
      <c r="P194">
        <v>1</v>
      </c>
      <c r="Q194">
        <v>0</v>
      </c>
    </row>
    <row r="195" spans="1:17">
      <c r="A195" t="s">
        <v>711</v>
      </c>
      <c r="B195">
        <v>0</v>
      </c>
      <c r="C195">
        <v>0</v>
      </c>
      <c r="D195">
        <v>4</v>
      </c>
      <c r="E195">
        <v>10</v>
      </c>
      <c r="F195">
        <v>0</v>
      </c>
      <c r="G195">
        <v>0</v>
      </c>
      <c r="H195">
        <v>0</v>
      </c>
      <c r="I195">
        <v>20</v>
      </c>
      <c r="J195">
        <v>1</v>
      </c>
      <c r="K195">
        <v>18</v>
      </c>
      <c r="L195">
        <v>15</v>
      </c>
      <c r="M195">
        <v>9</v>
      </c>
      <c r="N195">
        <v>0</v>
      </c>
      <c r="O195">
        <v>10</v>
      </c>
      <c r="P195">
        <v>3</v>
      </c>
      <c r="Q195">
        <v>0</v>
      </c>
    </row>
    <row r="196" spans="1:17">
      <c r="A196" t="s">
        <v>712</v>
      </c>
      <c r="B196">
        <v>0</v>
      </c>
      <c r="C196">
        <v>0</v>
      </c>
      <c r="D196">
        <v>3</v>
      </c>
      <c r="E196">
        <v>5</v>
      </c>
      <c r="F196">
        <v>0</v>
      </c>
      <c r="G196">
        <v>0</v>
      </c>
      <c r="H196">
        <v>0</v>
      </c>
      <c r="I196">
        <v>21</v>
      </c>
      <c r="J196">
        <v>3</v>
      </c>
      <c r="K196">
        <v>10</v>
      </c>
      <c r="L196">
        <v>23</v>
      </c>
      <c r="M196">
        <v>13</v>
      </c>
      <c r="N196">
        <v>0</v>
      </c>
      <c r="O196">
        <v>9</v>
      </c>
      <c r="P196">
        <v>4</v>
      </c>
      <c r="Q196">
        <v>0</v>
      </c>
    </row>
    <row r="197" spans="1:17">
      <c r="A197" t="s">
        <v>713</v>
      </c>
      <c r="B197">
        <v>0</v>
      </c>
      <c r="C197">
        <v>0</v>
      </c>
      <c r="D197">
        <v>1</v>
      </c>
      <c r="E197">
        <v>2</v>
      </c>
      <c r="F197">
        <v>0</v>
      </c>
      <c r="G197">
        <v>0</v>
      </c>
      <c r="H197">
        <v>0</v>
      </c>
      <c r="I197">
        <v>5</v>
      </c>
      <c r="J197">
        <v>2</v>
      </c>
      <c r="K197">
        <v>9</v>
      </c>
      <c r="L197">
        <v>9</v>
      </c>
      <c r="M197">
        <v>3</v>
      </c>
      <c r="N197">
        <v>0</v>
      </c>
      <c r="O197">
        <v>1</v>
      </c>
      <c r="P197">
        <v>1</v>
      </c>
      <c r="Q197">
        <v>0</v>
      </c>
    </row>
    <row r="198" spans="1:17">
      <c r="A198" t="s">
        <v>714</v>
      </c>
      <c r="B198">
        <v>0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2</v>
      </c>
      <c r="J198">
        <v>1</v>
      </c>
      <c r="K198">
        <v>4</v>
      </c>
      <c r="L198">
        <v>17</v>
      </c>
      <c r="M198">
        <v>4</v>
      </c>
      <c r="N198">
        <v>0</v>
      </c>
      <c r="O198">
        <v>8</v>
      </c>
      <c r="P198">
        <v>0</v>
      </c>
      <c r="Q198">
        <v>0</v>
      </c>
    </row>
    <row r="199" spans="1:17">
      <c r="A199" t="s">
        <v>715</v>
      </c>
      <c r="B199">
        <v>0</v>
      </c>
      <c r="C199">
        <v>0</v>
      </c>
      <c r="D199">
        <v>4</v>
      </c>
      <c r="E199">
        <v>2</v>
      </c>
      <c r="F199">
        <v>0</v>
      </c>
      <c r="G199">
        <v>0</v>
      </c>
      <c r="H199">
        <v>0</v>
      </c>
      <c r="I199">
        <v>6</v>
      </c>
      <c r="J199">
        <v>0</v>
      </c>
      <c r="K199">
        <v>10</v>
      </c>
      <c r="L199">
        <v>12</v>
      </c>
      <c r="M199">
        <v>5</v>
      </c>
      <c r="N199">
        <v>0</v>
      </c>
      <c r="O199">
        <v>8</v>
      </c>
      <c r="P199">
        <v>2</v>
      </c>
      <c r="Q199">
        <v>0</v>
      </c>
    </row>
    <row r="200" spans="1:17">
      <c r="A200" t="s">
        <v>716</v>
      </c>
      <c r="B200">
        <v>1</v>
      </c>
      <c r="C200">
        <v>1</v>
      </c>
      <c r="D200">
        <v>2</v>
      </c>
      <c r="E200">
        <v>4</v>
      </c>
      <c r="F200">
        <v>0</v>
      </c>
      <c r="G200">
        <v>0</v>
      </c>
      <c r="H200">
        <v>0</v>
      </c>
      <c r="I200">
        <v>8</v>
      </c>
      <c r="J200">
        <v>3</v>
      </c>
      <c r="K200">
        <v>13</v>
      </c>
      <c r="L200">
        <v>8</v>
      </c>
      <c r="M200">
        <v>4</v>
      </c>
      <c r="N200">
        <v>0</v>
      </c>
      <c r="O200">
        <v>12</v>
      </c>
      <c r="P200">
        <v>6</v>
      </c>
      <c r="Q200">
        <v>0</v>
      </c>
    </row>
    <row r="201" spans="1:17">
      <c r="A201" t="s">
        <v>717</v>
      </c>
      <c r="B201">
        <v>0</v>
      </c>
      <c r="C201">
        <v>0</v>
      </c>
      <c r="D201">
        <v>3</v>
      </c>
      <c r="E201">
        <v>5</v>
      </c>
      <c r="F201">
        <v>0</v>
      </c>
      <c r="G201">
        <v>0</v>
      </c>
      <c r="H201">
        <v>0</v>
      </c>
      <c r="I201">
        <v>10</v>
      </c>
      <c r="J201">
        <v>2</v>
      </c>
      <c r="K201">
        <v>18</v>
      </c>
      <c r="L201">
        <v>17</v>
      </c>
      <c r="M201">
        <v>7</v>
      </c>
      <c r="N201">
        <v>0</v>
      </c>
      <c r="O201">
        <v>12</v>
      </c>
      <c r="P201">
        <v>1</v>
      </c>
      <c r="Q201">
        <v>0</v>
      </c>
    </row>
    <row r="202" spans="1:17">
      <c r="A202" t="s">
        <v>718</v>
      </c>
      <c r="B202">
        <v>0</v>
      </c>
      <c r="C202">
        <v>0</v>
      </c>
      <c r="D202">
        <v>2</v>
      </c>
      <c r="E202">
        <v>4</v>
      </c>
      <c r="F202">
        <v>0</v>
      </c>
      <c r="G202">
        <v>0</v>
      </c>
      <c r="H202">
        <v>0</v>
      </c>
      <c r="I202">
        <v>7</v>
      </c>
      <c r="J202">
        <v>2</v>
      </c>
      <c r="K202">
        <v>10</v>
      </c>
      <c r="L202">
        <v>10</v>
      </c>
      <c r="M202">
        <v>9</v>
      </c>
      <c r="N202">
        <v>0</v>
      </c>
      <c r="O202">
        <v>2</v>
      </c>
      <c r="P202">
        <v>2</v>
      </c>
      <c r="Q202">
        <v>0</v>
      </c>
    </row>
    <row r="203" spans="1:17">
      <c r="A203" t="s">
        <v>719</v>
      </c>
      <c r="B203">
        <v>1</v>
      </c>
      <c r="C203">
        <v>0</v>
      </c>
      <c r="D203">
        <v>0</v>
      </c>
      <c r="E203">
        <v>11</v>
      </c>
      <c r="F203">
        <v>1</v>
      </c>
      <c r="G203">
        <v>1</v>
      </c>
      <c r="H203">
        <v>1</v>
      </c>
      <c r="I203">
        <v>19</v>
      </c>
      <c r="J203">
        <v>10</v>
      </c>
      <c r="K203">
        <v>15</v>
      </c>
      <c r="L203">
        <v>18</v>
      </c>
      <c r="M203">
        <v>18</v>
      </c>
      <c r="N203">
        <v>2</v>
      </c>
      <c r="O203">
        <v>16</v>
      </c>
      <c r="P203">
        <v>7</v>
      </c>
      <c r="Q203">
        <v>0</v>
      </c>
    </row>
    <row r="204" spans="1:17">
      <c r="A204" t="s">
        <v>720</v>
      </c>
      <c r="B204">
        <v>0</v>
      </c>
      <c r="C204">
        <v>1</v>
      </c>
      <c r="D204">
        <v>2</v>
      </c>
      <c r="E204">
        <v>4</v>
      </c>
      <c r="F204">
        <v>0</v>
      </c>
      <c r="G204">
        <v>0</v>
      </c>
      <c r="H204">
        <v>0</v>
      </c>
      <c r="I204">
        <v>9</v>
      </c>
      <c r="J204">
        <v>3</v>
      </c>
      <c r="K204">
        <v>9</v>
      </c>
      <c r="L204">
        <v>23</v>
      </c>
      <c r="M204">
        <v>11</v>
      </c>
      <c r="N204">
        <v>0</v>
      </c>
      <c r="O204">
        <v>6</v>
      </c>
      <c r="P204">
        <v>2</v>
      </c>
      <c r="Q204">
        <v>0</v>
      </c>
    </row>
    <row r="205" spans="1:17">
      <c r="A205" t="s">
        <v>721</v>
      </c>
      <c r="B205">
        <v>0</v>
      </c>
      <c r="C205">
        <v>1</v>
      </c>
      <c r="D205">
        <v>3</v>
      </c>
      <c r="E205">
        <v>3</v>
      </c>
      <c r="F205">
        <v>0</v>
      </c>
      <c r="G205">
        <v>0</v>
      </c>
      <c r="H205">
        <v>0</v>
      </c>
      <c r="I205">
        <v>7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1</v>
      </c>
      <c r="Q205">
        <v>0</v>
      </c>
    </row>
    <row r="206" spans="1:17">
      <c r="A206" t="s">
        <v>722</v>
      </c>
      <c r="B206">
        <v>2</v>
      </c>
      <c r="C206">
        <v>3</v>
      </c>
      <c r="D206">
        <v>2</v>
      </c>
      <c r="E206">
        <v>3</v>
      </c>
      <c r="F206">
        <v>0</v>
      </c>
      <c r="G206">
        <v>0</v>
      </c>
      <c r="H206">
        <v>0</v>
      </c>
      <c r="I206">
        <v>13</v>
      </c>
      <c r="J206">
        <v>6</v>
      </c>
      <c r="K206">
        <v>16</v>
      </c>
      <c r="L206">
        <v>7</v>
      </c>
      <c r="M206">
        <v>4</v>
      </c>
      <c r="N206">
        <v>4</v>
      </c>
      <c r="O206">
        <v>9</v>
      </c>
      <c r="P206">
        <v>5</v>
      </c>
      <c r="Q206">
        <v>0</v>
      </c>
    </row>
    <row r="207" spans="1:17">
      <c r="A207" t="s">
        <v>723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4</v>
      </c>
      <c r="J207">
        <v>0</v>
      </c>
      <c r="K207">
        <v>3</v>
      </c>
      <c r="L207">
        <v>17</v>
      </c>
      <c r="M207">
        <v>6</v>
      </c>
      <c r="N207">
        <v>0</v>
      </c>
      <c r="O207">
        <v>1</v>
      </c>
      <c r="P207">
        <v>0</v>
      </c>
      <c r="Q207">
        <v>0</v>
      </c>
    </row>
    <row r="208" spans="1:17">
      <c r="A208" t="s">
        <v>724</v>
      </c>
      <c r="B208">
        <v>1</v>
      </c>
      <c r="C208">
        <v>1</v>
      </c>
      <c r="D208">
        <v>2</v>
      </c>
      <c r="E208">
        <v>10</v>
      </c>
      <c r="F208">
        <v>2</v>
      </c>
      <c r="G208">
        <v>0</v>
      </c>
      <c r="H208">
        <v>0</v>
      </c>
      <c r="I208">
        <v>18</v>
      </c>
      <c r="J208">
        <v>4</v>
      </c>
      <c r="K208">
        <v>17</v>
      </c>
      <c r="L208">
        <v>23</v>
      </c>
      <c r="M208">
        <v>5</v>
      </c>
      <c r="N208">
        <v>0</v>
      </c>
      <c r="O208">
        <v>10</v>
      </c>
      <c r="P208">
        <v>9</v>
      </c>
      <c r="Q208">
        <v>0</v>
      </c>
    </row>
    <row r="209" spans="1:17">
      <c r="A209" t="s">
        <v>725</v>
      </c>
      <c r="B209">
        <v>0</v>
      </c>
      <c r="C209">
        <v>0</v>
      </c>
      <c r="D209">
        <v>4</v>
      </c>
      <c r="E209">
        <v>0</v>
      </c>
      <c r="F209">
        <v>0</v>
      </c>
      <c r="G209">
        <v>0</v>
      </c>
      <c r="H209">
        <v>0</v>
      </c>
      <c r="I209">
        <v>7</v>
      </c>
      <c r="J209">
        <v>3</v>
      </c>
      <c r="K209">
        <v>8</v>
      </c>
      <c r="L209">
        <v>11</v>
      </c>
      <c r="M209">
        <v>8</v>
      </c>
      <c r="N209">
        <v>4</v>
      </c>
      <c r="O209">
        <v>5</v>
      </c>
      <c r="P209">
        <v>0</v>
      </c>
      <c r="Q209">
        <v>0</v>
      </c>
    </row>
    <row r="210" spans="1:17">
      <c r="A210" t="s">
        <v>726</v>
      </c>
      <c r="B210">
        <v>0</v>
      </c>
      <c r="C210">
        <v>1</v>
      </c>
      <c r="D210">
        <v>7</v>
      </c>
      <c r="E210">
        <v>4</v>
      </c>
      <c r="F210">
        <v>0</v>
      </c>
      <c r="G210">
        <v>0</v>
      </c>
      <c r="H210">
        <v>0</v>
      </c>
      <c r="I210">
        <v>12</v>
      </c>
      <c r="J210">
        <v>5</v>
      </c>
      <c r="K210">
        <v>12</v>
      </c>
      <c r="L210">
        <v>18</v>
      </c>
      <c r="M210">
        <v>13</v>
      </c>
      <c r="N210">
        <v>0</v>
      </c>
      <c r="O210">
        <v>5</v>
      </c>
      <c r="P210">
        <v>0</v>
      </c>
      <c r="Q210">
        <v>0</v>
      </c>
    </row>
    <row r="211" spans="1:17">
      <c r="A211" t="s">
        <v>727</v>
      </c>
      <c r="B211">
        <v>0</v>
      </c>
      <c r="C211">
        <v>1</v>
      </c>
      <c r="D211">
        <v>1</v>
      </c>
      <c r="E211">
        <v>10</v>
      </c>
      <c r="F211">
        <v>1</v>
      </c>
      <c r="G211">
        <v>0</v>
      </c>
      <c r="H211">
        <v>0</v>
      </c>
      <c r="I211">
        <v>12</v>
      </c>
      <c r="J211">
        <v>6</v>
      </c>
      <c r="K211">
        <v>10</v>
      </c>
      <c r="L211">
        <v>10</v>
      </c>
      <c r="M211">
        <v>5</v>
      </c>
      <c r="N211">
        <v>0</v>
      </c>
      <c r="O211">
        <v>14</v>
      </c>
      <c r="P211">
        <v>6</v>
      </c>
      <c r="Q211">
        <v>0</v>
      </c>
    </row>
    <row r="212" spans="1:17">
      <c r="A212" t="s">
        <v>728</v>
      </c>
      <c r="B212">
        <v>0</v>
      </c>
      <c r="C212">
        <v>0</v>
      </c>
      <c r="D212">
        <v>6</v>
      </c>
      <c r="E212">
        <v>1</v>
      </c>
      <c r="F212">
        <v>0</v>
      </c>
      <c r="G212">
        <v>0</v>
      </c>
      <c r="H212">
        <v>0</v>
      </c>
      <c r="I212">
        <v>12</v>
      </c>
      <c r="J212">
        <v>5</v>
      </c>
      <c r="K212">
        <v>10</v>
      </c>
      <c r="L212">
        <v>16</v>
      </c>
      <c r="M212">
        <v>9</v>
      </c>
      <c r="N212">
        <v>0</v>
      </c>
      <c r="O212">
        <v>8</v>
      </c>
      <c r="P212">
        <v>3</v>
      </c>
      <c r="Q212">
        <v>0</v>
      </c>
    </row>
    <row r="213" spans="1:17">
      <c r="A213" t="s">
        <v>729</v>
      </c>
      <c r="B213">
        <v>0</v>
      </c>
      <c r="C213">
        <v>1</v>
      </c>
      <c r="D213">
        <v>6</v>
      </c>
      <c r="E213">
        <v>5</v>
      </c>
      <c r="F213">
        <v>1</v>
      </c>
      <c r="G213">
        <v>0</v>
      </c>
      <c r="H213">
        <v>0</v>
      </c>
      <c r="I213">
        <v>21</v>
      </c>
      <c r="J213">
        <v>5</v>
      </c>
      <c r="K213">
        <v>20</v>
      </c>
      <c r="L213">
        <v>38</v>
      </c>
      <c r="M213">
        <v>18</v>
      </c>
      <c r="N213">
        <v>1</v>
      </c>
      <c r="O213">
        <v>9</v>
      </c>
      <c r="P213">
        <v>1</v>
      </c>
      <c r="Q213">
        <v>0</v>
      </c>
    </row>
    <row r="214" spans="1:17">
      <c r="A214" t="s">
        <v>730</v>
      </c>
      <c r="B214">
        <v>0</v>
      </c>
      <c r="C214">
        <v>0</v>
      </c>
      <c r="D214">
        <v>0</v>
      </c>
      <c r="E214">
        <v>2</v>
      </c>
      <c r="F214">
        <v>0</v>
      </c>
      <c r="G214">
        <v>0</v>
      </c>
      <c r="H214">
        <v>0</v>
      </c>
      <c r="I214">
        <v>4</v>
      </c>
      <c r="J214">
        <v>3</v>
      </c>
      <c r="K214">
        <v>5</v>
      </c>
      <c r="L214">
        <v>3</v>
      </c>
      <c r="M214">
        <v>1</v>
      </c>
      <c r="N214">
        <v>0</v>
      </c>
      <c r="O214">
        <v>6</v>
      </c>
      <c r="P214">
        <v>2</v>
      </c>
      <c r="Q214">
        <v>0</v>
      </c>
    </row>
    <row r="215" spans="1:17">
      <c r="A215" t="s">
        <v>731</v>
      </c>
      <c r="B215">
        <v>0</v>
      </c>
      <c r="C215">
        <v>0</v>
      </c>
      <c r="D215">
        <v>2</v>
      </c>
      <c r="E215">
        <v>6</v>
      </c>
      <c r="F215">
        <v>0</v>
      </c>
      <c r="G215">
        <v>0</v>
      </c>
      <c r="H215">
        <v>0</v>
      </c>
      <c r="I215">
        <v>11</v>
      </c>
      <c r="J215">
        <v>1</v>
      </c>
      <c r="K215">
        <v>6</v>
      </c>
      <c r="L215">
        <v>26</v>
      </c>
      <c r="M215">
        <v>11</v>
      </c>
      <c r="N215">
        <v>1</v>
      </c>
      <c r="O215">
        <v>2</v>
      </c>
      <c r="P215">
        <v>2</v>
      </c>
      <c r="Q215">
        <v>1</v>
      </c>
    </row>
    <row r="216" spans="1:17">
      <c r="A216" t="s">
        <v>732</v>
      </c>
      <c r="B216">
        <v>0</v>
      </c>
      <c r="C216">
        <v>1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4</v>
      </c>
      <c r="J216">
        <v>5</v>
      </c>
      <c r="K216">
        <v>11</v>
      </c>
      <c r="L216">
        <v>5</v>
      </c>
      <c r="M216">
        <v>6</v>
      </c>
      <c r="N216">
        <v>1</v>
      </c>
      <c r="O216">
        <v>5</v>
      </c>
      <c r="P216">
        <v>2</v>
      </c>
      <c r="Q216">
        <v>0</v>
      </c>
    </row>
    <row r="217" spans="1:17">
      <c r="A217" t="s">
        <v>733</v>
      </c>
      <c r="B217">
        <v>0</v>
      </c>
      <c r="C217">
        <v>1</v>
      </c>
      <c r="D217">
        <v>3</v>
      </c>
      <c r="E217">
        <v>9</v>
      </c>
      <c r="F217">
        <v>1</v>
      </c>
      <c r="G217">
        <v>0</v>
      </c>
      <c r="H217">
        <v>0</v>
      </c>
      <c r="I217">
        <v>16</v>
      </c>
      <c r="J217">
        <v>9</v>
      </c>
      <c r="K217">
        <v>20</v>
      </c>
      <c r="L217">
        <v>18</v>
      </c>
      <c r="M217">
        <v>13</v>
      </c>
      <c r="N217">
        <v>0</v>
      </c>
      <c r="O217">
        <v>8</v>
      </c>
      <c r="P217">
        <v>2</v>
      </c>
      <c r="Q217">
        <v>0</v>
      </c>
    </row>
    <row r="218" spans="1:17">
      <c r="A218" t="s">
        <v>734</v>
      </c>
      <c r="B218">
        <v>0</v>
      </c>
      <c r="C218">
        <v>0</v>
      </c>
      <c r="D218">
        <v>2</v>
      </c>
      <c r="E218">
        <v>4</v>
      </c>
      <c r="F218">
        <v>0</v>
      </c>
      <c r="G218">
        <v>0</v>
      </c>
      <c r="H218">
        <v>0</v>
      </c>
      <c r="I218">
        <v>6</v>
      </c>
      <c r="J218">
        <v>2</v>
      </c>
      <c r="K218">
        <v>7</v>
      </c>
      <c r="L218">
        <v>14</v>
      </c>
      <c r="M218">
        <v>4</v>
      </c>
      <c r="N218">
        <v>0</v>
      </c>
      <c r="O218">
        <v>12</v>
      </c>
      <c r="P218">
        <v>2</v>
      </c>
      <c r="Q218">
        <v>0</v>
      </c>
    </row>
    <row r="219" spans="1:17">
      <c r="A219" t="s">
        <v>735</v>
      </c>
      <c r="B219">
        <v>0</v>
      </c>
      <c r="C219">
        <v>1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8</v>
      </c>
      <c r="J219">
        <v>5</v>
      </c>
      <c r="K219">
        <v>20</v>
      </c>
      <c r="L219">
        <v>10</v>
      </c>
      <c r="M219">
        <v>8</v>
      </c>
      <c r="N219">
        <v>0</v>
      </c>
      <c r="O219">
        <v>10</v>
      </c>
      <c r="P219">
        <v>0</v>
      </c>
      <c r="Q219">
        <v>0</v>
      </c>
    </row>
    <row r="220" spans="1:17">
      <c r="A220" t="s">
        <v>736</v>
      </c>
      <c r="B220">
        <v>0</v>
      </c>
      <c r="C220">
        <v>0</v>
      </c>
      <c r="D220">
        <v>2</v>
      </c>
      <c r="E220">
        <v>5</v>
      </c>
      <c r="F220">
        <v>0</v>
      </c>
      <c r="G220">
        <v>0</v>
      </c>
      <c r="H220">
        <v>0</v>
      </c>
      <c r="I220">
        <v>9</v>
      </c>
      <c r="J220">
        <v>7</v>
      </c>
      <c r="K220">
        <v>5</v>
      </c>
      <c r="L220">
        <v>13</v>
      </c>
      <c r="M220">
        <v>8</v>
      </c>
      <c r="N220">
        <v>0</v>
      </c>
      <c r="O220">
        <v>8</v>
      </c>
      <c r="P220">
        <v>2</v>
      </c>
      <c r="Q220">
        <v>0</v>
      </c>
    </row>
    <row r="221" spans="1:17">
      <c r="A221" t="s">
        <v>737</v>
      </c>
      <c r="B221">
        <v>0</v>
      </c>
      <c r="C221">
        <v>0</v>
      </c>
      <c r="D221">
        <v>0</v>
      </c>
      <c r="E221">
        <v>2</v>
      </c>
      <c r="F221">
        <v>0</v>
      </c>
      <c r="G221">
        <v>0</v>
      </c>
      <c r="H221">
        <v>0</v>
      </c>
      <c r="I221">
        <v>6</v>
      </c>
      <c r="J221">
        <v>2</v>
      </c>
      <c r="K221">
        <v>10</v>
      </c>
      <c r="L221">
        <v>23</v>
      </c>
      <c r="M221">
        <v>10</v>
      </c>
      <c r="N221">
        <v>1</v>
      </c>
      <c r="O221">
        <v>4</v>
      </c>
      <c r="P221">
        <v>2</v>
      </c>
      <c r="Q221">
        <v>0</v>
      </c>
    </row>
    <row r="222" spans="1:17">
      <c r="A222" t="s">
        <v>738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5</v>
      </c>
      <c r="J222">
        <v>1</v>
      </c>
      <c r="K222">
        <v>3</v>
      </c>
      <c r="L222">
        <v>12</v>
      </c>
      <c r="M222">
        <v>8</v>
      </c>
      <c r="N222">
        <v>0</v>
      </c>
      <c r="O222">
        <v>2</v>
      </c>
      <c r="P222">
        <v>1</v>
      </c>
      <c r="Q222">
        <v>0</v>
      </c>
    </row>
    <row r="223" spans="1:17">
      <c r="A223" t="s">
        <v>739</v>
      </c>
      <c r="B223">
        <v>0</v>
      </c>
      <c r="C223">
        <v>0</v>
      </c>
      <c r="D223">
        <v>7</v>
      </c>
      <c r="E223">
        <v>9</v>
      </c>
      <c r="F223">
        <v>0</v>
      </c>
      <c r="G223">
        <v>0</v>
      </c>
      <c r="H223">
        <v>1</v>
      </c>
      <c r="I223">
        <v>17</v>
      </c>
      <c r="J223">
        <v>5</v>
      </c>
      <c r="K223">
        <v>16</v>
      </c>
      <c r="L223">
        <v>17</v>
      </c>
      <c r="M223">
        <v>10</v>
      </c>
      <c r="N223">
        <v>2</v>
      </c>
      <c r="O223">
        <v>7</v>
      </c>
      <c r="P223">
        <v>5</v>
      </c>
      <c r="Q223">
        <v>0</v>
      </c>
    </row>
    <row r="224" spans="1:17">
      <c r="A224" t="s">
        <v>740</v>
      </c>
      <c r="B224">
        <v>0</v>
      </c>
      <c r="C224">
        <v>0</v>
      </c>
      <c r="D224">
        <v>0</v>
      </c>
      <c r="E224">
        <v>3</v>
      </c>
      <c r="F224">
        <v>0</v>
      </c>
      <c r="G224">
        <v>0</v>
      </c>
      <c r="H224">
        <v>0</v>
      </c>
      <c r="I224">
        <v>7</v>
      </c>
      <c r="J224">
        <v>2</v>
      </c>
      <c r="K224">
        <v>8</v>
      </c>
      <c r="L224">
        <v>17</v>
      </c>
      <c r="M224">
        <v>10</v>
      </c>
      <c r="N224">
        <v>1</v>
      </c>
      <c r="O224">
        <v>6</v>
      </c>
      <c r="P224">
        <v>3</v>
      </c>
      <c r="Q224">
        <v>0</v>
      </c>
    </row>
    <row r="225" spans="1:17">
      <c r="A225" t="s">
        <v>741</v>
      </c>
      <c r="B225">
        <v>1</v>
      </c>
      <c r="C225">
        <v>0</v>
      </c>
      <c r="D225">
        <v>6</v>
      </c>
      <c r="E225">
        <v>9</v>
      </c>
      <c r="F225">
        <v>1</v>
      </c>
      <c r="G225">
        <v>0</v>
      </c>
      <c r="H225">
        <v>0</v>
      </c>
      <c r="I225">
        <v>16</v>
      </c>
      <c r="J225">
        <v>2</v>
      </c>
      <c r="K225">
        <v>9</v>
      </c>
      <c r="L225">
        <v>20</v>
      </c>
      <c r="M225">
        <v>8</v>
      </c>
      <c r="N225">
        <v>3</v>
      </c>
      <c r="O225">
        <v>6</v>
      </c>
      <c r="P225">
        <v>2</v>
      </c>
      <c r="Q225">
        <v>0</v>
      </c>
    </row>
    <row r="226" spans="1:17">
      <c r="A226" t="s">
        <v>742</v>
      </c>
      <c r="B226">
        <v>1</v>
      </c>
      <c r="C226">
        <v>2</v>
      </c>
      <c r="D226">
        <v>3</v>
      </c>
      <c r="E226">
        <v>1</v>
      </c>
      <c r="F226">
        <v>1</v>
      </c>
      <c r="G226">
        <v>0</v>
      </c>
      <c r="H226">
        <v>0</v>
      </c>
      <c r="I226">
        <v>7</v>
      </c>
      <c r="J226">
        <v>4</v>
      </c>
      <c r="K226">
        <v>5</v>
      </c>
      <c r="L226">
        <v>5</v>
      </c>
      <c r="M226">
        <v>1</v>
      </c>
      <c r="N226">
        <v>0</v>
      </c>
      <c r="O226">
        <v>3</v>
      </c>
      <c r="P226">
        <v>4</v>
      </c>
      <c r="Q226">
        <v>0</v>
      </c>
    </row>
    <row r="227" spans="1:17">
      <c r="A227" t="s">
        <v>743</v>
      </c>
      <c r="B227">
        <v>0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2</v>
      </c>
      <c r="J227">
        <v>3</v>
      </c>
      <c r="K227">
        <v>4</v>
      </c>
      <c r="L227">
        <v>9</v>
      </c>
      <c r="M227">
        <v>4</v>
      </c>
      <c r="N227">
        <v>0</v>
      </c>
      <c r="O227">
        <v>1</v>
      </c>
      <c r="P227">
        <v>1</v>
      </c>
      <c r="Q227">
        <v>0</v>
      </c>
    </row>
    <row r="228" spans="1:17">
      <c r="A228" t="s">
        <v>744</v>
      </c>
      <c r="B228">
        <v>1</v>
      </c>
      <c r="C228">
        <v>0</v>
      </c>
      <c r="D228">
        <v>3</v>
      </c>
      <c r="E228">
        <v>2</v>
      </c>
      <c r="F228">
        <v>0</v>
      </c>
      <c r="G228">
        <v>0</v>
      </c>
      <c r="H228">
        <v>0</v>
      </c>
      <c r="I228">
        <v>12</v>
      </c>
      <c r="J228">
        <v>6</v>
      </c>
      <c r="K228">
        <v>12</v>
      </c>
      <c r="L228">
        <v>18</v>
      </c>
      <c r="M228">
        <v>3</v>
      </c>
      <c r="N228">
        <v>2</v>
      </c>
      <c r="O228">
        <v>8</v>
      </c>
      <c r="P228">
        <v>4</v>
      </c>
      <c r="Q228">
        <v>0</v>
      </c>
    </row>
    <row r="229" spans="1:17">
      <c r="A229" t="s">
        <v>745</v>
      </c>
      <c r="B229">
        <v>0</v>
      </c>
      <c r="C229">
        <v>0</v>
      </c>
      <c r="D229">
        <v>1</v>
      </c>
      <c r="E229">
        <v>5</v>
      </c>
      <c r="F229">
        <v>0</v>
      </c>
      <c r="G229">
        <v>0</v>
      </c>
      <c r="H229">
        <v>0</v>
      </c>
      <c r="I229">
        <v>8</v>
      </c>
      <c r="J229">
        <v>2</v>
      </c>
      <c r="K229">
        <v>3</v>
      </c>
      <c r="L229">
        <v>20</v>
      </c>
      <c r="M229">
        <v>9</v>
      </c>
      <c r="N229">
        <v>0</v>
      </c>
      <c r="O229">
        <v>10</v>
      </c>
      <c r="P229">
        <v>3</v>
      </c>
      <c r="Q229">
        <v>0</v>
      </c>
    </row>
    <row r="230" spans="1:17">
      <c r="A230" t="s">
        <v>746</v>
      </c>
      <c r="B230">
        <v>0</v>
      </c>
      <c r="C230">
        <v>0</v>
      </c>
      <c r="D230">
        <v>2</v>
      </c>
      <c r="E230">
        <v>9</v>
      </c>
      <c r="F230">
        <v>0</v>
      </c>
      <c r="G230">
        <v>0</v>
      </c>
      <c r="H230">
        <v>0</v>
      </c>
      <c r="I230">
        <v>13</v>
      </c>
      <c r="J230">
        <v>1</v>
      </c>
      <c r="K230">
        <v>5</v>
      </c>
      <c r="L230">
        <v>40</v>
      </c>
      <c r="M230">
        <v>13</v>
      </c>
      <c r="N230">
        <v>0</v>
      </c>
      <c r="O230">
        <v>3</v>
      </c>
      <c r="P230">
        <v>5</v>
      </c>
      <c r="Q230">
        <v>0</v>
      </c>
    </row>
    <row r="231" spans="1:17">
      <c r="A231" t="s">
        <v>747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</v>
      </c>
      <c r="K231">
        <v>1</v>
      </c>
      <c r="L231">
        <v>11</v>
      </c>
      <c r="M231">
        <v>5</v>
      </c>
      <c r="N231">
        <v>0</v>
      </c>
      <c r="O231">
        <v>1</v>
      </c>
      <c r="P231">
        <v>0</v>
      </c>
      <c r="Q231">
        <v>0</v>
      </c>
    </row>
    <row r="232" spans="1:17">
      <c r="A232" t="s">
        <v>748</v>
      </c>
      <c r="B232">
        <v>0</v>
      </c>
      <c r="C232">
        <v>0</v>
      </c>
      <c r="D232">
        <v>1</v>
      </c>
      <c r="E232">
        <v>2</v>
      </c>
      <c r="F232">
        <v>0</v>
      </c>
      <c r="G232">
        <v>1</v>
      </c>
      <c r="H232">
        <v>1</v>
      </c>
      <c r="I232">
        <v>4</v>
      </c>
      <c r="J232">
        <v>1</v>
      </c>
      <c r="K232">
        <v>4</v>
      </c>
      <c r="L232">
        <v>20</v>
      </c>
      <c r="M232">
        <v>2</v>
      </c>
      <c r="N232">
        <v>0</v>
      </c>
      <c r="O232">
        <v>7</v>
      </c>
      <c r="P232">
        <v>3</v>
      </c>
      <c r="Q232">
        <v>0</v>
      </c>
    </row>
    <row r="233" spans="1:17">
      <c r="A233" t="s">
        <v>749</v>
      </c>
      <c r="B233">
        <v>0</v>
      </c>
      <c r="C233">
        <v>1</v>
      </c>
      <c r="D233">
        <v>4</v>
      </c>
      <c r="E233">
        <v>6</v>
      </c>
      <c r="F233">
        <v>1</v>
      </c>
      <c r="G233">
        <v>0</v>
      </c>
      <c r="H233">
        <v>0</v>
      </c>
      <c r="I233">
        <v>15</v>
      </c>
      <c r="J233">
        <v>6</v>
      </c>
      <c r="K233">
        <v>14</v>
      </c>
      <c r="L233">
        <v>14</v>
      </c>
      <c r="M233">
        <v>9</v>
      </c>
      <c r="N233">
        <v>2</v>
      </c>
      <c r="O233">
        <v>17</v>
      </c>
      <c r="P233">
        <v>8</v>
      </c>
      <c r="Q233">
        <v>0</v>
      </c>
    </row>
    <row r="234" spans="1:17">
      <c r="A234" t="s">
        <v>750</v>
      </c>
      <c r="B234">
        <v>0</v>
      </c>
      <c r="C234">
        <v>0</v>
      </c>
      <c r="D234">
        <v>3</v>
      </c>
      <c r="E234">
        <v>7</v>
      </c>
      <c r="F234">
        <v>0</v>
      </c>
      <c r="G234">
        <v>0</v>
      </c>
      <c r="H234">
        <v>0</v>
      </c>
      <c r="I234">
        <v>14</v>
      </c>
      <c r="J234">
        <v>3</v>
      </c>
      <c r="K234">
        <v>19</v>
      </c>
      <c r="L234">
        <v>28</v>
      </c>
      <c r="M234">
        <v>11</v>
      </c>
      <c r="N234">
        <v>3</v>
      </c>
      <c r="O234">
        <v>6</v>
      </c>
      <c r="P234">
        <v>5</v>
      </c>
      <c r="Q234">
        <v>0</v>
      </c>
    </row>
    <row r="235" spans="1:17">
      <c r="A235" t="s">
        <v>751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2</v>
      </c>
      <c r="J235">
        <v>1</v>
      </c>
      <c r="K235">
        <v>11</v>
      </c>
      <c r="L235">
        <v>25</v>
      </c>
      <c r="M235">
        <v>7</v>
      </c>
      <c r="N235">
        <v>0</v>
      </c>
      <c r="O235">
        <v>2</v>
      </c>
      <c r="P235">
        <v>1</v>
      </c>
      <c r="Q235">
        <v>0</v>
      </c>
    </row>
    <row r="236" spans="1:17">
      <c r="A236" t="s">
        <v>752</v>
      </c>
      <c r="B236">
        <v>0</v>
      </c>
      <c r="C236">
        <v>0</v>
      </c>
      <c r="D236">
        <v>9</v>
      </c>
      <c r="E236">
        <v>7</v>
      </c>
      <c r="F236">
        <v>0</v>
      </c>
      <c r="G236">
        <v>0</v>
      </c>
      <c r="H236">
        <v>0</v>
      </c>
      <c r="I236">
        <v>27</v>
      </c>
      <c r="J236">
        <v>8</v>
      </c>
      <c r="K236">
        <v>11</v>
      </c>
      <c r="L236">
        <v>18</v>
      </c>
      <c r="M236">
        <v>15</v>
      </c>
      <c r="N236">
        <v>3</v>
      </c>
      <c r="O236">
        <v>14</v>
      </c>
      <c r="P236">
        <v>4</v>
      </c>
      <c r="Q236">
        <v>0</v>
      </c>
    </row>
    <row r="237" spans="1:17">
      <c r="A237" t="s">
        <v>753</v>
      </c>
      <c r="B237">
        <v>1</v>
      </c>
      <c r="C237">
        <v>1</v>
      </c>
      <c r="D237">
        <v>2</v>
      </c>
      <c r="E237">
        <v>4</v>
      </c>
      <c r="F237">
        <v>0</v>
      </c>
      <c r="G237">
        <v>0</v>
      </c>
      <c r="H237">
        <v>0</v>
      </c>
      <c r="I237">
        <v>12</v>
      </c>
      <c r="J237">
        <v>6</v>
      </c>
      <c r="K237">
        <v>6</v>
      </c>
      <c r="L237">
        <v>18</v>
      </c>
      <c r="M237">
        <v>4</v>
      </c>
      <c r="N237">
        <v>0</v>
      </c>
      <c r="O237">
        <v>3</v>
      </c>
      <c r="P237">
        <v>1</v>
      </c>
      <c r="Q237">
        <v>0</v>
      </c>
    </row>
    <row r="238" spans="1:17">
      <c r="A238" t="s">
        <v>754</v>
      </c>
      <c r="B238">
        <v>0</v>
      </c>
      <c r="C238">
        <v>1</v>
      </c>
      <c r="D238">
        <v>6</v>
      </c>
      <c r="E238">
        <v>5</v>
      </c>
      <c r="F238">
        <v>1</v>
      </c>
      <c r="G238">
        <v>0</v>
      </c>
      <c r="H238">
        <v>0</v>
      </c>
      <c r="I238">
        <v>13</v>
      </c>
      <c r="J238">
        <v>5</v>
      </c>
      <c r="K238">
        <v>19</v>
      </c>
      <c r="L238">
        <v>24</v>
      </c>
      <c r="M238">
        <v>14</v>
      </c>
      <c r="N238">
        <v>1</v>
      </c>
      <c r="O238">
        <v>7</v>
      </c>
      <c r="P238">
        <v>2</v>
      </c>
      <c r="Q238">
        <v>0</v>
      </c>
    </row>
    <row r="239" spans="1:17">
      <c r="A239" t="s">
        <v>755</v>
      </c>
      <c r="B239">
        <v>0</v>
      </c>
      <c r="C239">
        <v>2</v>
      </c>
      <c r="D239">
        <v>3</v>
      </c>
      <c r="E239">
        <v>5</v>
      </c>
      <c r="F239">
        <v>0</v>
      </c>
      <c r="G239">
        <v>0</v>
      </c>
      <c r="H239">
        <v>0</v>
      </c>
      <c r="I239">
        <v>10</v>
      </c>
      <c r="J239">
        <v>3</v>
      </c>
      <c r="K239">
        <v>11</v>
      </c>
      <c r="L239">
        <v>8</v>
      </c>
      <c r="M239">
        <v>4</v>
      </c>
      <c r="N239">
        <v>1</v>
      </c>
      <c r="O239">
        <v>9</v>
      </c>
      <c r="P239">
        <v>2</v>
      </c>
      <c r="Q239">
        <v>0</v>
      </c>
    </row>
    <row r="240" spans="1:17">
      <c r="A240" t="s">
        <v>756</v>
      </c>
      <c r="B240">
        <v>0</v>
      </c>
      <c r="C240">
        <v>1</v>
      </c>
      <c r="D240">
        <v>2</v>
      </c>
      <c r="E240">
        <v>2</v>
      </c>
      <c r="F240">
        <v>1</v>
      </c>
      <c r="G240">
        <v>0</v>
      </c>
      <c r="H240">
        <v>0</v>
      </c>
      <c r="I240">
        <v>8</v>
      </c>
      <c r="J240">
        <v>5</v>
      </c>
      <c r="K240">
        <v>7</v>
      </c>
      <c r="L240">
        <v>20</v>
      </c>
      <c r="M240">
        <v>12</v>
      </c>
      <c r="N240">
        <v>0</v>
      </c>
      <c r="O240">
        <v>8</v>
      </c>
      <c r="P240">
        <v>1</v>
      </c>
      <c r="Q240">
        <v>0</v>
      </c>
    </row>
    <row r="241" spans="1:17">
      <c r="A241" t="s">
        <v>757</v>
      </c>
      <c r="B241">
        <v>0</v>
      </c>
      <c r="C241">
        <v>1</v>
      </c>
      <c r="D241">
        <v>3</v>
      </c>
      <c r="E241">
        <v>7</v>
      </c>
      <c r="F241">
        <v>0</v>
      </c>
      <c r="G241">
        <v>0</v>
      </c>
      <c r="H241">
        <v>0</v>
      </c>
      <c r="I241">
        <v>12</v>
      </c>
      <c r="J241">
        <v>4</v>
      </c>
      <c r="K241">
        <v>3</v>
      </c>
      <c r="L241">
        <v>28</v>
      </c>
      <c r="M241">
        <v>8</v>
      </c>
      <c r="N241">
        <v>1</v>
      </c>
      <c r="O241">
        <v>7</v>
      </c>
      <c r="P241">
        <v>3</v>
      </c>
      <c r="Q241">
        <v>0</v>
      </c>
    </row>
    <row r="242" spans="1:17">
      <c r="A242" t="s">
        <v>758</v>
      </c>
      <c r="B242">
        <v>0</v>
      </c>
      <c r="C242">
        <v>1</v>
      </c>
      <c r="D242">
        <v>2</v>
      </c>
      <c r="E242">
        <v>5</v>
      </c>
      <c r="F242">
        <v>1</v>
      </c>
      <c r="G242">
        <v>0</v>
      </c>
      <c r="H242">
        <v>0</v>
      </c>
      <c r="I242">
        <v>15</v>
      </c>
      <c r="J242">
        <v>3</v>
      </c>
      <c r="K242">
        <v>14</v>
      </c>
      <c r="L242">
        <v>41</v>
      </c>
      <c r="M242">
        <v>13</v>
      </c>
      <c r="N242">
        <v>0</v>
      </c>
      <c r="O242">
        <v>7</v>
      </c>
      <c r="P242">
        <v>3</v>
      </c>
      <c r="Q242">
        <v>0</v>
      </c>
    </row>
    <row r="243" spans="1:17">
      <c r="A243" t="s">
        <v>759</v>
      </c>
      <c r="B243">
        <v>0</v>
      </c>
      <c r="C243">
        <v>0</v>
      </c>
      <c r="D243">
        <v>2</v>
      </c>
      <c r="E243">
        <v>6</v>
      </c>
      <c r="F243">
        <v>0</v>
      </c>
      <c r="G243">
        <v>1</v>
      </c>
      <c r="H243">
        <v>1</v>
      </c>
      <c r="I243">
        <v>13</v>
      </c>
      <c r="J243">
        <v>5</v>
      </c>
      <c r="K243">
        <v>10</v>
      </c>
      <c r="L243">
        <v>53</v>
      </c>
      <c r="M243">
        <v>15</v>
      </c>
      <c r="N243">
        <v>0</v>
      </c>
      <c r="O243">
        <v>9</v>
      </c>
      <c r="P243">
        <v>1</v>
      </c>
      <c r="Q243">
        <v>0</v>
      </c>
    </row>
    <row r="244" spans="1:17">
      <c r="A244" t="s">
        <v>760</v>
      </c>
      <c r="B244">
        <v>0</v>
      </c>
      <c r="C244">
        <v>0</v>
      </c>
      <c r="D244">
        <v>3</v>
      </c>
      <c r="E244">
        <v>2</v>
      </c>
      <c r="F244">
        <v>0</v>
      </c>
      <c r="G244">
        <v>0</v>
      </c>
      <c r="H244">
        <v>0</v>
      </c>
      <c r="I244">
        <v>8</v>
      </c>
      <c r="J244">
        <v>7</v>
      </c>
      <c r="K244">
        <v>10</v>
      </c>
      <c r="L244">
        <v>31</v>
      </c>
      <c r="M244">
        <v>13</v>
      </c>
      <c r="N244">
        <v>0</v>
      </c>
      <c r="O244">
        <v>7</v>
      </c>
      <c r="P244">
        <v>3</v>
      </c>
      <c r="Q244">
        <v>0</v>
      </c>
    </row>
    <row r="245" spans="1:17">
      <c r="A245" t="s">
        <v>761</v>
      </c>
      <c r="B245">
        <v>0</v>
      </c>
      <c r="C245">
        <v>0</v>
      </c>
      <c r="D245">
        <v>4</v>
      </c>
      <c r="E245">
        <v>5</v>
      </c>
      <c r="F245">
        <v>0</v>
      </c>
      <c r="G245">
        <v>0</v>
      </c>
      <c r="H245">
        <v>0</v>
      </c>
      <c r="I245">
        <v>10</v>
      </c>
      <c r="J245">
        <v>1</v>
      </c>
      <c r="K245">
        <v>4</v>
      </c>
      <c r="L245">
        <v>23</v>
      </c>
      <c r="M245">
        <v>13</v>
      </c>
      <c r="N245">
        <v>0</v>
      </c>
      <c r="O245">
        <v>9</v>
      </c>
      <c r="P245">
        <v>3</v>
      </c>
      <c r="Q245">
        <v>0</v>
      </c>
    </row>
    <row r="246" spans="1:17">
      <c r="A246" t="s">
        <v>762</v>
      </c>
      <c r="B246">
        <v>0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6</v>
      </c>
      <c r="J246">
        <v>1</v>
      </c>
      <c r="K246">
        <v>7</v>
      </c>
      <c r="L246">
        <v>6</v>
      </c>
      <c r="M246">
        <v>6</v>
      </c>
      <c r="N246">
        <v>0</v>
      </c>
      <c r="O246">
        <v>5</v>
      </c>
      <c r="P246">
        <v>3</v>
      </c>
      <c r="Q246">
        <v>0</v>
      </c>
    </row>
    <row r="247" spans="1:17">
      <c r="A247" t="s">
        <v>763</v>
      </c>
      <c r="B247">
        <v>0</v>
      </c>
      <c r="C247">
        <v>0</v>
      </c>
      <c r="D247">
        <v>8</v>
      </c>
      <c r="E247">
        <v>5</v>
      </c>
      <c r="F247">
        <v>0</v>
      </c>
      <c r="G247">
        <v>0</v>
      </c>
      <c r="H247">
        <v>0</v>
      </c>
      <c r="I247">
        <v>18</v>
      </c>
      <c r="J247">
        <v>5</v>
      </c>
      <c r="K247">
        <v>14</v>
      </c>
      <c r="L247">
        <v>20</v>
      </c>
      <c r="M247">
        <v>11</v>
      </c>
      <c r="N247">
        <v>1</v>
      </c>
      <c r="O247">
        <v>9</v>
      </c>
      <c r="P247">
        <v>5</v>
      </c>
      <c r="Q247">
        <v>0</v>
      </c>
    </row>
    <row r="248" spans="1:17">
      <c r="A248" t="s">
        <v>764</v>
      </c>
      <c r="B248">
        <v>0</v>
      </c>
      <c r="C248">
        <v>0</v>
      </c>
      <c r="D248">
        <v>2</v>
      </c>
      <c r="E248">
        <v>3</v>
      </c>
      <c r="F248">
        <v>0</v>
      </c>
      <c r="G248">
        <v>0</v>
      </c>
      <c r="H248">
        <v>0</v>
      </c>
      <c r="I248">
        <v>15</v>
      </c>
      <c r="J248">
        <v>2</v>
      </c>
      <c r="K248">
        <v>5</v>
      </c>
      <c r="L248">
        <v>14</v>
      </c>
      <c r="M248">
        <v>12</v>
      </c>
      <c r="N248">
        <v>1</v>
      </c>
      <c r="O248">
        <v>6</v>
      </c>
      <c r="P248">
        <v>2</v>
      </c>
      <c r="Q248">
        <v>0</v>
      </c>
    </row>
    <row r="249" spans="1:17">
      <c r="A249" t="s">
        <v>765</v>
      </c>
      <c r="B249">
        <v>0</v>
      </c>
      <c r="C249">
        <v>0</v>
      </c>
      <c r="D249">
        <v>0</v>
      </c>
      <c r="E249">
        <v>2</v>
      </c>
      <c r="F249">
        <v>0</v>
      </c>
      <c r="G249">
        <v>0</v>
      </c>
      <c r="H249">
        <v>0</v>
      </c>
      <c r="I249">
        <v>3</v>
      </c>
      <c r="J249">
        <v>1</v>
      </c>
      <c r="K249">
        <v>5</v>
      </c>
      <c r="L249">
        <v>6</v>
      </c>
      <c r="M249">
        <v>2</v>
      </c>
      <c r="N249">
        <v>0</v>
      </c>
      <c r="O249">
        <v>2</v>
      </c>
      <c r="P249">
        <v>0</v>
      </c>
      <c r="Q249">
        <v>0</v>
      </c>
    </row>
    <row r="250" spans="1:17">
      <c r="A250" t="s">
        <v>766</v>
      </c>
      <c r="B250">
        <v>0</v>
      </c>
      <c r="C250">
        <v>1</v>
      </c>
      <c r="D250">
        <v>1</v>
      </c>
      <c r="E250">
        <v>3</v>
      </c>
      <c r="F250">
        <v>0</v>
      </c>
      <c r="G250">
        <v>0</v>
      </c>
      <c r="H250">
        <v>0</v>
      </c>
      <c r="I250">
        <v>5</v>
      </c>
      <c r="J250">
        <v>1</v>
      </c>
      <c r="K250">
        <v>3</v>
      </c>
      <c r="L250">
        <v>7</v>
      </c>
      <c r="M250">
        <v>5</v>
      </c>
      <c r="N250">
        <v>0</v>
      </c>
      <c r="O250">
        <v>1</v>
      </c>
      <c r="P250">
        <v>2</v>
      </c>
      <c r="Q250">
        <v>0</v>
      </c>
    </row>
    <row r="251" spans="1:17">
      <c r="A251" t="s">
        <v>767</v>
      </c>
      <c r="B251">
        <v>1</v>
      </c>
      <c r="C251">
        <v>1</v>
      </c>
      <c r="D251">
        <v>0</v>
      </c>
      <c r="E251">
        <v>2</v>
      </c>
      <c r="F251">
        <v>1</v>
      </c>
      <c r="G251">
        <v>0</v>
      </c>
      <c r="H251">
        <v>0</v>
      </c>
      <c r="I251">
        <v>4</v>
      </c>
      <c r="J251">
        <v>1</v>
      </c>
      <c r="K251">
        <v>10</v>
      </c>
      <c r="L251">
        <v>13</v>
      </c>
      <c r="M251">
        <v>4</v>
      </c>
      <c r="N251">
        <v>1</v>
      </c>
      <c r="O251">
        <v>8</v>
      </c>
      <c r="P251">
        <v>3</v>
      </c>
      <c r="Q251">
        <v>1</v>
      </c>
    </row>
    <row r="252" spans="1:17">
      <c r="A252" t="s">
        <v>768</v>
      </c>
      <c r="B252">
        <v>0</v>
      </c>
      <c r="C252">
        <v>0</v>
      </c>
      <c r="D252">
        <v>4</v>
      </c>
      <c r="E252">
        <v>4</v>
      </c>
      <c r="F252">
        <v>0</v>
      </c>
      <c r="G252">
        <v>0</v>
      </c>
      <c r="H252">
        <v>0</v>
      </c>
      <c r="I252">
        <v>8</v>
      </c>
      <c r="J252">
        <v>4</v>
      </c>
      <c r="K252">
        <v>4</v>
      </c>
      <c r="L252">
        <v>8</v>
      </c>
      <c r="M252">
        <v>2</v>
      </c>
      <c r="N252">
        <v>0</v>
      </c>
      <c r="O252">
        <v>2</v>
      </c>
      <c r="P252">
        <v>1</v>
      </c>
      <c r="Q252">
        <v>0</v>
      </c>
    </row>
    <row r="253" spans="1:17">
      <c r="A253" t="s">
        <v>769</v>
      </c>
      <c r="B253">
        <v>1</v>
      </c>
      <c r="C253">
        <v>0</v>
      </c>
      <c r="D253">
        <v>2</v>
      </c>
      <c r="E253">
        <v>4</v>
      </c>
      <c r="F253">
        <v>1</v>
      </c>
      <c r="G253">
        <v>0</v>
      </c>
      <c r="H253">
        <v>0</v>
      </c>
      <c r="I253">
        <v>7</v>
      </c>
      <c r="J253">
        <v>3</v>
      </c>
      <c r="K253">
        <v>17</v>
      </c>
      <c r="L253">
        <v>10</v>
      </c>
      <c r="M253">
        <v>3</v>
      </c>
      <c r="N253">
        <v>2</v>
      </c>
      <c r="O253">
        <v>11</v>
      </c>
      <c r="P253">
        <v>4</v>
      </c>
      <c r="Q253">
        <v>0</v>
      </c>
    </row>
    <row r="254" spans="1:17">
      <c r="A254" t="s">
        <v>770</v>
      </c>
      <c r="B254">
        <v>0</v>
      </c>
      <c r="C254">
        <v>1</v>
      </c>
      <c r="D254">
        <v>1</v>
      </c>
      <c r="E254">
        <v>0</v>
      </c>
      <c r="F254">
        <v>1</v>
      </c>
      <c r="G254">
        <v>1</v>
      </c>
      <c r="H254">
        <v>1</v>
      </c>
      <c r="I254">
        <v>3</v>
      </c>
      <c r="J254">
        <v>2</v>
      </c>
      <c r="K254">
        <v>14</v>
      </c>
      <c r="L254">
        <v>19</v>
      </c>
      <c r="M254">
        <v>6</v>
      </c>
      <c r="N254">
        <v>3</v>
      </c>
      <c r="O254">
        <v>10</v>
      </c>
      <c r="P254">
        <v>0</v>
      </c>
      <c r="Q254">
        <v>0</v>
      </c>
    </row>
    <row r="255" spans="1:17">
      <c r="A255" t="s">
        <v>771</v>
      </c>
      <c r="B255">
        <v>0</v>
      </c>
      <c r="C255">
        <v>1</v>
      </c>
      <c r="D255">
        <v>1</v>
      </c>
      <c r="E255">
        <v>3</v>
      </c>
      <c r="F255">
        <v>1</v>
      </c>
      <c r="G255">
        <v>0</v>
      </c>
      <c r="H255">
        <v>0</v>
      </c>
      <c r="I255">
        <v>6</v>
      </c>
      <c r="J255">
        <v>6</v>
      </c>
      <c r="K255">
        <v>6</v>
      </c>
      <c r="L255">
        <v>7</v>
      </c>
      <c r="M255">
        <v>3</v>
      </c>
      <c r="N255">
        <v>0</v>
      </c>
      <c r="O255">
        <v>5</v>
      </c>
      <c r="P255">
        <v>2</v>
      </c>
      <c r="Q255">
        <v>0</v>
      </c>
    </row>
    <row r="256" spans="1:17">
      <c r="A256" t="s">
        <v>772</v>
      </c>
      <c r="B256">
        <v>0</v>
      </c>
      <c r="C256">
        <v>0</v>
      </c>
      <c r="D256">
        <v>3</v>
      </c>
      <c r="E256">
        <v>8</v>
      </c>
      <c r="F256">
        <v>0</v>
      </c>
      <c r="G256">
        <v>1</v>
      </c>
      <c r="H256">
        <v>0</v>
      </c>
      <c r="I256">
        <v>14</v>
      </c>
      <c r="J256">
        <v>10</v>
      </c>
      <c r="K256">
        <v>21</v>
      </c>
      <c r="L256">
        <v>9</v>
      </c>
      <c r="M256">
        <v>17</v>
      </c>
      <c r="N256">
        <v>0</v>
      </c>
      <c r="O256">
        <v>12</v>
      </c>
      <c r="P256">
        <v>5</v>
      </c>
      <c r="Q256">
        <v>0</v>
      </c>
    </row>
    <row r="257" spans="1:17">
      <c r="A257" t="s">
        <v>773</v>
      </c>
      <c r="B257">
        <v>0</v>
      </c>
      <c r="C257">
        <v>0</v>
      </c>
      <c r="D257">
        <v>3</v>
      </c>
      <c r="E257">
        <v>2</v>
      </c>
      <c r="F257">
        <v>0</v>
      </c>
      <c r="G257">
        <v>0</v>
      </c>
      <c r="H257">
        <v>0</v>
      </c>
      <c r="I257">
        <v>8</v>
      </c>
      <c r="J257">
        <v>7</v>
      </c>
      <c r="K257">
        <v>14</v>
      </c>
      <c r="L257">
        <v>24</v>
      </c>
      <c r="M257">
        <v>15</v>
      </c>
      <c r="N257">
        <v>0</v>
      </c>
      <c r="O257">
        <v>9</v>
      </c>
      <c r="P257">
        <v>2</v>
      </c>
      <c r="Q257">
        <v>0</v>
      </c>
    </row>
    <row r="258" spans="1:17">
      <c r="A258" t="s">
        <v>774</v>
      </c>
      <c r="B258">
        <v>0</v>
      </c>
      <c r="C258">
        <v>1</v>
      </c>
      <c r="D258">
        <v>3</v>
      </c>
      <c r="E258">
        <v>1</v>
      </c>
      <c r="F258">
        <v>0</v>
      </c>
      <c r="G258">
        <v>0</v>
      </c>
      <c r="H258">
        <v>0</v>
      </c>
      <c r="I258">
        <v>5</v>
      </c>
      <c r="J258">
        <v>3</v>
      </c>
      <c r="K258">
        <v>7</v>
      </c>
      <c r="L258">
        <v>2</v>
      </c>
      <c r="M258">
        <v>1</v>
      </c>
      <c r="N258">
        <v>0</v>
      </c>
      <c r="O258">
        <v>7</v>
      </c>
      <c r="P258">
        <v>2</v>
      </c>
      <c r="Q258">
        <v>0</v>
      </c>
    </row>
    <row r="259" spans="1:17">
      <c r="A259" t="s">
        <v>775</v>
      </c>
      <c r="B259">
        <v>2</v>
      </c>
      <c r="C259">
        <v>3</v>
      </c>
      <c r="D259">
        <v>1</v>
      </c>
      <c r="E259">
        <v>2</v>
      </c>
      <c r="F259">
        <v>0</v>
      </c>
      <c r="G259">
        <v>0</v>
      </c>
      <c r="H259">
        <v>0</v>
      </c>
      <c r="I259">
        <v>10</v>
      </c>
      <c r="J259">
        <v>2</v>
      </c>
      <c r="K259">
        <v>18</v>
      </c>
      <c r="L259">
        <v>11</v>
      </c>
      <c r="M259">
        <v>7</v>
      </c>
      <c r="N259">
        <v>0</v>
      </c>
      <c r="O259">
        <v>7</v>
      </c>
      <c r="P259">
        <v>3</v>
      </c>
      <c r="Q259">
        <v>0</v>
      </c>
    </row>
    <row r="260" spans="1:17">
      <c r="A260" t="s">
        <v>776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3</v>
      </c>
      <c r="J260">
        <v>3</v>
      </c>
      <c r="K260">
        <v>8</v>
      </c>
      <c r="L260">
        <v>14</v>
      </c>
      <c r="M260">
        <v>9</v>
      </c>
      <c r="N260">
        <v>0</v>
      </c>
      <c r="O260">
        <v>1</v>
      </c>
      <c r="P260">
        <v>1</v>
      </c>
      <c r="Q260">
        <v>0</v>
      </c>
    </row>
    <row r="261" spans="1:17">
      <c r="A261" t="s">
        <v>777</v>
      </c>
      <c r="B261">
        <v>0</v>
      </c>
      <c r="C261">
        <v>1</v>
      </c>
      <c r="D261">
        <v>2</v>
      </c>
      <c r="E261">
        <v>6</v>
      </c>
      <c r="F261">
        <v>0</v>
      </c>
      <c r="G261">
        <v>2</v>
      </c>
      <c r="H261">
        <v>2</v>
      </c>
      <c r="I261">
        <v>13</v>
      </c>
      <c r="J261">
        <v>4</v>
      </c>
      <c r="K261">
        <v>15</v>
      </c>
      <c r="L261">
        <v>35</v>
      </c>
      <c r="M261">
        <v>9</v>
      </c>
      <c r="N261">
        <v>0</v>
      </c>
      <c r="O261">
        <v>7</v>
      </c>
      <c r="P261">
        <v>4</v>
      </c>
      <c r="Q261">
        <v>0</v>
      </c>
    </row>
    <row r="262" spans="1:17">
      <c r="A262" t="s">
        <v>778</v>
      </c>
      <c r="B262">
        <v>0</v>
      </c>
      <c r="C262">
        <v>1</v>
      </c>
      <c r="D262">
        <v>3</v>
      </c>
      <c r="E262">
        <v>1</v>
      </c>
      <c r="F262">
        <v>1</v>
      </c>
      <c r="G262">
        <v>0</v>
      </c>
      <c r="H262">
        <v>0</v>
      </c>
      <c r="I262">
        <v>10</v>
      </c>
      <c r="J262">
        <v>5</v>
      </c>
      <c r="K262">
        <v>7</v>
      </c>
      <c r="L262">
        <v>13</v>
      </c>
      <c r="M262">
        <v>10</v>
      </c>
      <c r="N262">
        <v>0</v>
      </c>
      <c r="O262">
        <v>6</v>
      </c>
      <c r="P262">
        <v>2</v>
      </c>
      <c r="Q262">
        <v>1</v>
      </c>
    </row>
    <row r="263" spans="1:17">
      <c r="A263" t="s">
        <v>779</v>
      </c>
      <c r="B263">
        <v>1</v>
      </c>
      <c r="C263">
        <v>0</v>
      </c>
      <c r="D263">
        <v>5</v>
      </c>
      <c r="E263">
        <v>8</v>
      </c>
      <c r="F263">
        <v>0</v>
      </c>
      <c r="G263">
        <v>0</v>
      </c>
      <c r="H263">
        <v>0</v>
      </c>
      <c r="I263">
        <v>17</v>
      </c>
      <c r="J263">
        <v>1</v>
      </c>
      <c r="K263">
        <v>17</v>
      </c>
      <c r="L263">
        <v>31</v>
      </c>
      <c r="M263">
        <v>21</v>
      </c>
      <c r="N263">
        <v>1</v>
      </c>
      <c r="O263">
        <v>10</v>
      </c>
      <c r="P263">
        <v>3</v>
      </c>
      <c r="Q263">
        <v>0</v>
      </c>
    </row>
    <row r="264" spans="1:17">
      <c r="A264" t="s">
        <v>780</v>
      </c>
      <c r="B264">
        <v>0</v>
      </c>
      <c r="C264">
        <v>0</v>
      </c>
      <c r="D264">
        <v>2</v>
      </c>
      <c r="E264">
        <v>11</v>
      </c>
      <c r="F264">
        <v>0</v>
      </c>
      <c r="G264">
        <v>1</v>
      </c>
      <c r="H264">
        <v>1</v>
      </c>
      <c r="I264">
        <v>13</v>
      </c>
      <c r="J264">
        <v>6</v>
      </c>
      <c r="K264">
        <v>18</v>
      </c>
      <c r="L264">
        <v>15</v>
      </c>
      <c r="M264">
        <v>8</v>
      </c>
      <c r="N264">
        <v>0</v>
      </c>
      <c r="O264">
        <v>19</v>
      </c>
      <c r="P264">
        <v>3</v>
      </c>
      <c r="Q264">
        <v>0</v>
      </c>
    </row>
    <row r="265" spans="1:17">
      <c r="A265" t="s">
        <v>781</v>
      </c>
      <c r="B265">
        <v>0</v>
      </c>
      <c r="C265">
        <v>1</v>
      </c>
      <c r="D265">
        <v>3</v>
      </c>
      <c r="E265">
        <v>3</v>
      </c>
      <c r="F265">
        <v>1</v>
      </c>
      <c r="G265">
        <v>0</v>
      </c>
      <c r="H265">
        <v>0</v>
      </c>
      <c r="I265">
        <v>12</v>
      </c>
      <c r="J265">
        <v>5</v>
      </c>
      <c r="K265">
        <v>21</v>
      </c>
      <c r="L265">
        <v>15</v>
      </c>
      <c r="M265">
        <v>10</v>
      </c>
      <c r="N265">
        <v>0</v>
      </c>
      <c r="O265">
        <v>7</v>
      </c>
      <c r="P265">
        <v>2</v>
      </c>
      <c r="Q265">
        <v>0</v>
      </c>
    </row>
    <row r="266" spans="1:17">
      <c r="A266" t="s">
        <v>782</v>
      </c>
      <c r="B266">
        <v>1</v>
      </c>
      <c r="C266">
        <v>1</v>
      </c>
      <c r="D266">
        <v>4</v>
      </c>
      <c r="E266">
        <v>9</v>
      </c>
      <c r="F266">
        <v>1</v>
      </c>
      <c r="G266">
        <v>1</v>
      </c>
      <c r="H266">
        <v>1</v>
      </c>
      <c r="I266">
        <v>24</v>
      </c>
      <c r="J266">
        <v>13</v>
      </c>
      <c r="K266">
        <v>30</v>
      </c>
      <c r="L266">
        <v>35</v>
      </c>
      <c r="M266">
        <v>16</v>
      </c>
      <c r="N266">
        <v>2</v>
      </c>
      <c r="O266">
        <v>12</v>
      </c>
      <c r="P266">
        <v>4</v>
      </c>
      <c r="Q266">
        <v>0</v>
      </c>
    </row>
    <row r="267" spans="1:17">
      <c r="A267" t="s">
        <v>783</v>
      </c>
      <c r="B267">
        <v>0</v>
      </c>
      <c r="C267">
        <v>0</v>
      </c>
      <c r="D267">
        <v>0</v>
      </c>
      <c r="E267">
        <v>2</v>
      </c>
      <c r="F267">
        <v>0</v>
      </c>
      <c r="G267">
        <v>0</v>
      </c>
      <c r="H267">
        <v>0</v>
      </c>
      <c r="I267">
        <v>4</v>
      </c>
      <c r="J267">
        <v>0</v>
      </c>
      <c r="K267">
        <v>4</v>
      </c>
      <c r="L267">
        <v>5</v>
      </c>
      <c r="M267">
        <v>2</v>
      </c>
      <c r="N267">
        <v>0</v>
      </c>
      <c r="O267">
        <v>3</v>
      </c>
      <c r="P267">
        <v>1</v>
      </c>
      <c r="Q267">
        <v>0</v>
      </c>
    </row>
    <row r="268" spans="1:17">
      <c r="A268" t="s">
        <v>784</v>
      </c>
      <c r="B268">
        <v>0</v>
      </c>
      <c r="C268">
        <v>0</v>
      </c>
      <c r="D268">
        <v>2</v>
      </c>
      <c r="E268">
        <v>5</v>
      </c>
      <c r="F268">
        <v>0</v>
      </c>
      <c r="G268">
        <v>0</v>
      </c>
      <c r="H268">
        <v>0</v>
      </c>
      <c r="I268">
        <v>11</v>
      </c>
      <c r="J268">
        <v>2</v>
      </c>
      <c r="K268">
        <v>15</v>
      </c>
      <c r="L268">
        <v>30</v>
      </c>
      <c r="M268">
        <v>15</v>
      </c>
      <c r="N268">
        <v>3</v>
      </c>
      <c r="O268">
        <v>7</v>
      </c>
      <c r="P268">
        <v>1</v>
      </c>
      <c r="Q268">
        <v>1</v>
      </c>
    </row>
    <row r="269" spans="1:17">
      <c r="A269" t="s">
        <v>785</v>
      </c>
      <c r="B269">
        <v>0</v>
      </c>
      <c r="C269">
        <v>2</v>
      </c>
      <c r="D269">
        <v>0</v>
      </c>
      <c r="E269">
        <v>2</v>
      </c>
      <c r="F269">
        <v>0</v>
      </c>
      <c r="G269">
        <v>0</v>
      </c>
      <c r="H269">
        <v>0</v>
      </c>
      <c r="I269">
        <v>5</v>
      </c>
      <c r="J269">
        <v>5</v>
      </c>
      <c r="K269">
        <v>19</v>
      </c>
      <c r="L269">
        <v>9</v>
      </c>
      <c r="M269">
        <v>5</v>
      </c>
      <c r="N269">
        <v>0</v>
      </c>
      <c r="O269">
        <v>4</v>
      </c>
      <c r="P269">
        <v>3</v>
      </c>
      <c r="Q269">
        <v>0</v>
      </c>
    </row>
    <row r="270" spans="1:17">
      <c r="A270" t="s">
        <v>786</v>
      </c>
      <c r="B270">
        <v>1</v>
      </c>
      <c r="C270">
        <v>1</v>
      </c>
      <c r="D270">
        <v>1</v>
      </c>
      <c r="E270">
        <v>8</v>
      </c>
      <c r="F270">
        <v>1</v>
      </c>
      <c r="G270">
        <v>1</v>
      </c>
      <c r="H270">
        <v>1</v>
      </c>
      <c r="I270">
        <v>16</v>
      </c>
      <c r="J270">
        <v>7</v>
      </c>
      <c r="K270">
        <v>16</v>
      </c>
      <c r="L270">
        <v>25</v>
      </c>
      <c r="M270">
        <v>17</v>
      </c>
      <c r="N270">
        <v>0</v>
      </c>
      <c r="O270">
        <v>4</v>
      </c>
      <c r="P270">
        <v>3</v>
      </c>
      <c r="Q270">
        <v>0</v>
      </c>
    </row>
    <row r="271" spans="1:17">
      <c r="A271" t="s">
        <v>787</v>
      </c>
      <c r="B271">
        <v>0</v>
      </c>
      <c r="C271">
        <v>0</v>
      </c>
      <c r="D271">
        <v>3</v>
      </c>
      <c r="E271">
        <v>3</v>
      </c>
      <c r="F271">
        <v>0</v>
      </c>
      <c r="G271">
        <v>0</v>
      </c>
      <c r="H271">
        <v>0</v>
      </c>
      <c r="I271">
        <v>6</v>
      </c>
      <c r="J271">
        <v>1</v>
      </c>
      <c r="K271">
        <v>8</v>
      </c>
      <c r="L271">
        <v>14</v>
      </c>
      <c r="M271">
        <v>8</v>
      </c>
      <c r="N271">
        <v>0</v>
      </c>
      <c r="O271">
        <v>7</v>
      </c>
      <c r="P271">
        <v>7</v>
      </c>
      <c r="Q271">
        <v>0</v>
      </c>
    </row>
    <row r="272" spans="1:17">
      <c r="A272" t="s">
        <v>788</v>
      </c>
      <c r="B272">
        <v>0</v>
      </c>
      <c r="C272">
        <v>0</v>
      </c>
      <c r="D272">
        <v>2</v>
      </c>
      <c r="E272">
        <v>2</v>
      </c>
      <c r="F272">
        <v>1</v>
      </c>
      <c r="G272">
        <v>0</v>
      </c>
      <c r="H272">
        <v>0</v>
      </c>
      <c r="I272">
        <v>8</v>
      </c>
      <c r="J272">
        <v>1</v>
      </c>
      <c r="K272">
        <v>17</v>
      </c>
      <c r="L272">
        <v>15</v>
      </c>
      <c r="M272">
        <v>10</v>
      </c>
      <c r="N272">
        <v>1</v>
      </c>
      <c r="O272">
        <v>11</v>
      </c>
      <c r="P272">
        <v>1</v>
      </c>
      <c r="Q272">
        <v>0</v>
      </c>
    </row>
    <row r="273" spans="1:17">
      <c r="A273" t="s">
        <v>789</v>
      </c>
      <c r="B273">
        <v>0</v>
      </c>
      <c r="C273">
        <v>0</v>
      </c>
      <c r="D273">
        <v>2</v>
      </c>
      <c r="E273">
        <v>9</v>
      </c>
      <c r="F273">
        <v>0</v>
      </c>
      <c r="G273">
        <v>0</v>
      </c>
      <c r="H273">
        <v>0</v>
      </c>
      <c r="I273">
        <v>13</v>
      </c>
      <c r="J273">
        <v>7</v>
      </c>
      <c r="K273">
        <v>14</v>
      </c>
      <c r="L273">
        <v>19</v>
      </c>
      <c r="M273">
        <v>14</v>
      </c>
      <c r="N273">
        <v>1</v>
      </c>
      <c r="O273">
        <v>4</v>
      </c>
      <c r="P273">
        <v>2</v>
      </c>
      <c r="Q273">
        <v>0</v>
      </c>
    </row>
    <row r="274" spans="1:17">
      <c r="A274" t="s">
        <v>790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10</v>
      </c>
      <c r="J274">
        <v>1</v>
      </c>
      <c r="K274">
        <v>7</v>
      </c>
      <c r="L274">
        <v>23</v>
      </c>
      <c r="M274">
        <v>14</v>
      </c>
      <c r="N274">
        <v>0</v>
      </c>
      <c r="O274">
        <v>7</v>
      </c>
      <c r="P274">
        <v>3</v>
      </c>
      <c r="Q274">
        <v>0</v>
      </c>
    </row>
    <row r="275" spans="1:17">
      <c r="A275" t="s">
        <v>791</v>
      </c>
      <c r="B275">
        <v>0</v>
      </c>
      <c r="C275">
        <v>0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3</v>
      </c>
      <c r="J275">
        <v>0</v>
      </c>
      <c r="K275">
        <v>5</v>
      </c>
      <c r="L275">
        <v>11</v>
      </c>
      <c r="M275">
        <v>3</v>
      </c>
      <c r="N275">
        <v>0</v>
      </c>
      <c r="O275">
        <v>2</v>
      </c>
      <c r="P275">
        <v>0</v>
      </c>
      <c r="Q275">
        <v>0</v>
      </c>
    </row>
    <row r="276" spans="1:17">
      <c r="A276" t="s">
        <v>792</v>
      </c>
      <c r="B276">
        <v>0</v>
      </c>
      <c r="C276">
        <v>0</v>
      </c>
      <c r="D276">
        <v>8</v>
      </c>
      <c r="E276">
        <v>6</v>
      </c>
      <c r="F276">
        <v>0</v>
      </c>
      <c r="G276">
        <v>0</v>
      </c>
      <c r="H276">
        <v>0</v>
      </c>
      <c r="I276">
        <v>16</v>
      </c>
      <c r="J276">
        <v>7</v>
      </c>
      <c r="K276">
        <v>23</v>
      </c>
      <c r="L276">
        <v>19</v>
      </c>
      <c r="M276">
        <v>13</v>
      </c>
      <c r="N276">
        <v>0</v>
      </c>
      <c r="O276">
        <v>12</v>
      </c>
      <c r="P276">
        <v>3</v>
      </c>
      <c r="Q276">
        <v>1</v>
      </c>
    </row>
    <row r="277" spans="1:17">
      <c r="A277" t="s">
        <v>793</v>
      </c>
      <c r="B277">
        <v>0</v>
      </c>
      <c r="C277">
        <v>0</v>
      </c>
      <c r="D277">
        <v>2</v>
      </c>
      <c r="E277">
        <v>1</v>
      </c>
      <c r="F277">
        <v>0</v>
      </c>
      <c r="G277">
        <v>0</v>
      </c>
      <c r="H277">
        <v>0</v>
      </c>
      <c r="I277">
        <v>5</v>
      </c>
      <c r="J277">
        <v>3</v>
      </c>
      <c r="K277">
        <v>11</v>
      </c>
      <c r="L277">
        <v>28</v>
      </c>
      <c r="M277">
        <v>11</v>
      </c>
      <c r="N277">
        <v>0</v>
      </c>
      <c r="O277">
        <v>9</v>
      </c>
      <c r="P277">
        <v>3</v>
      </c>
      <c r="Q277">
        <v>0</v>
      </c>
    </row>
    <row r="278" spans="1:17">
      <c r="A278" t="s">
        <v>794</v>
      </c>
      <c r="B278">
        <v>0</v>
      </c>
      <c r="C278">
        <v>0</v>
      </c>
      <c r="D278">
        <v>7</v>
      </c>
      <c r="E278">
        <v>4</v>
      </c>
      <c r="F278">
        <v>1</v>
      </c>
      <c r="G278">
        <v>1</v>
      </c>
      <c r="H278">
        <v>1</v>
      </c>
      <c r="I278">
        <v>11</v>
      </c>
      <c r="J278">
        <v>3</v>
      </c>
      <c r="K278">
        <v>21</v>
      </c>
      <c r="L278">
        <v>21</v>
      </c>
      <c r="M278">
        <v>7</v>
      </c>
      <c r="N278">
        <v>0</v>
      </c>
      <c r="O278">
        <v>5</v>
      </c>
      <c r="P278">
        <v>4</v>
      </c>
      <c r="Q278">
        <v>0</v>
      </c>
    </row>
    <row r="279" spans="1:17">
      <c r="A279" t="s">
        <v>795</v>
      </c>
      <c r="B279">
        <v>0</v>
      </c>
      <c r="C279">
        <v>2</v>
      </c>
      <c r="D279">
        <v>3</v>
      </c>
      <c r="E279">
        <v>0</v>
      </c>
      <c r="F279">
        <v>1</v>
      </c>
      <c r="G279">
        <v>0</v>
      </c>
      <c r="H279">
        <v>0</v>
      </c>
      <c r="I279">
        <v>6</v>
      </c>
      <c r="J279">
        <v>4</v>
      </c>
      <c r="K279">
        <v>5</v>
      </c>
      <c r="L279">
        <v>13</v>
      </c>
      <c r="M279">
        <v>3</v>
      </c>
      <c r="N279">
        <v>0</v>
      </c>
      <c r="O279">
        <v>3</v>
      </c>
      <c r="P279">
        <v>2</v>
      </c>
      <c r="Q279">
        <v>0</v>
      </c>
    </row>
    <row r="280" spans="1:17">
      <c r="A280" t="s">
        <v>796</v>
      </c>
      <c r="B280">
        <v>0</v>
      </c>
      <c r="C280">
        <v>2</v>
      </c>
      <c r="D280">
        <v>1</v>
      </c>
      <c r="E280">
        <v>0</v>
      </c>
      <c r="F280">
        <v>1</v>
      </c>
      <c r="G280">
        <v>0</v>
      </c>
      <c r="H280">
        <v>0</v>
      </c>
      <c r="I280">
        <v>3</v>
      </c>
      <c r="J280">
        <v>4</v>
      </c>
      <c r="K280">
        <v>9</v>
      </c>
      <c r="L280">
        <v>9</v>
      </c>
      <c r="M280">
        <v>4</v>
      </c>
      <c r="N280">
        <v>0</v>
      </c>
      <c r="O280">
        <v>3</v>
      </c>
      <c r="P280">
        <v>1</v>
      </c>
      <c r="Q280">
        <v>0</v>
      </c>
    </row>
    <row r="281" spans="1:17">
      <c r="A281" t="s">
        <v>797</v>
      </c>
      <c r="B281">
        <v>0</v>
      </c>
      <c r="C281">
        <v>0</v>
      </c>
      <c r="D281">
        <v>3</v>
      </c>
      <c r="E281">
        <v>0</v>
      </c>
      <c r="F281">
        <v>0</v>
      </c>
      <c r="G281">
        <v>0</v>
      </c>
      <c r="H281">
        <v>0</v>
      </c>
      <c r="I281">
        <v>10</v>
      </c>
      <c r="J281">
        <v>1</v>
      </c>
      <c r="K281">
        <v>8</v>
      </c>
      <c r="L281">
        <v>26</v>
      </c>
      <c r="M281">
        <v>15</v>
      </c>
      <c r="N281">
        <v>0</v>
      </c>
      <c r="O281">
        <v>7</v>
      </c>
      <c r="P281">
        <v>6</v>
      </c>
      <c r="Q281">
        <v>0</v>
      </c>
    </row>
    <row r="282" spans="1:17">
      <c r="A282" t="s">
        <v>798</v>
      </c>
      <c r="B282">
        <v>0</v>
      </c>
      <c r="C282">
        <v>0</v>
      </c>
      <c r="D282">
        <v>1</v>
      </c>
      <c r="E282">
        <v>7</v>
      </c>
      <c r="F282">
        <v>0</v>
      </c>
      <c r="G282">
        <v>0</v>
      </c>
      <c r="H282">
        <v>0</v>
      </c>
      <c r="I282">
        <v>10</v>
      </c>
      <c r="J282">
        <v>3</v>
      </c>
      <c r="K282">
        <v>11</v>
      </c>
      <c r="L282">
        <v>17</v>
      </c>
      <c r="M282">
        <v>14</v>
      </c>
      <c r="N282">
        <v>0</v>
      </c>
      <c r="O282">
        <v>3</v>
      </c>
      <c r="P282">
        <v>0</v>
      </c>
      <c r="Q282">
        <v>0</v>
      </c>
    </row>
    <row r="283" spans="1:17">
      <c r="A283" t="s">
        <v>799</v>
      </c>
      <c r="B283">
        <v>0</v>
      </c>
      <c r="C283">
        <v>0</v>
      </c>
      <c r="D283">
        <v>2</v>
      </c>
      <c r="E283">
        <v>7</v>
      </c>
      <c r="F283">
        <v>0</v>
      </c>
      <c r="G283">
        <v>0</v>
      </c>
      <c r="H283">
        <v>0</v>
      </c>
      <c r="I283">
        <v>11</v>
      </c>
      <c r="J283">
        <v>5</v>
      </c>
      <c r="K283">
        <v>17</v>
      </c>
      <c r="L283">
        <v>24</v>
      </c>
      <c r="M283">
        <v>10</v>
      </c>
      <c r="N283">
        <v>0</v>
      </c>
      <c r="O283">
        <v>5</v>
      </c>
      <c r="P283">
        <v>6</v>
      </c>
      <c r="Q283">
        <v>0</v>
      </c>
    </row>
    <row r="284" spans="1:17">
      <c r="A284" t="s">
        <v>800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8</v>
      </c>
      <c r="M284">
        <v>1</v>
      </c>
      <c r="N284">
        <v>0</v>
      </c>
      <c r="O284">
        <v>3</v>
      </c>
      <c r="P284">
        <v>0</v>
      </c>
      <c r="Q284">
        <v>1</v>
      </c>
    </row>
    <row r="285" spans="1:17">
      <c r="A285" t="s">
        <v>801</v>
      </c>
      <c r="B285">
        <v>0</v>
      </c>
      <c r="C285">
        <v>0</v>
      </c>
      <c r="D285">
        <v>3</v>
      </c>
      <c r="E285">
        <v>2</v>
      </c>
      <c r="F285">
        <v>0</v>
      </c>
      <c r="G285">
        <v>0</v>
      </c>
      <c r="H285">
        <v>0</v>
      </c>
      <c r="I285">
        <v>5</v>
      </c>
      <c r="J285">
        <v>3</v>
      </c>
      <c r="K285">
        <v>7</v>
      </c>
      <c r="L285">
        <v>14</v>
      </c>
      <c r="M285">
        <v>6</v>
      </c>
      <c r="N285">
        <v>1</v>
      </c>
      <c r="O285">
        <v>6</v>
      </c>
      <c r="P285">
        <v>3</v>
      </c>
      <c r="Q285">
        <v>0</v>
      </c>
    </row>
    <row r="286" spans="1:17">
      <c r="A286" t="s">
        <v>802</v>
      </c>
      <c r="B286">
        <v>0</v>
      </c>
      <c r="C286">
        <v>0</v>
      </c>
      <c r="D286">
        <v>3</v>
      </c>
      <c r="E286">
        <v>7</v>
      </c>
      <c r="F286">
        <v>0</v>
      </c>
      <c r="G286">
        <v>1</v>
      </c>
      <c r="H286">
        <v>1</v>
      </c>
      <c r="I286">
        <v>18</v>
      </c>
      <c r="J286">
        <v>6</v>
      </c>
      <c r="K286">
        <v>21</v>
      </c>
      <c r="L286">
        <v>18</v>
      </c>
      <c r="M286">
        <v>19</v>
      </c>
      <c r="N286">
        <v>1</v>
      </c>
      <c r="O286">
        <v>18</v>
      </c>
      <c r="P286">
        <v>5</v>
      </c>
      <c r="Q286">
        <v>1</v>
      </c>
    </row>
    <row r="287" spans="1:17">
      <c r="A287" t="s">
        <v>803</v>
      </c>
      <c r="B287">
        <v>0</v>
      </c>
      <c r="C287">
        <v>1</v>
      </c>
      <c r="D287">
        <v>2</v>
      </c>
      <c r="E287">
        <v>6</v>
      </c>
      <c r="F287">
        <v>1</v>
      </c>
      <c r="G287">
        <v>0</v>
      </c>
      <c r="H287">
        <v>0</v>
      </c>
      <c r="I287">
        <v>15</v>
      </c>
      <c r="J287">
        <v>5</v>
      </c>
      <c r="K287">
        <v>24</v>
      </c>
      <c r="L287">
        <v>36</v>
      </c>
      <c r="M287">
        <v>8</v>
      </c>
      <c r="N287">
        <v>1</v>
      </c>
      <c r="O287">
        <v>7</v>
      </c>
      <c r="P287">
        <v>1</v>
      </c>
      <c r="Q287">
        <v>0</v>
      </c>
    </row>
    <row r="288" spans="1:17">
      <c r="A288" t="s">
        <v>804</v>
      </c>
      <c r="B288">
        <v>0</v>
      </c>
      <c r="C288">
        <v>1</v>
      </c>
      <c r="D288">
        <v>0</v>
      </c>
      <c r="E288">
        <v>2</v>
      </c>
      <c r="F288">
        <v>0</v>
      </c>
      <c r="G288">
        <v>0</v>
      </c>
      <c r="H288">
        <v>0</v>
      </c>
      <c r="I288">
        <v>5</v>
      </c>
      <c r="J288">
        <v>1</v>
      </c>
      <c r="K288">
        <v>9</v>
      </c>
      <c r="L288">
        <v>46</v>
      </c>
      <c r="M288">
        <v>15</v>
      </c>
      <c r="N288">
        <v>0</v>
      </c>
      <c r="O288">
        <v>8</v>
      </c>
      <c r="P288">
        <v>2</v>
      </c>
      <c r="Q288">
        <v>0</v>
      </c>
    </row>
    <row r="289" spans="1:17">
      <c r="A289" t="s">
        <v>805</v>
      </c>
      <c r="B289">
        <v>0</v>
      </c>
      <c r="C289">
        <v>0</v>
      </c>
      <c r="D289">
        <v>14</v>
      </c>
      <c r="E289">
        <v>13</v>
      </c>
      <c r="F289">
        <v>0</v>
      </c>
      <c r="G289">
        <v>0</v>
      </c>
      <c r="H289">
        <v>0</v>
      </c>
      <c r="I289">
        <v>35</v>
      </c>
      <c r="J289">
        <v>8</v>
      </c>
      <c r="K289">
        <v>16</v>
      </c>
      <c r="L289">
        <v>36</v>
      </c>
      <c r="M289">
        <v>14</v>
      </c>
      <c r="N289">
        <v>3</v>
      </c>
      <c r="O289">
        <v>8</v>
      </c>
      <c r="P289">
        <v>4</v>
      </c>
      <c r="Q289">
        <v>0</v>
      </c>
    </row>
    <row r="290" spans="1:17">
      <c r="A290" t="s">
        <v>806</v>
      </c>
      <c r="B290">
        <v>0</v>
      </c>
      <c r="C290">
        <v>1</v>
      </c>
      <c r="D290">
        <v>1</v>
      </c>
      <c r="E290">
        <v>4</v>
      </c>
      <c r="F290">
        <v>0</v>
      </c>
      <c r="G290">
        <v>1</v>
      </c>
      <c r="H290">
        <v>1</v>
      </c>
      <c r="I290">
        <v>11</v>
      </c>
      <c r="J290">
        <v>5</v>
      </c>
      <c r="K290">
        <v>13</v>
      </c>
      <c r="L290">
        <v>16</v>
      </c>
      <c r="M290">
        <v>6</v>
      </c>
      <c r="N290">
        <v>2</v>
      </c>
      <c r="O290">
        <v>3</v>
      </c>
      <c r="P290">
        <v>1</v>
      </c>
      <c r="Q290">
        <v>0</v>
      </c>
    </row>
    <row r="291" spans="1:17">
      <c r="A291" t="s">
        <v>807</v>
      </c>
      <c r="B291">
        <v>0</v>
      </c>
      <c r="C291">
        <v>0</v>
      </c>
      <c r="D291">
        <v>8</v>
      </c>
      <c r="E291">
        <v>4</v>
      </c>
      <c r="F291">
        <v>0</v>
      </c>
      <c r="G291">
        <v>1</v>
      </c>
      <c r="H291">
        <v>1</v>
      </c>
      <c r="I291">
        <v>13</v>
      </c>
      <c r="J291">
        <v>5</v>
      </c>
      <c r="K291">
        <v>22</v>
      </c>
      <c r="L291">
        <v>19</v>
      </c>
      <c r="M291">
        <v>13</v>
      </c>
      <c r="N291">
        <v>2</v>
      </c>
      <c r="O291">
        <v>10</v>
      </c>
      <c r="P291">
        <v>1</v>
      </c>
      <c r="Q291">
        <v>0</v>
      </c>
    </row>
    <row r="292" spans="1:17">
      <c r="A292" t="s">
        <v>808</v>
      </c>
      <c r="B292">
        <v>1</v>
      </c>
      <c r="C292">
        <v>1</v>
      </c>
      <c r="D292">
        <v>4</v>
      </c>
      <c r="E292">
        <v>7</v>
      </c>
      <c r="F292">
        <v>2</v>
      </c>
      <c r="G292">
        <v>0</v>
      </c>
      <c r="H292">
        <v>0</v>
      </c>
      <c r="I292">
        <v>18</v>
      </c>
      <c r="J292">
        <v>6</v>
      </c>
      <c r="K292">
        <v>13</v>
      </c>
      <c r="L292">
        <v>23</v>
      </c>
      <c r="M292">
        <v>14</v>
      </c>
      <c r="N292">
        <v>4</v>
      </c>
      <c r="O292">
        <v>13</v>
      </c>
      <c r="P292">
        <v>5</v>
      </c>
      <c r="Q292">
        <v>1</v>
      </c>
    </row>
    <row r="293" spans="1:17">
      <c r="A293" t="s">
        <v>809</v>
      </c>
      <c r="B293">
        <v>0</v>
      </c>
      <c r="C293">
        <v>0</v>
      </c>
      <c r="D293">
        <v>3</v>
      </c>
      <c r="E293">
        <v>2</v>
      </c>
      <c r="F293">
        <v>0</v>
      </c>
      <c r="G293">
        <v>1</v>
      </c>
      <c r="H293">
        <v>1</v>
      </c>
      <c r="I293">
        <v>7</v>
      </c>
      <c r="J293">
        <v>2</v>
      </c>
      <c r="K293">
        <v>11</v>
      </c>
      <c r="L293">
        <v>26</v>
      </c>
      <c r="M293">
        <v>13</v>
      </c>
      <c r="N293">
        <v>0</v>
      </c>
      <c r="O293">
        <v>9</v>
      </c>
      <c r="P293">
        <v>6</v>
      </c>
      <c r="Q293">
        <v>0</v>
      </c>
    </row>
    <row r="294" spans="1:17">
      <c r="A294" t="s">
        <v>810</v>
      </c>
      <c r="B294">
        <v>0</v>
      </c>
      <c r="C294">
        <v>1</v>
      </c>
      <c r="D294">
        <v>4</v>
      </c>
      <c r="E294">
        <v>9</v>
      </c>
      <c r="F294">
        <v>0</v>
      </c>
      <c r="G294">
        <v>0</v>
      </c>
      <c r="H294">
        <v>0</v>
      </c>
      <c r="I294">
        <v>17</v>
      </c>
      <c r="J294">
        <v>8</v>
      </c>
      <c r="K294">
        <v>15</v>
      </c>
      <c r="L294">
        <v>20</v>
      </c>
      <c r="M294">
        <v>12</v>
      </c>
      <c r="N294">
        <v>0</v>
      </c>
      <c r="O294">
        <v>8</v>
      </c>
      <c r="P294">
        <v>2</v>
      </c>
      <c r="Q294">
        <v>0</v>
      </c>
    </row>
    <row r="295" spans="1:17">
      <c r="A295" t="s">
        <v>811</v>
      </c>
      <c r="B295">
        <v>0</v>
      </c>
      <c r="C295">
        <v>0</v>
      </c>
      <c r="D295">
        <v>1</v>
      </c>
      <c r="E295">
        <v>3</v>
      </c>
      <c r="F295">
        <v>0</v>
      </c>
      <c r="G295">
        <v>1</v>
      </c>
      <c r="H295">
        <v>1</v>
      </c>
      <c r="I295">
        <v>11</v>
      </c>
      <c r="J295">
        <v>4</v>
      </c>
      <c r="K295">
        <v>24</v>
      </c>
      <c r="L295">
        <v>34</v>
      </c>
      <c r="M295">
        <v>14</v>
      </c>
      <c r="N295">
        <v>0</v>
      </c>
      <c r="O295">
        <v>7</v>
      </c>
      <c r="P295">
        <v>3</v>
      </c>
      <c r="Q295">
        <v>1</v>
      </c>
    </row>
    <row r="296" spans="1:17">
      <c r="A296" t="s">
        <v>812</v>
      </c>
      <c r="B296">
        <v>0</v>
      </c>
      <c r="C296">
        <v>1</v>
      </c>
      <c r="D296">
        <v>2</v>
      </c>
      <c r="E296">
        <v>6</v>
      </c>
      <c r="F296">
        <v>0</v>
      </c>
      <c r="G296">
        <v>0</v>
      </c>
      <c r="H296">
        <v>0</v>
      </c>
      <c r="I296">
        <v>15</v>
      </c>
      <c r="J296">
        <v>8</v>
      </c>
      <c r="K296">
        <v>30</v>
      </c>
      <c r="L296">
        <v>53</v>
      </c>
      <c r="M296">
        <v>16</v>
      </c>
      <c r="N296">
        <v>0</v>
      </c>
      <c r="O296">
        <v>12</v>
      </c>
      <c r="P296">
        <v>0</v>
      </c>
      <c r="Q296">
        <v>0</v>
      </c>
    </row>
    <row r="297" spans="1:17">
      <c r="A297" t="s">
        <v>813</v>
      </c>
      <c r="B297">
        <v>0</v>
      </c>
      <c r="C297">
        <v>0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6</v>
      </c>
      <c r="J297">
        <v>5</v>
      </c>
      <c r="K297">
        <v>22</v>
      </c>
      <c r="L297">
        <v>19</v>
      </c>
      <c r="M297">
        <v>7</v>
      </c>
      <c r="N297">
        <v>1</v>
      </c>
      <c r="O297">
        <v>8</v>
      </c>
      <c r="P297">
        <v>3</v>
      </c>
      <c r="Q297">
        <v>0</v>
      </c>
    </row>
    <row r="298" spans="1:17">
      <c r="A298" t="s">
        <v>814</v>
      </c>
      <c r="B298">
        <v>0</v>
      </c>
      <c r="C298">
        <v>0</v>
      </c>
      <c r="D298">
        <v>4</v>
      </c>
      <c r="E298">
        <v>6</v>
      </c>
      <c r="F298">
        <v>0</v>
      </c>
      <c r="G298">
        <v>0</v>
      </c>
      <c r="H298">
        <v>0</v>
      </c>
      <c r="I298">
        <v>10</v>
      </c>
      <c r="J298">
        <v>2</v>
      </c>
      <c r="K298">
        <v>8</v>
      </c>
      <c r="L298">
        <v>21</v>
      </c>
      <c r="M298">
        <v>10</v>
      </c>
      <c r="N298">
        <v>0</v>
      </c>
      <c r="O298">
        <v>4</v>
      </c>
      <c r="P298">
        <v>3</v>
      </c>
      <c r="Q298">
        <v>0</v>
      </c>
    </row>
    <row r="299" spans="1:17">
      <c r="A299" t="s">
        <v>815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4</v>
      </c>
      <c r="J299">
        <v>1</v>
      </c>
      <c r="K299">
        <v>10</v>
      </c>
      <c r="L299">
        <v>7</v>
      </c>
      <c r="M299">
        <v>4</v>
      </c>
      <c r="N299">
        <v>0</v>
      </c>
      <c r="O299">
        <v>6</v>
      </c>
      <c r="P299">
        <v>4</v>
      </c>
      <c r="Q299">
        <v>0</v>
      </c>
    </row>
    <row r="300" spans="1:17">
      <c r="A300" t="s">
        <v>816</v>
      </c>
      <c r="B300">
        <v>0</v>
      </c>
      <c r="C300">
        <v>0</v>
      </c>
      <c r="D300">
        <v>7</v>
      </c>
      <c r="E300">
        <v>5</v>
      </c>
      <c r="F300">
        <v>0</v>
      </c>
      <c r="G300">
        <v>0</v>
      </c>
      <c r="H300">
        <v>0</v>
      </c>
      <c r="I300">
        <v>17</v>
      </c>
      <c r="J300">
        <v>5</v>
      </c>
      <c r="K300">
        <v>22</v>
      </c>
      <c r="L300">
        <v>8</v>
      </c>
      <c r="M300">
        <v>8</v>
      </c>
      <c r="N300">
        <v>2</v>
      </c>
      <c r="O300">
        <v>9</v>
      </c>
      <c r="P300">
        <v>5</v>
      </c>
      <c r="Q300">
        <v>2</v>
      </c>
    </row>
    <row r="301" spans="1:17">
      <c r="A301" t="s">
        <v>817</v>
      </c>
      <c r="B301">
        <v>0</v>
      </c>
      <c r="C301">
        <v>0</v>
      </c>
      <c r="D301">
        <v>3</v>
      </c>
      <c r="E301">
        <v>2</v>
      </c>
      <c r="F301">
        <v>0</v>
      </c>
      <c r="G301">
        <v>0</v>
      </c>
      <c r="H301">
        <v>0</v>
      </c>
      <c r="I301">
        <v>19</v>
      </c>
      <c r="J301">
        <v>4</v>
      </c>
      <c r="K301">
        <v>17</v>
      </c>
      <c r="L301">
        <v>9</v>
      </c>
      <c r="M301">
        <v>7</v>
      </c>
      <c r="N301">
        <v>2</v>
      </c>
      <c r="O301">
        <v>8</v>
      </c>
      <c r="P301">
        <v>5</v>
      </c>
      <c r="Q301">
        <v>0</v>
      </c>
    </row>
    <row r="302" spans="1:17">
      <c r="A302" t="s">
        <v>818</v>
      </c>
      <c r="B302">
        <v>0</v>
      </c>
      <c r="C302">
        <v>0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4</v>
      </c>
      <c r="J302">
        <v>4</v>
      </c>
      <c r="K302">
        <v>9</v>
      </c>
      <c r="L302">
        <v>6</v>
      </c>
      <c r="M302">
        <v>1</v>
      </c>
      <c r="N302">
        <v>0</v>
      </c>
      <c r="O302">
        <v>2</v>
      </c>
      <c r="P302">
        <v>1</v>
      </c>
      <c r="Q302">
        <v>0</v>
      </c>
    </row>
    <row r="303" spans="1:17">
      <c r="A303" t="s">
        <v>819</v>
      </c>
      <c r="B303">
        <v>1</v>
      </c>
      <c r="C303">
        <v>0</v>
      </c>
      <c r="D303">
        <v>2</v>
      </c>
      <c r="E303">
        <v>3</v>
      </c>
      <c r="F303">
        <v>1</v>
      </c>
      <c r="G303">
        <v>0</v>
      </c>
      <c r="H303">
        <v>0</v>
      </c>
      <c r="I303">
        <v>6</v>
      </c>
      <c r="J303">
        <v>3</v>
      </c>
      <c r="K303">
        <v>9</v>
      </c>
      <c r="L303">
        <v>10</v>
      </c>
      <c r="M303">
        <v>5</v>
      </c>
      <c r="N303">
        <v>0</v>
      </c>
      <c r="O303">
        <v>2</v>
      </c>
      <c r="P303">
        <v>0</v>
      </c>
      <c r="Q303">
        <v>0</v>
      </c>
    </row>
    <row r="304" spans="1:17">
      <c r="A304" t="s">
        <v>820</v>
      </c>
      <c r="B304">
        <v>2</v>
      </c>
      <c r="C304">
        <v>0</v>
      </c>
      <c r="D304">
        <v>0</v>
      </c>
      <c r="E304">
        <v>1</v>
      </c>
      <c r="F304">
        <v>2</v>
      </c>
      <c r="G304">
        <v>0</v>
      </c>
      <c r="H304">
        <v>0</v>
      </c>
      <c r="I304">
        <v>3</v>
      </c>
      <c r="J304">
        <v>2</v>
      </c>
      <c r="K304">
        <v>11</v>
      </c>
      <c r="L304">
        <v>25</v>
      </c>
      <c r="M304">
        <v>12</v>
      </c>
      <c r="N304">
        <v>0</v>
      </c>
      <c r="O304">
        <v>12</v>
      </c>
      <c r="P304">
        <v>3</v>
      </c>
      <c r="Q304">
        <v>0</v>
      </c>
    </row>
    <row r="305" spans="1:17">
      <c r="A305" t="s">
        <v>821</v>
      </c>
      <c r="B305">
        <v>0</v>
      </c>
      <c r="C305">
        <v>1</v>
      </c>
      <c r="D305">
        <v>1</v>
      </c>
      <c r="E305">
        <v>4</v>
      </c>
      <c r="F305">
        <v>1</v>
      </c>
      <c r="G305">
        <v>0</v>
      </c>
      <c r="H305">
        <v>0</v>
      </c>
      <c r="I305">
        <v>6</v>
      </c>
      <c r="J305">
        <v>3</v>
      </c>
      <c r="K305">
        <v>11</v>
      </c>
      <c r="L305">
        <v>5</v>
      </c>
      <c r="M305">
        <v>0</v>
      </c>
      <c r="N305">
        <v>0</v>
      </c>
      <c r="O305">
        <v>0</v>
      </c>
      <c r="P305">
        <v>1</v>
      </c>
      <c r="Q305">
        <v>0</v>
      </c>
    </row>
    <row r="306" spans="1:17">
      <c r="A306" t="s">
        <v>822</v>
      </c>
      <c r="B306">
        <v>0</v>
      </c>
      <c r="C306">
        <v>0</v>
      </c>
      <c r="D306">
        <v>2</v>
      </c>
      <c r="E306">
        <v>5</v>
      </c>
      <c r="F306">
        <v>0</v>
      </c>
      <c r="G306">
        <v>1</v>
      </c>
      <c r="H306">
        <v>1</v>
      </c>
      <c r="I306">
        <v>7</v>
      </c>
      <c r="J306">
        <v>2</v>
      </c>
      <c r="K306">
        <v>13</v>
      </c>
      <c r="L306">
        <v>7</v>
      </c>
      <c r="M306">
        <v>4</v>
      </c>
      <c r="N306">
        <v>1</v>
      </c>
      <c r="O306">
        <v>13</v>
      </c>
      <c r="P306">
        <v>9</v>
      </c>
      <c r="Q306">
        <v>2</v>
      </c>
    </row>
    <row r="307" spans="1:17">
      <c r="A307" t="s">
        <v>823</v>
      </c>
      <c r="B307">
        <v>0</v>
      </c>
      <c r="C307">
        <v>1</v>
      </c>
      <c r="D307">
        <v>3</v>
      </c>
      <c r="E307">
        <v>0</v>
      </c>
      <c r="F307">
        <v>1</v>
      </c>
      <c r="G307">
        <v>0</v>
      </c>
      <c r="H307">
        <v>0</v>
      </c>
      <c r="I307">
        <v>4</v>
      </c>
      <c r="J307">
        <v>2</v>
      </c>
      <c r="K307">
        <v>8</v>
      </c>
      <c r="L307">
        <v>12</v>
      </c>
      <c r="M307">
        <v>3</v>
      </c>
      <c r="N307">
        <v>0</v>
      </c>
      <c r="O307">
        <v>7</v>
      </c>
      <c r="P307">
        <v>2</v>
      </c>
      <c r="Q307">
        <v>0</v>
      </c>
    </row>
    <row r="308" spans="1:17">
      <c r="A308" t="s">
        <v>824</v>
      </c>
      <c r="B308">
        <v>0</v>
      </c>
      <c r="C308">
        <v>0</v>
      </c>
      <c r="D308">
        <v>1</v>
      </c>
      <c r="E308">
        <v>3</v>
      </c>
      <c r="F308">
        <v>0</v>
      </c>
      <c r="G308">
        <v>1</v>
      </c>
      <c r="H308">
        <v>1</v>
      </c>
      <c r="I308">
        <v>4</v>
      </c>
      <c r="J308">
        <v>3</v>
      </c>
      <c r="K308">
        <v>8</v>
      </c>
      <c r="L308">
        <v>5</v>
      </c>
      <c r="M308">
        <v>2</v>
      </c>
      <c r="N308">
        <v>1</v>
      </c>
      <c r="O308">
        <v>5</v>
      </c>
      <c r="P308">
        <v>4</v>
      </c>
      <c r="Q308">
        <v>0</v>
      </c>
    </row>
    <row r="309" spans="1:17">
      <c r="A309" t="s">
        <v>825</v>
      </c>
      <c r="B309">
        <v>0</v>
      </c>
      <c r="C309">
        <v>2</v>
      </c>
      <c r="D309">
        <v>3</v>
      </c>
      <c r="E309">
        <v>9</v>
      </c>
      <c r="F309">
        <v>0</v>
      </c>
      <c r="G309">
        <v>0</v>
      </c>
      <c r="H309">
        <v>1</v>
      </c>
      <c r="I309">
        <v>20</v>
      </c>
      <c r="J309">
        <v>7</v>
      </c>
      <c r="K309">
        <v>17</v>
      </c>
      <c r="L309">
        <v>29</v>
      </c>
      <c r="M309">
        <v>20</v>
      </c>
      <c r="N309">
        <v>2</v>
      </c>
      <c r="O309">
        <v>15</v>
      </c>
      <c r="P309">
        <v>3</v>
      </c>
      <c r="Q309">
        <v>0</v>
      </c>
    </row>
    <row r="310" spans="1:17">
      <c r="A310" t="s">
        <v>826</v>
      </c>
      <c r="B310">
        <v>0</v>
      </c>
      <c r="C310">
        <v>0</v>
      </c>
      <c r="D310">
        <v>1</v>
      </c>
      <c r="E310">
        <v>3</v>
      </c>
      <c r="F310">
        <v>0</v>
      </c>
      <c r="G310">
        <v>0</v>
      </c>
      <c r="H310">
        <v>0</v>
      </c>
      <c r="I310">
        <v>6</v>
      </c>
      <c r="J310">
        <v>8</v>
      </c>
      <c r="K310">
        <v>13</v>
      </c>
      <c r="L310">
        <v>20</v>
      </c>
      <c r="M310">
        <v>11</v>
      </c>
      <c r="N310">
        <v>0</v>
      </c>
      <c r="O310">
        <v>8</v>
      </c>
      <c r="P310">
        <v>1</v>
      </c>
      <c r="Q310">
        <v>0</v>
      </c>
    </row>
    <row r="311" spans="1:17">
      <c r="A311" t="s">
        <v>827</v>
      </c>
      <c r="B311">
        <v>0</v>
      </c>
      <c r="C311">
        <v>2</v>
      </c>
      <c r="D311">
        <v>2</v>
      </c>
      <c r="E311">
        <v>2</v>
      </c>
      <c r="F311">
        <v>1</v>
      </c>
      <c r="G311">
        <v>0</v>
      </c>
      <c r="H311">
        <v>0</v>
      </c>
      <c r="I311">
        <v>6</v>
      </c>
      <c r="J311">
        <v>5</v>
      </c>
      <c r="K311">
        <v>8</v>
      </c>
      <c r="L311">
        <v>3</v>
      </c>
      <c r="M311">
        <v>2</v>
      </c>
      <c r="N311">
        <v>1</v>
      </c>
      <c r="O311">
        <v>4</v>
      </c>
      <c r="P311">
        <v>1</v>
      </c>
      <c r="Q311">
        <v>0</v>
      </c>
    </row>
    <row r="312" spans="1:17">
      <c r="A312" t="s">
        <v>828</v>
      </c>
      <c r="B312">
        <v>2</v>
      </c>
      <c r="C312">
        <v>1</v>
      </c>
      <c r="D312">
        <v>2</v>
      </c>
      <c r="E312">
        <v>4</v>
      </c>
      <c r="F312">
        <v>0</v>
      </c>
      <c r="G312">
        <v>1</v>
      </c>
      <c r="H312">
        <v>0</v>
      </c>
      <c r="I312">
        <v>9</v>
      </c>
      <c r="J312">
        <v>5</v>
      </c>
      <c r="K312">
        <v>18</v>
      </c>
      <c r="L312">
        <v>13</v>
      </c>
      <c r="M312">
        <v>7</v>
      </c>
      <c r="N312">
        <v>0</v>
      </c>
      <c r="O312">
        <v>6</v>
      </c>
      <c r="P312">
        <v>4</v>
      </c>
      <c r="Q312">
        <v>0</v>
      </c>
    </row>
    <row r="313" spans="1:17">
      <c r="A313" t="s">
        <v>829</v>
      </c>
      <c r="B313">
        <v>0</v>
      </c>
      <c r="C313">
        <v>0</v>
      </c>
      <c r="D313">
        <v>2</v>
      </c>
      <c r="E313">
        <v>1</v>
      </c>
      <c r="F313">
        <v>0</v>
      </c>
      <c r="G313">
        <v>0</v>
      </c>
      <c r="H313">
        <v>0</v>
      </c>
      <c r="I313">
        <v>3</v>
      </c>
      <c r="J313">
        <v>2</v>
      </c>
      <c r="K313">
        <v>9</v>
      </c>
      <c r="L313">
        <v>4</v>
      </c>
      <c r="M313">
        <v>1</v>
      </c>
      <c r="N313">
        <v>0</v>
      </c>
      <c r="O313">
        <v>3</v>
      </c>
      <c r="P313">
        <v>0</v>
      </c>
      <c r="Q313">
        <v>0</v>
      </c>
    </row>
    <row r="314" spans="1:17">
      <c r="A314" t="s">
        <v>830</v>
      </c>
      <c r="B314">
        <v>0</v>
      </c>
      <c r="C314">
        <v>2</v>
      </c>
      <c r="D314">
        <v>1</v>
      </c>
      <c r="E314">
        <v>9</v>
      </c>
      <c r="F314">
        <v>0</v>
      </c>
      <c r="G314">
        <v>0</v>
      </c>
      <c r="H314">
        <v>0</v>
      </c>
      <c r="I314">
        <v>13</v>
      </c>
      <c r="J314">
        <v>6</v>
      </c>
      <c r="K314">
        <v>14</v>
      </c>
      <c r="L314">
        <v>27</v>
      </c>
      <c r="M314">
        <v>11</v>
      </c>
      <c r="N314">
        <v>2</v>
      </c>
      <c r="O314">
        <v>7</v>
      </c>
      <c r="P314">
        <v>2</v>
      </c>
      <c r="Q314">
        <v>0</v>
      </c>
    </row>
    <row r="315" spans="1:17">
      <c r="A315" t="s">
        <v>831</v>
      </c>
      <c r="B315">
        <v>0</v>
      </c>
      <c r="C315">
        <v>0</v>
      </c>
      <c r="D315">
        <v>3</v>
      </c>
      <c r="E315">
        <v>4</v>
      </c>
      <c r="F315">
        <v>0</v>
      </c>
      <c r="G315">
        <v>1</v>
      </c>
      <c r="H315">
        <v>1</v>
      </c>
      <c r="I315">
        <v>7</v>
      </c>
      <c r="J315">
        <v>4</v>
      </c>
      <c r="K315">
        <v>8</v>
      </c>
      <c r="L315">
        <v>5</v>
      </c>
      <c r="M315">
        <v>3</v>
      </c>
      <c r="N315">
        <v>1</v>
      </c>
      <c r="O315">
        <v>4</v>
      </c>
      <c r="P315">
        <v>0</v>
      </c>
      <c r="Q315">
        <v>0</v>
      </c>
    </row>
    <row r="316" spans="1:17">
      <c r="A316" t="s">
        <v>832</v>
      </c>
      <c r="B316">
        <v>0</v>
      </c>
      <c r="C316">
        <v>0</v>
      </c>
      <c r="D316">
        <v>5</v>
      </c>
      <c r="E316">
        <v>9</v>
      </c>
      <c r="F316">
        <v>0</v>
      </c>
      <c r="G316">
        <v>1</v>
      </c>
      <c r="H316">
        <v>0</v>
      </c>
      <c r="I316">
        <v>22</v>
      </c>
      <c r="J316">
        <v>4</v>
      </c>
      <c r="K316">
        <v>22</v>
      </c>
      <c r="L316">
        <v>22</v>
      </c>
      <c r="M316">
        <v>11</v>
      </c>
      <c r="N316">
        <v>2</v>
      </c>
      <c r="O316">
        <v>12</v>
      </c>
      <c r="P316">
        <v>2</v>
      </c>
      <c r="Q316">
        <v>0</v>
      </c>
    </row>
    <row r="317" spans="1:17">
      <c r="A317" t="s">
        <v>833</v>
      </c>
      <c r="B317">
        <v>0</v>
      </c>
      <c r="C317">
        <v>0</v>
      </c>
      <c r="D317">
        <v>3</v>
      </c>
      <c r="E317">
        <v>11</v>
      </c>
      <c r="F317">
        <v>0</v>
      </c>
      <c r="G317">
        <v>0</v>
      </c>
      <c r="H317">
        <v>0</v>
      </c>
      <c r="I317">
        <v>14</v>
      </c>
      <c r="J317">
        <v>6</v>
      </c>
      <c r="K317">
        <v>16</v>
      </c>
      <c r="L317">
        <v>9</v>
      </c>
      <c r="M317">
        <v>3</v>
      </c>
      <c r="N317">
        <v>2</v>
      </c>
      <c r="O317">
        <v>19</v>
      </c>
      <c r="P317">
        <v>9</v>
      </c>
      <c r="Q317">
        <v>0</v>
      </c>
    </row>
    <row r="318" spans="1:17">
      <c r="A318" t="s">
        <v>834</v>
      </c>
      <c r="B318">
        <v>1</v>
      </c>
      <c r="C318">
        <v>0</v>
      </c>
      <c r="D318">
        <v>0</v>
      </c>
      <c r="E318">
        <v>5</v>
      </c>
      <c r="F318">
        <v>1</v>
      </c>
      <c r="G318">
        <v>1</v>
      </c>
      <c r="H318">
        <v>0</v>
      </c>
      <c r="I318">
        <v>12</v>
      </c>
      <c r="J318">
        <v>5</v>
      </c>
      <c r="K318">
        <v>18</v>
      </c>
      <c r="L318">
        <v>16</v>
      </c>
      <c r="M318">
        <v>14</v>
      </c>
      <c r="N318">
        <v>0</v>
      </c>
      <c r="O318">
        <v>6</v>
      </c>
      <c r="P318">
        <v>1</v>
      </c>
      <c r="Q318">
        <v>0</v>
      </c>
    </row>
    <row r="319" spans="1:17">
      <c r="A319" t="s">
        <v>835</v>
      </c>
      <c r="B319">
        <v>1</v>
      </c>
      <c r="C319">
        <v>2</v>
      </c>
      <c r="D319">
        <v>3</v>
      </c>
      <c r="E319">
        <v>11</v>
      </c>
      <c r="F319">
        <v>2</v>
      </c>
      <c r="G319">
        <v>0</v>
      </c>
      <c r="H319">
        <v>0</v>
      </c>
      <c r="I319">
        <v>20</v>
      </c>
      <c r="J319">
        <v>5</v>
      </c>
      <c r="K319">
        <v>18</v>
      </c>
      <c r="L319">
        <v>29</v>
      </c>
      <c r="M319">
        <v>8</v>
      </c>
      <c r="N319">
        <v>2</v>
      </c>
      <c r="O319">
        <v>8</v>
      </c>
      <c r="P319">
        <v>4</v>
      </c>
      <c r="Q319">
        <v>0</v>
      </c>
    </row>
    <row r="320" spans="1:17">
      <c r="A320" t="s">
        <v>836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2</v>
      </c>
      <c r="J320">
        <v>0</v>
      </c>
      <c r="K320">
        <v>6</v>
      </c>
      <c r="L320">
        <v>3</v>
      </c>
      <c r="M320">
        <v>2</v>
      </c>
      <c r="N320">
        <v>0</v>
      </c>
      <c r="O320">
        <v>3</v>
      </c>
      <c r="P320">
        <v>0</v>
      </c>
      <c r="Q320">
        <v>0</v>
      </c>
    </row>
    <row r="321" spans="1:17">
      <c r="A321" t="s">
        <v>837</v>
      </c>
      <c r="B321">
        <v>0</v>
      </c>
      <c r="C321">
        <v>0</v>
      </c>
      <c r="D321">
        <v>4</v>
      </c>
      <c r="E321">
        <v>5</v>
      </c>
      <c r="F321">
        <v>0</v>
      </c>
      <c r="G321">
        <v>0</v>
      </c>
      <c r="H321">
        <v>0</v>
      </c>
      <c r="I321">
        <v>13</v>
      </c>
      <c r="J321">
        <v>6</v>
      </c>
      <c r="K321">
        <v>15</v>
      </c>
      <c r="L321">
        <v>22</v>
      </c>
      <c r="M321">
        <v>10</v>
      </c>
      <c r="N321">
        <v>2</v>
      </c>
      <c r="O321">
        <v>2</v>
      </c>
      <c r="P321">
        <v>3</v>
      </c>
      <c r="Q321">
        <v>0</v>
      </c>
    </row>
    <row r="322" spans="1:17">
      <c r="A322" t="s">
        <v>838</v>
      </c>
      <c r="B322">
        <v>0</v>
      </c>
      <c r="C322">
        <v>1</v>
      </c>
      <c r="D322">
        <v>0</v>
      </c>
      <c r="E322">
        <v>3</v>
      </c>
      <c r="F322">
        <v>1</v>
      </c>
      <c r="G322">
        <v>0</v>
      </c>
      <c r="H322">
        <v>0</v>
      </c>
      <c r="I322">
        <v>6</v>
      </c>
      <c r="J322">
        <v>4</v>
      </c>
      <c r="K322">
        <v>13</v>
      </c>
      <c r="L322">
        <v>26</v>
      </c>
      <c r="M322">
        <v>11</v>
      </c>
      <c r="N322">
        <v>0</v>
      </c>
      <c r="O322">
        <v>5</v>
      </c>
      <c r="P322">
        <v>4</v>
      </c>
      <c r="Q322">
        <v>0</v>
      </c>
    </row>
    <row r="323" spans="1:17">
      <c r="A323" t="s">
        <v>839</v>
      </c>
      <c r="B323">
        <v>0</v>
      </c>
      <c r="C323">
        <v>1</v>
      </c>
      <c r="D323">
        <v>1</v>
      </c>
      <c r="E323">
        <v>8</v>
      </c>
      <c r="F323">
        <v>1</v>
      </c>
      <c r="G323">
        <v>1</v>
      </c>
      <c r="H323">
        <v>1</v>
      </c>
      <c r="I323">
        <v>13</v>
      </c>
      <c r="J323">
        <v>4</v>
      </c>
      <c r="K323">
        <v>18</v>
      </c>
      <c r="L323">
        <v>16</v>
      </c>
      <c r="M323">
        <v>13</v>
      </c>
      <c r="N323">
        <v>0</v>
      </c>
      <c r="O323">
        <v>4</v>
      </c>
      <c r="P323">
        <v>2</v>
      </c>
      <c r="Q323">
        <v>0</v>
      </c>
    </row>
    <row r="324" spans="1:17">
      <c r="A324" t="s">
        <v>840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5</v>
      </c>
      <c r="J324">
        <v>7</v>
      </c>
      <c r="K324">
        <v>10</v>
      </c>
      <c r="L324">
        <v>16</v>
      </c>
      <c r="M324">
        <v>9</v>
      </c>
      <c r="N324">
        <v>1</v>
      </c>
      <c r="O324">
        <v>5</v>
      </c>
      <c r="P324">
        <v>5</v>
      </c>
      <c r="Q324">
        <v>0</v>
      </c>
    </row>
    <row r="325" spans="1:17">
      <c r="A325" t="s">
        <v>841</v>
      </c>
      <c r="B325">
        <v>0</v>
      </c>
      <c r="C325">
        <v>0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7</v>
      </c>
      <c r="J325">
        <v>2</v>
      </c>
      <c r="K325">
        <v>21</v>
      </c>
      <c r="L325">
        <v>5</v>
      </c>
      <c r="M325">
        <v>6</v>
      </c>
      <c r="N325">
        <v>0</v>
      </c>
      <c r="O325">
        <v>11</v>
      </c>
      <c r="P325">
        <v>0</v>
      </c>
      <c r="Q325">
        <v>0</v>
      </c>
    </row>
    <row r="326" spans="1:17">
      <c r="A326" t="s">
        <v>842</v>
      </c>
      <c r="B326">
        <v>0</v>
      </c>
      <c r="C326">
        <v>0</v>
      </c>
      <c r="D326">
        <v>2</v>
      </c>
      <c r="E326">
        <v>7</v>
      </c>
      <c r="F326">
        <v>0</v>
      </c>
      <c r="G326">
        <v>0</v>
      </c>
      <c r="H326">
        <v>0</v>
      </c>
      <c r="I326">
        <v>9</v>
      </c>
      <c r="J326">
        <v>5</v>
      </c>
      <c r="K326">
        <v>16</v>
      </c>
      <c r="L326">
        <v>17</v>
      </c>
      <c r="M326">
        <v>7</v>
      </c>
      <c r="N326">
        <v>1</v>
      </c>
      <c r="O326">
        <v>9</v>
      </c>
      <c r="P326">
        <v>1</v>
      </c>
      <c r="Q326">
        <v>0</v>
      </c>
    </row>
    <row r="327" spans="1:17">
      <c r="A327" t="s">
        <v>843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5</v>
      </c>
      <c r="J327">
        <v>1</v>
      </c>
      <c r="K327">
        <v>5</v>
      </c>
      <c r="L327">
        <v>17</v>
      </c>
      <c r="M327">
        <v>4</v>
      </c>
      <c r="N327">
        <v>0</v>
      </c>
      <c r="O327">
        <v>2</v>
      </c>
      <c r="P327">
        <v>0</v>
      </c>
      <c r="Q327">
        <v>0</v>
      </c>
    </row>
    <row r="328" spans="1:17">
      <c r="A328" t="s">
        <v>844</v>
      </c>
      <c r="B328">
        <v>0</v>
      </c>
      <c r="C328">
        <v>0</v>
      </c>
      <c r="D328">
        <v>1</v>
      </c>
      <c r="E328">
        <v>3</v>
      </c>
      <c r="F328">
        <v>0</v>
      </c>
      <c r="G328">
        <v>0</v>
      </c>
      <c r="H328">
        <v>0</v>
      </c>
      <c r="I328">
        <v>5</v>
      </c>
      <c r="J328">
        <v>1</v>
      </c>
      <c r="K328">
        <v>8</v>
      </c>
      <c r="L328">
        <v>9</v>
      </c>
      <c r="M328">
        <v>5</v>
      </c>
      <c r="N328">
        <v>1</v>
      </c>
      <c r="O328">
        <v>4</v>
      </c>
      <c r="P328">
        <v>1</v>
      </c>
      <c r="Q328">
        <v>0</v>
      </c>
    </row>
    <row r="329" spans="1:17">
      <c r="A329" t="s">
        <v>845</v>
      </c>
      <c r="B329">
        <v>0</v>
      </c>
      <c r="C329">
        <v>0</v>
      </c>
      <c r="D329">
        <v>10</v>
      </c>
      <c r="E329">
        <v>6</v>
      </c>
      <c r="F329">
        <v>0</v>
      </c>
      <c r="G329">
        <v>0</v>
      </c>
      <c r="H329">
        <v>0</v>
      </c>
      <c r="I329">
        <v>19</v>
      </c>
      <c r="J329">
        <v>7</v>
      </c>
      <c r="K329">
        <v>24</v>
      </c>
      <c r="L329">
        <v>14</v>
      </c>
      <c r="M329">
        <v>7</v>
      </c>
      <c r="N329">
        <v>2</v>
      </c>
      <c r="O329">
        <v>5</v>
      </c>
      <c r="P329">
        <v>1</v>
      </c>
      <c r="Q329">
        <v>0</v>
      </c>
    </row>
    <row r="330" spans="1:17">
      <c r="A330" t="s">
        <v>846</v>
      </c>
      <c r="B330">
        <v>0</v>
      </c>
      <c r="C330">
        <v>0</v>
      </c>
      <c r="D330">
        <v>3</v>
      </c>
      <c r="E330">
        <v>2</v>
      </c>
      <c r="F330">
        <v>0</v>
      </c>
      <c r="G330">
        <v>0</v>
      </c>
      <c r="H330">
        <v>0</v>
      </c>
      <c r="I330">
        <v>6</v>
      </c>
      <c r="J330">
        <v>6</v>
      </c>
      <c r="K330">
        <v>12</v>
      </c>
      <c r="L330">
        <v>19</v>
      </c>
      <c r="M330">
        <v>9</v>
      </c>
      <c r="N330">
        <v>0</v>
      </c>
      <c r="O330">
        <v>9</v>
      </c>
      <c r="P330">
        <v>4</v>
      </c>
      <c r="Q330">
        <v>0</v>
      </c>
    </row>
    <row r="331" spans="1:17">
      <c r="A331" t="s">
        <v>847</v>
      </c>
      <c r="B331">
        <v>0</v>
      </c>
      <c r="C331">
        <v>0</v>
      </c>
      <c r="D331">
        <v>7</v>
      </c>
      <c r="E331">
        <v>3</v>
      </c>
      <c r="F331">
        <v>0</v>
      </c>
      <c r="G331">
        <v>1</v>
      </c>
      <c r="H331">
        <v>1</v>
      </c>
      <c r="I331">
        <v>12</v>
      </c>
      <c r="J331">
        <v>6</v>
      </c>
      <c r="K331">
        <v>17</v>
      </c>
      <c r="L331">
        <v>15</v>
      </c>
      <c r="M331">
        <v>5</v>
      </c>
      <c r="N331">
        <v>3</v>
      </c>
      <c r="O331">
        <v>3</v>
      </c>
      <c r="P331">
        <v>2</v>
      </c>
      <c r="Q331">
        <v>0</v>
      </c>
    </row>
    <row r="332" spans="1:17">
      <c r="A332" t="s">
        <v>848</v>
      </c>
      <c r="B332">
        <v>0</v>
      </c>
      <c r="C332">
        <v>2</v>
      </c>
      <c r="D332">
        <v>2</v>
      </c>
      <c r="E332">
        <v>1</v>
      </c>
      <c r="F332">
        <v>2</v>
      </c>
      <c r="G332">
        <v>1</v>
      </c>
      <c r="H332">
        <v>1</v>
      </c>
      <c r="I332">
        <v>6</v>
      </c>
      <c r="J332">
        <v>6</v>
      </c>
      <c r="K332">
        <v>2</v>
      </c>
      <c r="L332">
        <v>12</v>
      </c>
      <c r="M332">
        <v>3</v>
      </c>
      <c r="N332">
        <v>1</v>
      </c>
      <c r="O332">
        <v>0</v>
      </c>
      <c r="P332">
        <v>4</v>
      </c>
      <c r="Q332">
        <v>0</v>
      </c>
    </row>
    <row r="333" spans="1:17">
      <c r="A333" t="s">
        <v>849</v>
      </c>
      <c r="B333">
        <v>1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1</v>
      </c>
      <c r="I333">
        <v>3</v>
      </c>
      <c r="J333">
        <v>1</v>
      </c>
      <c r="K333">
        <v>9</v>
      </c>
      <c r="L333">
        <v>6</v>
      </c>
      <c r="M333">
        <v>2</v>
      </c>
      <c r="N333">
        <v>2</v>
      </c>
      <c r="O333">
        <v>4</v>
      </c>
      <c r="P333">
        <v>0</v>
      </c>
      <c r="Q333">
        <v>0</v>
      </c>
    </row>
    <row r="334" spans="1:17">
      <c r="A334" t="s">
        <v>850</v>
      </c>
      <c r="B334">
        <v>0</v>
      </c>
      <c r="C334">
        <v>1</v>
      </c>
      <c r="D334">
        <v>3</v>
      </c>
      <c r="E334">
        <v>1</v>
      </c>
      <c r="F334">
        <v>1</v>
      </c>
      <c r="G334">
        <v>0</v>
      </c>
      <c r="H334">
        <v>0</v>
      </c>
      <c r="I334">
        <v>9</v>
      </c>
      <c r="J334">
        <v>11</v>
      </c>
      <c r="K334">
        <v>12</v>
      </c>
      <c r="L334">
        <v>15</v>
      </c>
      <c r="M334">
        <v>11</v>
      </c>
      <c r="N334">
        <v>3</v>
      </c>
      <c r="O334">
        <v>5</v>
      </c>
      <c r="P334">
        <v>4</v>
      </c>
      <c r="Q334">
        <v>0</v>
      </c>
    </row>
    <row r="335" spans="1:17">
      <c r="A335" t="s">
        <v>851</v>
      </c>
      <c r="B335">
        <v>0</v>
      </c>
      <c r="C335">
        <v>0</v>
      </c>
      <c r="D335">
        <v>1</v>
      </c>
      <c r="E335">
        <v>6</v>
      </c>
      <c r="F335">
        <v>0</v>
      </c>
      <c r="G335">
        <v>0</v>
      </c>
      <c r="H335">
        <v>0</v>
      </c>
      <c r="I335">
        <v>10</v>
      </c>
      <c r="J335">
        <v>1</v>
      </c>
      <c r="K335">
        <v>10</v>
      </c>
      <c r="L335">
        <v>16</v>
      </c>
      <c r="M335">
        <v>8</v>
      </c>
      <c r="N335">
        <v>1</v>
      </c>
      <c r="O335">
        <v>5</v>
      </c>
      <c r="P335">
        <v>3</v>
      </c>
      <c r="Q335">
        <v>0</v>
      </c>
    </row>
    <row r="336" spans="1:17">
      <c r="A336" t="s">
        <v>852</v>
      </c>
      <c r="B336">
        <v>0</v>
      </c>
      <c r="C336">
        <v>0</v>
      </c>
      <c r="D336">
        <v>1</v>
      </c>
      <c r="E336">
        <v>6</v>
      </c>
      <c r="F336">
        <v>0</v>
      </c>
      <c r="G336">
        <v>0</v>
      </c>
      <c r="H336">
        <v>0</v>
      </c>
      <c r="I336">
        <v>9</v>
      </c>
      <c r="J336">
        <v>3</v>
      </c>
      <c r="K336">
        <v>10</v>
      </c>
      <c r="L336">
        <v>33</v>
      </c>
      <c r="M336">
        <v>13</v>
      </c>
      <c r="N336">
        <v>0</v>
      </c>
      <c r="O336">
        <v>11</v>
      </c>
      <c r="P336">
        <v>4</v>
      </c>
      <c r="Q336">
        <v>0</v>
      </c>
    </row>
    <row r="337" spans="1:17">
      <c r="A337" t="s">
        <v>853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2</v>
      </c>
      <c r="L337">
        <v>5</v>
      </c>
      <c r="M337">
        <v>2</v>
      </c>
      <c r="N337">
        <v>1</v>
      </c>
      <c r="O337">
        <v>1</v>
      </c>
      <c r="P337">
        <v>0</v>
      </c>
      <c r="Q337">
        <v>0</v>
      </c>
    </row>
    <row r="338" spans="1:17">
      <c r="A338" t="s">
        <v>854</v>
      </c>
      <c r="B338">
        <v>0</v>
      </c>
      <c r="C338">
        <v>0</v>
      </c>
      <c r="D338">
        <v>3</v>
      </c>
      <c r="E338">
        <v>3</v>
      </c>
      <c r="F338">
        <v>0</v>
      </c>
      <c r="G338">
        <v>0</v>
      </c>
      <c r="H338">
        <v>0</v>
      </c>
      <c r="I338">
        <v>6</v>
      </c>
      <c r="J338">
        <v>0</v>
      </c>
      <c r="K338">
        <v>8</v>
      </c>
      <c r="L338">
        <v>8</v>
      </c>
      <c r="M338">
        <v>7</v>
      </c>
      <c r="N338">
        <v>0</v>
      </c>
      <c r="O338">
        <v>8</v>
      </c>
      <c r="P338">
        <v>3</v>
      </c>
      <c r="Q338">
        <v>0</v>
      </c>
    </row>
    <row r="339" spans="1:17">
      <c r="A339" t="s">
        <v>855</v>
      </c>
      <c r="B339">
        <v>0</v>
      </c>
      <c r="C339">
        <v>0</v>
      </c>
      <c r="D339">
        <v>4</v>
      </c>
      <c r="E339">
        <v>5</v>
      </c>
      <c r="F339">
        <v>0</v>
      </c>
      <c r="G339">
        <v>0</v>
      </c>
      <c r="H339">
        <v>0</v>
      </c>
      <c r="I339">
        <v>17</v>
      </c>
      <c r="J339">
        <v>2</v>
      </c>
      <c r="K339">
        <v>19</v>
      </c>
      <c r="L339">
        <v>30</v>
      </c>
      <c r="M339">
        <v>13</v>
      </c>
      <c r="N339">
        <v>0</v>
      </c>
      <c r="O339">
        <v>22</v>
      </c>
      <c r="P339">
        <v>6</v>
      </c>
      <c r="Q339">
        <v>0</v>
      </c>
    </row>
    <row r="340" spans="1:17">
      <c r="A340" t="s">
        <v>856</v>
      </c>
      <c r="B340">
        <v>1</v>
      </c>
      <c r="C340">
        <v>0</v>
      </c>
      <c r="D340">
        <v>7</v>
      </c>
      <c r="E340">
        <v>1</v>
      </c>
      <c r="F340">
        <v>0</v>
      </c>
      <c r="G340">
        <v>1</v>
      </c>
      <c r="H340">
        <v>0</v>
      </c>
      <c r="I340">
        <v>14</v>
      </c>
      <c r="J340">
        <v>8</v>
      </c>
      <c r="K340">
        <v>21</v>
      </c>
      <c r="L340">
        <v>34</v>
      </c>
      <c r="M340">
        <v>18</v>
      </c>
      <c r="N340">
        <v>1</v>
      </c>
      <c r="O340">
        <v>8</v>
      </c>
      <c r="P340">
        <v>1</v>
      </c>
      <c r="Q340">
        <v>0</v>
      </c>
    </row>
    <row r="341" spans="1:17">
      <c r="A341" t="s">
        <v>857</v>
      </c>
      <c r="B341">
        <v>0</v>
      </c>
      <c r="C341">
        <v>1</v>
      </c>
      <c r="D341">
        <v>2</v>
      </c>
      <c r="E341">
        <v>3</v>
      </c>
      <c r="F341">
        <v>0</v>
      </c>
      <c r="G341">
        <v>0</v>
      </c>
      <c r="H341">
        <v>0</v>
      </c>
      <c r="I341">
        <v>7</v>
      </c>
      <c r="J341">
        <v>5</v>
      </c>
      <c r="K341">
        <v>12</v>
      </c>
      <c r="L341">
        <v>15</v>
      </c>
      <c r="M341">
        <v>6</v>
      </c>
      <c r="N341">
        <v>2</v>
      </c>
      <c r="O341">
        <v>6</v>
      </c>
      <c r="P341">
        <v>8</v>
      </c>
      <c r="Q341">
        <v>0</v>
      </c>
    </row>
    <row r="342" spans="1:17">
      <c r="A342" t="s">
        <v>858</v>
      </c>
      <c r="B342">
        <v>0</v>
      </c>
      <c r="C342">
        <v>1</v>
      </c>
      <c r="D342">
        <v>14</v>
      </c>
      <c r="E342">
        <v>14</v>
      </c>
      <c r="F342">
        <v>0</v>
      </c>
      <c r="G342">
        <v>0</v>
      </c>
      <c r="H342">
        <v>0</v>
      </c>
      <c r="I342">
        <v>34</v>
      </c>
      <c r="J342">
        <v>10</v>
      </c>
      <c r="K342">
        <v>16</v>
      </c>
      <c r="L342">
        <v>16</v>
      </c>
      <c r="M342">
        <v>5</v>
      </c>
      <c r="N342">
        <v>2</v>
      </c>
      <c r="O342">
        <v>7</v>
      </c>
      <c r="P342">
        <v>3</v>
      </c>
      <c r="Q342">
        <v>1</v>
      </c>
    </row>
    <row r="343" spans="1:17">
      <c r="A343" t="s">
        <v>859</v>
      </c>
      <c r="B343">
        <v>0</v>
      </c>
      <c r="C343">
        <v>1</v>
      </c>
      <c r="D343">
        <v>1</v>
      </c>
      <c r="E343">
        <v>4</v>
      </c>
      <c r="F343">
        <v>0</v>
      </c>
      <c r="G343">
        <v>0</v>
      </c>
      <c r="H343">
        <v>0</v>
      </c>
      <c r="I343">
        <v>6</v>
      </c>
      <c r="J343">
        <v>5</v>
      </c>
      <c r="K343">
        <v>7</v>
      </c>
      <c r="L343">
        <v>12</v>
      </c>
      <c r="M343">
        <v>2</v>
      </c>
      <c r="N343">
        <v>3</v>
      </c>
      <c r="O343">
        <v>5</v>
      </c>
      <c r="P343">
        <v>3</v>
      </c>
      <c r="Q343">
        <v>0</v>
      </c>
    </row>
    <row r="344" spans="1:17">
      <c r="A344" t="s">
        <v>860</v>
      </c>
      <c r="B344">
        <v>0</v>
      </c>
      <c r="C344">
        <v>0</v>
      </c>
      <c r="D344">
        <v>6</v>
      </c>
      <c r="E344">
        <v>2</v>
      </c>
      <c r="F344">
        <v>0</v>
      </c>
      <c r="G344">
        <v>0</v>
      </c>
      <c r="H344">
        <v>0</v>
      </c>
      <c r="I344">
        <v>12</v>
      </c>
      <c r="J344">
        <v>8</v>
      </c>
      <c r="K344">
        <v>18</v>
      </c>
      <c r="L344">
        <v>15</v>
      </c>
      <c r="M344">
        <v>9</v>
      </c>
      <c r="N344">
        <v>2</v>
      </c>
      <c r="O344">
        <v>10</v>
      </c>
      <c r="P344">
        <v>3</v>
      </c>
      <c r="Q344">
        <v>0</v>
      </c>
    </row>
    <row r="345" spans="1:17">
      <c r="A345" t="s">
        <v>861</v>
      </c>
      <c r="B345">
        <v>1</v>
      </c>
      <c r="C345">
        <v>0</v>
      </c>
      <c r="D345">
        <v>4</v>
      </c>
      <c r="E345">
        <v>8</v>
      </c>
      <c r="F345">
        <v>0</v>
      </c>
      <c r="G345">
        <v>1</v>
      </c>
      <c r="H345">
        <v>1</v>
      </c>
      <c r="I345">
        <v>17</v>
      </c>
      <c r="J345">
        <v>5</v>
      </c>
      <c r="K345">
        <v>13</v>
      </c>
      <c r="L345">
        <v>23</v>
      </c>
      <c r="M345">
        <v>9</v>
      </c>
      <c r="N345">
        <v>2</v>
      </c>
      <c r="O345">
        <v>7</v>
      </c>
      <c r="P345">
        <v>3</v>
      </c>
      <c r="Q345">
        <v>0</v>
      </c>
    </row>
    <row r="346" spans="1:17">
      <c r="A346" t="s">
        <v>862</v>
      </c>
      <c r="B346">
        <v>0</v>
      </c>
      <c r="C346">
        <v>1</v>
      </c>
      <c r="D346">
        <v>3</v>
      </c>
      <c r="E346">
        <v>3</v>
      </c>
      <c r="F346">
        <v>1</v>
      </c>
      <c r="G346">
        <v>0</v>
      </c>
      <c r="H346">
        <v>0</v>
      </c>
      <c r="I346">
        <v>8</v>
      </c>
      <c r="J346">
        <v>2</v>
      </c>
      <c r="K346">
        <v>12</v>
      </c>
      <c r="L346">
        <v>29</v>
      </c>
      <c r="M346">
        <v>18</v>
      </c>
      <c r="N346">
        <v>1</v>
      </c>
      <c r="O346">
        <v>7</v>
      </c>
      <c r="P346">
        <v>3</v>
      </c>
      <c r="Q346">
        <v>0</v>
      </c>
    </row>
    <row r="347" spans="1:17">
      <c r="A347" t="s">
        <v>863</v>
      </c>
      <c r="B347">
        <v>0</v>
      </c>
      <c r="C347">
        <v>2</v>
      </c>
      <c r="D347">
        <v>3</v>
      </c>
      <c r="E347">
        <v>7</v>
      </c>
      <c r="F347">
        <v>0</v>
      </c>
      <c r="G347">
        <v>0</v>
      </c>
      <c r="H347">
        <v>0</v>
      </c>
      <c r="I347">
        <v>11</v>
      </c>
      <c r="J347">
        <v>1</v>
      </c>
      <c r="K347">
        <v>12</v>
      </c>
      <c r="L347">
        <v>14</v>
      </c>
      <c r="M347">
        <v>7</v>
      </c>
      <c r="N347">
        <v>0</v>
      </c>
      <c r="O347">
        <v>4</v>
      </c>
      <c r="P347">
        <v>3</v>
      </c>
      <c r="Q347">
        <v>0</v>
      </c>
    </row>
    <row r="348" spans="1:17">
      <c r="A348" t="s">
        <v>864</v>
      </c>
      <c r="B348">
        <v>0</v>
      </c>
      <c r="C348">
        <v>0</v>
      </c>
      <c r="D348">
        <v>2</v>
      </c>
      <c r="E348">
        <v>3</v>
      </c>
      <c r="F348">
        <v>0</v>
      </c>
      <c r="G348">
        <v>0</v>
      </c>
      <c r="H348">
        <v>0</v>
      </c>
      <c r="I348">
        <v>10</v>
      </c>
      <c r="J348">
        <v>8</v>
      </c>
      <c r="K348">
        <v>20</v>
      </c>
      <c r="L348">
        <v>33</v>
      </c>
      <c r="M348">
        <v>17</v>
      </c>
      <c r="N348">
        <v>0</v>
      </c>
      <c r="O348">
        <v>16</v>
      </c>
      <c r="P348">
        <v>2</v>
      </c>
      <c r="Q348">
        <v>0</v>
      </c>
    </row>
    <row r="349" spans="1:17">
      <c r="A349" t="s">
        <v>865</v>
      </c>
      <c r="B349">
        <v>0</v>
      </c>
      <c r="C349">
        <v>0</v>
      </c>
      <c r="D349">
        <v>2</v>
      </c>
      <c r="E349">
        <v>9</v>
      </c>
      <c r="F349">
        <v>0</v>
      </c>
      <c r="G349">
        <v>0</v>
      </c>
      <c r="H349">
        <v>0</v>
      </c>
      <c r="I349">
        <v>20</v>
      </c>
      <c r="J349">
        <v>6</v>
      </c>
      <c r="K349">
        <v>27</v>
      </c>
      <c r="L349">
        <v>45</v>
      </c>
      <c r="M349">
        <v>25</v>
      </c>
      <c r="N349">
        <v>0</v>
      </c>
      <c r="O349">
        <v>12</v>
      </c>
      <c r="P349">
        <v>1</v>
      </c>
      <c r="Q349">
        <v>0</v>
      </c>
    </row>
    <row r="350" spans="1:17">
      <c r="A350" t="s">
        <v>866</v>
      </c>
      <c r="B350">
        <v>0</v>
      </c>
      <c r="C350">
        <v>1</v>
      </c>
      <c r="D350">
        <v>2</v>
      </c>
      <c r="E350">
        <v>2</v>
      </c>
      <c r="F350">
        <v>1</v>
      </c>
      <c r="G350">
        <v>0</v>
      </c>
      <c r="H350">
        <v>0</v>
      </c>
      <c r="I350">
        <v>8</v>
      </c>
      <c r="J350">
        <v>5</v>
      </c>
      <c r="K350">
        <v>17</v>
      </c>
      <c r="L350">
        <v>17</v>
      </c>
      <c r="M350">
        <v>10</v>
      </c>
      <c r="N350">
        <v>4</v>
      </c>
      <c r="O350">
        <v>5</v>
      </c>
      <c r="P350">
        <v>4</v>
      </c>
      <c r="Q350">
        <v>0</v>
      </c>
    </row>
    <row r="351" spans="1:17">
      <c r="A351" t="s">
        <v>867</v>
      </c>
      <c r="B351">
        <v>0</v>
      </c>
      <c r="C351">
        <v>0</v>
      </c>
      <c r="D351">
        <v>2</v>
      </c>
      <c r="E351">
        <v>4</v>
      </c>
      <c r="F351">
        <v>0</v>
      </c>
      <c r="G351">
        <v>0</v>
      </c>
      <c r="H351">
        <v>0</v>
      </c>
      <c r="I351">
        <v>6</v>
      </c>
      <c r="J351">
        <v>1</v>
      </c>
      <c r="K351">
        <v>7</v>
      </c>
      <c r="L351">
        <v>29</v>
      </c>
      <c r="M351">
        <v>10</v>
      </c>
      <c r="N351">
        <v>0</v>
      </c>
      <c r="O351">
        <v>7</v>
      </c>
      <c r="P351">
        <v>4</v>
      </c>
      <c r="Q351">
        <v>0</v>
      </c>
    </row>
    <row r="352" spans="1:17">
      <c r="A352" t="s">
        <v>868</v>
      </c>
      <c r="B352">
        <v>0</v>
      </c>
      <c r="C352">
        <v>0</v>
      </c>
      <c r="D352">
        <v>2</v>
      </c>
      <c r="E352">
        <v>0</v>
      </c>
      <c r="F352">
        <v>0</v>
      </c>
      <c r="G352">
        <v>0</v>
      </c>
      <c r="H352">
        <v>0</v>
      </c>
      <c r="I352">
        <v>6</v>
      </c>
      <c r="J352">
        <v>7</v>
      </c>
      <c r="K352">
        <v>8</v>
      </c>
      <c r="L352">
        <v>10</v>
      </c>
      <c r="M352">
        <v>8</v>
      </c>
      <c r="N352">
        <v>1</v>
      </c>
      <c r="O352">
        <v>6</v>
      </c>
      <c r="P352">
        <v>4</v>
      </c>
      <c r="Q352">
        <v>0</v>
      </c>
    </row>
    <row r="353" spans="1:17">
      <c r="A353" t="s">
        <v>869</v>
      </c>
      <c r="B353">
        <v>0</v>
      </c>
      <c r="C353">
        <v>0</v>
      </c>
      <c r="D353">
        <v>9</v>
      </c>
      <c r="E353">
        <v>5</v>
      </c>
      <c r="F353">
        <v>1</v>
      </c>
      <c r="G353">
        <v>0</v>
      </c>
      <c r="H353">
        <v>0</v>
      </c>
      <c r="I353">
        <v>19</v>
      </c>
      <c r="J353">
        <v>4</v>
      </c>
      <c r="K353">
        <v>24</v>
      </c>
      <c r="L353">
        <v>12</v>
      </c>
      <c r="M353">
        <v>11</v>
      </c>
      <c r="N353">
        <v>1</v>
      </c>
      <c r="O353">
        <v>10</v>
      </c>
      <c r="P353">
        <v>4</v>
      </c>
      <c r="Q353">
        <v>0</v>
      </c>
    </row>
    <row r="354" spans="1:17">
      <c r="A354" t="s">
        <v>870</v>
      </c>
      <c r="B354">
        <v>0</v>
      </c>
      <c r="C354">
        <v>0</v>
      </c>
      <c r="D354">
        <v>2</v>
      </c>
      <c r="E354">
        <v>3</v>
      </c>
      <c r="F354">
        <v>0</v>
      </c>
      <c r="G354">
        <v>0</v>
      </c>
      <c r="H354">
        <v>0</v>
      </c>
      <c r="I354">
        <v>16</v>
      </c>
      <c r="J354">
        <v>3</v>
      </c>
      <c r="K354">
        <v>6</v>
      </c>
      <c r="L354">
        <v>9</v>
      </c>
      <c r="M354">
        <v>1</v>
      </c>
      <c r="N354">
        <v>0</v>
      </c>
      <c r="O354">
        <v>7</v>
      </c>
      <c r="P354">
        <v>4</v>
      </c>
      <c r="Q354">
        <v>0</v>
      </c>
    </row>
    <row r="355" spans="1:17">
      <c r="A355" t="s">
        <v>871</v>
      </c>
      <c r="B355">
        <v>1</v>
      </c>
      <c r="C355">
        <v>0</v>
      </c>
      <c r="D355">
        <v>0</v>
      </c>
      <c r="E355">
        <v>3</v>
      </c>
      <c r="F355">
        <v>0</v>
      </c>
      <c r="G355">
        <v>0</v>
      </c>
      <c r="H355">
        <v>0</v>
      </c>
      <c r="I355">
        <v>7</v>
      </c>
      <c r="J355">
        <v>2</v>
      </c>
      <c r="K355">
        <v>7</v>
      </c>
      <c r="L355">
        <v>5</v>
      </c>
      <c r="M355">
        <v>5</v>
      </c>
      <c r="N355">
        <v>0</v>
      </c>
      <c r="O355">
        <v>4</v>
      </c>
      <c r="P355">
        <v>1</v>
      </c>
      <c r="Q355">
        <v>0</v>
      </c>
    </row>
    <row r="356" spans="1:17">
      <c r="A356" t="s">
        <v>872</v>
      </c>
      <c r="B356">
        <v>0</v>
      </c>
      <c r="C356">
        <v>1</v>
      </c>
      <c r="D356">
        <v>2</v>
      </c>
      <c r="E356">
        <v>2</v>
      </c>
      <c r="F356">
        <v>1</v>
      </c>
      <c r="G356">
        <v>1</v>
      </c>
      <c r="H356">
        <v>1</v>
      </c>
      <c r="I356">
        <v>5</v>
      </c>
      <c r="J356">
        <v>3</v>
      </c>
      <c r="K356">
        <v>5</v>
      </c>
      <c r="L356">
        <v>10</v>
      </c>
      <c r="M356">
        <v>8</v>
      </c>
      <c r="N356">
        <v>0</v>
      </c>
      <c r="O356">
        <v>1</v>
      </c>
      <c r="P356">
        <v>3</v>
      </c>
      <c r="Q356">
        <v>0</v>
      </c>
    </row>
    <row r="357" spans="1:17">
      <c r="A357" t="s">
        <v>873</v>
      </c>
      <c r="B357">
        <v>0</v>
      </c>
      <c r="C357">
        <v>0</v>
      </c>
      <c r="D357">
        <v>1</v>
      </c>
      <c r="E357">
        <v>1</v>
      </c>
      <c r="F357">
        <v>0</v>
      </c>
      <c r="G357">
        <v>1</v>
      </c>
      <c r="H357">
        <v>1</v>
      </c>
      <c r="I357">
        <v>2</v>
      </c>
      <c r="J357">
        <v>3</v>
      </c>
      <c r="K357">
        <v>10</v>
      </c>
      <c r="L357">
        <v>9</v>
      </c>
      <c r="M357">
        <v>6</v>
      </c>
      <c r="N357">
        <v>1</v>
      </c>
      <c r="O357">
        <v>6</v>
      </c>
      <c r="P357">
        <v>1</v>
      </c>
      <c r="Q357">
        <v>0</v>
      </c>
    </row>
    <row r="358" spans="1:17">
      <c r="A358" t="s">
        <v>874</v>
      </c>
      <c r="B358">
        <v>0</v>
      </c>
      <c r="C358">
        <v>0</v>
      </c>
      <c r="D358">
        <v>0</v>
      </c>
      <c r="E358">
        <v>2</v>
      </c>
      <c r="F358">
        <v>0</v>
      </c>
      <c r="G358">
        <v>1</v>
      </c>
      <c r="H358">
        <v>1</v>
      </c>
      <c r="I358">
        <v>2</v>
      </c>
      <c r="J358">
        <v>2</v>
      </c>
      <c r="K358">
        <v>11</v>
      </c>
      <c r="L358">
        <v>7</v>
      </c>
      <c r="M358">
        <v>3</v>
      </c>
      <c r="N358">
        <v>0</v>
      </c>
      <c r="O358">
        <v>2</v>
      </c>
      <c r="P358">
        <v>0</v>
      </c>
      <c r="Q358">
        <v>0</v>
      </c>
    </row>
    <row r="359" spans="1:17">
      <c r="A359" t="s">
        <v>875</v>
      </c>
      <c r="B359">
        <v>0</v>
      </c>
      <c r="C359">
        <v>0</v>
      </c>
      <c r="D359">
        <v>2</v>
      </c>
      <c r="E359">
        <v>2</v>
      </c>
      <c r="F359">
        <v>0</v>
      </c>
      <c r="G359">
        <v>0</v>
      </c>
      <c r="H359">
        <v>0</v>
      </c>
      <c r="I359">
        <v>4</v>
      </c>
      <c r="J359">
        <v>5</v>
      </c>
      <c r="K359">
        <v>14</v>
      </c>
      <c r="L359">
        <v>17</v>
      </c>
      <c r="M359">
        <v>8</v>
      </c>
      <c r="N359">
        <v>0</v>
      </c>
      <c r="O359">
        <v>10</v>
      </c>
      <c r="P359">
        <v>2</v>
      </c>
      <c r="Q359">
        <v>0</v>
      </c>
    </row>
    <row r="360" spans="1:17">
      <c r="A360" t="s">
        <v>876</v>
      </c>
      <c r="B360">
        <v>0</v>
      </c>
      <c r="C360">
        <v>0</v>
      </c>
      <c r="D360">
        <v>1</v>
      </c>
      <c r="E360">
        <v>5</v>
      </c>
      <c r="F360">
        <v>1</v>
      </c>
      <c r="G360">
        <v>1</v>
      </c>
      <c r="H360">
        <v>1</v>
      </c>
      <c r="I360">
        <v>9</v>
      </c>
      <c r="J360">
        <v>3</v>
      </c>
      <c r="K360">
        <v>17</v>
      </c>
      <c r="L360">
        <v>20</v>
      </c>
      <c r="M360">
        <v>11</v>
      </c>
      <c r="N360">
        <v>3</v>
      </c>
      <c r="O360">
        <v>12</v>
      </c>
      <c r="P360">
        <v>2</v>
      </c>
      <c r="Q36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Q105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877</v>
      </c>
      <c r="B2">
        <v>0</v>
      </c>
      <c r="C2">
        <v>0</v>
      </c>
      <c r="D2">
        <v>4</v>
      </c>
      <c r="E2">
        <v>5</v>
      </c>
      <c r="F2">
        <v>1</v>
      </c>
      <c r="G2">
        <v>0</v>
      </c>
      <c r="H2">
        <v>0</v>
      </c>
      <c r="I2">
        <v>9</v>
      </c>
      <c r="J2">
        <v>7</v>
      </c>
      <c r="K2">
        <v>22</v>
      </c>
      <c r="L2">
        <v>15</v>
      </c>
      <c r="M2">
        <v>7</v>
      </c>
      <c r="N2">
        <v>0</v>
      </c>
      <c r="O2">
        <v>9</v>
      </c>
      <c r="P2">
        <v>2</v>
      </c>
      <c r="Q2">
        <v>0</v>
      </c>
    </row>
    <row r="3" spans="1:17">
      <c r="A3" t="s">
        <v>878</v>
      </c>
      <c r="B3">
        <v>3</v>
      </c>
      <c r="C3">
        <v>5</v>
      </c>
      <c r="D3">
        <v>12</v>
      </c>
      <c r="E3">
        <v>22</v>
      </c>
      <c r="F3">
        <v>7</v>
      </c>
      <c r="G3">
        <v>1</v>
      </c>
      <c r="H3">
        <v>1</v>
      </c>
      <c r="I3">
        <v>61</v>
      </c>
      <c r="J3">
        <v>5</v>
      </c>
      <c r="K3">
        <v>51</v>
      </c>
      <c r="L3">
        <v>52</v>
      </c>
      <c r="M3">
        <v>37</v>
      </c>
      <c r="N3">
        <v>0</v>
      </c>
      <c r="O3">
        <v>39</v>
      </c>
      <c r="P3">
        <v>4</v>
      </c>
      <c r="Q3">
        <v>1</v>
      </c>
    </row>
    <row r="4" spans="1:17">
      <c r="A4" t="s">
        <v>879</v>
      </c>
      <c r="B4">
        <v>0</v>
      </c>
      <c r="C4">
        <v>1</v>
      </c>
      <c r="D4">
        <v>6</v>
      </c>
      <c r="E4">
        <v>14</v>
      </c>
      <c r="F4">
        <v>0</v>
      </c>
      <c r="G4">
        <v>0</v>
      </c>
      <c r="H4">
        <v>0</v>
      </c>
      <c r="I4">
        <v>32</v>
      </c>
      <c r="J4">
        <v>7</v>
      </c>
      <c r="K4">
        <v>44</v>
      </c>
      <c r="L4">
        <v>55</v>
      </c>
      <c r="M4">
        <v>28</v>
      </c>
      <c r="N4">
        <v>0</v>
      </c>
      <c r="O4">
        <v>33</v>
      </c>
      <c r="P4">
        <v>7</v>
      </c>
      <c r="Q4">
        <v>0</v>
      </c>
    </row>
    <row r="5" spans="1:17">
      <c r="A5" t="s">
        <v>880</v>
      </c>
      <c r="B5">
        <v>0</v>
      </c>
      <c r="C5">
        <v>6</v>
      </c>
      <c r="D5">
        <v>9</v>
      </c>
      <c r="E5">
        <v>9</v>
      </c>
      <c r="F5">
        <v>0</v>
      </c>
      <c r="G5">
        <v>2</v>
      </c>
      <c r="H5">
        <v>2</v>
      </c>
      <c r="I5">
        <v>24</v>
      </c>
      <c r="J5">
        <v>5</v>
      </c>
      <c r="K5">
        <v>12</v>
      </c>
      <c r="L5">
        <v>6</v>
      </c>
      <c r="M5">
        <v>1</v>
      </c>
      <c r="N5">
        <v>0</v>
      </c>
      <c r="O5">
        <v>11</v>
      </c>
      <c r="P5">
        <v>4</v>
      </c>
      <c r="Q5">
        <v>0</v>
      </c>
    </row>
    <row r="6" spans="1:17">
      <c r="A6" t="s">
        <v>881</v>
      </c>
      <c r="B6">
        <v>0</v>
      </c>
      <c r="C6">
        <v>0</v>
      </c>
      <c r="D6">
        <v>11</v>
      </c>
      <c r="E6">
        <v>3</v>
      </c>
      <c r="F6">
        <v>0</v>
      </c>
      <c r="G6">
        <v>2</v>
      </c>
      <c r="H6">
        <v>1</v>
      </c>
      <c r="I6">
        <v>30</v>
      </c>
      <c r="J6">
        <v>1</v>
      </c>
      <c r="K6">
        <v>17</v>
      </c>
      <c r="L6">
        <v>21</v>
      </c>
      <c r="M6">
        <v>6</v>
      </c>
      <c r="N6">
        <v>0</v>
      </c>
      <c r="O6">
        <v>6</v>
      </c>
      <c r="P6">
        <v>0</v>
      </c>
      <c r="Q6">
        <v>0</v>
      </c>
    </row>
    <row r="7" spans="1:17">
      <c r="A7" t="s">
        <v>882</v>
      </c>
      <c r="B7">
        <v>0</v>
      </c>
      <c r="C7">
        <v>0</v>
      </c>
      <c r="D7">
        <v>11</v>
      </c>
      <c r="E7">
        <v>11</v>
      </c>
      <c r="F7">
        <v>2</v>
      </c>
      <c r="G7">
        <v>0</v>
      </c>
      <c r="H7">
        <v>0</v>
      </c>
      <c r="I7">
        <v>34</v>
      </c>
      <c r="J7">
        <v>6</v>
      </c>
      <c r="K7">
        <v>41</v>
      </c>
      <c r="L7">
        <v>69</v>
      </c>
      <c r="M7">
        <v>28</v>
      </c>
      <c r="N7">
        <v>0</v>
      </c>
      <c r="O7">
        <v>20</v>
      </c>
      <c r="P7">
        <v>4</v>
      </c>
      <c r="Q7">
        <v>0</v>
      </c>
    </row>
    <row r="8" spans="1:17">
      <c r="A8" t="s">
        <v>883</v>
      </c>
      <c r="B8">
        <v>0</v>
      </c>
      <c r="C8">
        <v>2</v>
      </c>
      <c r="D8">
        <v>3</v>
      </c>
      <c r="E8">
        <v>5</v>
      </c>
      <c r="F8">
        <v>3</v>
      </c>
      <c r="G8">
        <v>0</v>
      </c>
      <c r="H8">
        <v>0</v>
      </c>
      <c r="I8">
        <v>15</v>
      </c>
      <c r="J8">
        <v>5</v>
      </c>
      <c r="K8">
        <v>23</v>
      </c>
      <c r="L8">
        <v>19</v>
      </c>
      <c r="M8">
        <v>14</v>
      </c>
      <c r="N8">
        <v>0</v>
      </c>
      <c r="O8">
        <v>18</v>
      </c>
      <c r="P8">
        <v>1</v>
      </c>
      <c r="Q8">
        <v>0</v>
      </c>
    </row>
    <row r="9" spans="1:17">
      <c r="A9" t="s">
        <v>884</v>
      </c>
      <c r="B9">
        <v>0</v>
      </c>
      <c r="C9">
        <v>0</v>
      </c>
      <c r="D9">
        <v>18</v>
      </c>
      <c r="E9">
        <v>21</v>
      </c>
      <c r="F9">
        <v>3</v>
      </c>
      <c r="G9">
        <v>1</v>
      </c>
      <c r="H9">
        <v>1</v>
      </c>
      <c r="I9">
        <v>51</v>
      </c>
      <c r="J9">
        <v>7</v>
      </c>
      <c r="K9">
        <v>43</v>
      </c>
      <c r="L9">
        <v>65</v>
      </c>
      <c r="M9">
        <v>37</v>
      </c>
      <c r="N9">
        <v>0</v>
      </c>
      <c r="O9">
        <v>29</v>
      </c>
      <c r="P9">
        <v>6</v>
      </c>
      <c r="Q9">
        <v>3</v>
      </c>
    </row>
    <row r="10" spans="1:17">
      <c r="A10" t="s">
        <v>885</v>
      </c>
      <c r="B10">
        <v>0</v>
      </c>
      <c r="C10">
        <v>1</v>
      </c>
      <c r="D10">
        <v>6</v>
      </c>
      <c r="E10">
        <v>24</v>
      </c>
      <c r="F10">
        <v>7</v>
      </c>
      <c r="G10">
        <v>0</v>
      </c>
      <c r="H10">
        <v>0</v>
      </c>
      <c r="I10">
        <v>31</v>
      </c>
      <c r="J10">
        <v>12</v>
      </c>
      <c r="K10">
        <v>42</v>
      </c>
      <c r="L10">
        <v>20</v>
      </c>
      <c r="M10">
        <v>17</v>
      </c>
      <c r="N10">
        <v>0</v>
      </c>
      <c r="O10">
        <v>57</v>
      </c>
      <c r="P10">
        <v>10</v>
      </c>
      <c r="Q10">
        <v>1</v>
      </c>
    </row>
    <row r="11" spans="1:17">
      <c r="A11" t="s">
        <v>886</v>
      </c>
      <c r="B11">
        <v>0</v>
      </c>
      <c r="C11">
        <v>0</v>
      </c>
      <c r="D11">
        <v>8</v>
      </c>
      <c r="E11">
        <v>13</v>
      </c>
      <c r="F11">
        <v>16</v>
      </c>
      <c r="G11">
        <v>8</v>
      </c>
      <c r="H11">
        <v>0</v>
      </c>
      <c r="I11">
        <v>25</v>
      </c>
      <c r="J11">
        <v>11</v>
      </c>
      <c r="K11">
        <v>33</v>
      </c>
      <c r="L11">
        <v>65</v>
      </c>
      <c r="M11">
        <v>38</v>
      </c>
      <c r="N11">
        <v>0</v>
      </c>
      <c r="O11">
        <v>13</v>
      </c>
      <c r="P11">
        <v>5</v>
      </c>
      <c r="Q11">
        <v>0</v>
      </c>
    </row>
    <row r="12" spans="1:17">
      <c r="A12" t="s">
        <v>887</v>
      </c>
      <c r="B12">
        <v>4</v>
      </c>
      <c r="C12">
        <v>3</v>
      </c>
      <c r="D12">
        <v>12</v>
      </c>
      <c r="E12">
        <v>23</v>
      </c>
      <c r="F12">
        <v>3</v>
      </c>
      <c r="G12">
        <v>1</v>
      </c>
      <c r="H12">
        <v>1</v>
      </c>
      <c r="I12">
        <v>55</v>
      </c>
      <c r="J12">
        <v>5</v>
      </c>
      <c r="K12">
        <v>45</v>
      </c>
      <c r="L12">
        <v>165</v>
      </c>
      <c r="M12">
        <v>35</v>
      </c>
      <c r="N12">
        <v>0</v>
      </c>
      <c r="O12">
        <v>19</v>
      </c>
      <c r="P12">
        <v>1</v>
      </c>
      <c r="Q12">
        <v>0</v>
      </c>
    </row>
    <row r="13" spans="1:17">
      <c r="A13" t="s">
        <v>888</v>
      </c>
      <c r="B13">
        <v>1</v>
      </c>
      <c r="C13">
        <v>0</v>
      </c>
      <c r="D13">
        <v>1</v>
      </c>
      <c r="E13">
        <v>4</v>
      </c>
      <c r="F13">
        <v>0</v>
      </c>
      <c r="G13">
        <v>0</v>
      </c>
      <c r="H13">
        <v>0</v>
      </c>
      <c r="I13">
        <v>11</v>
      </c>
      <c r="J13">
        <v>6</v>
      </c>
      <c r="K13">
        <v>15</v>
      </c>
      <c r="L13">
        <v>23</v>
      </c>
      <c r="M13">
        <v>4</v>
      </c>
      <c r="N13">
        <v>0</v>
      </c>
      <c r="O13">
        <v>9</v>
      </c>
      <c r="P13">
        <v>3</v>
      </c>
      <c r="Q13">
        <v>0</v>
      </c>
    </row>
    <row r="14" spans="1:17">
      <c r="A14" t="s">
        <v>889</v>
      </c>
      <c r="B14">
        <v>0</v>
      </c>
      <c r="C14">
        <v>0</v>
      </c>
      <c r="D14">
        <v>2</v>
      </c>
      <c r="E14">
        <v>2</v>
      </c>
      <c r="F14">
        <v>0</v>
      </c>
      <c r="G14">
        <v>1</v>
      </c>
      <c r="H14">
        <v>1</v>
      </c>
      <c r="I14">
        <v>7</v>
      </c>
      <c r="J14">
        <v>1</v>
      </c>
      <c r="K14">
        <v>9</v>
      </c>
      <c r="L14">
        <v>16</v>
      </c>
      <c r="M14">
        <v>5</v>
      </c>
      <c r="N14">
        <v>0</v>
      </c>
      <c r="O14">
        <v>6</v>
      </c>
      <c r="P14">
        <v>2</v>
      </c>
      <c r="Q14">
        <v>1</v>
      </c>
    </row>
    <row r="15" spans="1:17">
      <c r="A15" t="s">
        <v>890</v>
      </c>
      <c r="B15">
        <v>0</v>
      </c>
      <c r="C15">
        <v>0</v>
      </c>
      <c r="D15">
        <v>7</v>
      </c>
      <c r="E15">
        <v>11</v>
      </c>
      <c r="F15">
        <v>2</v>
      </c>
      <c r="G15">
        <v>3</v>
      </c>
      <c r="H15">
        <v>0</v>
      </c>
      <c r="I15">
        <v>24</v>
      </c>
      <c r="J15">
        <v>9</v>
      </c>
      <c r="K15">
        <v>33</v>
      </c>
      <c r="L15">
        <v>28</v>
      </c>
      <c r="M15">
        <v>15</v>
      </c>
      <c r="N15">
        <v>0</v>
      </c>
      <c r="O15">
        <v>15</v>
      </c>
      <c r="P15">
        <v>4</v>
      </c>
      <c r="Q15">
        <v>0</v>
      </c>
    </row>
    <row r="16" spans="1:17">
      <c r="A16" t="s">
        <v>891</v>
      </c>
      <c r="B16">
        <v>0</v>
      </c>
      <c r="C16">
        <v>0</v>
      </c>
      <c r="D16">
        <v>9</v>
      </c>
      <c r="E16">
        <v>27</v>
      </c>
      <c r="F16">
        <v>1</v>
      </c>
      <c r="G16">
        <v>0</v>
      </c>
      <c r="H16">
        <v>0</v>
      </c>
      <c r="I16">
        <v>46</v>
      </c>
      <c r="J16">
        <v>10</v>
      </c>
      <c r="K16">
        <v>37</v>
      </c>
      <c r="L16">
        <v>82</v>
      </c>
      <c r="M16">
        <v>41</v>
      </c>
      <c r="N16">
        <v>0</v>
      </c>
      <c r="O16">
        <v>12</v>
      </c>
      <c r="P16">
        <v>2</v>
      </c>
      <c r="Q16">
        <v>0</v>
      </c>
    </row>
    <row r="17" spans="1:17">
      <c r="A17" t="s">
        <v>892</v>
      </c>
      <c r="B17">
        <v>0</v>
      </c>
      <c r="C17">
        <v>0</v>
      </c>
      <c r="D17">
        <v>3</v>
      </c>
      <c r="E17">
        <v>5</v>
      </c>
      <c r="F17">
        <v>1</v>
      </c>
      <c r="G17">
        <v>1</v>
      </c>
      <c r="H17">
        <v>1</v>
      </c>
      <c r="I17">
        <v>8</v>
      </c>
      <c r="J17">
        <v>4</v>
      </c>
      <c r="K17">
        <v>18</v>
      </c>
      <c r="L17">
        <v>28</v>
      </c>
      <c r="M17">
        <v>10</v>
      </c>
      <c r="N17">
        <v>0</v>
      </c>
      <c r="O17">
        <v>9</v>
      </c>
      <c r="P17">
        <v>5</v>
      </c>
      <c r="Q17">
        <v>0</v>
      </c>
    </row>
    <row r="18" spans="1:17">
      <c r="A18" t="s">
        <v>893</v>
      </c>
      <c r="B18">
        <v>1</v>
      </c>
      <c r="C18">
        <v>1</v>
      </c>
      <c r="D18">
        <v>10</v>
      </c>
      <c r="E18">
        <v>5</v>
      </c>
      <c r="F18">
        <v>2</v>
      </c>
      <c r="G18">
        <v>1</v>
      </c>
      <c r="H18">
        <v>1</v>
      </c>
      <c r="I18">
        <v>19</v>
      </c>
      <c r="J18">
        <v>7</v>
      </c>
      <c r="K18">
        <v>42</v>
      </c>
      <c r="L18">
        <v>41</v>
      </c>
      <c r="M18">
        <v>18</v>
      </c>
      <c r="N18">
        <v>0</v>
      </c>
      <c r="O18">
        <v>18</v>
      </c>
      <c r="P18">
        <v>3</v>
      </c>
      <c r="Q18">
        <v>0</v>
      </c>
    </row>
    <row r="19" spans="1:17">
      <c r="A19" t="s">
        <v>894</v>
      </c>
      <c r="B19">
        <v>0</v>
      </c>
      <c r="C19">
        <v>0</v>
      </c>
      <c r="D19">
        <v>1</v>
      </c>
      <c r="E19">
        <v>17</v>
      </c>
      <c r="F19">
        <v>0</v>
      </c>
      <c r="G19">
        <v>0</v>
      </c>
      <c r="H19">
        <v>0</v>
      </c>
      <c r="I19">
        <v>24</v>
      </c>
      <c r="J19">
        <v>5</v>
      </c>
      <c r="K19">
        <v>21</v>
      </c>
      <c r="L19">
        <v>64</v>
      </c>
      <c r="M19">
        <v>31</v>
      </c>
      <c r="N19">
        <v>0</v>
      </c>
      <c r="O19">
        <v>10</v>
      </c>
      <c r="P19">
        <v>5</v>
      </c>
      <c r="Q19">
        <v>0</v>
      </c>
    </row>
    <row r="20" spans="1:17">
      <c r="A20" t="s">
        <v>895</v>
      </c>
      <c r="B20">
        <v>0</v>
      </c>
      <c r="C20">
        <v>1</v>
      </c>
      <c r="D20">
        <v>2</v>
      </c>
      <c r="E20">
        <v>17</v>
      </c>
      <c r="F20">
        <v>1</v>
      </c>
      <c r="G20">
        <v>1</v>
      </c>
      <c r="H20">
        <v>1</v>
      </c>
      <c r="I20">
        <v>22</v>
      </c>
      <c r="J20">
        <v>3</v>
      </c>
      <c r="K20">
        <v>19</v>
      </c>
      <c r="L20">
        <v>70</v>
      </c>
      <c r="M20">
        <v>24</v>
      </c>
      <c r="N20">
        <v>0</v>
      </c>
      <c r="O20">
        <v>16</v>
      </c>
      <c r="P20">
        <v>3</v>
      </c>
      <c r="Q20">
        <v>0</v>
      </c>
    </row>
    <row r="21" spans="1:17">
      <c r="A21" t="s">
        <v>896</v>
      </c>
      <c r="B21">
        <v>0</v>
      </c>
      <c r="C21">
        <v>0</v>
      </c>
      <c r="D21">
        <v>3</v>
      </c>
      <c r="E21">
        <v>5</v>
      </c>
      <c r="F21">
        <v>0</v>
      </c>
      <c r="G21">
        <v>0</v>
      </c>
      <c r="H21">
        <v>0</v>
      </c>
      <c r="I21">
        <v>13</v>
      </c>
      <c r="J21">
        <v>2</v>
      </c>
      <c r="K21">
        <v>15</v>
      </c>
      <c r="L21">
        <v>23</v>
      </c>
      <c r="M21">
        <v>12</v>
      </c>
      <c r="N21">
        <v>0</v>
      </c>
      <c r="O21">
        <v>14</v>
      </c>
      <c r="P21">
        <v>2</v>
      </c>
      <c r="Q21">
        <v>0</v>
      </c>
    </row>
    <row r="22" spans="1:17">
      <c r="A22" t="s">
        <v>897</v>
      </c>
      <c r="B22">
        <v>0</v>
      </c>
      <c r="C22">
        <v>0</v>
      </c>
      <c r="D22">
        <v>23</v>
      </c>
      <c r="E22">
        <v>21</v>
      </c>
      <c r="F22">
        <v>1</v>
      </c>
      <c r="G22">
        <v>2</v>
      </c>
      <c r="H22">
        <v>1</v>
      </c>
      <c r="I22">
        <v>53</v>
      </c>
      <c r="J22">
        <v>7</v>
      </c>
      <c r="K22">
        <v>63</v>
      </c>
      <c r="L22">
        <v>29</v>
      </c>
      <c r="M22">
        <v>19</v>
      </c>
      <c r="N22">
        <v>0</v>
      </c>
      <c r="O22">
        <v>22</v>
      </c>
      <c r="P22">
        <v>8</v>
      </c>
      <c r="Q22">
        <v>0</v>
      </c>
    </row>
    <row r="23" spans="1:17">
      <c r="A23" t="s">
        <v>898</v>
      </c>
      <c r="B23">
        <v>0</v>
      </c>
      <c r="C23">
        <v>0</v>
      </c>
      <c r="D23">
        <v>5</v>
      </c>
      <c r="E23">
        <v>19</v>
      </c>
      <c r="F23">
        <v>0</v>
      </c>
      <c r="G23">
        <v>0</v>
      </c>
      <c r="H23">
        <v>0</v>
      </c>
      <c r="I23">
        <v>38</v>
      </c>
      <c r="J23">
        <v>5</v>
      </c>
      <c r="K23">
        <v>26</v>
      </c>
      <c r="L23">
        <v>51</v>
      </c>
      <c r="M23">
        <v>15</v>
      </c>
      <c r="N23">
        <v>0</v>
      </c>
      <c r="O23">
        <v>26</v>
      </c>
      <c r="P23">
        <v>5</v>
      </c>
      <c r="Q23">
        <v>2</v>
      </c>
    </row>
    <row r="24" spans="1:17">
      <c r="A24" t="s">
        <v>899</v>
      </c>
      <c r="B24">
        <v>2</v>
      </c>
      <c r="C24">
        <v>0</v>
      </c>
      <c r="D24">
        <v>20</v>
      </c>
      <c r="E24">
        <v>21</v>
      </c>
      <c r="F24">
        <v>2</v>
      </c>
      <c r="G24">
        <v>0</v>
      </c>
      <c r="H24">
        <v>0</v>
      </c>
      <c r="I24">
        <v>43</v>
      </c>
      <c r="J24">
        <v>15</v>
      </c>
      <c r="K24">
        <v>53</v>
      </c>
      <c r="L24">
        <v>47</v>
      </c>
      <c r="M24">
        <v>22</v>
      </c>
      <c r="N24">
        <v>0</v>
      </c>
      <c r="O24">
        <v>12</v>
      </c>
      <c r="P24">
        <v>5</v>
      </c>
      <c r="Q24">
        <v>3</v>
      </c>
    </row>
    <row r="25" spans="1:17">
      <c r="A25" t="s">
        <v>900</v>
      </c>
      <c r="B25">
        <v>0</v>
      </c>
      <c r="C25">
        <v>4</v>
      </c>
      <c r="D25">
        <v>10</v>
      </c>
      <c r="E25">
        <v>4</v>
      </c>
      <c r="F25">
        <v>4</v>
      </c>
      <c r="G25">
        <v>0</v>
      </c>
      <c r="H25">
        <v>0</v>
      </c>
      <c r="I25">
        <v>24</v>
      </c>
      <c r="J25">
        <v>9</v>
      </c>
      <c r="K25">
        <v>13</v>
      </c>
      <c r="L25">
        <v>29</v>
      </c>
      <c r="M25">
        <v>7</v>
      </c>
      <c r="N25">
        <v>0</v>
      </c>
      <c r="O25">
        <v>2</v>
      </c>
      <c r="P25">
        <v>3</v>
      </c>
      <c r="Q25">
        <v>0</v>
      </c>
    </row>
    <row r="26" spans="1:17">
      <c r="A26" t="s">
        <v>901</v>
      </c>
      <c r="B26">
        <v>0</v>
      </c>
      <c r="C26">
        <v>0</v>
      </c>
      <c r="D26">
        <v>1</v>
      </c>
      <c r="E26">
        <v>3</v>
      </c>
      <c r="F26">
        <v>0</v>
      </c>
      <c r="G26">
        <v>0</v>
      </c>
      <c r="H26">
        <v>0</v>
      </c>
      <c r="I26">
        <v>6</v>
      </c>
      <c r="J26">
        <v>4</v>
      </c>
      <c r="K26">
        <v>14</v>
      </c>
      <c r="L26">
        <v>46</v>
      </c>
      <c r="M26">
        <v>4</v>
      </c>
      <c r="N26">
        <v>0</v>
      </c>
      <c r="O26">
        <v>8</v>
      </c>
      <c r="P26">
        <v>1</v>
      </c>
      <c r="Q26">
        <v>0</v>
      </c>
    </row>
    <row r="27" spans="1:17">
      <c r="A27" t="s">
        <v>902</v>
      </c>
      <c r="B27">
        <v>3</v>
      </c>
      <c r="C27">
        <v>0</v>
      </c>
      <c r="D27">
        <v>9</v>
      </c>
      <c r="E27">
        <v>9</v>
      </c>
      <c r="F27">
        <v>3</v>
      </c>
      <c r="G27">
        <v>0</v>
      </c>
      <c r="H27">
        <v>0</v>
      </c>
      <c r="I27">
        <v>23</v>
      </c>
      <c r="J27">
        <v>4</v>
      </c>
      <c r="K27">
        <v>18</v>
      </c>
      <c r="L27">
        <v>32</v>
      </c>
      <c r="M27">
        <v>18</v>
      </c>
      <c r="N27">
        <v>0</v>
      </c>
      <c r="O27">
        <v>20</v>
      </c>
      <c r="P27">
        <v>4</v>
      </c>
      <c r="Q27">
        <v>0</v>
      </c>
    </row>
    <row r="28" spans="1:17">
      <c r="A28" t="s">
        <v>903</v>
      </c>
      <c r="B28">
        <v>0</v>
      </c>
      <c r="C28">
        <v>0</v>
      </c>
      <c r="D28">
        <v>5</v>
      </c>
      <c r="E28">
        <v>22</v>
      </c>
      <c r="F28">
        <v>0</v>
      </c>
      <c r="G28">
        <v>0</v>
      </c>
      <c r="H28">
        <v>0</v>
      </c>
      <c r="I28">
        <v>36</v>
      </c>
      <c r="J28">
        <v>4</v>
      </c>
      <c r="K28">
        <v>34</v>
      </c>
      <c r="L28">
        <v>63</v>
      </c>
      <c r="M28">
        <v>38</v>
      </c>
      <c r="N28">
        <v>0</v>
      </c>
      <c r="O28">
        <v>6</v>
      </c>
      <c r="P28">
        <v>0</v>
      </c>
      <c r="Q28">
        <v>0</v>
      </c>
    </row>
    <row r="29" spans="1:17">
      <c r="A29" t="s">
        <v>904</v>
      </c>
      <c r="B29">
        <v>0</v>
      </c>
      <c r="C29">
        <v>0</v>
      </c>
      <c r="D29">
        <v>4</v>
      </c>
      <c r="E29">
        <v>6</v>
      </c>
      <c r="F29">
        <v>0</v>
      </c>
      <c r="G29">
        <v>1</v>
      </c>
      <c r="H29">
        <v>1</v>
      </c>
      <c r="I29">
        <v>12</v>
      </c>
      <c r="J29">
        <v>0</v>
      </c>
      <c r="K29">
        <v>14</v>
      </c>
      <c r="L29">
        <v>31</v>
      </c>
      <c r="M29">
        <v>10</v>
      </c>
      <c r="N29">
        <v>0</v>
      </c>
      <c r="O29">
        <v>7</v>
      </c>
      <c r="P29">
        <v>2</v>
      </c>
      <c r="Q29">
        <v>0</v>
      </c>
    </row>
    <row r="30" spans="1:17">
      <c r="A30" t="s">
        <v>905</v>
      </c>
      <c r="B30">
        <v>0</v>
      </c>
      <c r="C30">
        <v>0</v>
      </c>
      <c r="D30">
        <v>0</v>
      </c>
      <c r="E30">
        <v>4</v>
      </c>
      <c r="F30">
        <v>0</v>
      </c>
      <c r="G30">
        <v>0</v>
      </c>
      <c r="H30">
        <v>0</v>
      </c>
      <c r="I30">
        <v>4</v>
      </c>
      <c r="J30">
        <v>0</v>
      </c>
      <c r="K30">
        <v>10</v>
      </c>
      <c r="L30">
        <v>28</v>
      </c>
      <c r="M30">
        <v>6</v>
      </c>
      <c r="N30">
        <v>0</v>
      </c>
      <c r="O30">
        <v>3</v>
      </c>
      <c r="P30">
        <v>1</v>
      </c>
      <c r="Q30">
        <v>0</v>
      </c>
    </row>
    <row r="31" spans="1:17">
      <c r="A31" t="s">
        <v>906</v>
      </c>
      <c r="B31">
        <v>1</v>
      </c>
      <c r="C31">
        <v>1</v>
      </c>
      <c r="D31">
        <v>2</v>
      </c>
      <c r="E31">
        <v>4</v>
      </c>
      <c r="F31">
        <v>1</v>
      </c>
      <c r="G31">
        <v>1</v>
      </c>
      <c r="H31">
        <v>1</v>
      </c>
      <c r="I31">
        <v>8</v>
      </c>
      <c r="J31">
        <v>3</v>
      </c>
      <c r="K31">
        <v>13</v>
      </c>
      <c r="L31">
        <v>10</v>
      </c>
      <c r="M31">
        <v>5</v>
      </c>
      <c r="N31">
        <v>0</v>
      </c>
      <c r="O31">
        <v>10</v>
      </c>
      <c r="P31">
        <v>2</v>
      </c>
      <c r="Q31">
        <v>0</v>
      </c>
    </row>
    <row r="32" spans="1:17">
      <c r="A32" t="s">
        <v>907</v>
      </c>
      <c r="B32">
        <v>0</v>
      </c>
      <c r="C32">
        <v>5</v>
      </c>
      <c r="D32">
        <v>8</v>
      </c>
      <c r="E32">
        <v>16</v>
      </c>
      <c r="F32">
        <v>3</v>
      </c>
      <c r="G32">
        <v>1</v>
      </c>
      <c r="H32">
        <v>1</v>
      </c>
      <c r="I32">
        <v>33</v>
      </c>
      <c r="J32">
        <v>9</v>
      </c>
      <c r="K32">
        <v>36</v>
      </c>
      <c r="L32">
        <v>100</v>
      </c>
      <c r="M32">
        <v>42</v>
      </c>
      <c r="N32">
        <v>0</v>
      </c>
      <c r="O32">
        <v>36</v>
      </c>
      <c r="P32">
        <v>12</v>
      </c>
      <c r="Q32">
        <v>0</v>
      </c>
    </row>
    <row r="33" spans="1:17">
      <c r="A33" t="s">
        <v>908</v>
      </c>
      <c r="B33">
        <v>0</v>
      </c>
      <c r="C33">
        <v>2</v>
      </c>
      <c r="D33">
        <v>4</v>
      </c>
      <c r="E33">
        <v>14</v>
      </c>
      <c r="F33">
        <v>2</v>
      </c>
      <c r="G33">
        <v>1</v>
      </c>
      <c r="H33">
        <v>1</v>
      </c>
      <c r="I33">
        <v>34</v>
      </c>
      <c r="J33">
        <v>1</v>
      </c>
      <c r="K33">
        <v>39</v>
      </c>
      <c r="L33">
        <v>101</v>
      </c>
      <c r="M33">
        <v>18</v>
      </c>
      <c r="N33">
        <v>0</v>
      </c>
      <c r="O33">
        <v>11</v>
      </c>
      <c r="P33">
        <v>2</v>
      </c>
      <c r="Q33">
        <v>0</v>
      </c>
    </row>
    <row r="34" spans="1:17">
      <c r="A34" t="s">
        <v>909</v>
      </c>
      <c r="B34">
        <v>0</v>
      </c>
      <c r="C34">
        <v>0</v>
      </c>
      <c r="D34">
        <v>4</v>
      </c>
      <c r="E34">
        <v>13</v>
      </c>
      <c r="F34">
        <v>7</v>
      </c>
      <c r="G34">
        <v>0</v>
      </c>
      <c r="H34">
        <v>0</v>
      </c>
      <c r="I34">
        <v>23</v>
      </c>
      <c r="J34">
        <v>4</v>
      </c>
      <c r="K34">
        <v>33</v>
      </c>
      <c r="L34">
        <v>55</v>
      </c>
      <c r="M34">
        <v>30</v>
      </c>
      <c r="N34">
        <v>0</v>
      </c>
      <c r="O34">
        <v>5</v>
      </c>
      <c r="P34">
        <v>0</v>
      </c>
      <c r="Q34">
        <v>0</v>
      </c>
    </row>
    <row r="35" spans="1:17">
      <c r="A35" t="s">
        <v>910</v>
      </c>
      <c r="B35">
        <v>0</v>
      </c>
      <c r="C35">
        <v>0</v>
      </c>
      <c r="D35">
        <v>15</v>
      </c>
      <c r="E35">
        <v>18</v>
      </c>
      <c r="F35">
        <v>0</v>
      </c>
      <c r="G35">
        <v>0</v>
      </c>
      <c r="H35">
        <v>0</v>
      </c>
      <c r="I35">
        <v>48</v>
      </c>
      <c r="J35">
        <v>10</v>
      </c>
      <c r="K35">
        <v>38</v>
      </c>
      <c r="L35">
        <v>97</v>
      </c>
      <c r="M35">
        <v>35</v>
      </c>
      <c r="N35">
        <v>0</v>
      </c>
      <c r="O35">
        <v>23</v>
      </c>
      <c r="P35">
        <v>4</v>
      </c>
      <c r="Q35">
        <v>0</v>
      </c>
    </row>
    <row r="36" spans="1:17">
      <c r="A36" t="s">
        <v>911</v>
      </c>
      <c r="B36">
        <v>0</v>
      </c>
      <c r="C36">
        <v>1</v>
      </c>
      <c r="D36">
        <v>7</v>
      </c>
      <c r="E36">
        <v>13</v>
      </c>
      <c r="F36">
        <v>0</v>
      </c>
      <c r="G36">
        <v>0</v>
      </c>
      <c r="H36">
        <v>0</v>
      </c>
      <c r="I36">
        <v>27</v>
      </c>
      <c r="J36">
        <v>4</v>
      </c>
      <c r="K36">
        <v>50</v>
      </c>
      <c r="L36">
        <v>83</v>
      </c>
      <c r="M36">
        <v>15</v>
      </c>
      <c r="N36">
        <v>0</v>
      </c>
      <c r="O36">
        <v>8</v>
      </c>
      <c r="P36">
        <v>2</v>
      </c>
      <c r="Q36">
        <v>0</v>
      </c>
    </row>
    <row r="37" spans="1:17">
      <c r="A37" t="s">
        <v>912</v>
      </c>
      <c r="B37">
        <v>0</v>
      </c>
      <c r="C37">
        <v>0</v>
      </c>
      <c r="D37">
        <v>2</v>
      </c>
      <c r="E37">
        <v>21</v>
      </c>
      <c r="F37">
        <v>2</v>
      </c>
      <c r="G37">
        <v>0</v>
      </c>
      <c r="H37">
        <v>0</v>
      </c>
      <c r="I37">
        <v>23</v>
      </c>
      <c r="J37">
        <v>6</v>
      </c>
      <c r="K37">
        <v>45</v>
      </c>
      <c r="L37">
        <v>46</v>
      </c>
      <c r="M37">
        <v>25</v>
      </c>
      <c r="N37">
        <v>0</v>
      </c>
      <c r="O37">
        <v>21</v>
      </c>
      <c r="P37">
        <v>4</v>
      </c>
      <c r="Q37">
        <v>0</v>
      </c>
    </row>
    <row r="38" spans="1:17">
      <c r="A38" t="s">
        <v>913</v>
      </c>
      <c r="B38">
        <v>1</v>
      </c>
      <c r="C38">
        <v>1</v>
      </c>
      <c r="D38">
        <v>6</v>
      </c>
      <c r="E38">
        <v>14</v>
      </c>
      <c r="F38">
        <v>5</v>
      </c>
      <c r="G38">
        <v>2</v>
      </c>
      <c r="H38">
        <v>2</v>
      </c>
      <c r="I38">
        <v>29</v>
      </c>
      <c r="J38">
        <v>8</v>
      </c>
      <c r="K38">
        <v>50</v>
      </c>
      <c r="L38">
        <v>50</v>
      </c>
      <c r="M38">
        <v>13</v>
      </c>
      <c r="N38">
        <v>0</v>
      </c>
      <c r="O38">
        <v>23</v>
      </c>
      <c r="P38">
        <v>5</v>
      </c>
      <c r="Q38">
        <v>0</v>
      </c>
    </row>
    <row r="39" spans="1:17">
      <c r="A39" t="s">
        <v>914</v>
      </c>
      <c r="B39">
        <v>2</v>
      </c>
      <c r="C39">
        <v>0</v>
      </c>
      <c r="D39">
        <v>15</v>
      </c>
      <c r="E39">
        <v>15</v>
      </c>
      <c r="F39">
        <v>1</v>
      </c>
      <c r="G39">
        <v>1</v>
      </c>
      <c r="H39">
        <v>1</v>
      </c>
      <c r="I39">
        <v>45</v>
      </c>
      <c r="J39">
        <v>8</v>
      </c>
      <c r="K39">
        <v>41</v>
      </c>
      <c r="L39">
        <v>53</v>
      </c>
      <c r="M39">
        <v>29</v>
      </c>
      <c r="N39">
        <v>0</v>
      </c>
      <c r="O39">
        <v>23</v>
      </c>
      <c r="P39">
        <v>8</v>
      </c>
      <c r="Q39">
        <v>0</v>
      </c>
    </row>
    <row r="40" spans="1:17">
      <c r="A40" t="s">
        <v>915</v>
      </c>
      <c r="B40">
        <v>2</v>
      </c>
      <c r="C40">
        <v>3</v>
      </c>
      <c r="D40">
        <v>11</v>
      </c>
      <c r="E40">
        <v>10</v>
      </c>
      <c r="F40">
        <v>0</v>
      </c>
      <c r="G40">
        <v>0</v>
      </c>
      <c r="H40">
        <v>0</v>
      </c>
      <c r="I40">
        <v>39</v>
      </c>
      <c r="J40">
        <v>10</v>
      </c>
      <c r="K40">
        <v>43</v>
      </c>
      <c r="L40">
        <v>73</v>
      </c>
      <c r="M40">
        <v>21</v>
      </c>
      <c r="N40">
        <v>0</v>
      </c>
      <c r="O40">
        <v>15</v>
      </c>
      <c r="P40">
        <v>9</v>
      </c>
      <c r="Q40">
        <v>0</v>
      </c>
    </row>
    <row r="41" spans="1:17">
      <c r="A41" t="s">
        <v>916</v>
      </c>
      <c r="B41">
        <v>0</v>
      </c>
      <c r="C41">
        <v>5</v>
      </c>
      <c r="D41">
        <v>6</v>
      </c>
      <c r="E41">
        <v>15</v>
      </c>
      <c r="F41">
        <v>7</v>
      </c>
      <c r="G41">
        <v>2</v>
      </c>
      <c r="H41">
        <v>2</v>
      </c>
      <c r="I41">
        <v>32</v>
      </c>
      <c r="J41">
        <v>12</v>
      </c>
      <c r="K41">
        <v>70</v>
      </c>
      <c r="L41">
        <v>93</v>
      </c>
      <c r="M41">
        <v>36</v>
      </c>
      <c r="N41">
        <v>0</v>
      </c>
      <c r="O41">
        <v>25</v>
      </c>
      <c r="P41">
        <v>4</v>
      </c>
      <c r="Q41">
        <v>0</v>
      </c>
    </row>
    <row r="42" spans="1:17">
      <c r="A42" t="s">
        <v>917</v>
      </c>
      <c r="B42">
        <v>0</v>
      </c>
      <c r="C42">
        <v>1</v>
      </c>
      <c r="D42">
        <v>5</v>
      </c>
      <c r="E42">
        <v>28</v>
      </c>
      <c r="F42">
        <v>11</v>
      </c>
      <c r="G42">
        <v>0</v>
      </c>
      <c r="H42">
        <v>0</v>
      </c>
      <c r="I42">
        <v>61</v>
      </c>
      <c r="J42">
        <v>13</v>
      </c>
      <c r="K42">
        <v>67</v>
      </c>
      <c r="L42">
        <v>111</v>
      </c>
      <c r="M42">
        <v>52</v>
      </c>
      <c r="N42">
        <v>0</v>
      </c>
      <c r="O42">
        <v>24</v>
      </c>
      <c r="P42">
        <v>4</v>
      </c>
      <c r="Q42">
        <v>0</v>
      </c>
    </row>
    <row r="43" spans="1:17">
      <c r="A43" t="s">
        <v>918</v>
      </c>
      <c r="B43">
        <v>1</v>
      </c>
      <c r="C43">
        <v>1</v>
      </c>
      <c r="D43">
        <v>16</v>
      </c>
      <c r="E43">
        <v>7</v>
      </c>
      <c r="F43">
        <v>1</v>
      </c>
      <c r="G43">
        <v>1</v>
      </c>
      <c r="H43">
        <v>1</v>
      </c>
      <c r="I43">
        <v>46</v>
      </c>
      <c r="J43">
        <v>7</v>
      </c>
      <c r="K43">
        <v>27</v>
      </c>
      <c r="L43">
        <v>65</v>
      </c>
      <c r="M43">
        <v>24</v>
      </c>
      <c r="N43">
        <v>0</v>
      </c>
      <c r="O43">
        <v>17</v>
      </c>
      <c r="P43">
        <v>4</v>
      </c>
      <c r="Q43">
        <v>0</v>
      </c>
    </row>
    <row r="44" spans="1:17">
      <c r="A44" t="s">
        <v>919</v>
      </c>
      <c r="B44">
        <v>0</v>
      </c>
      <c r="C44">
        <v>0</v>
      </c>
      <c r="D44">
        <v>9</v>
      </c>
      <c r="E44">
        <v>28</v>
      </c>
      <c r="F44">
        <v>1</v>
      </c>
      <c r="G44">
        <v>0</v>
      </c>
      <c r="H44">
        <v>0</v>
      </c>
      <c r="I44">
        <v>37</v>
      </c>
      <c r="J44">
        <v>4</v>
      </c>
      <c r="K44">
        <v>22</v>
      </c>
      <c r="L44">
        <v>77</v>
      </c>
      <c r="M44">
        <v>21</v>
      </c>
      <c r="N44">
        <v>0</v>
      </c>
      <c r="O44">
        <v>12</v>
      </c>
      <c r="P44">
        <v>5</v>
      </c>
      <c r="Q44">
        <v>0</v>
      </c>
    </row>
    <row r="45" spans="1:17">
      <c r="A45" t="s">
        <v>920</v>
      </c>
      <c r="B45">
        <v>0</v>
      </c>
      <c r="C45">
        <v>0</v>
      </c>
      <c r="D45">
        <v>1</v>
      </c>
      <c r="E45">
        <v>4</v>
      </c>
      <c r="F45">
        <v>0</v>
      </c>
      <c r="G45">
        <v>0</v>
      </c>
      <c r="H45">
        <v>0</v>
      </c>
      <c r="I45">
        <v>18</v>
      </c>
      <c r="J45">
        <v>3</v>
      </c>
      <c r="K45">
        <v>19</v>
      </c>
      <c r="L45">
        <v>13</v>
      </c>
      <c r="M45">
        <v>14</v>
      </c>
      <c r="N45">
        <v>0</v>
      </c>
      <c r="O45">
        <v>7</v>
      </c>
      <c r="P45">
        <v>4</v>
      </c>
      <c r="Q45">
        <v>0</v>
      </c>
    </row>
    <row r="46" spans="1:17">
      <c r="A46" t="s">
        <v>921</v>
      </c>
      <c r="B46">
        <v>0</v>
      </c>
      <c r="C46">
        <v>2</v>
      </c>
      <c r="D46">
        <v>8</v>
      </c>
      <c r="E46">
        <v>24</v>
      </c>
      <c r="F46">
        <v>0</v>
      </c>
      <c r="G46">
        <v>1</v>
      </c>
      <c r="H46">
        <v>1</v>
      </c>
      <c r="I46">
        <v>37</v>
      </c>
      <c r="J46">
        <v>7</v>
      </c>
      <c r="K46">
        <v>38</v>
      </c>
      <c r="L46">
        <v>51</v>
      </c>
      <c r="M46">
        <v>21</v>
      </c>
      <c r="N46">
        <v>0</v>
      </c>
      <c r="O46">
        <v>13</v>
      </c>
      <c r="P46">
        <v>5</v>
      </c>
      <c r="Q46">
        <v>0</v>
      </c>
    </row>
    <row r="47" spans="1:17">
      <c r="A47" t="s">
        <v>922</v>
      </c>
      <c r="B47">
        <v>0</v>
      </c>
      <c r="C47">
        <v>0</v>
      </c>
      <c r="D47">
        <v>5</v>
      </c>
      <c r="E47">
        <v>8</v>
      </c>
      <c r="F47">
        <v>0</v>
      </c>
      <c r="G47">
        <v>0</v>
      </c>
      <c r="H47">
        <v>0</v>
      </c>
      <c r="I47">
        <v>26</v>
      </c>
      <c r="J47">
        <v>9</v>
      </c>
      <c r="K47">
        <v>21</v>
      </c>
      <c r="L47">
        <v>25</v>
      </c>
      <c r="M47">
        <v>14</v>
      </c>
      <c r="N47">
        <v>0</v>
      </c>
      <c r="O47">
        <v>14</v>
      </c>
      <c r="P47">
        <v>4</v>
      </c>
      <c r="Q47">
        <v>0</v>
      </c>
    </row>
    <row r="48" spans="1:17">
      <c r="A48" t="s">
        <v>923</v>
      </c>
      <c r="B48">
        <v>0</v>
      </c>
      <c r="C48">
        <v>0</v>
      </c>
      <c r="D48">
        <v>0</v>
      </c>
      <c r="E48">
        <v>9</v>
      </c>
      <c r="F48">
        <v>0</v>
      </c>
      <c r="G48">
        <v>0</v>
      </c>
      <c r="H48">
        <v>0</v>
      </c>
      <c r="I48">
        <v>14</v>
      </c>
      <c r="J48">
        <v>0</v>
      </c>
      <c r="K48">
        <v>15</v>
      </c>
      <c r="L48">
        <v>26</v>
      </c>
      <c r="M48">
        <v>6</v>
      </c>
      <c r="N48">
        <v>0</v>
      </c>
      <c r="O48">
        <v>7</v>
      </c>
      <c r="P48">
        <v>0</v>
      </c>
      <c r="Q48">
        <v>0</v>
      </c>
    </row>
    <row r="49" spans="1:17">
      <c r="A49" t="s">
        <v>924</v>
      </c>
      <c r="B49">
        <v>2</v>
      </c>
      <c r="C49">
        <v>3</v>
      </c>
      <c r="D49">
        <v>0</v>
      </c>
      <c r="E49">
        <v>4</v>
      </c>
      <c r="F49">
        <v>2</v>
      </c>
      <c r="G49">
        <v>2</v>
      </c>
      <c r="H49">
        <v>2</v>
      </c>
      <c r="I49">
        <v>9</v>
      </c>
      <c r="J49">
        <v>0</v>
      </c>
      <c r="K49">
        <v>21</v>
      </c>
      <c r="L49">
        <v>27</v>
      </c>
      <c r="M49">
        <v>23</v>
      </c>
      <c r="N49">
        <v>0</v>
      </c>
      <c r="O49">
        <v>19</v>
      </c>
      <c r="P49">
        <v>1</v>
      </c>
      <c r="Q49">
        <v>0</v>
      </c>
    </row>
    <row r="50" spans="1:17">
      <c r="A50" t="s">
        <v>925</v>
      </c>
      <c r="B50">
        <v>2</v>
      </c>
      <c r="C50">
        <v>0</v>
      </c>
      <c r="D50">
        <v>6</v>
      </c>
      <c r="E50">
        <v>5</v>
      </c>
      <c r="F50">
        <v>2</v>
      </c>
      <c r="G50">
        <v>1</v>
      </c>
      <c r="H50">
        <v>1</v>
      </c>
      <c r="I50">
        <v>13</v>
      </c>
      <c r="J50">
        <v>5</v>
      </c>
      <c r="K50">
        <v>23</v>
      </c>
      <c r="L50">
        <v>32</v>
      </c>
      <c r="M50">
        <v>4</v>
      </c>
      <c r="N50">
        <v>0</v>
      </c>
      <c r="O50">
        <v>18</v>
      </c>
      <c r="P50">
        <v>1</v>
      </c>
      <c r="Q50">
        <v>0</v>
      </c>
    </row>
    <row r="51" spans="1:17">
      <c r="A51" t="s">
        <v>926</v>
      </c>
      <c r="B51">
        <v>4</v>
      </c>
      <c r="C51">
        <v>0</v>
      </c>
      <c r="D51">
        <v>6</v>
      </c>
      <c r="E51">
        <v>16</v>
      </c>
      <c r="F51">
        <v>4</v>
      </c>
      <c r="G51">
        <v>1</v>
      </c>
      <c r="H51">
        <v>1</v>
      </c>
      <c r="I51">
        <v>26</v>
      </c>
      <c r="J51">
        <v>5</v>
      </c>
      <c r="K51">
        <v>30</v>
      </c>
      <c r="L51">
        <v>22</v>
      </c>
      <c r="M51">
        <v>8</v>
      </c>
      <c r="N51">
        <v>0</v>
      </c>
      <c r="O51">
        <v>28</v>
      </c>
      <c r="P51">
        <v>13</v>
      </c>
      <c r="Q51">
        <v>1</v>
      </c>
    </row>
    <row r="52" spans="1:17">
      <c r="A52" t="s">
        <v>927</v>
      </c>
      <c r="B52">
        <v>2</v>
      </c>
      <c r="C52">
        <v>1</v>
      </c>
      <c r="D52">
        <v>3</v>
      </c>
      <c r="E52">
        <v>16</v>
      </c>
      <c r="F52">
        <v>1</v>
      </c>
      <c r="G52">
        <v>1</v>
      </c>
      <c r="H52">
        <v>1</v>
      </c>
      <c r="I52">
        <v>32</v>
      </c>
      <c r="J52">
        <v>9</v>
      </c>
      <c r="K52">
        <v>32</v>
      </c>
      <c r="L52">
        <v>66</v>
      </c>
      <c r="M52">
        <v>23</v>
      </c>
      <c r="N52">
        <v>0</v>
      </c>
      <c r="O52">
        <v>23</v>
      </c>
      <c r="P52">
        <v>2</v>
      </c>
      <c r="Q52">
        <v>0</v>
      </c>
    </row>
    <row r="53" spans="1:17">
      <c r="A53" t="s">
        <v>928</v>
      </c>
      <c r="B53">
        <v>0</v>
      </c>
      <c r="C53">
        <v>1</v>
      </c>
      <c r="D53">
        <v>7</v>
      </c>
      <c r="E53">
        <v>14</v>
      </c>
      <c r="F53">
        <v>1</v>
      </c>
      <c r="G53">
        <v>1</v>
      </c>
      <c r="H53">
        <v>1</v>
      </c>
      <c r="I53">
        <v>24</v>
      </c>
      <c r="J53">
        <v>13</v>
      </c>
      <c r="K53">
        <v>34</v>
      </c>
      <c r="L53">
        <v>33</v>
      </c>
      <c r="M53">
        <v>18</v>
      </c>
      <c r="N53">
        <v>1</v>
      </c>
      <c r="O53">
        <v>17</v>
      </c>
      <c r="P53">
        <v>11</v>
      </c>
      <c r="Q53">
        <v>0</v>
      </c>
    </row>
    <row r="54" spans="1:17">
      <c r="A54" t="s">
        <v>929</v>
      </c>
      <c r="B54">
        <v>3</v>
      </c>
      <c r="C54">
        <v>2</v>
      </c>
      <c r="D54">
        <v>9</v>
      </c>
      <c r="E54">
        <v>35</v>
      </c>
      <c r="F54">
        <v>1</v>
      </c>
      <c r="G54">
        <v>2</v>
      </c>
      <c r="H54">
        <v>2</v>
      </c>
      <c r="I54">
        <v>69</v>
      </c>
      <c r="J54">
        <v>29</v>
      </c>
      <c r="K54">
        <v>72</v>
      </c>
      <c r="L54">
        <v>83</v>
      </c>
      <c r="M54">
        <v>70</v>
      </c>
      <c r="N54">
        <v>4</v>
      </c>
      <c r="O54">
        <v>59</v>
      </c>
      <c r="P54">
        <v>19</v>
      </c>
      <c r="Q54">
        <v>0</v>
      </c>
    </row>
    <row r="55" spans="1:17">
      <c r="A55" t="s">
        <v>930</v>
      </c>
      <c r="B55">
        <v>0</v>
      </c>
      <c r="C55">
        <v>2</v>
      </c>
      <c r="D55">
        <v>7</v>
      </c>
      <c r="E55">
        <v>14</v>
      </c>
      <c r="F55">
        <v>0</v>
      </c>
      <c r="G55">
        <v>0</v>
      </c>
      <c r="H55">
        <v>0</v>
      </c>
      <c r="I55">
        <v>37</v>
      </c>
      <c r="J55">
        <v>19</v>
      </c>
      <c r="K55">
        <v>54</v>
      </c>
      <c r="L55">
        <v>88</v>
      </c>
      <c r="M55">
        <v>47</v>
      </c>
      <c r="N55">
        <v>0</v>
      </c>
      <c r="O55">
        <v>31</v>
      </c>
      <c r="P55">
        <v>6</v>
      </c>
      <c r="Q55">
        <v>0</v>
      </c>
    </row>
    <row r="56" spans="1:17">
      <c r="A56" t="s">
        <v>931</v>
      </c>
      <c r="B56">
        <v>0</v>
      </c>
      <c r="C56">
        <v>5</v>
      </c>
      <c r="D56">
        <v>11</v>
      </c>
      <c r="E56">
        <v>9</v>
      </c>
      <c r="F56">
        <v>1</v>
      </c>
      <c r="G56">
        <v>0</v>
      </c>
      <c r="H56">
        <v>0</v>
      </c>
      <c r="I56">
        <v>25</v>
      </c>
      <c r="J56">
        <v>9</v>
      </c>
      <c r="K56">
        <v>21</v>
      </c>
      <c r="L56">
        <v>10</v>
      </c>
      <c r="M56">
        <v>5</v>
      </c>
      <c r="N56">
        <v>1</v>
      </c>
      <c r="O56">
        <v>18</v>
      </c>
      <c r="P56">
        <v>4</v>
      </c>
      <c r="Q56">
        <v>0</v>
      </c>
    </row>
    <row r="57" spans="1:17">
      <c r="A57" t="s">
        <v>932</v>
      </c>
      <c r="B57">
        <v>6</v>
      </c>
      <c r="C57">
        <v>7</v>
      </c>
      <c r="D57">
        <v>5</v>
      </c>
      <c r="E57">
        <v>9</v>
      </c>
      <c r="F57">
        <v>0</v>
      </c>
      <c r="G57">
        <v>1</v>
      </c>
      <c r="H57">
        <v>0</v>
      </c>
      <c r="I57">
        <v>32</v>
      </c>
      <c r="J57">
        <v>13</v>
      </c>
      <c r="K57">
        <v>52</v>
      </c>
      <c r="L57">
        <v>31</v>
      </c>
      <c r="M57">
        <v>18</v>
      </c>
      <c r="N57">
        <v>4</v>
      </c>
      <c r="O57">
        <v>22</v>
      </c>
      <c r="P57">
        <v>12</v>
      </c>
      <c r="Q57">
        <v>0</v>
      </c>
    </row>
    <row r="58" spans="1:17">
      <c r="A58" t="s">
        <v>933</v>
      </c>
      <c r="B58">
        <v>0</v>
      </c>
      <c r="C58">
        <v>0</v>
      </c>
      <c r="D58">
        <v>5</v>
      </c>
      <c r="E58">
        <v>3</v>
      </c>
      <c r="F58">
        <v>0</v>
      </c>
      <c r="G58">
        <v>0</v>
      </c>
      <c r="H58">
        <v>0</v>
      </c>
      <c r="I58">
        <v>14</v>
      </c>
      <c r="J58">
        <v>7</v>
      </c>
      <c r="K58">
        <v>27</v>
      </c>
      <c r="L58">
        <v>55</v>
      </c>
      <c r="M58">
        <v>16</v>
      </c>
      <c r="N58">
        <v>0</v>
      </c>
      <c r="O58">
        <v>6</v>
      </c>
      <c r="P58">
        <v>1</v>
      </c>
      <c r="Q58">
        <v>0</v>
      </c>
    </row>
    <row r="59" spans="1:17">
      <c r="A59" t="s">
        <v>934</v>
      </c>
      <c r="B59">
        <v>1</v>
      </c>
      <c r="C59">
        <v>5</v>
      </c>
      <c r="D59">
        <v>7</v>
      </c>
      <c r="E59">
        <v>31</v>
      </c>
      <c r="F59">
        <v>2</v>
      </c>
      <c r="G59">
        <v>2</v>
      </c>
      <c r="H59">
        <v>2</v>
      </c>
      <c r="I59">
        <v>57</v>
      </c>
      <c r="J59">
        <v>17</v>
      </c>
      <c r="K59">
        <v>57</v>
      </c>
      <c r="L59">
        <v>111</v>
      </c>
      <c r="M59">
        <v>38</v>
      </c>
      <c r="N59">
        <v>3</v>
      </c>
      <c r="O59">
        <v>27</v>
      </c>
      <c r="P59">
        <v>17</v>
      </c>
      <c r="Q59">
        <v>0</v>
      </c>
    </row>
    <row r="60" spans="1:17">
      <c r="A60" t="s">
        <v>935</v>
      </c>
      <c r="B60">
        <v>0</v>
      </c>
      <c r="C60">
        <v>1</v>
      </c>
      <c r="D60">
        <v>10</v>
      </c>
      <c r="E60">
        <v>5</v>
      </c>
      <c r="F60">
        <v>1</v>
      </c>
      <c r="G60">
        <v>1</v>
      </c>
      <c r="H60">
        <v>1</v>
      </c>
      <c r="I60">
        <v>27</v>
      </c>
      <c r="J60">
        <v>18</v>
      </c>
      <c r="K60">
        <v>30</v>
      </c>
      <c r="L60">
        <v>35</v>
      </c>
      <c r="M60">
        <v>25</v>
      </c>
      <c r="N60">
        <v>5</v>
      </c>
      <c r="O60">
        <v>19</v>
      </c>
      <c r="P60">
        <v>2</v>
      </c>
      <c r="Q60">
        <v>1</v>
      </c>
    </row>
    <row r="61" spans="1:17">
      <c r="A61" t="s">
        <v>936</v>
      </c>
      <c r="B61">
        <v>1</v>
      </c>
      <c r="C61">
        <v>1</v>
      </c>
      <c r="D61">
        <v>23</v>
      </c>
      <c r="E61">
        <v>30</v>
      </c>
      <c r="F61">
        <v>0</v>
      </c>
      <c r="G61">
        <v>1</v>
      </c>
      <c r="H61">
        <v>0</v>
      </c>
      <c r="I61">
        <v>69</v>
      </c>
      <c r="J61">
        <v>11</v>
      </c>
      <c r="K61">
        <v>68</v>
      </c>
      <c r="L61">
        <v>86</v>
      </c>
      <c r="M61">
        <v>54</v>
      </c>
      <c r="N61">
        <v>3</v>
      </c>
      <c r="O61">
        <v>39</v>
      </c>
      <c r="P61">
        <v>5</v>
      </c>
      <c r="Q61">
        <v>0</v>
      </c>
    </row>
    <row r="62" spans="1:17">
      <c r="A62" t="s">
        <v>937</v>
      </c>
      <c r="B62">
        <v>0</v>
      </c>
      <c r="C62">
        <v>2</v>
      </c>
      <c r="D62">
        <v>7</v>
      </c>
      <c r="E62">
        <v>43</v>
      </c>
      <c r="F62">
        <v>1</v>
      </c>
      <c r="G62">
        <v>1</v>
      </c>
      <c r="H62">
        <v>1</v>
      </c>
      <c r="I62">
        <v>52</v>
      </c>
      <c r="J62">
        <v>27</v>
      </c>
      <c r="K62">
        <v>57</v>
      </c>
      <c r="L62">
        <v>45</v>
      </c>
      <c r="M62">
        <v>24</v>
      </c>
      <c r="N62">
        <v>2</v>
      </c>
      <c r="O62">
        <v>67</v>
      </c>
      <c r="P62">
        <v>25</v>
      </c>
      <c r="Q62">
        <v>0</v>
      </c>
    </row>
    <row r="63" spans="1:17">
      <c r="A63" t="s">
        <v>938</v>
      </c>
      <c r="B63">
        <v>1</v>
      </c>
      <c r="C63">
        <v>1</v>
      </c>
      <c r="D63">
        <v>16</v>
      </c>
      <c r="E63">
        <v>9</v>
      </c>
      <c r="F63">
        <v>2</v>
      </c>
      <c r="G63">
        <v>1</v>
      </c>
      <c r="H63">
        <v>0</v>
      </c>
      <c r="I63">
        <v>49</v>
      </c>
      <c r="J63">
        <v>18</v>
      </c>
      <c r="K63">
        <v>62</v>
      </c>
      <c r="L63">
        <v>62</v>
      </c>
      <c r="M63">
        <v>47</v>
      </c>
      <c r="N63">
        <v>0</v>
      </c>
      <c r="O63">
        <v>25</v>
      </c>
      <c r="P63">
        <v>9</v>
      </c>
      <c r="Q63">
        <v>0</v>
      </c>
    </row>
    <row r="64" spans="1:17">
      <c r="A64" t="s">
        <v>939</v>
      </c>
      <c r="B64">
        <v>2</v>
      </c>
      <c r="C64">
        <v>5</v>
      </c>
      <c r="D64">
        <v>18</v>
      </c>
      <c r="E64">
        <v>35</v>
      </c>
      <c r="F64">
        <v>4</v>
      </c>
      <c r="G64">
        <v>1</v>
      </c>
      <c r="H64">
        <v>1</v>
      </c>
      <c r="I64">
        <v>84</v>
      </c>
      <c r="J64">
        <v>27</v>
      </c>
      <c r="K64">
        <v>88</v>
      </c>
      <c r="L64">
        <v>134</v>
      </c>
      <c r="M64">
        <v>56</v>
      </c>
      <c r="N64">
        <v>7</v>
      </c>
      <c r="O64">
        <v>38</v>
      </c>
      <c r="P64">
        <v>10</v>
      </c>
      <c r="Q64">
        <v>3</v>
      </c>
    </row>
    <row r="65" spans="1:17">
      <c r="A65" t="s">
        <v>940</v>
      </c>
      <c r="B65">
        <v>0</v>
      </c>
      <c r="C65">
        <v>0</v>
      </c>
      <c r="D65">
        <v>0</v>
      </c>
      <c r="E65">
        <v>5</v>
      </c>
      <c r="F65">
        <v>0</v>
      </c>
      <c r="G65">
        <v>1</v>
      </c>
      <c r="H65">
        <v>1</v>
      </c>
      <c r="I65">
        <v>13</v>
      </c>
      <c r="J65">
        <v>5</v>
      </c>
      <c r="K65">
        <v>19</v>
      </c>
      <c r="L65">
        <v>18</v>
      </c>
      <c r="M65">
        <v>6</v>
      </c>
      <c r="N65">
        <v>0</v>
      </c>
      <c r="O65">
        <v>14</v>
      </c>
      <c r="P65">
        <v>3</v>
      </c>
      <c r="Q65">
        <v>0</v>
      </c>
    </row>
    <row r="66" spans="1:17">
      <c r="A66" t="s">
        <v>941</v>
      </c>
      <c r="B66">
        <v>0</v>
      </c>
      <c r="C66">
        <v>0</v>
      </c>
      <c r="D66">
        <v>10</v>
      </c>
      <c r="E66">
        <v>23</v>
      </c>
      <c r="F66">
        <v>0</v>
      </c>
      <c r="G66">
        <v>0</v>
      </c>
      <c r="H66">
        <v>0</v>
      </c>
      <c r="I66">
        <v>45</v>
      </c>
      <c r="J66">
        <v>11</v>
      </c>
      <c r="K66">
        <v>51</v>
      </c>
      <c r="L66">
        <v>105</v>
      </c>
      <c r="M66">
        <v>53</v>
      </c>
      <c r="N66">
        <v>6</v>
      </c>
      <c r="O66">
        <v>16</v>
      </c>
      <c r="P66">
        <v>7</v>
      </c>
      <c r="Q66">
        <v>3</v>
      </c>
    </row>
    <row r="67" spans="1:17">
      <c r="A67" t="s">
        <v>942</v>
      </c>
      <c r="B67">
        <v>0</v>
      </c>
      <c r="C67">
        <v>5</v>
      </c>
      <c r="D67">
        <v>4</v>
      </c>
      <c r="E67">
        <v>5</v>
      </c>
      <c r="F67">
        <v>1</v>
      </c>
      <c r="G67">
        <v>0</v>
      </c>
      <c r="H67">
        <v>0</v>
      </c>
      <c r="I67">
        <v>18</v>
      </c>
      <c r="J67">
        <v>18</v>
      </c>
      <c r="K67">
        <v>55</v>
      </c>
      <c r="L67">
        <v>50</v>
      </c>
      <c r="M67">
        <v>26</v>
      </c>
      <c r="N67">
        <v>1</v>
      </c>
      <c r="O67">
        <v>16</v>
      </c>
      <c r="P67">
        <v>12</v>
      </c>
      <c r="Q67">
        <v>0</v>
      </c>
    </row>
    <row r="68" spans="1:17">
      <c r="A68" t="s">
        <v>943</v>
      </c>
      <c r="B68">
        <v>1</v>
      </c>
      <c r="C68">
        <v>4</v>
      </c>
      <c r="D68">
        <v>9</v>
      </c>
      <c r="E68">
        <v>34</v>
      </c>
      <c r="F68">
        <v>3</v>
      </c>
      <c r="G68">
        <v>2</v>
      </c>
      <c r="H68">
        <v>2</v>
      </c>
      <c r="I68">
        <v>63</v>
      </c>
      <c r="J68">
        <v>25</v>
      </c>
      <c r="K68">
        <v>63</v>
      </c>
      <c r="L68">
        <v>99</v>
      </c>
      <c r="M68">
        <v>68</v>
      </c>
      <c r="N68">
        <v>0</v>
      </c>
      <c r="O68">
        <v>19</v>
      </c>
      <c r="P68">
        <v>7</v>
      </c>
      <c r="Q68">
        <v>0</v>
      </c>
    </row>
    <row r="69" spans="1:17">
      <c r="A69" t="s">
        <v>944</v>
      </c>
      <c r="B69">
        <v>0</v>
      </c>
      <c r="C69">
        <v>0</v>
      </c>
      <c r="D69">
        <v>7</v>
      </c>
      <c r="E69">
        <v>12</v>
      </c>
      <c r="F69">
        <v>0</v>
      </c>
      <c r="G69">
        <v>0</v>
      </c>
      <c r="H69">
        <v>0</v>
      </c>
      <c r="I69">
        <v>23</v>
      </c>
      <c r="J69">
        <v>11</v>
      </c>
      <c r="K69">
        <v>32</v>
      </c>
      <c r="L69">
        <v>61</v>
      </c>
      <c r="M69">
        <v>25</v>
      </c>
      <c r="N69">
        <v>1</v>
      </c>
      <c r="O69">
        <v>31</v>
      </c>
      <c r="P69">
        <v>15</v>
      </c>
      <c r="Q69">
        <v>0</v>
      </c>
    </row>
    <row r="70" spans="1:17">
      <c r="A70" t="s">
        <v>945</v>
      </c>
      <c r="B70">
        <v>0</v>
      </c>
      <c r="C70">
        <v>1</v>
      </c>
      <c r="D70">
        <v>8</v>
      </c>
      <c r="E70">
        <v>7</v>
      </c>
      <c r="F70">
        <v>1</v>
      </c>
      <c r="G70">
        <v>0</v>
      </c>
      <c r="H70">
        <v>0</v>
      </c>
      <c r="I70">
        <v>29</v>
      </c>
      <c r="J70">
        <v>13</v>
      </c>
      <c r="K70">
        <v>79</v>
      </c>
      <c r="L70">
        <v>46</v>
      </c>
      <c r="M70">
        <v>33</v>
      </c>
      <c r="N70">
        <v>1</v>
      </c>
      <c r="O70">
        <v>40</v>
      </c>
      <c r="P70">
        <v>1</v>
      </c>
      <c r="Q70">
        <v>1</v>
      </c>
    </row>
    <row r="71" spans="1:17">
      <c r="A71" t="s">
        <v>946</v>
      </c>
      <c r="B71">
        <v>0</v>
      </c>
      <c r="C71">
        <v>0</v>
      </c>
      <c r="D71">
        <v>7</v>
      </c>
      <c r="E71">
        <v>29</v>
      </c>
      <c r="F71">
        <v>0</v>
      </c>
      <c r="G71">
        <v>0</v>
      </c>
      <c r="H71">
        <v>0</v>
      </c>
      <c r="I71">
        <v>42</v>
      </c>
      <c r="J71">
        <v>21</v>
      </c>
      <c r="K71">
        <v>47</v>
      </c>
      <c r="L71">
        <v>68</v>
      </c>
      <c r="M71">
        <v>43</v>
      </c>
      <c r="N71">
        <v>3</v>
      </c>
      <c r="O71">
        <v>32</v>
      </c>
      <c r="P71">
        <v>7</v>
      </c>
      <c r="Q71">
        <v>0</v>
      </c>
    </row>
    <row r="72" spans="1:17">
      <c r="A72" t="s">
        <v>947</v>
      </c>
      <c r="B72">
        <v>0</v>
      </c>
      <c r="C72">
        <v>0</v>
      </c>
      <c r="D72">
        <v>1</v>
      </c>
      <c r="E72">
        <v>5</v>
      </c>
      <c r="F72">
        <v>0</v>
      </c>
      <c r="G72">
        <v>0</v>
      </c>
      <c r="H72">
        <v>0</v>
      </c>
      <c r="I72">
        <v>27</v>
      </c>
      <c r="J72">
        <v>5</v>
      </c>
      <c r="K72">
        <v>31</v>
      </c>
      <c r="L72">
        <v>81</v>
      </c>
      <c r="M72">
        <v>33</v>
      </c>
      <c r="N72">
        <v>1</v>
      </c>
      <c r="O72">
        <v>19</v>
      </c>
      <c r="P72">
        <v>6</v>
      </c>
      <c r="Q72">
        <v>0</v>
      </c>
    </row>
    <row r="73" spans="1:17">
      <c r="A73" t="s">
        <v>948</v>
      </c>
      <c r="B73">
        <v>0</v>
      </c>
      <c r="C73">
        <v>0</v>
      </c>
      <c r="D73">
        <v>4</v>
      </c>
      <c r="E73">
        <v>6</v>
      </c>
      <c r="F73">
        <v>0</v>
      </c>
      <c r="G73">
        <v>0</v>
      </c>
      <c r="H73">
        <v>0</v>
      </c>
      <c r="I73">
        <v>17</v>
      </c>
      <c r="J73">
        <v>2</v>
      </c>
      <c r="K73">
        <v>28</v>
      </c>
      <c r="L73">
        <v>43</v>
      </c>
      <c r="M73">
        <v>17</v>
      </c>
      <c r="N73">
        <v>1</v>
      </c>
      <c r="O73">
        <v>12</v>
      </c>
      <c r="P73">
        <v>2</v>
      </c>
      <c r="Q73">
        <v>0</v>
      </c>
    </row>
    <row r="74" spans="1:17">
      <c r="A74" t="s">
        <v>949</v>
      </c>
      <c r="B74">
        <v>0</v>
      </c>
      <c r="C74">
        <v>0</v>
      </c>
      <c r="D74">
        <v>35</v>
      </c>
      <c r="E74">
        <v>31</v>
      </c>
      <c r="F74">
        <v>0</v>
      </c>
      <c r="G74">
        <v>1</v>
      </c>
      <c r="H74">
        <v>1</v>
      </c>
      <c r="I74">
        <v>72</v>
      </c>
      <c r="J74">
        <v>22</v>
      </c>
      <c r="K74">
        <v>86</v>
      </c>
      <c r="L74">
        <v>72</v>
      </c>
      <c r="M74">
        <v>45</v>
      </c>
      <c r="N74">
        <v>4</v>
      </c>
      <c r="O74">
        <v>32</v>
      </c>
      <c r="P74">
        <v>9</v>
      </c>
      <c r="Q74">
        <v>2</v>
      </c>
    </row>
    <row r="75" spans="1:17">
      <c r="A75" t="s">
        <v>950</v>
      </c>
      <c r="B75">
        <v>0</v>
      </c>
      <c r="C75">
        <v>0</v>
      </c>
      <c r="D75">
        <v>6</v>
      </c>
      <c r="E75">
        <v>11</v>
      </c>
      <c r="F75">
        <v>0</v>
      </c>
      <c r="G75">
        <v>0</v>
      </c>
      <c r="H75">
        <v>0</v>
      </c>
      <c r="I75">
        <v>26</v>
      </c>
      <c r="J75">
        <v>12</v>
      </c>
      <c r="K75">
        <v>41</v>
      </c>
      <c r="L75">
        <v>87</v>
      </c>
      <c r="M75">
        <v>34</v>
      </c>
      <c r="N75">
        <v>1</v>
      </c>
      <c r="O75">
        <v>34</v>
      </c>
      <c r="P75">
        <v>10</v>
      </c>
      <c r="Q75">
        <v>0</v>
      </c>
    </row>
    <row r="76" spans="1:17">
      <c r="A76" t="s">
        <v>951</v>
      </c>
      <c r="B76">
        <v>1</v>
      </c>
      <c r="C76">
        <v>0</v>
      </c>
      <c r="D76">
        <v>27</v>
      </c>
      <c r="E76">
        <v>23</v>
      </c>
      <c r="F76">
        <v>3</v>
      </c>
      <c r="G76">
        <v>3</v>
      </c>
      <c r="H76">
        <v>3</v>
      </c>
      <c r="I76">
        <v>53</v>
      </c>
      <c r="J76">
        <v>14</v>
      </c>
      <c r="K76">
        <v>61</v>
      </c>
      <c r="L76">
        <v>70</v>
      </c>
      <c r="M76">
        <v>26</v>
      </c>
      <c r="N76">
        <v>6</v>
      </c>
      <c r="O76">
        <v>18</v>
      </c>
      <c r="P76">
        <v>9</v>
      </c>
      <c r="Q76">
        <v>0</v>
      </c>
    </row>
    <row r="77" spans="1:17">
      <c r="A77" t="s">
        <v>952</v>
      </c>
      <c r="B77">
        <v>1</v>
      </c>
      <c r="C77">
        <v>8</v>
      </c>
      <c r="D77">
        <v>11</v>
      </c>
      <c r="E77">
        <v>4</v>
      </c>
      <c r="F77">
        <v>4</v>
      </c>
      <c r="G77">
        <v>1</v>
      </c>
      <c r="H77">
        <v>1</v>
      </c>
      <c r="I77">
        <v>27</v>
      </c>
      <c r="J77">
        <v>15</v>
      </c>
      <c r="K77">
        <v>17</v>
      </c>
      <c r="L77">
        <v>40</v>
      </c>
      <c r="M77">
        <v>8</v>
      </c>
      <c r="N77">
        <v>1</v>
      </c>
      <c r="O77">
        <v>7</v>
      </c>
      <c r="P77">
        <v>11</v>
      </c>
      <c r="Q77">
        <v>0</v>
      </c>
    </row>
    <row r="78" spans="1:17">
      <c r="A78" t="s">
        <v>953</v>
      </c>
      <c r="B78">
        <v>1</v>
      </c>
      <c r="C78">
        <v>3</v>
      </c>
      <c r="D78">
        <v>3</v>
      </c>
      <c r="E78">
        <v>0</v>
      </c>
      <c r="F78">
        <v>2</v>
      </c>
      <c r="G78">
        <v>1</v>
      </c>
      <c r="H78">
        <v>1</v>
      </c>
      <c r="I78">
        <v>9</v>
      </c>
      <c r="J78">
        <v>10</v>
      </c>
      <c r="K78">
        <v>28</v>
      </c>
      <c r="L78">
        <v>38</v>
      </c>
      <c r="M78">
        <v>13</v>
      </c>
      <c r="N78">
        <v>2</v>
      </c>
      <c r="O78">
        <v>9</v>
      </c>
      <c r="P78">
        <v>2</v>
      </c>
      <c r="Q78">
        <v>0</v>
      </c>
    </row>
    <row r="79" spans="1:17">
      <c r="A79" t="s">
        <v>954</v>
      </c>
      <c r="B79">
        <v>2</v>
      </c>
      <c r="C79">
        <v>1</v>
      </c>
      <c r="D79">
        <v>11</v>
      </c>
      <c r="E79">
        <v>6</v>
      </c>
      <c r="F79">
        <v>1</v>
      </c>
      <c r="G79">
        <v>0</v>
      </c>
      <c r="H79">
        <v>0</v>
      </c>
      <c r="I79">
        <v>43</v>
      </c>
      <c r="J79">
        <v>20</v>
      </c>
      <c r="K79">
        <v>44</v>
      </c>
      <c r="L79">
        <v>84</v>
      </c>
      <c r="M79">
        <v>35</v>
      </c>
      <c r="N79">
        <v>5</v>
      </c>
      <c r="O79">
        <v>25</v>
      </c>
      <c r="P79">
        <v>15</v>
      </c>
      <c r="Q79">
        <v>0</v>
      </c>
    </row>
    <row r="80" spans="1:17">
      <c r="A80" t="s">
        <v>955</v>
      </c>
      <c r="B80">
        <v>0</v>
      </c>
      <c r="C80">
        <v>0</v>
      </c>
      <c r="D80">
        <v>4</v>
      </c>
      <c r="E80">
        <v>25</v>
      </c>
      <c r="F80">
        <v>0</v>
      </c>
      <c r="G80">
        <v>0</v>
      </c>
      <c r="H80">
        <v>0</v>
      </c>
      <c r="I80">
        <v>37</v>
      </c>
      <c r="J80">
        <v>6</v>
      </c>
      <c r="K80">
        <v>36</v>
      </c>
      <c r="L80">
        <v>69</v>
      </c>
      <c r="M80">
        <v>38</v>
      </c>
      <c r="N80">
        <v>1</v>
      </c>
      <c r="O80">
        <v>19</v>
      </c>
      <c r="P80">
        <v>6</v>
      </c>
      <c r="Q80">
        <v>0</v>
      </c>
    </row>
    <row r="81" spans="1:17">
      <c r="A81" t="s">
        <v>956</v>
      </c>
      <c r="B81">
        <v>0</v>
      </c>
      <c r="C81">
        <v>0</v>
      </c>
      <c r="D81">
        <v>7</v>
      </c>
      <c r="E81">
        <v>30</v>
      </c>
      <c r="F81">
        <v>0</v>
      </c>
      <c r="G81">
        <v>0</v>
      </c>
      <c r="H81">
        <v>0</v>
      </c>
      <c r="I81">
        <v>44</v>
      </c>
      <c r="J81">
        <v>9</v>
      </c>
      <c r="K81">
        <v>38</v>
      </c>
      <c r="L81">
        <v>127</v>
      </c>
      <c r="M81">
        <v>45</v>
      </c>
      <c r="N81">
        <v>0</v>
      </c>
      <c r="O81">
        <v>26</v>
      </c>
      <c r="P81">
        <v>17</v>
      </c>
      <c r="Q81">
        <v>0</v>
      </c>
    </row>
    <row r="82" spans="1:17">
      <c r="A82" t="s">
        <v>957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2</v>
      </c>
      <c r="K82">
        <v>6</v>
      </c>
      <c r="L82">
        <v>31</v>
      </c>
      <c r="M82">
        <v>8</v>
      </c>
      <c r="N82">
        <v>1</v>
      </c>
      <c r="O82">
        <v>6</v>
      </c>
      <c r="P82">
        <v>1</v>
      </c>
      <c r="Q82">
        <v>1</v>
      </c>
    </row>
    <row r="83" spans="1:17">
      <c r="A83" t="s">
        <v>958</v>
      </c>
      <c r="B83">
        <v>1</v>
      </c>
      <c r="C83">
        <v>0</v>
      </c>
      <c r="D83">
        <v>7</v>
      </c>
      <c r="E83">
        <v>10</v>
      </c>
      <c r="F83">
        <v>0</v>
      </c>
      <c r="G83">
        <v>1</v>
      </c>
      <c r="H83">
        <v>1</v>
      </c>
      <c r="I83">
        <v>20</v>
      </c>
      <c r="J83">
        <v>4</v>
      </c>
      <c r="K83">
        <v>24</v>
      </c>
      <c r="L83">
        <v>65</v>
      </c>
      <c r="M83">
        <v>20</v>
      </c>
      <c r="N83">
        <v>1</v>
      </c>
      <c r="O83">
        <v>28</v>
      </c>
      <c r="P83">
        <v>11</v>
      </c>
      <c r="Q83">
        <v>0</v>
      </c>
    </row>
    <row r="84" spans="1:17">
      <c r="A84" t="s">
        <v>959</v>
      </c>
      <c r="B84">
        <v>0</v>
      </c>
      <c r="C84">
        <v>1</v>
      </c>
      <c r="D84">
        <v>16</v>
      </c>
      <c r="E84">
        <v>22</v>
      </c>
      <c r="F84">
        <v>1</v>
      </c>
      <c r="G84">
        <v>1</v>
      </c>
      <c r="H84">
        <v>1</v>
      </c>
      <c r="I84">
        <v>61</v>
      </c>
      <c r="J84">
        <v>18</v>
      </c>
      <c r="K84">
        <v>76</v>
      </c>
      <c r="L84">
        <v>86</v>
      </c>
      <c r="M84">
        <v>55</v>
      </c>
      <c r="N84">
        <v>3</v>
      </c>
      <c r="O84">
        <v>75</v>
      </c>
      <c r="P84">
        <v>29</v>
      </c>
      <c r="Q84">
        <v>1</v>
      </c>
    </row>
    <row r="85" spans="1:17">
      <c r="A85" t="s">
        <v>960</v>
      </c>
      <c r="B85">
        <v>1</v>
      </c>
      <c r="C85">
        <v>1</v>
      </c>
      <c r="D85">
        <v>15</v>
      </c>
      <c r="E85">
        <v>19</v>
      </c>
      <c r="F85">
        <v>1</v>
      </c>
      <c r="G85">
        <v>1</v>
      </c>
      <c r="H85">
        <v>0</v>
      </c>
      <c r="I85">
        <v>54</v>
      </c>
      <c r="J85">
        <v>20</v>
      </c>
      <c r="K85">
        <v>79</v>
      </c>
      <c r="L85">
        <v>139</v>
      </c>
      <c r="M85">
        <v>53</v>
      </c>
      <c r="N85">
        <v>6</v>
      </c>
      <c r="O85">
        <v>29</v>
      </c>
      <c r="P85">
        <v>7</v>
      </c>
      <c r="Q85">
        <v>0</v>
      </c>
    </row>
    <row r="86" spans="1:17">
      <c r="A86" t="s">
        <v>961</v>
      </c>
      <c r="B86">
        <v>0</v>
      </c>
      <c r="C86">
        <v>2</v>
      </c>
      <c r="D86">
        <v>5</v>
      </c>
      <c r="E86">
        <v>5</v>
      </c>
      <c r="F86">
        <v>0</v>
      </c>
      <c r="G86">
        <v>0</v>
      </c>
      <c r="H86">
        <v>0</v>
      </c>
      <c r="I86">
        <v>18</v>
      </c>
      <c r="J86">
        <v>7</v>
      </c>
      <c r="K86">
        <v>39</v>
      </c>
      <c r="L86">
        <v>116</v>
      </c>
      <c r="M86">
        <v>35</v>
      </c>
      <c r="N86">
        <v>2</v>
      </c>
      <c r="O86">
        <v>21</v>
      </c>
      <c r="P86">
        <v>11</v>
      </c>
      <c r="Q86">
        <v>0</v>
      </c>
    </row>
    <row r="87" spans="1:17">
      <c r="A87" t="s">
        <v>962</v>
      </c>
      <c r="B87">
        <v>0</v>
      </c>
      <c r="C87">
        <v>1</v>
      </c>
      <c r="D87">
        <v>45</v>
      </c>
      <c r="E87">
        <v>42</v>
      </c>
      <c r="F87">
        <v>0</v>
      </c>
      <c r="G87">
        <v>0</v>
      </c>
      <c r="H87">
        <v>0</v>
      </c>
      <c r="I87">
        <v>126</v>
      </c>
      <c r="J87">
        <v>26</v>
      </c>
      <c r="K87">
        <v>58</v>
      </c>
      <c r="L87">
        <v>110</v>
      </c>
      <c r="M87">
        <v>49</v>
      </c>
      <c r="N87">
        <v>9</v>
      </c>
      <c r="O87">
        <v>40</v>
      </c>
      <c r="P87">
        <v>14</v>
      </c>
      <c r="Q87">
        <v>1</v>
      </c>
    </row>
    <row r="88" spans="1:17">
      <c r="A88" t="s">
        <v>963</v>
      </c>
      <c r="B88">
        <v>2</v>
      </c>
      <c r="C88">
        <v>4</v>
      </c>
      <c r="D88">
        <v>9</v>
      </c>
      <c r="E88">
        <v>14</v>
      </c>
      <c r="F88">
        <v>0</v>
      </c>
      <c r="G88">
        <v>1</v>
      </c>
      <c r="H88">
        <v>1</v>
      </c>
      <c r="I88">
        <v>41</v>
      </c>
      <c r="J88">
        <v>19</v>
      </c>
      <c r="K88">
        <v>32</v>
      </c>
      <c r="L88">
        <v>86</v>
      </c>
      <c r="M88">
        <v>21</v>
      </c>
      <c r="N88">
        <v>5</v>
      </c>
      <c r="O88">
        <v>14</v>
      </c>
      <c r="P88">
        <v>5</v>
      </c>
      <c r="Q88">
        <v>0</v>
      </c>
    </row>
    <row r="89" spans="1:17">
      <c r="A89" t="s">
        <v>964</v>
      </c>
      <c r="B89">
        <v>0</v>
      </c>
      <c r="C89">
        <v>1</v>
      </c>
      <c r="D89">
        <v>24</v>
      </c>
      <c r="E89">
        <v>19</v>
      </c>
      <c r="F89">
        <v>1</v>
      </c>
      <c r="G89">
        <v>1</v>
      </c>
      <c r="H89">
        <v>1</v>
      </c>
      <c r="I89">
        <v>47</v>
      </c>
      <c r="J89">
        <v>23</v>
      </c>
      <c r="K89">
        <v>81</v>
      </c>
      <c r="L89">
        <v>80</v>
      </c>
      <c r="M89">
        <v>48</v>
      </c>
      <c r="N89">
        <v>5</v>
      </c>
      <c r="O89">
        <v>37</v>
      </c>
      <c r="P89">
        <v>7</v>
      </c>
      <c r="Q89">
        <v>0</v>
      </c>
    </row>
    <row r="90" spans="1:17">
      <c r="A90" t="s">
        <v>965</v>
      </c>
      <c r="B90">
        <v>2</v>
      </c>
      <c r="C90">
        <v>4</v>
      </c>
      <c r="D90">
        <v>13</v>
      </c>
      <c r="E90">
        <v>28</v>
      </c>
      <c r="F90">
        <v>2</v>
      </c>
      <c r="G90">
        <v>1</v>
      </c>
      <c r="H90">
        <v>1</v>
      </c>
      <c r="I90">
        <v>58</v>
      </c>
      <c r="J90">
        <v>18</v>
      </c>
      <c r="K90">
        <v>51</v>
      </c>
      <c r="L90">
        <v>74</v>
      </c>
      <c r="M90">
        <v>30</v>
      </c>
      <c r="N90">
        <v>7</v>
      </c>
      <c r="O90">
        <v>38</v>
      </c>
      <c r="P90">
        <v>14</v>
      </c>
      <c r="Q90">
        <v>1</v>
      </c>
    </row>
    <row r="91" spans="1:17">
      <c r="A91" t="s">
        <v>966</v>
      </c>
      <c r="B91">
        <v>0</v>
      </c>
      <c r="C91">
        <v>2</v>
      </c>
      <c r="D91">
        <v>11</v>
      </c>
      <c r="E91">
        <v>9</v>
      </c>
      <c r="F91">
        <v>2</v>
      </c>
      <c r="G91">
        <v>1</v>
      </c>
      <c r="H91">
        <v>1</v>
      </c>
      <c r="I91">
        <v>33</v>
      </c>
      <c r="J91">
        <v>14</v>
      </c>
      <c r="K91">
        <v>40</v>
      </c>
      <c r="L91">
        <v>102</v>
      </c>
      <c r="M91">
        <v>58</v>
      </c>
      <c r="N91">
        <v>1</v>
      </c>
      <c r="O91">
        <v>31</v>
      </c>
      <c r="P91">
        <v>13</v>
      </c>
      <c r="Q91">
        <v>0</v>
      </c>
    </row>
    <row r="92" spans="1:17">
      <c r="A92" t="s">
        <v>967</v>
      </c>
      <c r="B92">
        <v>0</v>
      </c>
      <c r="C92">
        <v>5</v>
      </c>
      <c r="D92">
        <v>15</v>
      </c>
      <c r="E92">
        <v>30</v>
      </c>
      <c r="F92">
        <v>0</v>
      </c>
      <c r="G92">
        <v>0</v>
      </c>
      <c r="H92">
        <v>0</v>
      </c>
      <c r="I92">
        <v>55</v>
      </c>
      <c r="J92">
        <v>14</v>
      </c>
      <c r="K92">
        <v>42</v>
      </c>
      <c r="L92">
        <v>105</v>
      </c>
      <c r="M92">
        <v>44</v>
      </c>
      <c r="N92">
        <v>1</v>
      </c>
      <c r="O92">
        <v>26</v>
      </c>
      <c r="P92">
        <v>9</v>
      </c>
      <c r="Q92">
        <v>0</v>
      </c>
    </row>
    <row r="93" spans="1:17">
      <c r="A93" t="s">
        <v>968</v>
      </c>
      <c r="B93">
        <v>0</v>
      </c>
      <c r="C93">
        <v>1</v>
      </c>
      <c r="D93">
        <v>8</v>
      </c>
      <c r="E93">
        <v>19</v>
      </c>
      <c r="F93">
        <v>1</v>
      </c>
      <c r="G93">
        <v>1</v>
      </c>
      <c r="H93">
        <v>1</v>
      </c>
      <c r="I93">
        <v>49</v>
      </c>
      <c r="J93">
        <v>19</v>
      </c>
      <c r="K93">
        <v>76</v>
      </c>
      <c r="L93">
        <v>165</v>
      </c>
      <c r="M93">
        <v>62</v>
      </c>
      <c r="N93">
        <v>0</v>
      </c>
      <c r="O93">
        <v>38</v>
      </c>
      <c r="P93">
        <v>8</v>
      </c>
      <c r="Q93">
        <v>1</v>
      </c>
    </row>
    <row r="94" spans="1:17">
      <c r="A94" t="s">
        <v>969</v>
      </c>
      <c r="B94">
        <v>0</v>
      </c>
      <c r="C94">
        <v>2</v>
      </c>
      <c r="D94">
        <v>8</v>
      </c>
      <c r="E94">
        <v>28</v>
      </c>
      <c r="F94">
        <v>0</v>
      </c>
      <c r="G94">
        <v>1</v>
      </c>
      <c r="H94">
        <v>1</v>
      </c>
      <c r="I94">
        <v>66</v>
      </c>
      <c r="J94">
        <v>26</v>
      </c>
      <c r="K94">
        <v>98</v>
      </c>
      <c r="L94">
        <v>207</v>
      </c>
      <c r="M94">
        <v>79</v>
      </c>
      <c r="N94">
        <v>0</v>
      </c>
      <c r="O94">
        <v>44</v>
      </c>
      <c r="P94">
        <v>5</v>
      </c>
      <c r="Q94">
        <v>0</v>
      </c>
    </row>
    <row r="95" spans="1:17">
      <c r="A95" t="s">
        <v>970</v>
      </c>
      <c r="B95">
        <v>0</v>
      </c>
      <c r="C95">
        <v>1</v>
      </c>
      <c r="D95">
        <v>10</v>
      </c>
      <c r="E95">
        <v>6</v>
      </c>
      <c r="F95">
        <v>1</v>
      </c>
      <c r="G95">
        <v>0</v>
      </c>
      <c r="H95">
        <v>0</v>
      </c>
      <c r="I95">
        <v>29</v>
      </c>
      <c r="J95">
        <v>17</v>
      </c>
      <c r="K95">
        <v>58</v>
      </c>
      <c r="L95">
        <v>84</v>
      </c>
      <c r="M95">
        <v>36</v>
      </c>
      <c r="N95">
        <v>5</v>
      </c>
      <c r="O95">
        <v>24</v>
      </c>
      <c r="P95">
        <v>12</v>
      </c>
      <c r="Q95">
        <v>0</v>
      </c>
    </row>
    <row r="96" spans="1:17">
      <c r="A96" t="s">
        <v>971</v>
      </c>
      <c r="B96">
        <v>0</v>
      </c>
      <c r="C96">
        <v>0</v>
      </c>
      <c r="D96">
        <v>14</v>
      </c>
      <c r="E96">
        <v>20</v>
      </c>
      <c r="F96">
        <v>0</v>
      </c>
      <c r="G96">
        <v>0</v>
      </c>
      <c r="H96">
        <v>0</v>
      </c>
      <c r="I96">
        <v>36</v>
      </c>
      <c r="J96">
        <v>5</v>
      </c>
      <c r="K96">
        <v>23</v>
      </c>
      <c r="L96">
        <v>107</v>
      </c>
      <c r="M96">
        <v>43</v>
      </c>
      <c r="N96">
        <v>0</v>
      </c>
      <c r="O96">
        <v>24</v>
      </c>
      <c r="P96">
        <v>13</v>
      </c>
      <c r="Q96">
        <v>0</v>
      </c>
    </row>
    <row r="97" spans="1:17">
      <c r="A97" t="s">
        <v>972</v>
      </c>
      <c r="B97">
        <v>0</v>
      </c>
      <c r="C97">
        <v>0</v>
      </c>
      <c r="D97">
        <v>5</v>
      </c>
      <c r="E97">
        <v>2</v>
      </c>
      <c r="F97">
        <v>0</v>
      </c>
      <c r="G97">
        <v>0</v>
      </c>
      <c r="H97">
        <v>0</v>
      </c>
      <c r="I97">
        <v>23</v>
      </c>
      <c r="J97">
        <v>10</v>
      </c>
      <c r="K97">
        <v>31</v>
      </c>
      <c r="L97">
        <v>33</v>
      </c>
      <c r="M97">
        <v>19</v>
      </c>
      <c r="N97">
        <v>1</v>
      </c>
      <c r="O97">
        <v>24</v>
      </c>
      <c r="P97">
        <v>12</v>
      </c>
      <c r="Q97">
        <v>0</v>
      </c>
    </row>
    <row r="98" spans="1:17">
      <c r="A98" t="s">
        <v>973</v>
      </c>
      <c r="B98">
        <v>0</v>
      </c>
      <c r="C98">
        <v>0</v>
      </c>
      <c r="D98">
        <v>28</v>
      </c>
      <c r="E98">
        <v>25</v>
      </c>
      <c r="F98">
        <v>1</v>
      </c>
      <c r="G98">
        <v>0</v>
      </c>
      <c r="H98">
        <v>0</v>
      </c>
      <c r="I98">
        <v>74</v>
      </c>
      <c r="J98">
        <v>15</v>
      </c>
      <c r="K98">
        <v>78</v>
      </c>
      <c r="L98">
        <v>55</v>
      </c>
      <c r="M98">
        <v>39</v>
      </c>
      <c r="N98">
        <v>4</v>
      </c>
      <c r="O98">
        <v>38</v>
      </c>
      <c r="P98">
        <v>17</v>
      </c>
      <c r="Q98">
        <v>2</v>
      </c>
    </row>
    <row r="99" spans="1:17">
      <c r="A99" t="s">
        <v>974</v>
      </c>
      <c r="B99">
        <v>0</v>
      </c>
      <c r="C99">
        <v>0</v>
      </c>
      <c r="D99">
        <v>10</v>
      </c>
      <c r="E99">
        <v>13</v>
      </c>
      <c r="F99">
        <v>0</v>
      </c>
      <c r="G99">
        <v>0</v>
      </c>
      <c r="H99">
        <v>0</v>
      </c>
      <c r="I99">
        <v>71</v>
      </c>
      <c r="J99">
        <v>12</v>
      </c>
      <c r="K99">
        <v>38</v>
      </c>
      <c r="L99">
        <v>55</v>
      </c>
      <c r="M99">
        <v>33</v>
      </c>
      <c r="N99">
        <v>3</v>
      </c>
      <c r="O99">
        <v>30</v>
      </c>
      <c r="P99">
        <v>15</v>
      </c>
      <c r="Q99">
        <v>0</v>
      </c>
    </row>
    <row r="100" spans="1:17">
      <c r="A100" t="s">
        <v>975</v>
      </c>
      <c r="B100">
        <v>1</v>
      </c>
      <c r="C100">
        <v>0</v>
      </c>
      <c r="D100">
        <v>3</v>
      </c>
      <c r="E100">
        <v>7</v>
      </c>
      <c r="F100">
        <v>0</v>
      </c>
      <c r="G100">
        <v>0</v>
      </c>
      <c r="H100">
        <v>0</v>
      </c>
      <c r="I100">
        <v>19</v>
      </c>
      <c r="J100">
        <v>9</v>
      </c>
      <c r="K100">
        <v>30</v>
      </c>
      <c r="L100">
        <v>26</v>
      </c>
      <c r="M100">
        <v>11</v>
      </c>
      <c r="N100">
        <v>0</v>
      </c>
      <c r="O100">
        <v>9</v>
      </c>
      <c r="P100">
        <v>3</v>
      </c>
      <c r="Q100">
        <v>0</v>
      </c>
    </row>
    <row r="101" spans="1:17">
      <c r="A101" t="s">
        <v>976</v>
      </c>
      <c r="B101">
        <v>1</v>
      </c>
      <c r="C101">
        <v>3</v>
      </c>
      <c r="D101">
        <v>5</v>
      </c>
      <c r="E101">
        <v>9</v>
      </c>
      <c r="F101">
        <v>2</v>
      </c>
      <c r="G101">
        <v>1</v>
      </c>
      <c r="H101">
        <v>1</v>
      </c>
      <c r="I101">
        <v>18</v>
      </c>
      <c r="J101">
        <v>8</v>
      </c>
      <c r="K101">
        <v>21</v>
      </c>
      <c r="L101">
        <v>44</v>
      </c>
      <c r="M101">
        <v>22</v>
      </c>
      <c r="N101">
        <v>0</v>
      </c>
      <c r="O101">
        <v>12</v>
      </c>
      <c r="P101">
        <v>5</v>
      </c>
      <c r="Q101">
        <v>0</v>
      </c>
    </row>
    <row r="102" spans="1:17">
      <c r="A102" t="s">
        <v>977</v>
      </c>
      <c r="B102">
        <v>3</v>
      </c>
      <c r="C102">
        <v>1</v>
      </c>
      <c r="D102">
        <v>5</v>
      </c>
      <c r="E102">
        <v>6</v>
      </c>
      <c r="F102">
        <v>3</v>
      </c>
      <c r="G102">
        <v>1</v>
      </c>
      <c r="H102">
        <v>1</v>
      </c>
      <c r="I102">
        <v>15</v>
      </c>
      <c r="J102">
        <v>6</v>
      </c>
      <c r="K102">
        <v>41</v>
      </c>
      <c r="L102">
        <v>59</v>
      </c>
      <c r="M102">
        <v>27</v>
      </c>
      <c r="N102">
        <v>2</v>
      </c>
      <c r="O102">
        <v>34</v>
      </c>
      <c r="P102">
        <v>9</v>
      </c>
      <c r="Q102">
        <v>1</v>
      </c>
    </row>
    <row r="103" spans="1:17">
      <c r="A103" t="s">
        <v>978</v>
      </c>
      <c r="B103">
        <v>0</v>
      </c>
      <c r="C103">
        <v>1</v>
      </c>
      <c r="D103">
        <v>5</v>
      </c>
      <c r="E103">
        <v>10</v>
      </c>
      <c r="F103">
        <v>1</v>
      </c>
      <c r="G103">
        <v>1</v>
      </c>
      <c r="H103">
        <v>1</v>
      </c>
      <c r="I103">
        <v>16</v>
      </c>
      <c r="J103">
        <v>9</v>
      </c>
      <c r="K103">
        <v>26</v>
      </c>
      <c r="L103">
        <v>20</v>
      </c>
      <c r="M103">
        <v>5</v>
      </c>
      <c r="N103">
        <v>0</v>
      </c>
      <c r="O103">
        <v>4</v>
      </c>
      <c r="P103">
        <v>2</v>
      </c>
      <c r="Q103">
        <v>0</v>
      </c>
    </row>
    <row r="104" spans="1:17">
      <c r="A104" t="s">
        <v>979</v>
      </c>
      <c r="B104">
        <v>2</v>
      </c>
      <c r="C104">
        <v>1</v>
      </c>
      <c r="D104">
        <v>8</v>
      </c>
      <c r="E104">
        <v>15</v>
      </c>
      <c r="F104">
        <v>1</v>
      </c>
      <c r="G104">
        <v>1</v>
      </c>
      <c r="H104">
        <v>1</v>
      </c>
      <c r="I104">
        <v>26</v>
      </c>
      <c r="J104">
        <v>13</v>
      </c>
      <c r="K104">
        <v>57</v>
      </c>
      <c r="L104">
        <v>42</v>
      </c>
      <c r="M104">
        <v>19</v>
      </c>
      <c r="N104">
        <v>3</v>
      </c>
      <c r="O104">
        <v>46</v>
      </c>
      <c r="P104">
        <v>21</v>
      </c>
      <c r="Q104">
        <v>2</v>
      </c>
    </row>
    <row r="105" spans="1:17">
      <c r="A105" t="s">
        <v>980</v>
      </c>
      <c r="B105">
        <v>0</v>
      </c>
      <c r="C105">
        <v>2</v>
      </c>
      <c r="D105">
        <v>8</v>
      </c>
      <c r="E105">
        <v>10</v>
      </c>
      <c r="F105">
        <v>3</v>
      </c>
      <c r="G105">
        <v>2</v>
      </c>
      <c r="H105">
        <v>2</v>
      </c>
      <c r="I105">
        <v>26</v>
      </c>
      <c r="J105">
        <v>9</v>
      </c>
      <c r="K105">
        <v>57</v>
      </c>
      <c r="L105">
        <v>68</v>
      </c>
      <c r="M105">
        <v>27</v>
      </c>
      <c r="N105">
        <v>6</v>
      </c>
      <c r="O105">
        <v>41</v>
      </c>
      <c r="P105">
        <v>5</v>
      </c>
      <c r="Q10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Q57"/>
  <sheetViews>
    <sheetView topLeftCell="A37" workbookViewId="0">
      <selection activeCell="A38" sqref="A38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6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53</v>
      </c>
      <c r="B2" s="6">
        <v>3</v>
      </c>
      <c r="C2">
        <v>4</v>
      </c>
      <c r="D2">
        <v>11</v>
      </c>
      <c r="E2">
        <v>19</v>
      </c>
      <c r="F2">
        <v>1</v>
      </c>
      <c r="G2">
        <v>0</v>
      </c>
      <c r="H2">
        <v>0</v>
      </c>
      <c r="I2">
        <v>51</v>
      </c>
      <c r="J2">
        <v>0</v>
      </c>
      <c r="K2">
        <v>37</v>
      </c>
      <c r="L2">
        <v>90</v>
      </c>
      <c r="M2">
        <v>21</v>
      </c>
      <c r="N2">
        <v>0</v>
      </c>
      <c r="O2">
        <v>13</v>
      </c>
      <c r="P2">
        <v>0</v>
      </c>
      <c r="Q2">
        <v>1</v>
      </c>
    </row>
    <row r="3" spans="1:17">
      <c r="A3" t="s">
        <v>54</v>
      </c>
      <c r="B3" s="6">
        <v>0</v>
      </c>
      <c r="C3">
        <v>2</v>
      </c>
      <c r="D3">
        <v>13</v>
      </c>
      <c r="E3">
        <v>28</v>
      </c>
      <c r="F3">
        <v>8</v>
      </c>
      <c r="G3">
        <v>1</v>
      </c>
      <c r="H3">
        <v>0</v>
      </c>
      <c r="I3">
        <v>59</v>
      </c>
      <c r="J3">
        <v>0</v>
      </c>
      <c r="K3">
        <v>53</v>
      </c>
      <c r="L3">
        <v>48</v>
      </c>
      <c r="M3">
        <v>18</v>
      </c>
      <c r="N3">
        <v>0</v>
      </c>
      <c r="O3">
        <v>28</v>
      </c>
      <c r="P3">
        <v>0</v>
      </c>
      <c r="Q3">
        <v>0</v>
      </c>
    </row>
    <row r="4" spans="1:17">
      <c r="A4" t="s">
        <v>231</v>
      </c>
      <c r="B4" s="6">
        <v>9</v>
      </c>
      <c r="C4">
        <v>4</v>
      </c>
      <c r="D4">
        <v>20</v>
      </c>
      <c r="E4">
        <v>35</v>
      </c>
      <c r="F4">
        <v>7</v>
      </c>
      <c r="G4">
        <v>0</v>
      </c>
      <c r="H4">
        <v>0</v>
      </c>
      <c r="I4">
        <v>85</v>
      </c>
      <c r="J4">
        <v>0</v>
      </c>
      <c r="K4">
        <v>73</v>
      </c>
      <c r="L4">
        <v>94</v>
      </c>
      <c r="M4">
        <v>49</v>
      </c>
      <c r="N4">
        <v>0</v>
      </c>
      <c r="O4">
        <v>35</v>
      </c>
      <c r="P4">
        <v>0</v>
      </c>
      <c r="Q4">
        <v>0</v>
      </c>
    </row>
    <row r="5" spans="1:17">
      <c r="A5" t="s">
        <v>232</v>
      </c>
      <c r="B5" s="6">
        <v>1</v>
      </c>
      <c r="C5">
        <v>1</v>
      </c>
      <c r="D5">
        <v>22</v>
      </c>
      <c r="E5">
        <v>38</v>
      </c>
      <c r="F5">
        <v>6</v>
      </c>
      <c r="G5">
        <v>0</v>
      </c>
      <c r="H5">
        <v>0</v>
      </c>
      <c r="I5">
        <v>73</v>
      </c>
      <c r="J5">
        <v>0</v>
      </c>
      <c r="K5">
        <v>43</v>
      </c>
      <c r="L5">
        <v>58</v>
      </c>
      <c r="M5">
        <v>27</v>
      </c>
      <c r="N5">
        <v>0</v>
      </c>
      <c r="O5">
        <v>20</v>
      </c>
      <c r="P5">
        <v>0</v>
      </c>
      <c r="Q5">
        <v>0</v>
      </c>
    </row>
    <row r="6" spans="1:17">
      <c r="A6" t="s">
        <v>55</v>
      </c>
      <c r="B6" s="6">
        <v>2</v>
      </c>
      <c r="C6">
        <v>2</v>
      </c>
      <c r="D6">
        <v>6</v>
      </c>
      <c r="E6">
        <v>18</v>
      </c>
      <c r="F6">
        <v>2</v>
      </c>
      <c r="G6">
        <v>0</v>
      </c>
      <c r="H6">
        <v>0</v>
      </c>
      <c r="I6">
        <v>32</v>
      </c>
      <c r="J6">
        <v>0</v>
      </c>
      <c r="K6">
        <v>23</v>
      </c>
      <c r="L6">
        <v>42</v>
      </c>
      <c r="M6">
        <v>18</v>
      </c>
      <c r="N6">
        <v>0</v>
      </c>
      <c r="O6">
        <v>13</v>
      </c>
      <c r="P6">
        <v>0</v>
      </c>
      <c r="Q6">
        <v>0</v>
      </c>
    </row>
    <row r="7" spans="1:17">
      <c r="A7" t="s">
        <v>56</v>
      </c>
      <c r="B7" s="6">
        <v>1</v>
      </c>
      <c r="C7">
        <v>1</v>
      </c>
      <c r="D7">
        <v>11</v>
      </c>
      <c r="E7">
        <v>33</v>
      </c>
      <c r="F7">
        <v>8</v>
      </c>
      <c r="G7">
        <v>8</v>
      </c>
      <c r="H7">
        <v>0</v>
      </c>
      <c r="I7">
        <v>55</v>
      </c>
      <c r="J7">
        <v>0</v>
      </c>
      <c r="K7">
        <v>45</v>
      </c>
      <c r="L7">
        <v>61</v>
      </c>
      <c r="M7">
        <v>28</v>
      </c>
      <c r="N7">
        <v>0</v>
      </c>
      <c r="O7">
        <v>13</v>
      </c>
      <c r="P7">
        <v>0</v>
      </c>
      <c r="Q7">
        <v>0</v>
      </c>
    </row>
    <row r="8" spans="1:17">
      <c r="A8" t="s">
        <v>57</v>
      </c>
      <c r="B8" s="6">
        <v>2</v>
      </c>
      <c r="C8">
        <v>3</v>
      </c>
      <c r="D8">
        <v>15</v>
      </c>
      <c r="E8">
        <v>35</v>
      </c>
      <c r="F8">
        <v>6</v>
      </c>
      <c r="G8">
        <v>1</v>
      </c>
      <c r="H8">
        <v>0</v>
      </c>
      <c r="I8">
        <v>84</v>
      </c>
      <c r="J8">
        <v>0</v>
      </c>
      <c r="K8">
        <v>52</v>
      </c>
      <c r="L8">
        <v>68</v>
      </c>
      <c r="M8">
        <v>35</v>
      </c>
      <c r="N8">
        <v>0</v>
      </c>
      <c r="O8">
        <v>25</v>
      </c>
      <c r="P8">
        <v>0</v>
      </c>
      <c r="Q8">
        <v>0</v>
      </c>
    </row>
    <row r="9" spans="1:17">
      <c r="A9" t="s">
        <v>58</v>
      </c>
      <c r="B9" s="6">
        <v>1</v>
      </c>
      <c r="C9">
        <v>5</v>
      </c>
      <c r="D9">
        <v>9</v>
      </c>
      <c r="E9">
        <v>19</v>
      </c>
      <c r="F9">
        <v>4</v>
      </c>
      <c r="G9">
        <v>0</v>
      </c>
      <c r="H9">
        <v>0</v>
      </c>
      <c r="I9">
        <v>40</v>
      </c>
      <c r="J9">
        <v>0</v>
      </c>
      <c r="K9">
        <v>47</v>
      </c>
      <c r="L9">
        <v>68</v>
      </c>
      <c r="M9">
        <v>18</v>
      </c>
      <c r="N9">
        <v>0</v>
      </c>
      <c r="O9">
        <v>21</v>
      </c>
      <c r="P9">
        <v>0</v>
      </c>
      <c r="Q9">
        <v>0</v>
      </c>
    </row>
    <row r="10" spans="1:17">
      <c r="A10" t="s">
        <v>59</v>
      </c>
      <c r="B10" s="6">
        <v>4</v>
      </c>
      <c r="C10">
        <v>2</v>
      </c>
      <c r="D10">
        <v>18</v>
      </c>
      <c r="E10">
        <v>23</v>
      </c>
      <c r="F10">
        <v>6</v>
      </c>
      <c r="G10">
        <v>0</v>
      </c>
      <c r="H10">
        <v>0</v>
      </c>
      <c r="I10">
        <v>65</v>
      </c>
      <c r="J10">
        <v>13</v>
      </c>
      <c r="K10">
        <v>81</v>
      </c>
      <c r="L10">
        <v>159</v>
      </c>
      <c r="M10">
        <v>49</v>
      </c>
      <c r="N10">
        <v>0</v>
      </c>
      <c r="O10">
        <v>31</v>
      </c>
      <c r="P10">
        <v>6</v>
      </c>
      <c r="Q10">
        <v>1</v>
      </c>
    </row>
    <row r="11" spans="1:17">
      <c r="A11" t="s">
        <v>60</v>
      </c>
      <c r="B11" s="6">
        <v>0</v>
      </c>
      <c r="C11">
        <v>2</v>
      </c>
      <c r="D11">
        <v>16</v>
      </c>
      <c r="E11">
        <v>33</v>
      </c>
      <c r="F11">
        <v>18</v>
      </c>
      <c r="G11">
        <v>1</v>
      </c>
      <c r="H11">
        <v>1</v>
      </c>
      <c r="I11">
        <v>66</v>
      </c>
      <c r="J11">
        <v>27</v>
      </c>
      <c r="K11">
        <v>97</v>
      </c>
      <c r="L11">
        <v>118</v>
      </c>
      <c r="M11">
        <v>57</v>
      </c>
      <c r="N11">
        <v>0</v>
      </c>
      <c r="O11">
        <v>56</v>
      </c>
      <c r="P11">
        <v>7</v>
      </c>
      <c r="Q11">
        <v>0</v>
      </c>
    </row>
    <row r="12" spans="1:17">
      <c r="A12" t="s">
        <v>233</v>
      </c>
      <c r="B12" s="6">
        <v>6</v>
      </c>
      <c r="C12">
        <v>2</v>
      </c>
      <c r="D12">
        <v>19</v>
      </c>
      <c r="E12">
        <v>31</v>
      </c>
      <c r="F12">
        <v>10</v>
      </c>
      <c r="G12">
        <v>6</v>
      </c>
      <c r="H12">
        <v>3</v>
      </c>
      <c r="I12">
        <v>76</v>
      </c>
      <c r="J12">
        <v>21</v>
      </c>
      <c r="K12">
        <v>107</v>
      </c>
      <c r="L12">
        <v>143</v>
      </c>
      <c r="M12">
        <v>65</v>
      </c>
      <c r="N12">
        <v>0</v>
      </c>
      <c r="O12">
        <v>65</v>
      </c>
      <c r="P12">
        <v>19</v>
      </c>
      <c r="Q12">
        <v>0</v>
      </c>
    </row>
    <row r="13" spans="1:17">
      <c r="A13" t="s">
        <v>234</v>
      </c>
      <c r="B13" s="6">
        <v>0</v>
      </c>
      <c r="C13">
        <v>3</v>
      </c>
      <c r="D13">
        <v>26</v>
      </c>
      <c r="E13">
        <v>41</v>
      </c>
      <c r="F13">
        <v>6</v>
      </c>
      <c r="G13">
        <v>1</v>
      </c>
      <c r="H13">
        <v>1</v>
      </c>
      <c r="I13">
        <v>87</v>
      </c>
      <c r="J13">
        <v>24</v>
      </c>
      <c r="K13">
        <v>91</v>
      </c>
      <c r="L13">
        <v>146</v>
      </c>
      <c r="M13">
        <v>64</v>
      </c>
      <c r="N13">
        <v>0</v>
      </c>
      <c r="O13">
        <v>53</v>
      </c>
      <c r="P13">
        <v>17</v>
      </c>
      <c r="Q13">
        <v>4</v>
      </c>
    </row>
    <row r="14" spans="1:17">
      <c r="A14" t="s">
        <v>61</v>
      </c>
      <c r="B14" s="6">
        <v>2</v>
      </c>
      <c r="C14">
        <v>1</v>
      </c>
      <c r="D14">
        <v>6</v>
      </c>
      <c r="E14">
        <v>18</v>
      </c>
      <c r="F14">
        <v>2</v>
      </c>
      <c r="G14">
        <v>1</v>
      </c>
      <c r="H14">
        <v>1</v>
      </c>
      <c r="I14">
        <v>31</v>
      </c>
      <c r="J14">
        <v>9</v>
      </c>
      <c r="K14">
        <v>37</v>
      </c>
      <c r="L14">
        <v>84</v>
      </c>
      <c r="M14">
        <v>34</v>
      </c>
      <c r="N14">
        <v>0</v>
      </c>
      <c r="O14">
        <v>27</v>
      </c>
      <c r="P14">
        <v>11</v>
      </c>
      <c r="Q14">
        <v>0</v>
      </c>
    </row>
    <row r="15" spans="1:17">
      <c r="A15" t="s">
        <v>62</v>
      </c>
      <c r="B15" s="6">
        <v>0</v>
      </c>
      <c r="C15">
        <v>2</v>
      </c>
      <c r="D15">
        <v>14</v>
      </c>
      <c r="E15">
        <v>39</v>
      </c>
      <c r="F15">
        <v>13</v>
      </c>
      <c r="G15">
        <v>1</v>
      </c>
      <c r="H15">
        <v>1</v>
      </c>
      <c r="I15">
        <v>77</v>
      </c>
      <c r="J15">
        <v>22</v>
      </c>
      <c r="K15">
        <v>91</v>
      </c>
      <c r="L15">
        <v>131</v>
      </c>
      <c r="M15">
        <v>65</v>
      </c>
      <c r="N15">
        <v>0</v>
      </c>
      <c r="O15">
        <v>36</v>
      </c>
      <c r="P15">
        <v>9</v>
      </c>
      <c r="Q15">
        <v>0</v>
      </c>
    </row>
    <row r="16" spans="1:17">
      <c r="A16" t="s">
        <v>63</v>
      </c>
      <c r="B16" s="6">
        <v>2</v>
      </c>
      <c r="C16">
        <v>2</v>
      </c>
      <c r="D16">
        <v>19</v>
      </c>
      <c r="E16">
        <v>34</v>
      </c>
      <c r="F16">
        <v>4</v>
      </c>
      <c r="G16">
        <v>1</v>
      </c>
      <c r="H16">
        <v>1</v>
      </c>
      <c r="I16">
        <v>84</v>
      </c>
      <c r="J16">
        <v>18</v>
      </c>
      <c r="K16">
        <v>89</v>
      </c>
      <c r="L16">
        <v>154</v>
      </c>
      <c r="M16">
        <v>67</v>
      </c>
      <c r="N16">
        <v>0</v>
      </c>
      <c r="O16">
        <v>53</v>
      </c>
      <c r="P16">
        <v>10</v>
      </c>
      <c r="Q16">
        <v>0</v>
      </c>
    </row>
    <row r="17" spans="1:17">
      <c r="A17" t="s">
        <v>64</v>
      </c>
      <c r="B17" s="6">
        <v>0</v>
      </c>
      <c r="C17">
        <v>5</v>
      </c>
      <c r="D17">
        <v>12</v>
      </c>
      <c r="E17">
        <v>24</v>
      </c>
      <c r="F17">
        <v>4</v>
      </c>
      <c r="G17">
        <v>2</v>
      </c>
      <c r="H17">
        <v>2</v>
      </c>
      <c r="I17">
        <v>52</v>
      </c>
      <c r="J17">
        <v>16</v>
      </c>
      <c r="K17">
        <v>75</v>
      </c>
      <c r="L17">
        <v>121</v>
      </c>
      <c r="M17">
        <v>46</v>
      </c>
      <c r="N17">
        <v>0</v>
      </c>
      <c r="O17">
        <v>46</v>
      </c>
      <c r="P17">
        <v>20</v>
      </c>
      <c r="Q17">
        <v>0</v>
      </c>
    </row>
    <row r="18" spans="1:17">
      <c r="A18" t="s">
        <v>65</v>
      </c>
      <c r="B18" s="6">
        <v>0</v>
      </c>
      <c r="C18">
        <v>0</v>
      </c>
      <c r="D18">
        <v>20</v>
      </c>
      <c r="E18">
        <v>22</v>
      </c>
      <c r="F18">
        <v>0</v>
      </c>
      <c r="G18">
        <v>4</v>
      </c>
      <c r="H18">
        <v>4</v>
      </c>
      <c r="I18">
        <v>57</v>
      </c>
      <c r="J18">
        <v>12</v>
      </c>
      <c r="K18">
        <v>66</v>
      </c>
      <c r="L18">
        <v>179</v>
      </c>
      <c r="M18">
        <v>45</v>
      </c>
      <c r="N18">
        <v>0</v>
      </c>
      <c r="O18">
        <v>42</v>
      </c>
      <c r="P18">
        <v>7</v>
      </c>
      <c r="Q18">
        <v>1</v>
      </c>
    </row>
    <row r="19" spans="1:17">
      <c r="A19" t="s">
        <v>66</v>
      </c>
      <c r="B19" s="6">
        <v>0</v>
      </c>
      <c r="C19">
        <v>3</v>
      </c>
      <c r="D19">
        <v>14</v>
      </c>
      <c r="E19">
        <v>32</v>
      </c>
      <c r="F19">
        <v>1</v>
      </c>
      <c r="G19">
        <v>3</v>
      </c>
      <c r="H19">
        <v>3</v>
      </c>
      <c r="I19">
        <v>60</v>
      </c>
      <c r="J19">
        <v>21</v>
      </c>
      <c r="K19">
        <v>110</v>
      </c>
      <c r="L19">
        <v>115</v>
      </c>
      <c r="M19">
        <v>59</v>
      </c>
      <c r="N19">
        <v>0</v>
      </c>
      <c r="O19">
        <v>53</v>
      </c>
      <c r="P19">
        <v>24</v>
      </c>
      <c r="Q19">
        <v>1</v>
      </c>
    </row>
    <row r="20" spans="1:17">
      <c r="A20" t="s">
        <v>235</v>
      </c>
      <c r="B20" s="6">
        <v>2</v>
      </c>
      <c r="C20">
        <v>2</v>
      </c>
      <c r="D20">
        <v>24</v>
      </c>
      <c r="E20">
        <v>40</v>
      </c>
      <c r="F20">
        <v>3</v>
      </c>
      <c r="G20">
        <v>4</v>
      </c>
      <c r="H20">
        <v>4</v>
      </c>
      <c r="I20">
        <v>81</v>
      </c>
      <c r="J20">
        <v>36</v>
      </c>
      <c r="K20">
        <v>110</v>
      </c>
      <c r="L20">
        <v>168</v>
      </c>
      <c r="M20">
        <v>59</v>
      </c>
      <c r="N20">
        <v>0</v>
      </c>
      <c r="O20">
        <v>62</v>
      </c>
      <c r="P20">
        <v>22</v>
      </c>
      <c r="Q20">
        <v>1</v>
      </c>
    </row>
    <row r="21" spans="1:17">
      <c r="A21" t="s">
        <v>236</v>
      </c>
      <c r="B21" s="6">
        <v>1</v>
      </c>
      <c r="C21">
        <v>2</v>
      </c>
      <c r="D21">
        <v>28</v>
      </c>
      <c r="E21">
        <v>30</v>
      </c>
      <c r="F21">
        <v>3</v>
      </c>
      <c r="G21">
        <v>0</v>
      </c>
      <c r="H21">
        <v>0</v>
      </c>
      <c r="I21">
        <v>82</v>
      </c>
      <c r="J21">
        <v>27</v>
      </c>
      <c r="K21">
        <v>87</v>
      </c>
      <c r="L21">
        <v>153</v>
      </c>
      <c r="M21">
        <v>53</v>
      </c>
      <c r="N21">
        <v>0</v>
      </c>
      <c r="O21">
        <v>46</v>
      </c>
      <c r="P21">
        <v>12</v>
      </c>
      <c r="Q21">
        <v>4</v>
      </c>
    </row>
    <row r="22" spans="1:17">
      <c r="A22" t="s">
        <v>67</v>
      </c>
      <c r="B22" s="6">
        <v>1</v>
      </c>
      <c r="C22">
        <v>3</v>
      </c>
      <c r="D22">
        <v>2</v>
      </c>
      <c r="E22">
        <v>13</v>
      </c>
      <c r="F22">
        <v>1</v>
      </c>
      <c r="G22">
        <v>0</v>
      </c>
      <c r="H22">
        <v>0</v>
      </c>
      <c r="I22">
        <v>25</v>
      </c>
      <c r="J22">
        <v>5</v>
      </c>
      <c r="K22">
        <v>37</v>
      </c>
      <c r="L22">
        <v>73</v>
      </c>
      <c r="M22">
        <v>27</v>
      </c>
      <c r="N22">
        <v>0</v>
      </c>
      <c r="O22">
        <v>28</v>
      </c>
      <c r="P22">
        <v>6</v>
      </c>
      <c r="Q22">
        <v>0</v>
      </c>
    </row>
    <row r="23" spans="1:17">
      <c r="A23" t="s">
        <v>68</v>
      </c>
      <c r="B23" s="6">
        <v>0</v>
      </c>
      <c r="C23">
        <v>0</v>
      </c>
      <c r="D23">
        <v>23</v>
      </c>
      <c r="E23">
        <v>29</v>
      </c>
      <c r="F23">
        <v>0</v>
      </c>
      <c r="G23">
        <v>1</v>
      </c>
      <c r="H23">
        <v>1</v>
      </c>
      <c r="I23">
        <v>72</v>
      </c>
      <c r="J23">
        <v>29</v>
      </c>
      <c r="K23">
        <v>85</v>
      </c>
      <c r="L23">
        <v>145</v>
      </c>
      <c r="M23">
        <v>77</v>
      </c>
      <c r="N23">
        <v>0</v>
      </c>
      <c r="O23">
        <v>43</v>
      </c>
      <c r="P23">
        <v>17</v>
      </c>
      <c r="Q23">
        <v>0</v>
      </c>
    </row>
    <row r="24" spans="1:17">
      <c r="A24" t="s">
        <v>69</v>
      </c>
      <c r="B24" s="6">
        <v>3</v>
      </c>
      <c r="C24">
        <v>1</v>
      </c>
      <c r="D24">
        <v>19</v>
      </c>
      <c r="E24">
        <v>30</v>
      </c>
      <c r="F24">
        <v>2</v>
      </c>
      <c r="G24">
        <v>2</v>
      </c>
      <c r="H24">
        <v>2</v>
      </c>
      <c r="I24">
        <v>81</v>
      </c>
      <c r="J24">
        <v>18</v>
      </c>
      <c r="K24">
        <v>84</v>
      </c>
      <c r="L24">
        <v>147</v>
      </c>
      <c r="M24">
        <v>53</v>
      </c>
      <c r="N24">
        <v>0</v>
      </c>
      <c r="O24">
        <v>64</v>
      </c>
      <c r="P24">
        <v>11</v>
      </c>
      <c r="Q24">
        <v>1</v>
      </c>
    </row>
    <row r="25" spans="1:17">
      <c r="A25" t="s">
        <v>70</v>
      </c>
      <c r="B25" s="6">
        <v>0</v>
      </c>
      <c r="C25">
        <v>3</v>
      </c>
      <c r="D25">
        <v>13</v>
      </c>
      <c r="E25">
        <v>31</v>
      </c>
      <c r="F25">
        <v>0</v>
      </c>
      <c r="G25">
        <v>3</v>
      </c>
      <c r="H25">
        <v>3</v>
      </c>
      <c r="I25">
        <v>58</v>
      </c>
      <c r="J25">
        <v>17</v>
      </c>
      <c r="K25">
        <v>62</v>
      </c>
      <c r="L25">
        <v>137</v>
      </c>
      <c r="M25">
        <v>50</v>
      </c>
      <c r="N25">
        <v>0</v>
      </c>
      <c r="O25">
        <v>35</v>
      </c>
      <c r="P25">
        <v>10</v>
      </c>
      <c r="Q25">
        <v>0</v>
      </c>
    </row>
    <row r="26" spans="1:17">
      <c r="A26" t="s">
        <v>71</v>
      </c>
      <c r="B26" s="6">
        <v>0</v>
      </c>
      <c r="C26">
        <v>1</v>
      </c>
      <c r="D26">
        <v>20</v>
      </c>
      <c r="E26">
        <v>32</v>
      </c>
      <c r="F26">
        <v>0</v>
      </c>
      <c r="G26">
        <v>0</v>
      </c>
      <c r="H26">
        <v>0</v>
      </c>
      <c r="I26">
        <v>76</v>
      </c>
      <c r="J26">
        <v>15</v>
      </c>
      <c r="K26">
        <v>86</v>
      </c>
      <c r="L26">
        <v>156</v>
      </c>
      <c r="M26">
        <v>71</v>
      </c>
      <c r="N26">
        <v>4</v>
      </c>
      <c r="O26">
        <v>41</v>
      </c>
      <c r="P26">
        <v>5</v>
      </c>
      <c r="Q26">
        <v>5</v>
      </c>
    </row>
    <row r="27" spans="1:17">
      <c r="A27" t="s">
        <v>72</v>
      </c>
      <c r="B27" s="6">
        <v>0</v>
      </c>
      <c r="C27">
        <v>2</v>
      </c>
      <c r="D27">
        <v>18</v>
      </c>
      <c r="E27">
        <v>40</v>
      </c>
      <c r="F27">
        <v>0</v>
      </c>
      <c r="G27">
        <v>1</v>
      </c>
      <c r="H27">
        <v>0</v>
      </c>
      <c r="I27">
        <v>70</v>
      </c>
      <c r="J27">
        <v>24</v>
      </c>
      <c r="K27">
        <v>92</v>
      </c>
      <c r="L27">
        <v>163</v>
      </c>
      <c r="M27">
        <v>68</v>
      </c>
      <c r="N27">
        <v>0</v>
      </c>
      <c r="O27">
        <v>49</v>
      </c>
      <c r="P27">
        <v>11</v>
      </c>
      <c r="Q27">
        <v>1</v>
      </c>
    </row>
    <row r="28" spans="1:17">
      <c r="A28" t="s">
        <v>237</v>
      </c>
      <c r="B28" s="6">
        <v>2</v>
      </c>
      <c r="C28">
        <v>4</v>
      </c>
      <c r="D28">
        <v>25</v>
      </c>
      <c r="E28">
        <v>30</v>
      </c>
      <c r="F28">
        <v>0</v>
      </c>
      <c r="G28">
        <v>0</v>
      </c>
      <c r="H28">
        <v>0</v>
      </c>
      <c r="I28">
        <v>73</v>
      </c>
      <c r="J28">
        <v>18</v>
      </c>
      <c r="K28">
        <v>100</v>
      </c>
      <c r="L28">
        <v>206</v>
      </c>
      <c r="M28">
        <v>74</v>
      </c>
      <c r="N28">
        <v>0</v>
      </c>
      <c r="O28">
        <v>70</v>
      </c>
      <c r="P28">
        <v>19</v>
      </c>
      <c r="Q28">
        <v>0</v>
      </c>
    </row>
    <row r="29" spans="1:17">
      <c r="A29" t="s">
        <v>238</v>
      </c>
      <c r="B29" s="6">
        <v>0</v>
      </c>
      <c r="C29">
        <v>3</v>
      </c>
      <c r="D29">
        <v>23</v>
      </c>
      <c r="E29">
        <v>34</v>
      </c>
      <c r="F29">
        <v>1</v>
      </c>
      <c r="G29">
        <v>1</v>
      </c>
      <c r="H29">
        <v>1</v>
      </c>
      <c r="I29">
        <v>74</v>
      </c>
      <c r="J29">
        <v>16</v>
      </c>
      <c r="K29">
        <v>68</v>
      </c>
      <c r="L29">
        <v>128</v>
      </c>
      <c r="M29">
        <v>47</v>
      </c>
      <c r="N29">
        <v>1</v>
      </c>
      <c r="O29">
        <v>38</v>
      </c>
      <c r="P29">
        <v>7</v>
      </c>
      <c r="Q29">
        <v>0</v>
      </c>
    </row>
    <row r="30" spans="1:17">
      <c r="A30" t="s">
        <v>73</v>
      </c>
      <c r="B30" s="6">
        <v>2</v>
      </c>
      <c r="C30">
        <v>3</v>
      </c>
      <c r="D30">
        <v>4</v>
      </c>
      <c r="E30">
        <v>10</v>
      </c>
      <c r="F30">
        <v>0</v>
      </c>
      <c r="G30">
        <v>0</v>
      </c>
      <c r="H30">
        <v>0</v>
      </c>
      <c r="I30">
        <v>31</v>
      </c>
      <c r="J30">
        <v>5</v>
      </c>
      <c r="K30">
        <v>46</v>
      </c>
      <c r="L30">
        <v>55</v>
      </c>
      <c r="M30">
        <v>21</v>
      </c>
      <c r="N30">
        <v>2</v>
      </c>
      <c r="O30">
        <v>24</v>
      </c>
      <c r="P30">
        <v>6</v>
      </c>
      <c r="Q30">
        <v>0</v>
      </c>
    </row>
    <row r="31" spans="1:17">
      <c r="A31" t="s">
        <v>74</v>
      </c>
      <c r="B31" s="6">
        <v>0</v>
      </c>
      <c r="C31">
        <v>1</v>
      </c>
      <c r="D31">
        <v>25</v>
      </c>
      <c r="E31">
        <v>34</v>
      </c>
      <c r="F31">
        <v>0</v>
      </c>
      <c r="G31">
        <v>0</v>
      </c>
      <c r="H31">
        <v>0</v>
      </c>
      <c r="I31">
        <v>81</v>
      </c>
      <c r="J31">
        <v>17</v>
      </c>
      <c r="K31">
        <v>87</v>
      </c>
      <c r="L31">
        <v>130</v>
      </c>
      <c r="M31">
        <v>71</v>
      </c>
      <c r="N31">
        <v>0</v>
      </c>
      <c r="O31">
        <v>43</v>
      </c>
      <c r="P31">
        <v>13</v>
      </c>
      <c r="Q31">
        <v>0</v>
      </c>
    </row>
    <row r="32" spans="1:17">
      <c r="A32" t="s">
        <v>75</v>
      </c>
      <c r="B32" s="6">
        <v>3</v>
      </c>
      <c r="C32">
        <v>0</v>
      </c>
      <c r="D32">
        <v>15</v>
      </c>
      <c r="E32">
        <v>32</v>
      </c>
      <c r="F32">
        <v>0</v>
      </c>
      <c r="G32">
        <v>1</v>
      </c>
      <c r="H32">
        <v>1</v>
      </c>
      <c r="I32">
        <v>82</v>
      </c>
      <c r="J32">
        <v>15</v>
      </c>
      <c r="K32">
        <v>85</v>
      </c>
      <c r="L32">
        <v>171</v>
      </c>
      <c r="M32">
        <v>57</v>
      </c>
      <c r="N32">
        <v>0</v>
      </c>
      <c r="O32">
        <v>43</v>
      </c>
      <c r="P32">
        <v>12</v>
      </c>
      <c r="Q32">
        <v>0</v>
      </c>
    </row>
    <row r="33" spans="1:17">
      <c r="A33" t="s">
        <v>76</v>
      </c>
      <c r="B33" s="6">
        <v>1</v>
      </c>
      <c r="C33">
        <v>3</v>
      </c>
      <c r="D33">
        <v>17</v>
      </c>
      <c r="E33">
        <v>26</v>
      </c>
      <c r="F33">
        <v>0</v>
      </c>
      <c r="G33">
        <v>0</v>
      </c>
      <c r="H33">
        <v>0</v>
      </c>
      <c r="I33">
        <v>58</v>
      </c>
      <c r="J33">
        <v>13</v>
      </c>
      <c r="K33">
        <v>71</v>
      </c>
      <c r="L33">
        <v>118</v>
      </c>
      <c r="M33">
        <v>43</v>
      </c>
      <c r="N33">
        <v>1</v>
      </c>
      <c r="O33">
        <v>52</v>
      </c>
      <c r="P33">
        <v>16</v>
      </c>
      <c r="Q33">
        <v>0</v>
      </c>
    </row>
    <row r="34" spans="1:17">
      <c r="A34" t="s">
        <v>110</v>
      </c>
      <c r="B34" s="6">
        <v>0</v>
      </c>
      <c r="C34">
        <v>2</v>
      </c>
      <c r="D34">
        <v>22</v>
      </c>
      <c r="E34">
        <v>26</v>
      </c>
      <c r="F34">
        <v>1</v>
      </c>
      <c r="G34">
        <v>0</v>
      </c>
      <c r="H34">
        <v>0</v>
      </c>
      <c r="I34">
        <v>81</v>
      </c>
      <c r="J34">
        <v>22</v>
      </c>
      <c r="K34">
        <v>76</v>
      </c>
      <c r="L34">
        <v>120</v>
      </c>
      <c r="M34">
        <v>63</v>
      </c>
      <c r="N34">
        <v>8</v>
      </c>
      <c r="O34">
        <v>41</v>
      </c>
      <c r="P34">
        <v>12</v>
      </c>
      <c r="Q34">
        <v>1</v>
      </c>
    </row>
    <row r="35" spans="1:17">
      <c r="A35" t="s">
        <v>114</v>
      </c>
      <c r="B35" s="6">
        <v>0</v>
      </c>
      <c r="C35">
        <v>2</v>
      </c>
      <c r="D35">
        <v>14</v>
      </c>
      <c r="E35">
        <v>34</v>
      </c>
      <c r="F35">
        <v>2</v>
      </c>
      <c r="G35">
        <v>1</v>
      </c>
      <c r="H35">
        <v>2</v>
      </c>
      <c r="I35">
        <v>63</v>
      </c>
      <c r="J35">
        <v>21</v>
      </c>
      <c r="K35">
        <v>57</v>
      </c>
      <c r="L35">
        <v>135</v>
      </c>
      <c r="M35">
        <v>47</v>
      </c>
      <c r="N35">
        <v>2</v>
      </c>
      <c r="O35">
        <v>49</v>
      </c>
      <c r="P35">
        <v>17</v>
      </c>
      <c r="Q35">
        <v>0</v>
      </c>
    </row>
    <row r="36" spans="1:17">
      <c r="A36" t="s">
        <v>239</v>
      </c>
      <c r="B36" s="6">
        <v>2</v>
      </c>
      <c r="C36">
        <v>6</v>
      </c>
      <c r="D36">
        <v>17</v>
      </c>
      <c r="E36">
        <v>24</v>
      </c>
      <c r="F36">
        <v>4</v>
      </c>
      <c r="G36">
        <v>2</v>
      </c>
      <c r="H36">
        <v>2</v>
      </c>
      <c r="I36">
        <v>57</v>
      </c>
      <c r="J36">
        <v>27</v>
      </c>
      <c r="K36">
        <v>84</v>
      </c>
      <c r="L36">
        <v>155</v>
      </c>
      <c r="M36">
        <v>55</v>
      </c>
      <c r="N36">
        <v>8</v>
      </c>
      <c r="O36">
        <v>61</v>
      </c>
      <c r="P36">
        <v>20</v>
      </c>
      <c r="Q36">
        <v>1</v>
      </c>
    </row>
    <row r="37" spans="1:17">
      <c r="A37" t="s">
        <v>240</v>
      </c>
      <c r="B37" s="6">
        <v>3</v>
      </c>
      <c r="C37">
        <v>4</v>
      </c>
      <c r="D37">
        <v>26</v>
      </c>
      <c r="E37">
        <v>32</v>
      </c>
      <c r="F37">
        <v>4</v>
      </c>
      <c r="G37">
        <v>0</v>
      </c>
      <c r="H37">
        <v>0</v>
      </c>
      <c r="I37">
        <v>77</v>
      </c>
      <c r="J37">
        <v>21</v>
      </c>
      <c r="K37">
        <v>63</v>
      </c>
      <c r="L37">
        <v>117</v>
      </c>
      <c r="M37">
        <v>58</v>
      </c>
      <c r="N37">
        <v>8</v>
      </c>
      <c r="O37">
        <v>44</v>
      </c>
      <c r="P37">
        <v>21</v>
      </c>
      <c r="Q37">
        <v>0</v>
      </c>
    </row>
    <row r="38" spans="1:17">
      <c r="A38" t="s">
        <v>113</v>
      </c>
      <c r="B38" s="6">
        <v>2</v>
      </c>
      <c r="C38">
        <v>4</v>
      </c>
      <c r="D38">
        <v>4</v>
      </c>
      <c r="E38">
        <v>9</v>
      </c>
      <c r="F38">
        <v>0</v>
      </c>
      <c r="G38">
        <v>0</v>
      </c>
      <c r="H38">
        <v>0</v>
      </c>
      <c r="I38">
        <v>28</v>
      </c>
      <c r="J38">
        <v>13</v>
      </c>
      <c r="K38">
        <v>36</v>
      </c>
      <c r="L38">
        <v>64</v>
      </c>
      <c r="M38">
        <v>30</v>
      </c>
      <c r="N38">
        <v>5</v>
      </c>
      <c r="O38">
        <v>20</v>
      </c>
      <c r="P38">
        <v>9</v>
      </c>
      <c r="Q38">
        <v>0</v>
      </c>
    </row>
    <row r="39" spans="1:17">
      <c r="A39" t="s">
        <v>115</v>
      </c>
      <c r="B39" s="6">
        <v>0</v>
      </c>
      <c r="C39">
        <v>2</v>
      </c>
      <c r="D39">
        <v>29</v>
      </c>
      <c r="E39">
        <v>27</v>
      </c>
      <c r="F39">
        <v>2</v>
      </c>
      <c r="G39">
        <v>0</v>
      </c>
      <c r="H39">
        <v>0</v>
      </c>
      <c r="I39">
        <v>80</v>
      </c>
      <c r="J39">
        <v>34</v>
      </c>
      <c r="K39">
        <v>90</v>
      </c>
      <c r="L39">
        <v>125</v>
      </c>
      <c r="M39">
        <v>75</v>
      </c>
      <c r="N39">
        <v>2</v>
      </c>
      <c r="O39">
        <v>46</v>
      </c>
      <c r="P39">
        <v>20</v>
      </c>
      <c r="Q39">
        <v>0</v>
      </c>
    </row>
    <row r="40" spans="1:17">
      <c r="A40" t="s">
        <v>111</v>
      </c>
      <c r="B40" s="6">
        <v>2</v>
      </c>
      <c r="C40">
        <v>1</v>
      </c>
      <c r="D40">
        <v>9</v>
      </c>
      <c r="E40">
        <v>35</v>
      </c>
      <c r="F40">
        <v>1</v>
      </c>
      <c r="G40">
        <v>1</v>
      </c>
      <c r="H40">
        <v>1</v>
      </c>
      <c r="I40">
        <v>80</v>
      </c>
      <c r="J40">
        <v>28</v>
      </c>
      <c r="K40">
        <v>57</v>
      </c>
      <c r="L40">
        <v>145</v>
      </c>
      <c r="M40">
        <v>68</v>
      </c>
      <c r="N40">
        <v>5</v>
      </c>
      <c r="O40">
        <v>53</v>
      </c>
      <c r="P40">
        <v>24</v>
      </c>
      <c r="Q40">
        <v>0</v>
      </c>
    </row>
    <row r="41" spans="1:17">
      <c r="A41" s="3" t="s">
        <v>112</v>
      </c>
      <c r="B41" s="6">
        <v>1</v>
      </c>
      <c r="C41" s="3">
        <v>5</v>
      </c>
      <c r="D41" s="3">
        <v>15</v>
      </c>
      <c r="E41" s="3">
        <v>24</v>
      </c>
      <c r="F41" s="3">
        <v>1</v>
      </c>
      <c r="G41" s="3">
        <v>0</v>
      </c>
      <c r="H41" s="3">
        <v>0</v>
      </c>
      <c r="I41" s="3">
        <v>58</v>
      </c>
      <c r="J41" s="3">
        <v>24</v>
      </c>
      <c r="K41" s="3">
        <v>40</v>
      </c>
      <c r="L41" s="3">
        <v>66</v>
      </c>
      <c r="M41" s="3">
        <v>33</v>
      </c>
      <c r="N41" s="3">
        <v>3</v>
      </c>
      <c r="O41" s="3">
        <v>39</v>
      </c>
      <c r="P41" s="3">
        <v>15</v>
      </c>
      <c r="Q41" s="3">
        <v>0</v>
      </c>
    </row>
    <row r="42" spans="1:17">
      <c r="A42" s="3" t="s">
        <v>261</v>
      </c>
      <c r="B42" s="6">
        <v>1</v>
      </c>
      <c r="C42" s="3">
        <v>2</v>
      </c>
      <c r="D42" s="3">
        <v>24</v>
      </c>
      <c r="E42" s="3">
        <v>35</v>
      </c>
      <c r="F42" s="3">
        <v>3</v>
      </c>
      <c r="G42" s="3">
        <v>1</v>
      </c>
      <c r="H42" s="3">
        <v>1</v>
      </c>
      <c r="I42" s="3">
        <v>93</v>
      </c>
      <c r="J42" s="3">
        <v>29</v>
      </c>
      <c r="K42" s="3">
        <v>102</v>
      </c>
      <c r="L42" s="3">
        <v>152</v>
      </c>
      <c r="M42" s="3">
        <v>63</v>
      </c>
      <c r="N42" s="3">
        <v>10</v>
      </c>
      <c r="O42" s="3">
        <v>45</v>
      </c>
      <c r="P42" s="3">
        <v>11</v>
      </c>
      <c r="Q42" s="3">
        <v>1</v>
      </c>
    </row>
    <row r="43" spans="1:17">
      <c r="A43" s="3" t="s">
        <v>268</v>
      </c>
      <c r="B43" s="6">
        <v>0</v>
      </c>
      <c r="C43" s="3">
        <v>1</v>
      </c>
      <c r="D43" s="3">
        <v>16</v>
      </c>
      <c r="E43" s="3">
        <v>29</v>
      </c>
      <c r="F43" s="3">
        <v>0</v>
      </c>
      <c r="G43" s="3">
        <v>2</v>
      </c>
      <c r="H43" s="3">
        <v>2</v>
      </c>
      <c r="I43" s="3">
        <v>61</v>
      </c>
      <c r="J43" s="3">
        <v>26</v>
      </c>
      <c r="K43" s="3">
        <v>103</v>
      </c>
      <c r="L43" s="3">
        <v>135</v>
      </c>
      <c r="M43" s="3">
        <v>59</v>
      </c>
      <c r="N43" s="3">
        <v>0</v>
      </c>
      <c r="O43" s="3">
        <v>57</v>
      </c>
      <c r="P43" s="3">
        <v>16</v>
      </c>
      <c r="Q43" s="3">
        <v>2</v>
      </c>
    </row>
    <row r="44" spans="1:17">
      <c r="A44" s="3" t="s">
        <v>266</v>
      </c>
      <c r="B44" s="6">
        <v>3</v>
      </c>
      <c r="C44" s="3">
        <v>6</v>
      </c>
      <c r="D44" s="3">
        <v>18</v>
      </c>
      <c r="E44" s="3">
        <v>30</v>
      </c>
      <c r="F44" s="3">
        <v>5</v>
      </c>
      <c r="G44" s="3">
        <v>2</v>
      </c>
      <c r="H44" s="3">
        <v>2</v>
      </c>
      <c r="I44" s="3">
        <v>65</v>
      </c>
      <c r="J44" s="3">
        <v>31</v>
      </c>
      <c r="K44" s="3">
        <v>113</v>
      </c>
      <c r="L44" s="3">
        <v>174</v>
      </c>
      <c r="M44" s="3">
        <v>75</v>
      </c>
      <c r="N44" s="3">
        <v>2</v>
      </c>
      <c r="O44" s="3">
        <v>69</v>
      </c>
      <c r="P44" s="3">
        <v>31</v>
      </c>
      <c r="Q44" s="3">
        <v>2</v>
      </c>
    </row>
    <row r="45" spans="1:17">
      <c r="A45" s="3" t="s">
        <v>267</v>
      </c>
      <c r="B45" s="6">
        <v>1</v>
      </c>
      <c r="C45" s="3">
        <v>4</v>
      </c>
      <c r="D45" s="3">
        <v>26</v>
      </c>
      <c r="E45" s="3">
        <v>26</v>
      </c>
      <c r="F45" s="3">
        <v>3</v>
      </c>
      <c r="G45" s="3">
        <v>3</v>
      </c>
      <c r="H45" s="3">
        <v>3</v>
      </c>
      <c r="I45" s="3">
        <v>72</v>
      </c>
      <c r="J45" s="3">
        <v>22</v>
      </c>
      <c r="K45" s="3">
        <v>84</v>
      </c>
      <c r="L45" s="3">
        <v>162</v>
      </c>
      <c r="M45" s="3">
        <v>71</v>
      </c>
      <c r="N45" s="3">
        <v>1</v>
      </c>
      <c r="O45" s="3">
        <v>44</v>
      </c>
      <c r="P45" s="3">
        <v>21</v>
      </c>
      <c r="Q45" s="3">
        <v>1</v>
      </c>
    </row>
    <row r="46" spans="1:17">
      <c r="A46" s="3" t="s">
        <v>262</v>
      </c>
      <c r="B46" s="6">
        <v>2</v>
      </c>
      <c r="C46" s="3">
        <v>3</v>
      </c>
      <c r="D46" s="3">
        <v>4</v>
      </c>
      <c r="E46" s="3">
        <v>5</v>
      </c>
      <c r="F46" s="3">
        <v>0</v>
      </c>
      <c r="G46" s="3">
        <v>0</v>
      </c>
      <c r="H46" s="3">
        <v>0</v>
      </c>
      <c r="I46" s="3">
        <v>28</v>
      </c>
      <c r="J46" s="3">
        <v>10</v>
      </c>
      <c r="K46" s="3">
        <v>40</v>
      </c>
      <c r="L46" s="3">
        <v>66</v>
      </c>
      <c r="M46" s="3">
        <v>37</v>
      </c>
      <c r="N46" s="3">
        <v>0</v>
      </c>
      <c r="O46" s="3">
        <v>26</v>
      </c>
      <c r="P46" s="3">
        <v>8</v>
      </c>
      <c r="Q46" s="3">
        <v>1</v>
      </c>
    </row>
    <row r="47" spans="1:17">
      <c r="A47" s="3" t="s">
        <v>263</v>
      </c>
      <c r="B47" s="6">
        <v>1</v>
      </c>
      <c r="C47" s="3">
        <v>3</v>
      </c>
      <c r="D47" s="3">
        <v>24</v>
      </c>
      <c r="E47" s="3">
        <v>23</v>
      </c>
      <c r="F47" s="3">
        <v>3</v>
      </c>
      <c r="G47" s="3">
        <v>2</v>
      </c>
      <c r="H47" s="3">
        <v>2</v>
      </c>
      <c r="I47" s="3">
        <v>74</v>
      </c>
      <c r="J47" s="3">
        <v>34</v>
      </c>
      <c r="K47" s="3">
        <v>119</v>
      </c>
      <c r="L47" s="3">
        <v>100</v>
      </c>
      <c r="M47" s="3">
        <v>62</v>
      </c>
      <c r="N47" s="3">
        <v>5</v>
      </c>
      <c r="O47" s="3">
        <v>49</v>
      </c>
      <c r="P47" s="3">
        <v>20</v>
      </c>
      <c r="Q47" s="3">
        <v>2</v>
      </c>
    </row>
    <row r="48" spans="1:17">
      <c r="A48" s="3" t="s">
        <v>265</v>
      </c>
      <c r="B48" s="6">
        <v>0</v>
      </c>
      <c r="C48" s="3">
        <v>2</v>
      </c>
      <c r="D48" s="3">
        <v>16</v>
      </c>
      <c r="E48" s="3">
        <v>27</v>
      </c>
      <c r="F48" s="3">
        <v>1</v>
      </c>
      <c r="G48" s="3">
        <v>1</v>
      </c>
      <c r="H48" s="3">
        <v>0</v>
      </c>
      <c r="I48" s="3">
        <v>78</v>
      </c>
      <c r="J48" s="3">
        <v>34</v>
      </c>
      <c r="K48" s="3">
        <v>104</v>
      </c>
      <c r="L48" s="3">
        <v>119</v>
      </c>
      <c r="M48" s="3">
        <v>79</v>
      </c>
      <c r="N48" s="3">
        <v>2</v>
      </c>
      <c r="O48" s="3">
        <v>44</v>
      </c>
      <c r="P48" s="3">
        <v>26</v>
      </c>
      <c r="Q48" s="3">
        <v>0</v>
      </c>
    </row>
    <row r="49" spans="1:17">
      <c r="A49" s="3" t="s">
        <v>264</v>
      </c>
      <c r="B49" s="6">
        <v>1</v>
      </c>
      <c r="C49" s="3">
        <v>3</v>
      </c>
      <c r="D49" s="3">
        <v>14</v>
      </c>
      <c r="E49" s="3">
        <v>29</v>
      </c>
      <c r="F49" s="3">
        <v>2</v>
      </c>
      <c r="G49" s="3">
        <v>2</v>
      </c>
      <c r="H49" s="3">
        <v>2</v>
      </c>
      <c r="I49" s="3">
        <v>68</v>
      </c>
      <c r="J49" s="3">
        <v>27</v>
      </c>
      <c r="K49" s="3">
        <v>73</v>
      </c>
      <c r="L49" s="3">
        <v>89</v>
      </c>
      <c r="M49" s="3">
        <v>57</v>
      </c>
      <c r="N49" s="3">
        <v>8</v>
      </c>
      <c r="O49" s="3">
        <v>47</v>
      </c>
      <c r="P49" s="3">
        <v>15</v>
      </c>
      <c r="Q49" s="3">
        <v>2</v>
      </c>
    </row>
    <row r="50" spans="1:17">
      <c r="A50" s="3" t="s">
        <v>359</v>
      </c>
      <c r="B50" s="6">
        <v>2</v>
      </c>
      <c r="C50" s="3">
        <v>3</v>
      </c>
      <c r="D50" s="3">
        <v>30</v>
      </c>
      <c r="E50" s="3">
        <v>33</v>
      </c>
      <c r="F50" s="3">
        <v>2</v>
      </c>
      <c r="G50" s="3">
        <v>1</v>
      </c>
      <c r="H50" s="3">
        <v>0</v>
      </c>
      <c r="I50" s="3">
        <v>88</v>
      </c>
      <c r="J50" s="3">
        <v>31</v>
      </c>
      <c r="K50" s="3">
        <v>91</v>
      </c>
      <c r="L50" s="3">
        <v>106</v>
      </c>
      <c r="M50" s="3">
        <v>47</v>
      </c>
      <c r="N50" s="3">
        <v>7</v>
      </c>
      <c r="O50" s="3">
        <v>36</v>
      </c>
      <c r="P50" s="3">
        <v>11</v>
      </c>
      <c r="Q50" s="3">
        <v>1</v>
      </c>
    </row>
    <row r="51" spans="1:17">
      <c r="A51" s="3" t="s">
        <v>353</v>
      </c>
      <c r="B51" s="6">
        <v>0</v>
      </c>
      <c r="C51" s="3">
        <v>0</v>
      </c>
      <c r="D51" s="3">
        <v>17</v>
      </c>
      <c r="E51" s="3">
        <v>30</v>
      </c>
      <c r="F51" s="3">
        <v>0</v>
      </c>
      <c r="G51" s="3">
        <v>0</v>
      </c>
      <c r="H51" s="3">
        <v>0</v>
      </c>
      <c r="I51" s="3">
        <v>68</v>
      </c>
      <c r="J51" s="3">
        <v>34</v>
      </c>
      <c r="K51" s="3">
        <v>97</v>
      </c>
      <c r="L51" s="3">
        <v>117</v>
      </c>
      <c r="M51" s="3">
        <v>61</v>
      </c>
      <c r="N51" s="3">
        <v>5</v>
      </c>
      <c r="O51" s="3">
        <v>57</v>
      </c>
      <c r="P51" s="3">
        <v>18</v>
      </c>
      <c r="Q51" s="3">
        <v>0</v>
      </c>
    </row>
    <row r="52" spans="1:17">
      <c r="A52" s="3" t="s">
        <v>356</v>
      </c>
      <c r="B52" s="6">
        <v>0</v>
      </c>
      <c r="C52" s="3">
        <v>6</v>
      </c>
      <c r="D52" s="3">
        <v>17</v>
      </c>
      <c r="E52" s="3">
        <v>31</v>
      </c>
      <c r="F52" s="3">
        <v>4</v>
      </c>
      <c r="G52" s="3">
        <v>4</v>
      </c>
      <c r="H52" s="3">
        <v>4</v>
      </c>
      <c r="I52" s="3">
        <v>60</v>
      </c>
      <c r="J52" s="3">
        <v>28</v>
      </c>
      <c r="K52" s="3">
        <v>114</v>
      </c>
      <c r="L52" s="3">
        <v>155</v>
      </c>
      <c r="M52" s="3">
        <v>85</v>
      </c>
      <c r="N52" s="3">
        <v>7</v>
      </c>
      <c r="O52" s="3">
        <v>61</v>
      </c>
      <c r="P52" s="3">
        <v>29</v>
      </c>
      <c r="Q52" s="3">
        <v>0</v>
      </c>
    </row>
    <row r="53" spans="1:17">
      <c r="A53" s="3" t="s">
        <v>357</v>
      </c>
      <c r="B53" s="6">
        <v>0</v>
      </c>
      <c r="C53" s="3">
        <v>4</v>
      </c>
      <c r="D53" s="3">
        <v>23</v>
      </c>
      <c r="E53" s="3">
        <v>32</v>
      </c>
      <c r="F53" s="3">
        <v>2</v>
      </c>
      <c r="G53" s="3">
        <v>4</v>
      </c>
      <c r="H53" s="3">
        <v>3</v>
      </c>
      <c r="I53" s="3">
        <v>72</v>
      </c>
      <c r="J53" s="3">
        <v>33</v>
      </c>
      <c r="K53" s="3">
        <v>82</v>
      </c>
      <c r="L53" s="3">
        <v>129</v>
      </c>
      <c r="M53" s="3">
        <v>52</v>
      </c>
      <c r="N53" s="3">
        <v>9</v>
      </c>
      <c r="O53" s="3">
        <v>42</v>
      </c>
      <c r="P53" s="3">
        <v>18</v>
      </c>
      <c r="Q53" s="3">
        <v>0</v>
      </c>
    </row>
    <row r="54" spans="1:17">
      <c r="A54" s="3" t="s">
        <v>354</v>
      </c>
      <c r="B54" s="6">
        <v>2</v>
      </c>
      <c r="C54" s="3">
        <v>1</v>
      </c>
      <c r="D54" s="3">
        <v>3</v>
      </c>
      <c r="E54" s="3">
        <v>8</v>
      </c>
      <c r="F54" s="3">
        <v>0</v>
      </c>
      <c r="G54" s="3">
        <v>1</v>
      </c>
      <c r="H54" s="3">
        <v>0</v>
      </c>
      <c r="I54" s="3">
        <v>21</v>
      </c>
      <c r="J54" s="3">
        <v>14</v>
      </c>
      <c r="K54" s="3">
        <v>38</v>
      </c>
      <c r="L54" s="3">
        <v>55</v>
      </c>
      <c r="M54" s="3">
        <v>24</v>
      </c>
      <c r="N54" s="3">
        <v>1</v>
      </c>
      <c r="O54" s="3">
        <v>17</v>
      </c>
      <c r="P54" s="3">
        <v>5</v>
      </c>
      <c r="Q54" s="3">
        <v>0</v>
      </c>
    </row>
    <row r="55" spans="1:17">
      <c r="A55" s="3" t="s">
        <v>355</v>
      </c>
      <c r="B55" s="6">
        <v>1</v>
      </c>
      <c r="C55" s="3">
        <v>2</v>
      </c>
      <c r="D55" s="3">
        <v>21</v>
      </c>
      <c r="E55" s="3">
        <v>25</v>
      </c>
      <c r="F55" s="3">
        <v>4</v>
      </c>
      <c r="G55" s="3">
        <v>3</v>
      </c>
      <c r="H55" s="3">
        <v>2</v>
      </c>
      <c r="I55" s="3">
        <v>74</v>
      </c>
      <c r="J55" s="3">
        <v>36</v>
      </c>
      <c r="K55" s="3">
        <v>111</v>
      </c>
      <c r="L55" s="3">
        <v>91</v>
      </c>
      <c r="M55" s="3">
        <v>67</v>
      </c>
      <c r="N55" s="3">
        <v>9</v>
      </c>
      <c r="O55" s="3">
        <v>46</v>
      </c>
      <c r="P55" s="3">
        <v>22</v>
      </c>
      <c r="Q55" s="3">
        <v>0</v>
      </c>
    </row>
    <row r="56" spans="1:17">
      <c r="A56" s="3" t="s">
        <v>360</v>
      </c>
      <c r="B56" s="6">
        <v>2</v>
      </c>
      <c r="C56" s="3">
        <v>3</v>
      </c>
      <c r="D56" s="3">
        <v>12</v>
      </c>
      <c r="E56" s="3">
        <v>30</v>
      </c>
      <c r="F56" s="3">
        <v>2</v>
      </c>
      <c r="G56" s="3">
        <v>1</v>
      </c>
      <c r="H56" s="3">
        <v>2</v>
      </c>
      <c r="I56" s="3">
        <v>79</v>
      </c>
      <c r="J56" s="3">
        <v>30</v>
      </c>
      <c r="K56" s="3">
        <v>86</v>
      </c>
      <c r="L56" s="3">
        <v>120</v>
      </c>
      <c r="M56" s="3">
        <v>63</v>
      </c>
      <c r="N56" s="3">
        <v>8</v>
      </c>
      <c r="O56" s="3">
        <v>57</v>
      </c>
      <c r="P56" s="3">
        <v>19</v>
      </c>
      <c r="Q56" s="3">
        <v>0</v>
      </c>
    </row>
    <row r="57" spans="1:17">
      <c r="A57" s="3" t="s">
        <v>361</v>
      </c>
      <c r="B57" s="6">
        <v>1</v>
      </c>
      <c r="C57" s="3">
        <v>3</v>
      </c>
      <c r="D57" s="3">
        <v>14</v>
      </c>
      <c r="E57" s="3">
        <v>29</v>
      </c>
      <c r="F57" s="3">
        <v>1</v>
      </c>
      <c r="G57" s="3">
        <v>1</v>
      </c>
      <c r="H57" s="3">
        <v>1</v>
      </c>
      <c r="I57" s="3">
        <v>60</v>
      </c>
      <c r="J57" s="3">
        <v>23</v>
      </c>
      <c r="K57" s="3">
        <v>71</v>
      </c>
      <c r="L57" s="3">
        <v>94</v>
      </c>
      <c r="M57" s="3">
        <v>38</v>
      </c>
      <c r="N57" s="3">
        <v>8</v>
      </c>
      <c r="O57" s="3">
        <v>51</v>
      </c>
      <c r="P57" s="3">
        <v>15</v>
      </c>
      <c r="Q57" s="3">
        <v>0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67"/>
  <sheetViews>
    <sheetView workbookViewId="0">
      <selection activeCell="A14" sqref="A14"/>
    </sheetView>
  </sheetViews>
  <sheetFormatPr defaultRowHeight="15"/>
  <cols>
    <col min="1" max="1" width="20.28515625" bestFit="1" customWidth="1"/>
    <col min="2" max="4" width="3" bestFit="1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6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130</v>
      </c>
      <c r="B2" s="6">
        <v>0</v>
      </c>
      <c r="C2">
        <v>0</v>
      </c>
      <c r="D2">
        <v>0</v>
      </c>
      <c r="E2">
        <v>0</v>
      </c>
      <c r="F2">
        <v>0</v>
      </c>
      <c r="G2">
        <v>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153</v>
      </c>
      <c r="B3" s="6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307</v>
      </c>
      <c r="B4" s="6">
        <v>0</v>
      </c>
      <c r="C4">
        <v>0</v>
      </c>
      <c r="D4">
        <v>0</v>
      </c>
      <c r="E4">
        <v>0</v>
      </c>
      <c r="F4">
        <v>0</v>
      </c>
      <c r="G4">
        <v>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308</v>
      </c>
      <c r="B5" s="6">
        <v>0</v>
      </c>
      <c r="C5">
        <v>0</v>
      </c>
      <c r="D5">
        <v>0</v>
      </c>
      <c r="E5">
        <v>0</v>
      </c>
      <c r="F5">
        <v>0</v>
      </c>
      <c r="G5">
        <v>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188</v>
      </c>
      <c r="B6" s="6">
        <v>0</v>
      </c>
      <c r="C6">
        <v>0</v>
      </c>
      <c r="D6">
        <v>0</v>
      </c>
      <c r="E6">
        <v>0</v>
      </c>
      <c r="F6">
        <v>0</v>
      </c>
      <c r="G6">
        <v>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211</v>
      </c>
      <c r="B7" s="6">
        <v>0</v>
      </c>
      <c r="C7">
        <v>0</v>
      </c>
      <c r="D7">
        <v>0</v>
      </c>
      <c r="E7">
        <v>0</v>
      </c>
      <c r="F7">
        <v>0</v>
      </c>
      <c r="G7">
        <v>10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129</v>
      </c>
      <c r="B8" s="6">
        <v>0</v>
      </c>
      <c r="C8">
        <v>0</v>
      </c>
      <c r="D8">
        <v>0</v>
      </c>
      <c r="E8">
        <v>0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152</v>
      </c>
      <c r="B9" s="6">
        <v>0</v>
      </c>
      <c r="C9">
        <v>0</v>
      </c>
      <c r="D9">
        <v>0</v>
      </c>
      <c r="E9">
        <v>0</v>
      </c>
      <c r="F9">
        <v>0</v>
      </c>
      <c r="G9">
        <v>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309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310</v>
      </c>
      <c r="B11" s="6">
        <v>0</v>
      </c>
      <c r="C11">
        <v>0</v>
      </c>
      <c r="D11">
        <v>0</v>
      </c>
      <c r="E11">
        <v>0</v>
      </c>
      <c r="F11">
        <v>0</v>
      </c>
      <c r="G11">
        <v>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187</v>
      </c>
      <c r="B12" s="6">
        <v>0</v>
      </c>
      <c r="C12">
        <v>0</v>
      </c>
      <c r="D12">
        <v>0</v>
      </c>
      <c r="E12">
        <v>0</v>
      </c>
      <c r="F12">
        <v>0</v>
      </c>
      <c r="G12">
        <v>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210</v>
      </c>
      <c r="B13" s="6">
        <v>0</v>
      </c>
      <c r="C13">
        <v>0</v>
      </c>
      <c r="D13">
        <v>0</v>
      </c>
      <c r="E13">
        <v>0</v>
      </c>
      <c r="F13">
        <v>0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128</v>
      </c>
      <c r="B14" s="6">
        <v>0</v>
      </c>
      <c r="C14">
        <v>0</v>
      </c>
      <c r="D14">
        <v>0</v>
      </c>
      <c r="E14">
        <v>0</v>
      </c>
      <c r="F14">
        <v>0</v>
      </c>
      <c r="G14">
        <v>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151</v>
      </c>
      <c r="B15" s="6">
        <v>0</v>
      </c>
      <c r="C15">
        <v>0</v>
      </c>
      <c r="D15">
        <v>0</v>
      </c>
      <c r="E15">
        <v>0</v>
      </c>
      <c r="F15">
        <v>0</v>
      </c>
      <c r="G15">
        <v>10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311</v>
      </c>
      <c r="B16" s="6">
        <v>0</v>
      </c>
      <c r="C16">
        <v>0</v>
      </c>
      <c r="D16">
        <v>0</v>
      </c>
      <c r="E16">
        <v>0</v>
      </c>
      <c r="F16">
        <v>0</v>
      </c>
      <c r="G16">
        <v>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s="3" t="s">
        <v>312</v>
      </c>
      <c r="B17" s="6">
        <v>0</v>
      </c>
      <c r="C17" s="3">
        <v>0</v>
      </c>
      <c r="D17" s="3">
        <v>0</v>
      </c>
      <c r="E17" s="3">
        <v>0</v>
      </c>
      <c r="F17" s="3">
        <v>0</v>
      </c>
      <c r="G17" s="3">
        <v>5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</row>
    <row r="18" spans="1:17">
      <c r="A18" s="3" t="s">
        <v>186</v>
      </c>
      <c r="B18" s="6">
        <v>0</v>
      </c>
      <c r="C18" s="3">
        <v>0</v>
      </c>
      <c r="D18" s="3">
        <v>0</v>
      </c>
      <c r="E18" s="3">
        <v>0</v>
      </c>
      <c r="F18" s="3">
        <v>0</v>
      </c>
      <c r="G18" s="3">
        <v>7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</row>
    <row r="19" spans="1:17">
      <c r="A19" s="3" t="s">
        <v>209</v>
      </c>
      <c r="B19" s="6">
        <v>0</v>
      </c>
      <c r="C19" s="3">
        <v>0</v>
      </c>
      <c r="D19" s="3">
        <v>0</v>
      </c>
      <c r="E19" s="3">
        <v>0</v>
      </c>
      <c r="F19" s="3">
        <v>0</v>
      </c>
      <c r="G19" s="3">
        <v>13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</row>
    <row r="20" spans="1:17">
      <c r="A20" s="3" t="s">
        <v>138</v>
      </c>
      <c r="B20" s="6">
        <v>0</v>
      </c>
      <c r="C20" s="3">
        <v>0</v>
      </c>
      <c r="D20" s="3">
        <v>0</v>
      </c>
      <c r="E20" s="3">
        <v>0</v>
      </c>
      <c r="F20" s="3">
        <v>0</v>
      </c>
      <c r="G20" s="3">
        <v>4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</row>
    <row r="21" spans="1:17">
      <c r="A21" s="3" t="s">
        <v>161</v>
      </c>
      <c r="B21" s="6">
        <v>0</v>
      </c>
      <c r="C21" s="3">
        <v>0</v>
      </c>
      <c r="D21" s="3">
        <v>0</v>
      </c>
      <c r="E21" s="3">
        <v>0</v>
      </c>
      <c r="F21" s="3">
        <v>0</v>
      </c>
      <c r="G21" s="3">
        <v>6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</row>
    <row r="22" spans="1:17">
      <c r="A22" s="3" t="s">
        <v>313</v>
      </c>
      <c r="B22" s="6">
        <v>0</v>
      </c>
      <c r="C22" s="3">
        <v>0</v>
      </c>
      <c r="D22" s="3">
        <v>0</v>
      </c>
      <c r="E22" s="3">
        <v>0</v>
      </c>
      <c r="F22" s="3">
        <v>0</v>
      </c>
      <c r="G22" s="3">
        <v>6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</row>
    <row r="23" spans="1:17">
      <c r="A23" s="3" t="s">
        <v>314</v>
      </c>
      <c r="B23" s="6">
        <v>0</v>
      </c>
      <c r="C23" s="3">
        <v>0</v>
      </c>
      <c r="D23" s="3">
        <v>0</v>
      </c>
      <c r="E23" s="3">
        <v>0</v>
      </c>
      <c r="F23" s="3">
        <v>0</v>
      </c>
      <c r="G23" s="3">
        <v>9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</row>
    <row r="24" spans="1:17">
      <c r="A24" s="3" t="s">
        <v>196</v>
      </c>
      <c r="B24" s="6">
        <v>0</v>
      </c>
      <c r="C24" s="3">
        <v>0</v>
      </c>
      <c r="D24" s="3">
        <v>0</v>
      </c>
      <c r="E24" s="3">
        <v>0</v>
      </c>
      <c r="F24" s="3">
        <v>0</v>
      </c>
      <c r="G24" s="3">
        <v>6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</row>
    <row r="25" spans="1:17">
      <c r="A25" s="3" t="s">
        <v>219</v>
      </c>
      <c r="B25" s="6">
        <v>0</v>
      </c>
      <c r="C25" s="3">
        <v>0</v>
      </c>
      <c r="D25" s="3">
        <v>0</v>
      </c>
      <c r="E25" s="3">
        <v>0</v>
      </c>
      <c r="F25" s="3">
        <v>0</v>
      </c>
      <c r="G25" s="3">
        <v>7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</row>
    <row r="26" spans="1:17">
      <c r="A26" s="3" t="s">
        <v>137</v>
      </c>
      <c r="B26" s="6">
        <v>0</v>
      </c>
      <c r="C26" s="3">
        <v>0</v>
      </c>
      <c r="D26" s="3">
        <v>0</v>
      </c>
      <c r="E26" s="3">
        <v>0</v>
      </c>
      <c r="F26" s="3">
        <v>0</v>
      </c>
      <c r="G26" s="3">
        <v>13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</row>
    <row r="27" spans="1:17">
      <c r="A27" s="3" t="s">
        <v>160</v>
      </c>
      <c r="B27" s="6">
        <v>0</v>
      </c>
      <c r="C27" s="3">
        <v>0</v>
      </c>
      <c r="D27" s="3">
        <v>0</v>
      </c>
      <c r="E27" s="3">
        <v>0</v>
      </c>
      <c r="F27" s="3">
        <v>0</v>
      </c>
      <c r="G27" s="3">
        <v>4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</row>
    <row r="28" spans="1:17">
      <c r="A28" s="3" t="s">
        <v>315</v>
      </c>
      <c r="B28" s="6">
        <v>0</v>
      </c>
      <c r="C28" s="3">
        <v>0</v>
      </c>
      <c r="D28" s="3">
        <v>0</v>
      </c>
      <c r="E28" s="3">
        <v>0</v>
      </c>
      <c r="F28" s="3">
        <v>0</v>
      </c>
      <c r="G28" s="3">
        <v>14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</row>
    <row r="29" spans="1:17">
      <c r="A29" s="3" t="s">
        <v>316</v>
      </c>
      <c r="B29" s="6">
        <v>0</v>
      </c>
      <c r="C29" s="3">
        <v>0</v>
      </c>
      <c r="D29" s="3">
        <v>0</v>
      </c>
      <c r="E29" s="3">
        <v>0</v>
      </c>
      <c r="F29" s="3">
        <v>0</v>
      </c>
      <c r="G29" s="3">
        <v>5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</row>
    <row r="30" spans="1:17">
      <c r="A30" s="3" t="s">
        <v>195</v>
      </c>
      <c r="B30" s="6">
        <v>0</v>
      </c>
      <c r="C30" s="3">
        <v>0</v>
      </c>
      <c r="D30" s="3">
        <v>0</v>
      </c>
      <c r="E30" s="3">
        <v>0</v>
      </c>
      <c r="F30" s="3">
        <v>0</v>
      </c>
      <c r="G30" s="3">
        <v>10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</row>
    <row r="31" spans="1:17">
      <c r="A31" s="3" t="s">
        <v>218</v>
      </c>
      <c r="B31" s="6">
        <v>0</v>
      </c>
      <c r="C31" s="3">
        <v>0</v>
      </c>
      <c r="D31" s="3">
        <v>0</v>
      </c>
      <c r="E31" s="3">
        <v>0</v>
      </c>
      <c r="F31" s="3">
        <v>0</v>
      </c>
      <c r="G31" s="3">
        <v>5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</row>
    <row r="32" spans="1:17">
      <c r="A32" s="3" t="s">
        <v>136</v>
      </c>
      <c r="B32" s="6">
        <v>0</v>
      </c>
      <c r="C32" s="3">
        <v>0</v>
      </c>
      <c r="D32" s="3">
        <v>0</v>
      </c>
      <c r="E32" s="3">
        <v>0</v>
      </c>
      <c r="F32" s="3">
        <v>0</v>
      </c>
      <c r="G32" s="3">
        <v>11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</row>
    <row r="33" spans="1:17">
      <c r="A33" s="3" t="s">
        <v>159</v>
      </c>
      <c r="B33" s="6">
        <v>0</v>
      </c>
      <c r="C33" s="3">
        <v>0</v>
      </c>
      <c r="D33" s="3">
        <v>0</v>
      </c>
      <c r="E33" s="3">
        <v>0</v>
      </c>
      <c r="F33" s="3">
        <v>0</v>
      </c>
      <c r="G33" s="3">
        <v>7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</row>
    <row r="34" spans="1:17">
      <c r="A34" s="3" t="s">
        <v>317</v>
      </c>
      <c r="B34" s="6">
        <v>0</v>
      </c>
      <c r="C34" s="3">
        <v>0</v>
      </c>
      <c r="D34" s="3">
        <v>0</v>
      </c>
      <c r="E34" s="3">
        <v>0</v>
      </c>
      <c r="F34" s="3">
        <v>0</v>
      </c>
      <c r="G34" s="3">
        <v>16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</row>
    <row r="35" spans="1:17">
      <c r="A35" s="3" t="s">
        <v>318</v>
      </c>
      <c r="B35" s="6">
        <v>0</v>
      </c>
      <c r="C35" s="3">
        <v>0</v>
      </c>
      <c r="D35" s="3">
        <v>0</v>
      </c>
      <c r="E35" s="3">
        <v>0</v>
      </c>
      <c r="F35" s="3">
        <v>0</v>
      </c>
      <c r="G35" s="3">
        <v>9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</row>
    <row r="36" spans="1:17">
      <c r="A36" s="3" t="s">
        <v>194</v>
      </c>
      <c r="B36" s="6">
        <v>0</v>
      </c>
      <c r="C36" s="3">
        <v>0</v>
      </c>
      <c r="D36" s="3">
        <v>0</v>
      </c>
      <c r="E36" s="3">
        <v>0</v>
      </c>
      <c r="F36" s="3">
        <v>0</v>
      </c>
      <c r="G36" s="3">
        <v>6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</row>
    <row r="37" spans="1:17">
      <c r="A37" s="3" t="s">
        <v>217</v>
      </c>
      <c r="B37" s="6">
        <v>0</v>
      </c>
      <c r="C37" s="3">
        <v>0</v>
      </c>
      <c r="D37" s="3">
        <v>0</v>
      </c>
      <c r="E37" s="3">
        <v>0</v>
      </c>
      <c r="F37" s="3">
        <v>0</v>
      </c>
      <c r="G37" s="3">
        <v>8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</row>
    <row r="38" spans="1:17">
      <c r="A38" s="3" t="s">
        <v>135</v>
      </c>
      <c r="B38" s="6">
        <v>0</v>
      </c>
      <c r="C38" s="3">
        <v>0</v>
      </c>
      <c r="D38" s="3">
        <v>0</v>
      </c>
      <c r="E38" s="3">
        <v>0</v>
      </c>
      <c r="F38" s="3">
        <v>0</v>
      </c>
      <c r="G38" s="3">
        <v>12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</row>
    <row r="39" spans="1:17">
      <c r="A39" s="3" t="s">
        <v>158</v>
      </c>
      <c r="B39" s="6">
        <v>0</v>
      </c>
      <c r="C39" s="3">
        <v>0</v>
      </c>
      <c r="D39" s="3">
        <v>0</v>
      </c>
      <c r="E39" s="3">
        <v>0</v>
      </c>
      <c r="F39" s="3">
        <v>0</v>
      </c>
      <c r="G39" s="3">
        <v>1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</row>
    <row r="40" spans="1:17">
      <c r="A40" s="3" t="s">
        <v>319</v>
      </c>
      <c r="B40" s="6">
        <v>0</v>
      </c>
      <c r="C40" s="3">
        <v>0</v>
      </c>
      <c r="D40" s="3">
        <v>0</v>
      </c>
      <c r="E40" s="3">
        <v>0</v>
      </c>
      <c r="F40" s="3">
        <v>0</v>
      </c>
      <c r="G40" s="3">
        <v>7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</row>
    <row r="41" spans="1:17">
      <c r="A41" s="3" t="s">
        <v>320</v>
      </c>
      <c r="B41" s="6">
        <v>0</v>
      </c>
      <c r="C41" s="3">
        <v>0</v>
      </c>
      <c r="D41" s="3">
        <v>0</v>
      </c>
      <c r="E41" s="3">
        <v>0</v>
      </c>
      <c r="F41" s="3">
        <v>0</v>
      </c>
      <c r="G41" s="3">
        <v>5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</row>
    <row r="42" spans="1:17">
      <c r="A42" s="3" t="s">
        <v>193</v>
      </c>
      <c r="B42" s="6">
        <v>0</v>
      </c>
      <c r="C42" s="3">
        <v>0</v>
      </c>
      <c r="D42" s="3">
        <v>0</v>
      </c>
      <c r="E42" s="3">
        <v>0</v>
      </c>
      <c r="F42" s="3">
        <v>0</v>
      </c>
      <c r="G42" s="3">
        <v>3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</row>
    <row r="43" spans="1:17">
      <c r="A43" s="3" t="s">
        <v>216</v>
      </c>
      <c r="B43" s="6">
        <v>0</v>
      </c>
      <c r="C43" s="3">
        <v>0</v>
      </c>
      <c r="D43" s="3">
        <v>0</v>
      </c>
      <c r="E43" s="3">
        <v>0</v>
      </c>
      <c r="F43" s="3">
        <v>0</v>
      </c>
      <c r="G43" s="3">
        <v>9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</row>
    <row r="44" spans="1:17">
      <c r="A44" s="3" t="s">
        <v>134</v>
      </c>
      <c r="B44" s="6">
        <v>0</v>
      </c>
      <c r="C44" s="3">
        <v>0</v>
      </c>
      <c r="D44" s="3">
        <v>0</v>
      </c>
      <c r="E44" s="3">
        <v>0</v>
      </c>
      <c r="F44" s="3">
        <v>0</v>
      </c>
      <c r="G44" s="3">
        <v>9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</row>
    <row r="45" spans="1:17">
      <c r="A45" s="3" t="s">
        <v>157</v>
      </c>
      <c r="B45" s="6">
        <v>0</v>
      </c>
      <c r="C45" s="3">
        <v>0</v>
      </c>
      <c r="D45" s="3">
        <v>0</v>
      </c>
      <c r="E45" s="3">
        <v>0</v>
      </c>
      <c r="F45" s="3">
        <v>0</v>
      </c>
      <c r="G45" s="3">
        <v>8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</row>
    <row r="46" spans="1:17">
      <c r="A46" s="3" t="s">
        <v>321</v>
      </c>
      <c r="B46" s="6">
        <v>0</v>
      </c>
      <c r="C46" s="3">
        <v>0</v>
      </c>
      <c r="D46" s="3">
        <v>0</v>
      </c>
      <c r="E46" s="3">
        <v>0</v>
      </c>
      <c r="F46" s="3">
        <v>0</v>
      </c>
      <c r="G46" s="3">
        <v>13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</row>
    <row r="47" spans="1:17">
      <c r="A47" s="3" t="s">
        <v>322</v>
      </c>
      <c r="B47" s="6">
        <v>0</v>
      </c>
      <c r="C47" s="3">
        <v>0</v>
      </c>
      <c r="D47" s="3">
        <v>0</v>
      </c>
      <c r="E47" s="3">
        <v>0</v>
      </c>
      <c r="F47" s="3">
        <v>0</v>
      </c>
      <c r="G47" s="3">
        <v>9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</row>
    <row r="48" spans="1:17">
      <c r="A48" s="3" t="s">
        <v>192</v>
      </c>
      <c r="B48" s="6">
        <v>0</v>
      </c>
      <c r="C48" s="3">
        <v>0</v>
      </c>
      <c r="D48" s="3">
        <v>0</v>
      </c>
      <c r="E48" s="3">
        <v>0</v>
      </c>
      <c r="F48" s="3">
        <v>0</v>
      </c>
      <c r="G48" s="3">
        <v>9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</row>
    <row r="49" spans="1:17">
      <c r="A49" s="3" t="s">
        <v>215</v>
      </c>
      <c r="B49" s="6">
        <v>0</v>
      </c>
      <c r="C49" s="3">
        <v>0</v>
      </c>
      <c r="D49" s="3">
        <v>0</v>
      </c>
      <c r="E49" s="3">
        <v>0</v>
      </c>
      <c r="F49" s="3">
        <v>0</v>
      </c>
      <c r="G49" s="3">
        <v>9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</row>
    <row r="50" spans="1:17">
      <c r="A50" s="3" t="s">
        <v>133</v>
      </c>
      <c r="B50" s="6">
        <v>0</v>
      </c>
      <c r="C50" s="3">
        <v>0</v>
      </c>
      <c r="D50" s="3">
        <v>0</v>
      </c>
      <c r="E50" s="3">
        <v>0</v>
      </c>
      <c r="F50" s="3">
        <v>0</v>
      </c>
      <c r="G50" s="3">
        <v>7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</row>
    <row r="51" spans="1:17">
      <c r="A51" s="3" t="s">
        <v>156</v>
      </c>
      <c r="B51" s="6">
        <v>0</v>
      </c>
      <c r="C51" s="3">
        <v>0</v>
      </c>
      <c r="D51" s="3">
        <v>0</v>
      </c>
      <c r="E51" s="3">
        <v>0</v>
      </c>
      <c r="F51" s="3">
        <v>0</v>
      </c>
      <c r="G51" s="3">
        <v>4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</row>
    <row r="52" spans="1:17">
      <c r="A52" s="3" t="s">
        <v>323</v>
      </c>
      <c r="B52" s="6">
        <v>0</v>
      </c>
      <c r="C52" s="3">
        <v>0</v>
      </c>
      <c r="D52" s="3">
        <v>0</v>
      </c>
      <c r="E52" s="3">
        <v>0</v>
      </c>
      <c r="F52" s="3">
        <v>0</v>
      </c>
      <c r="G52" s="3">
        <v>8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</row>
    <row r="53" spans="1:17">
      <c r="A53" s="3" t="s">
        <v>324</v>
      </c>
      <c r="B53" s="6">
        <v>0</v>
      </c>
      <c r="C53" s="3">
        <v>0</v>
      </c>
      <c r="D53" s="3">
        <v>0</v>
      </c>
      <c r="E53" s="3">
        <v>0</v>
      </c>
      <c r="F53" s="3">
        <v>0</v>
      </c>
      <c r="G53" s="3">
        <v>7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</row>
    <row r="54" spans="1:17">
      <c r="A54" s="3" t="s">
        <v>191</v>
      </c>
      <c r="B54" s="6">
        <v>0</v>
      </c>
      <c r="C54" s="3">
        <v>0</v>
      </c>
      <c r="D54" s="3">
        <v>0</v>
      </c>
      <c r="E54" s="3">
        <v>0</v>
      </c>
      <c r="F54" s="3">
        <v>0</v>
      </c>
      <c r="G54" s="3">
        <v>11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</row>
    <row r="55" spans="1:17">
      <c r="A55" s="3" t="s">
        <v>214</v>
      </c>
      <c r="B55" s="6">
        <v>0</v>
      </c>
      <c r="C55" s="3">
        <v>0</v>
      </c>
      <c r="D55" s="3">
        <v>0</v>
      </c>
      <c r="E55" s="3">
        <v>0</v>
      </c>
      <c r="F55" s="3">
        <v>0</v>
      </c>
      <c r="G55" s="3">
        <v>7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</row>
    <row r="56" spans="1:17">
      <c r="A56" s="3" t="s">
        <v>132</v>
      </c>
      <c r="B56" s="6">
        <v>0</v>
      </c>
      <c r="C56" s="3">
        <v>0</v>
      </c>
      <c r="D56" s="3">
        <v>0</v>
      </c>
      <c r="E56" s="3">
        <v>0</v>
      </c>
      <c r="F56" s="3">
        <v>0</v>
      </c>
      <c r="G56" s="3">
        <v>6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</row>
    <row r="57" spans="1:17">
      <c r="A57" s="3" t="s">
        <v>155</v>
      </c>
      <c r="B57" s="6">
        <v>0</v>
      </c>
      <c r="C57" s="3">
        <v>0</v>
      </c>
      <c r="D57" s="3">
        <v>0</v>
      </c>
      <c r="E57" s="3">
        <v>0</v>
      </c>
      <c r="F57" s="3">
        <v>0</v>
      </c>
      <c r="G57" s="3">
        <v>2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</row>
    <row r="58" spans="1:17">
      <c r="A58" s="3" t="s">
        <v>325</v>
      </c>
      <c r="B58" s="6">
        <v>0</v>
      </c>
      <c r="C58" s="3">
        <v>0</v>
      </c>
      <c r="D58" s="3">
        <v>0</v>
      </c>
      <c r="E58" s="3">
        <v>0</v>
      </c>
      <c r="F58" s="3">
        <v>0</v>
      </c>
      <c r="G58" s="3">
        <v>5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</row>
    <row r="59" spans="1:17">
      <c r="A59" s="3" t="s">
        <v>326</v>
      </c>
      <c r="B59" s="6">
        <v>0</v>
      </c>
      <c r="C59" s="3">
        <v>0</v>
      </c>
      <c r="D59" s="3">
        <v>0</v>
      </c>
      <c r="E59" s="3">
        <v>0</v>
      </c>
      <c r="F59" s="3">
        <v>0</v>
      </c>
      <c r="G59" s="3">
        <v>10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</row>
    <row r="60" spans="1:17">
      <c r="A60" s="3" t="s">
        <v>190</v>
      </c>
      <c r="B60" s="6">
        <v>0</v>
      </c>
      <c r="C60" s="3">
        <v>0</v>
      </c>
      <c r="D60" s="3">
        <v>0</v>
      </c>
      <c r="E60" s="3">
        <v>0</v>
      </c>
      <c r="F60" s="3">
        <v>0</v>
      </c>
      <c r="G60" s="3">
        <v>6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</row>
    <row r="61" spans="1:17">
      <c r="A61" s="3" t="s">
        <v>213</v>
      </c>
      <c r="B61" s="6">
        <v>0</v>
      </c>
      <c r="C61" s="3">
        <v>0</v>
      </c>
      <c r="D61" s="3">
        <v>0</v>
      </c>
      <c r="E61" s="3">
        <v>0</v>
      </c>
      <c r="F61" s="3">
        <v>0</v>
      </c>
      <c r="G61" s="3">
        <v>7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</row>
    <row r="62" spans="1:17">
      <c r="A62" s="3" t="s">
        <v>131</v>
      </c>
      <c r="B62" s="6">
        <v>0</v>
      </c>
      <c r="C62" s="3">
        <v>0</v>
      </c>
      <c r="D62" s="3">
        <v>0</v>
      </c>
      <c r="E62" s="3">
        <v>0</v>
      </c>
      <c r="F62" s="3">
        <v>0</v>
      </c>
      <c r="G62" s="3">
        <v>3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</row>
    <row r="63" spans="1:17">
      <c r="A63" s="3" t="s">
        <v>154</v>
      </c>
      <c r="B63" s="6">
        <v>0</v>
      </c>
      <c r="C63" s="3">
        <v>0</v>
      </c>
      <c r="D63" s="3">
        <v>0</v>
      </c>
      <c r="E63" s="3">
        <v>0</v>
      </c>
      <c r="F63" s="3">
        <v>0</v>
      </c>
      <c r="G63" s="3">
        <v>5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</row>
    <row r="64" spans="1:17">
      <c r="A64" s="3" t="s">
        <v>327</v>
      </c>
      <c r="B64" s="6">
        <v>0</v>
      </c>
      <c r="C64" s="3">
        <v>0</v>
      </c>
      <c r="D64" s="3">
        <v>0</v>
      </c>
      <c r="E64" s="3">
        <v>0</v>
      </c>
      <c r="F64" s="3">
        <v>0</v>
      </c>
      <c r="G64" s="3">
        <v>5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</row>
    <row r="65" spans="1:17">
      <c r="A65" s="3" t="s">
        <v>328</v>
      </c>
      <c r="B65" s="6">
        <v>0</v>
      </c>
      <c r="C65" s="3">
        <v>0</v>
      </c>
      <c r="D65" s="3">
        <v>0</v>
      </c>
      <c r="E65" s="3">
        <v>0</v>
      </c>
      <c r="F65" s="3">
        <v>0</v>
      </c>
      <c r="G65" s="3">
        <v>7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</row>
    <row r="66" spans="1:17">
      <c r="A66" s="3" t="s">
        <v>189</v>
      </c>
      <c r="B66" s="6">
        <v>0</v>
      </c>
      <c r="C66" s="3">
        <v>0</v>
      </c>
      <c r="D66" s="3">
        <v>0</v>
      </c>
      <c r="E66" s="3">
        <v>0</v>
      </c>
      <c r="F66" s="3">
        <v>0</v>
      </c>
      <c r="G66" s="3">
        <v>7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</row>
    <row r="67" spans="1:17">
      <c r="A67" s="3" t="s">
        <v>212</v>
      </c>
      <c r="B67" s="6">
        <v>0</v>
      </c>
      <c r="C67" s="3">
        <v>0</v>
      </c>
      <c r="D67" s="3">
        <v>0</v>
      </c>
      <c r="E67" s="3">
        <v>0</v>
      </c>
      <c r="F67" s="3">
        <v>0</v>
      </c>
      <c r="G67" s="3">
        <v>7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</row>
    <row r="68" spans="1:17">
      <c r="A68" s="3" t="s">
        <v>118</v>
      </c>
      <c r="B68" s="6">
        <v>0</v>
      </c>
      <c r="C68" s="3">
        <v>0</v>
      </c>
      <c r="D68" s="3">
        <v>0</v>
      </c>
      <c r="E68" s="3">
        <v>0</v>
      </c>
      <c r="F68" s="3">
        <v>0</v>
      </c>
      <c r="G68" s="3">
        <v>8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</row>
    <row r="69" spans="1:17">
      <c r="A69" s="3" t="s">
        <v>141</v>
      </c>
      <c r="B69" s="6">
        <v>0</v>
      </c>
      <c r="C69" s="3">
        <v>0</v>
      </c>
      <c r="D69" s="3">
        <v>0</v>
      </c>
      <c r="E69" s="3">
        <v>0</v>
      </c>
      <c r="F69" s="3">
        <v>0</v>
      </c>
      <c r="G69" s="3">
        <v>6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</row>
    <row r="70" spans="1:17">
      <c r="A70" s="3" t="s">
        <v>329</v>
      </c>
      <c r="B70" s="6">
        <v>0</v>
      </c>
      <c r="C70" s="3">
        <v>0</v>
      </c>
      <c r="D70" s="3">
        <v>0</v>
      </c>
      <c r="E70" s="3">
        <v>0</v>
      </c>
      <c r="F70" s="3">
        <v>0</v>
      </c>
      <c r="G70" s="3">
        <v>3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</row>
    <row r="71" spans="1:17">
      <c r="A71" s="3" t="s">
        <v>330</v>
      </c>
      <c r="B71" s="6">
        <v>0</v>
      </c>
      <c r="C71" s="3">
        <v>0</v>
      </c>
      <c r="D71" s="3">
        <v>0</v>
      </c>
      <c r="E71" s="3">
        <v>0</v>
      </c>
      <c r="F71" s="3">
        <v>0</v>
      </c>
      <c r="G71" s="3">
        <v>5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</row>
    <row r="72" spans="1:17">
      <c r="A72" s="3" t="s">
        <v>164</v>
      </c>
      <c r="B72" s="6">
        <v>0</v>
      </c>
      <c r="C72" s="3">
        <v>0</v>
      </c>
      <c r="D72" s="3">
        <v>0</v>
      </c>
      <c r="E72" s="3">
        <v>0</v>
      </c>
      <c r="F72" s="3">
        <v>0</v>
      </c>
      <c r="G72" s="3">
        <v>6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</row>
    <row r="73" spans="1:17">
      <c r="A73" s="3" t="s">
        <v>176</v>
      </c>
      <c r="B73" s="6">
        <v>0</v>
      </c>
      <c r="C73" s="3">
        <v>0</v>
      </c>
      <c r="D73" s="3">
        <v>0</v>
      </c>
      <c r="E73" s="3">
        <v>0</v>
      </c>
      <c r="F73" s="3">
        <v>0</v>
      </c>
      <c r="G73" s="3">
        <v>5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</row>
    <row r="74" spans="1:17">
      <c r="A74" s="3" t="s">
        <v>199</v>
      </c>
      <c r="B74" s="6">
        <v>0</v>
      </c>
      <c r="C74" s="3">
        <v>0</v>
      </c>
      <c r="D74" s="3">
        <v>0</v>
      </c>
      <c r="E74" s="3">
        <v>0</v>
      </c>
      <c r="F74" s="3">
        <v>0</v>
      </c>
      <c r="G74" s="3">
        <v>2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</row>
    <row r="75" spans="1:17">
      <c r="A75" s="3" t="s">
        <v>117</v>
      </c>
      <c r="B75" s="6">
        <v>0</v>
      </c>
      <c r="C75" s="3">
        <v>0</v>
      </c>
      <c r="D75" s="3">
        <v>0</v>
      </c>
      <c r="E75" s="3">
        <v>0</v>
      </c>
      <c r="F75" s="3">
        <v>0</v>
      </c>
      <c r="G75" s="3">
        <v>6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</row>
    <row r="76" spans="1:17">
      <c r="A76" s="3" t="s">
        <v>140</v>
      </c>
      <c r="B76" s="6">
        <v>0</v>
      </c>
      <c r="C76" s="3">
        <v>0</v>
      </c>
      <c r="D76" s="3">
        <v>0</v>
      </c>
      <c r="E76" s="3">
        <v>0</v>
      </c>
      <c r="F76" s="3">
        <v>0</v>
      </c>
      <c r="G76" s="3">
        <v>5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</row>
    <row r="77" spans="1:17">
      <c r="A77" s="3" t="s">
        <v>331</v>
      </c>
      <c r="B77" s="6">
        <v>0</v>
      </c>
      <c r="C77" s="3">
        <v>0</v>
      </c>
      <c r="D77" s="3">
        <v>0</v>
      </c>
      <c r="E77" s="3">
        <v>0</v>
      </c>
      <c r="F77" s="3">
        <v>0</v>
      </c>
      <c r="G77" s="3">
        <v>5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</row>
    <row r="78" spans="1:17">
      <c r="A78" s="3" t="s">
        <v>332</v>
      </c>
      <c r="B78" s="6">
        <v>0</v>
      </c>
      <c r="C78" s="3">
        <v>0</v>
      </c>
      <c r="D78" s="3">
        <v>0</v>
      </c>
      <c r="E78" s="3">
        <v>0</v>
      </c>
      <c r="F78" s="3">
        <v>0</v>
      </c>
      <c r="G78" s="3">
        <v>6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</row>
    <row r="79" spans="1:17">
      <c r="A79" s="3" t="s">
        <v>163</v>
      </c>
      <c r="B79" s="6">
        <v>0</v>
      </c>
      <c r="C79" s="3">
        <v>0</v>
      </c>
      <c r="D79" s="3">
        <v>0</v>
      </c>
      <c r="E79" s="3">
        <v>0</v>
      </c>
      <c r="F79" s="3">
        <v>0</v>
      </c>
      <c r="G79" s="3">
        <v>2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</row>
    <row r="80" spans="1:17">
      <c r="A80" s="3" t="s">
        <v>175</v>
      </c>
      <c r="B80" s="6">
        <v>0</v>
      </c>
      <c r="C80" s="3">
        <v>0</v>
      </c>
      <c r="D80" s="3">
        <v>0</v>
      </c>
      <c r="E80" s="3">
        <v>0</v>
      </c>
      <c r="F80" s="3">
        <v>0</v>
      </c>
      <c r="G80" s="3">
        <v>9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</row>
    <row r="81" spans="1:17">
      <c r="A81" s="3" t="s">
        <v>198</v>
      </c>
      <c r="B81" s="6">
        <v>0</v>
      </c>
      <c r="C81" s="3">
        <v>0</v>
      </c>
      <c r="D81" s="3">
        <v>0</v>
      </c>
      <c r="E81" s="3">
        <v>0</v>
      </c>
      <c r="F81" s="3">
        <v>0</v>
      </c>
      <c r="G81" s="3">
        <v>2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</row>
    <row r="82" spans="1:17">
      <c r="A82" s="3" t="s">
        <v>116</v>
      </c>
      <c r="B82" s="6">
        <v>0</v>
      </c>
      <c r="C82" s="3">
        <v>0</v>
      </c>
      <c r="D82" s="3">
        <v>0</v>
      </c>
      <c r="E82" s="3">
        <v>0</v>
      </c>
      <c r="F82" s="3">
        <v>0</v>
      </c>
      <c r="G82" s="3">
        <v>10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</row>
    <row r="83" spans="1:17">
      <c r="A83" s="3" t="s">
        <v>139</v>
      </c>
      <c r="B83" s="6">
        <v>0</v>
      </c>
      <c r="C83" s="3">
        <v>0</v>
      </c>
      <c r="D83" s="3">
        <v>0</v>
      </c>
      <c r="E83" s="3">
        <v>0</v>
      </c>
      <c r="F83" s="3">
        <v>0</v>
      </c>
      <c r="G83" s="3">
        <v>4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</row>
    <row r="84" spans="1:17">
      <c r="A84" s="3" t="s">
        <v>333</v>
      </c>
      <c r="B84" s="6">
        <v>0</v>
      </c>
      <c r="C84" s="3">
        <v>0</v>
      </c>
      <c r="D84" s="3">
        <v>0</v>
      </c>
      <c r="E84" s="3">
        <v>0</v>
      </c>
      <c r="F84" s="3">
        <v>0</v>
      </c>
      <c r="G84" s="3">
        <v>5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</row>
    <row r="85" spans="1:17">
      <c r="A85" s="3" t="s">
        <v>334</v>
      </c>
      <c r="B85" s="6">
        <v>0</v>
      </c>
      <c r="C85" s="3">
        <v>0</v>
      </c>
      <c r="D85" s="3">
        <v>0</v>
      </c>
      <c r="E85" s="3">
        <v>0</v>
      </c>
      <c r="F85" s="3">
        <v>0</v>
      </c>
      <c r="G85" s="3">
        <v>7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</row>
    <row r="86" spans="1:17">
      <c r="A86" s="3" t="s">
        <v>173</v>
      </c>
      <c r="B86" s="6">
        <v>0</v>
      </c>
      <c r="C86" s="3">
        <v>0</v>
      </c>
      <c r="D86" s="3">
        <v>0</v>
      </c>
      <c r="E86" s="3">
        <v>0</v>
      </c>
      <c r="F86" s="3">
        <v>0</v>
      </c>
      <c r="G86" s="3">
        <v>2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</row>
    <row r="87" spans="1:17">
      <c r="A87" s="3" t="s">
        <v>162</v>
      </c>
      <c r="B87" s="6">
        <v>0</v>
      </c>
      <c r="C87" s="3">
        <v>0</v>
      </c>
      <c r="D87" s="3">
        <v>0</v>
      </c>
      <c r="E87" s="3">
        <v>0</v>
      </c>
      <c r="F87" s="3">
        <v>0</v>
      </c>
      <c r="G87" s="3">
        <v>4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</row>
    <row r="88" spans="1:17">
      <c r="A88" s="3" t="s">
        <v>174</v>
      </c>
      <c r="B88" s="6">
        <v>0</v>
      </c>
      <c r="C88" s="3">
        <v>0</v>
      </c>
      <c r="D88" s="3">
        <v>0</v>
      </c>
      <c r="E88" s="3">
        <v>0</v>
      </c>
      <c r="F88" s="3">
        <v>0</v>
      </c>
      <c r="G88" s="3">
        <v>11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</row>
    <row r="89" spans="1:17">
      <c r="A89" s="3" t="s">
        <v>197</v>
      </c>
      <c r="B89" s="6">
        <v>0</v>
      </c>
      <c r="C89" s="3">
        <v>0</v>
      </c>
      <c r="D89" s="3">
        <v>0</v>
      </c>
      <c r="E89" s="3">
        <v>0</v>
      </c>
      <c r="F89" s="3">
        <v>0</v>
      </c>
      <c r="G89" s="3">
        <v>3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</row>
    <row r="90" spans="1:17">
      <c r="A90" s="3" t="s">
        <v>127</v>
      </c>
      <c r="B90" s="6">
        <v>0</v>
      </c>
      <c r="C90" s="3">
        <v>0</v>
      </c>
      <c r="D90" s="3">
        <v>0</v>
      </c>
      <c r="E90" s="3">
        <v>0</v>
      </c>
      <c r="F90" s="3">
        <v>0</v>
      </c>
      <c r="G90" s="3">
        <v>6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</row>
    <row r="91" spans="1:17">
      <c r="A91" s="3" t="s">
        <v>150</v>
      </c>
      <c r="B91" s="6">
        <v>0</v>
      </c>
      <c r="C91" s="3">
        <v>0</v>
      </c>
      <c r="D91" s="3">
        <v>0</v>
      </c>
      <c r="E91" s="3">
        <v>0</v>
      </c>
      <c r="F91" s="3">
        <v>0</v>
      </c>
      <c r="G91" s="3">
        <v>1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</row>
    <row r="92" spans="1:17">
      <c r="A92" s="3" t="s">
        <v>335</v>
      </c>
      <c r="B92" s="6">
        <v>0</v>
      </c>
      <c r="C92" s="3">
        <v>0</v>
      </c>
      <c r="D92" s="3">
        <v>0</v>
      </c>
      <c r="E92" s="3">
        <v>0</v>
      </c>
      <c r="F92" s="3">
        <v>0</v>
      </c>
      <c r="G92" s="3">
        <v>5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</row>
    <row r="93" spans="1:17">
      <c r="A93" s="3" t="s">
        <v>336</v>
      </c>
      <c r="B93" s="6">
        <v>0</v>
      </c>
      <c r="C93" s="3">
        <v>0</v>
      </c>
      <c r="D93" s="3">
        <v>0</v>
      </c>
      <c r="E93" s="3">
        <v>0</v>
      </c>
      <c r="F93" s="3">
        <v>0</v>
      </c>
      <c r="G93" s="3">
        <v>4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</row>
    <row r="94" spans="1:17">
      <c r="A94" s="3" t="s">
        <v>185</v>
      </c>
      <c r="B94" s="6">
        <v>0</v>
      </c>
      <c r="C94" s="3">
        <v>0</v>
      </c>
      <c r="D94" s="3">
        <v>0</v>
      </c>
      <c r="E94" s="3">
        <v>0</v>
      </c>
      <c r="F94" s="3">
        <v>0</v>
      </c>
      <c r="G94" s="3">
        <v>6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</row>
    <row r="95" spans="1:17">
      <c r="A95" s="3" t="s">
        <v>208</v>
      </c>
      <c r="B95" s="6">
        <v>0</v>
      </c>
      <c r="C95" s="3">
        <v>0</v>
      </c>
      <c r="D95" s="3">
        <v>0</v>
      </c>
      <c r="E95" s="3">
        <v>0</v>
      </c>
      <c r="F95" s="3">
        <v>0</v>
      </c>
      <c r="G95" s="3">
        <v>5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</row>
    <row r="96" spans="1:17">
      <c r="A96" s="3" t="s">
        <v>126</v>
      </c>
      <c r="B96" s="6">
        <v>0</v>
      </c>
      <c r="C96" s="3">
        <v>0</v>
      </c>
      <c r="D96" s="3">
        <v>0</v>
      </c>
      <c r="E96" s="3">
        <v>0</v>
      </c>
      <c r="F96" s="3">
        <v>0</v>
      </c>
      <c r="G96" s="3">
        <v>11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</row>
    <row r="97" spans="1:17">
      <c r="A97" s="3" t="s">
        <v>149</v>
      </c>
      <c r="B97" s="6">
        <v>0</v>
      </c>
      <c r="C97" s="3">
        <v>0</v>
      </c>
      <c r="D97" s="3">
        <v>0</v>
      </c>
      <c r="E97" s="3">
        <v>0</v>
      </c>
      <c r="F97" s="3">
        <v>0</v>
      </c>
      <c r="G97" s="3">
        <v>5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</row>
    <row r="98" spans="1:17">
      <c r="A98" s="3" t="s">
        <v>337</v>
      </c>
      <c r="B98" s="6">
        <v>0</v>
      </c>
      <c r="C98" s="3">
        <v>0</v>
      </c>
      <c r="D98" s="3">
        <v>0</v>
      </c>
      <c r="E98" s="3">
        <v>0</v>
      </c>
      <c r="F98" s="3">
        <v>0</v>
      </c>
      <c r="G98" s="3">
        <v>5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</row>
    <row r="99" spans="1:17">
      <c r="A99" s="3" t="s">
        <v>338</v>
      </c>
      <c r="B99" s="6">
        <v>0</v>
      </c>
      <c r="C99" s="3">
        <v>0</v>
      </c>
      <c r="D99" s="3">
        <v>0</v>
      </c>
      <c r="E99" s="3">
        <v>0</v>
      </c>
      <c r="F99" s="3">
        <v>0</v>
      </c>
      <c r="G99" s="3">
        <v>4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</row>
    <row r="100" spans="1:17">
      <c r="A100" s="3" t="s">
        <v>172</v>
      </c>
      <c r="B100" s="6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</row>
    <row r="101" spans="1:17">
      <c r="A101" s="3" t="s">
        <v>184</v>
      </c>
      <c r="B101" s="6">
        <v>0</v>
      </c>
      <c r="C101" s="3">
        <v>0</v>
      </c>
      <c r="D101" s="3">
        <v>0</v>
      </c>
      <c r="E101" s="3">
        <v>0</v>
      </c>
      <c r="F101" s="3">
        <v>0</v>
      </c>
      <c r="G101" s="3">
        <v>7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</row>
    <row r="102" spans="1:17">
      <c r="A102" s="3" t="s">
        <v>207</v>
      </c>
      <c r="B102" s="6">
        <v>0</v>
      </c>
      <c r="C102" s="3">
        <v>0</v>
      </c>
      <c r="D102" s="3">
        <v>0</v>
      </c>
      <c r="E102" s="3">
        <v>0</v>
      </c>
      <c r="F102" s="3">
        <v>0</v>
      </c>
      <c r="G102" s="3">
        <v>11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</row>
    <row r="103" spans="1:17">
      <c r="A103" s="3" t="s">
        <v>125</v>
      </c>
      <c r="B103" s="6">
        <v>0</v>
      </c>
      <c r="C103" s="3">
        <v>0</v>
      </c>
      <c r="D103" s="3">
        <v>0</v>
      </c>
      <c r="E103" s="3">
        <v>0</v>
      </c>
      <c r="F103" s="3">
        <v>0</v>
      </c>
      <c r="G103" s="3">
        <v>7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</row>
    <row r="104" spans="1:17">
      <c r="A104" s="3" t="s">
        <v>148</v>
      </c>
      <c r="B104" s="6">
        <v>0</v>
      </c>
      <c r="C104" s="3">
        <v>0</v>
      </c>
      <c r="D104" s="3">
        <v>0</v>
      </c>
      <c r="E104" s="3">
        <v>0</v>
      </c>
      <c r="F104" s="3">
        <v>0</v>
      </c>
      <c r="G104" s="3">
        <v>3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</row>
    <row r="105" spans="1:17">
      <c r="A105" s="3" t="s">
        <v>339</v>
      </c>
      <c r="B105" s="6">
        <v>0</v>
      </c>
      <c r="C105" s="3">
        <v>0</v>
      </c>
      <c r="D105" s="3">
        <v>0</v>
      </c>
      <c r="E105" s="3">
        <v>0</v>
      </c>
      <c r="F105" s="3">
        <v>0</v>
      </c>
      <c r="G105" s="3">
        <v>5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</row>
    <row r="106" spans="1:17">
      <c r="A106" s="3" t="s">
        <v>340</v>
      </c>
      <c r="B106" s="6">
        <v>0</v>
      </c>
      <c r="C106" s="3">
        <v>0</v>
      </c>
      <c r="D106" s="3">
        <v>0</v>
      </c>
      <c r="E106" s="3">
        <v>0</v>
      </c>
      <c r="F106" s="3">
        <v>0</v>
      </c>
      <c r="G106" s="3">
        <v>6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</row>
    <row r="107" spans="1:17">
      <c r="A107" s="3" t="s">
        <v>171</v>
      </c>
      <c r="B107" s="6">
        <v>0</v>
      </c>
      <c r="C107" s="3">
        <v>0</v>
      </c>
      <c r="D107" s="3">
        <v>0</v>
      </c>
      <c r="E107" s="3">
        <v>0</v>
      </c>
      <c r="F107" s="3">
        <v>0</v>
      </c>
      <c r="G107" s="3">
        <v>3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</row>
    <row r="108" spans="1:17">
      <c r="A108" s="3" t="s">
        <v>183</v>
      </c>
      <c r="B108" s="6">
        <v>0</v>
      </c>
      <c r="C108" s="3">
        <v>0</v>
      </c>
      <c r="D108" s="3">
        <v>0</v>
      </c>
      <c r="E108" s="3">
        <v>0</v>
      </c>
      <c r="F108" s="3">
        <v>0</v>
      </c>
      <c r="G108" s="3">
        <v>4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</row>
    <row r="109" spans="1:17">
      <c r="A109" s="3" t="s">
        <v>206</v>
      </c>
      <c r="B109" s="6">
        <v>0</v>
      </c>
      <c r="C109" s="3">
        <v>0</v>
      </c>
      <c r="D109" s="3">
        <v>0</v>
      </c>
      <c r="E109" s="3">
        <v>0</v>
      </c>
      <c r="F109" s="3">
        <v>0</v>
      </c>
      <c r="G109" s="3">
        <v>8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</row>
    <row r="110" spans="1:17">
      <c r="A110" s="3" t="s">
        <v>124</v>
      </c>
      <c r="B110" s="6">
        <v>0</v>
      </c>
      <c r="C110" s="3">
        <v>0</v>
      </c>
      <c r="D110" s="3">
        <v>0</v>
      </c>
      <c r="E110" s="3">
        <v>0</v>
      </c>
      <c r="F110" s="3">
        <v>0</v>
      </c>
      <c r="G110" s="3">
        <v>10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</row>
    <row r="111" spans="1:17">
      <c r="A111" s="3" t="s">
        <v>147</v>
      </c>
      <c r="B111" s="6">
        <v>0</v>
      </c>
      <c r="C111" s="3">
        <v>0</v>
      </c>
      <c r="D111" s="3">
        <v>0</v>
      </c>
      <c r="E111" s="3">
        <v>0</v>
      </c>
      <c r="F111" s="3">
        <v>0</v>
      </c>
      <c r="G111" s="3">
        <v>5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</row>
    <row r="112" spans="1:17">
      <c r="A112" s="3" t="s">
        <v>341</v>
      </c>
      <c r="B112" s="6">
        <v>0</v>
      </c>
      <c r="C112" s="3">
        <v>0</v>
      </c>
      <c r="D112" s="3">
        <v>0</v>
      </c>
      <c r="E112" s="3">
        <v>0</v>
      </c>
      <c r="F112" s="3">
        <v>0</v>
      </c>
      <c r="G112" s="3">
        <v>4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</row>
    <row r="113" spans="1:17">
      <c r="A113" s="3" t="s">
        <v>342</v>
      </c>
      <c r="B113" s="6">
        <v>0</v>
      </c>
      <c r="C113" s="3">
        <v>0</v>
      </c>
      <c r="D113" s="3">
        <v>0</v>
      </c>
      <c r="E113" s="3">
        <v>0</v>
      </c>
      <c r="F113" s="3">
        <v>0</v>
      </c>
      <c r="G113" s="3">
        <v>4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</row>
    <row r="114" spans="1:17">
      <c r="A114" s="3" t="s">
        <v>170</v>
      </c>
      <c r="B114" s="6">
        <v>0</v>
      </c>
      <c r="C114" s="3">
        <v>0</v>
      </c>
      <c r="D114" s="3">
        <v>0</v>
      </c>
      <c r="E114" s="3">
        <v>0</v>
      </c>
      <c r="F114" s="3">
        <v>0</v>
      </c>
      <c r="G114" s="3">
        <v>4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</row>
    <row r="115" spans="1:17">
      <c r="A115" s="3" t="s">
        <v>182</v>
      </c>
      <c r="B115" s="6">
        <v>0</v>
      </c>
      <c r="C115" s="3">
        <v>0</v>
      </c>
      <c r="D115" s="3">
        <v>0</v>
      </c>
      <c r="E115" s="3">
        <v>0</v>
      </c>
      <c r="F115" s="3">
        <v>0</v>
      </c>
      <c r="G115" s="3">
        <v>6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</row>
    <row r="116" spans="1:17">
      <c r="A116" s="3" t="s">
        <v>205</v>
      </c>
      <c r="B116" s="6">
        <v>0</v>
      </c>
      <c r="C116" s="3">
        <v>0</v>
      </c>
      <c r="D116" s="3">
        <v>0</v>
      </c>
      <c r="E116" s="3">
        <v>0</v>
      </c>
      <c r="F116" s="3">
        <v>0</v>
      </c>
      <c r="G116" s="3">
        <v>3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</row>
    <row r="117" spans="1:17">
      <c r="A117" s="3" t="s">
        <v>123</v>
      </c>
      <c r="B117" s="6">
        <v>0</v>
      </c>
      <c r="C117" s="3">
        <v>0</v>
      </c>
      <c r="D117" s="3">
        <v>0</v>
      </c>
      <c r="E117" s="3">
        <v>0</v>
      </c>
      <c r="F117" s="3">
        <v>0</v>
      </c>
      <c r="G117" s="3">
        <v>11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</row>
    <row r="118" spans="1:17">
      <c r="A118" s="3" t="s">
        <v>146</v>
      </c>
      <c r="B118" s="6">
        <v>0</v>
      </c>
      <c r="C118" s="3">
        <v>0</v>
      </c>
      <c r="D118" s="3">
        <v>0</v>
      </c>
      <c r="E118" s="3">
        <v>0</v>
      </c>
      <c r="F118" s="3">
        <v>0</v>
      </c>
      <c r="G118" s="3">
        <v>5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</row>
    <row r="119" spans="1:17">
      <c r="A119" s="3" t="s">
        <v>343</v>
      </c>
      <c r="B119" s="6">
        <v>0</v>
      </c>
      <c r="C119" s="3">
        <v>0</v>
      </c>
      <c r="D119" s="3">
        <v>0</v>
      </c>
      <c r="E119" s="3">
        <v>0</v>
      </c>
      <c r="F119" s="3">
        <v>0</v>
      </c>
      <c r="G119" s="3">
        <v>4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</row>
    <row r="120" spans="1:17">
      <c r="A120" s="3" t="s">
        <v>344</v>
      </c>
      <c r="B120" s="6">
        <v>0</v>
      </c>
      <c r="C120" s="3">
        <v>0</v>
      </c>
      <c r="D120" s="3">
        <v>0</v>
      </c>
      <c r="E120" s="3">
        <v>0</v>
      </c>
      <c r="F120" s="3">
        <v>0</v>
      </c>
      <c r="G120" s="3">
        <v>6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</row>
    <row r="121" spans="1:17">
      <c r="A121" s="3" t="s">
        <v>169</v>
      </c>
      <c r="B121" s="6">
        <v>0</v>
      </c>
      <c r="C121" s="3">
        <v>0</v>
      </c>
      <c r="D121" s="3">
        <v>0</v>
      </c>
      <c r="E121" s="3">
        <v>0</v>
      </c>
      <c r="F121" s="3">
        <v>0</v>
      </c>
      <c r="G121" s="3">
        <v>2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</row>
    <row r="122" spans="1:17">
      <c r="A122" s="3" t="s">
        <v>181</v>
      </c>
      <c r="B122" s="6">
        <v>0</v>
      </c>
      <c r="C122" s="3">
        <v>0</v>
      </c>
      <c r="D122" s="3">
        <v>0</v>
      </c>
      <c r="E122" s="3">
        <v>0</v>
      </c>
      <c r="F122" s="3">
        <v>0</v>
      </c>
      <c r="G122" s="3">
        <v>6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</row>
    <row r="123" spans="1:17">
      <c r="A123" s="3" t="s">
        <v>204</v>
      </c>
      <c r="B123" s="6">
        <v>0</v>
      </c>
      <c r="C123" s="3">
        <v>0</v>
      </c>
      <c r="D123" s="3">
        <v>0</v>
      </c>
      <c r="E123" s="3">
        <v>0</v>
      </c>
      <c r="F123" s="3">
        <v>0</v>
      </c>
      <c r="G123" s="3">
        <v>1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</row>
    <row r="124" spans="1:17">
      <c r="A124" s="3" t="s">
        <v>122</v>
      </c>
      <c r="B124" s="6">
        <v>0</v>
      </c>
      <c r="C124" s="3">
        <v>0</v>
      </c>
      <c r="D124" s="3">
        <v>0</v>
      </c>
      <c r="E124" s="3">
        <v>0</v>
      </c>
      <c r="F124" s="3">
        <v>0</v>
      </c>
      <c r="G124" s="3">
        <v>7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</row>
    <row r="125" spans="1:17">
      <c r="A125" s="3" t="s">
        <v>145</v>
      </c>
      <c r="B125" s="6">
        <v>0</v>
      </c>
      <c r="C125" s="3">
        <v>0</v>
      </c>
      <c r="D125" s="3">
        <v>0</v>
      </c>
      <c r="E125" s="3">
        <v>0</v>
      </c>
      <c r="F125" s="3">
        <v>0</v>
      </c>
      <c r="G125" s="3">
        <v>4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</row>
    <row r="126" spans="1:17">
      <c r="A126" s="3" t="s">
        <v>345</v>
      </c>
      <c r="B126" s="6">
        <v>0</v>
      </c>
      <c r="C126" s="3">
        <v>0</v>
      </c>
      <c r="D126" s="3">
        <v>0</v>
      </c>
      <c r="E126" s="3">
        <v>0</v>
      </c>
      <c r="F126" s="3">
        <v>0</v>
      </c>
      <c r="G126" s="3">
        <v>5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</row>
    <row r="127" spans="1:17">
      <c r="A127" s="3" t="s">
        <v>346</v>
      </c>
      <c r="B127" s="6">
        <v>0</v>
      </c>
      <c r="C127" s="3">
        <v>0</v>
      </c>
      <c r="D127" s="3">
        <v>0</v>
      </c>
      <c r="E127" s="3">
        <v>0</v>
      </c>
      <c r="F127" s="3">
        <v>0</v>
      </c>
      <c r="G127" s="3">
        <v>7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</row>
    <row r="128" spans="1:17">
      <c r="A128" s="3" t="s">
        <v>168</v>
      </c>
      <c r="B128" s="6">
        <v>0</v>
      </c>
      <c r="C128" s="3">
        <v>0</v>
      </c>
      <c r="D128" s="3">
        <v>0</v>
      </c>
      <c r="E128" s="3">
        <v>0</v>
      </c>
      <c r="F128" s="3">
        <v>0</v>
      </c>
      <c r="G128" s="3">
        <v>4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</row>
    <row r="129" spans="1:17">
      <c r="A129" s="3" t="s">
        <v>180</v>
      </c>
      <c r="B129" s="6">
        <v>0</v>
      </c>
      <c r="C129" s="3">
        <v>0</v>
      </c>
      <c r="D129" s="3">
        <v>0</v>
      </c>
      <c r="E129" s="3">
        <v>0</v>
      </c>
      <c r="F129" s="3">
        <v>0</v>
      </c>
      <c r="G129" s="3">
        <v>11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</row>
    <row r="130" spans="1:17">
      <c r="A130" s="3" t="s">
        <v>203</v>
      </c>
      <c r="B130" s="6">
        <v>0</v>
      </c>
      <c r="C130" s="3">
        <v>0</v>
      </c>
      <c r="D130" s="3">
        <v>0</v>
      </c>
      <c r="E130" s="3">
        <v>0</v>
      </c>
      <c r="F130" s="3">
        <v>0</v>
      </c>
      <c r="G130" s="3">
        <v>5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</row>
    <row r="131" spans="1:17">
      <c r="A131" s="3" t="s">
        <v>121</v>
      </c>
      <c r="B131" s="6">
        <v>0</v>
      </c>
      <c r="C131" s="3">
        <v>0</v>
      </c>
      <c r="D131" s="3">
        <v>0</v>
      </c>
      <c r="E131" s="3">
        <v>0</v>
      </c>
      <c r="F131" s="3">
        <v>0</v>
      </c>
      <c r="G131" s="3">
        <v>6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</row>
    <row r="132" spans="1:17">
      <c r="A132" s="3" t="s">
        <v>144</v>
      </c>
      <c r="B132" s="6">
        <v>0</v>
      </c>
      <c r="C132" s="3">
        <v>0</v>
      </c>
      <c r="D132" s="3">
        <v>0</v>
      </c>
      <c r="E132" s="3">
        <v>0</v>
      </c>
      <c r="F132" s="3">
        <v>0</v>
      </c>
      <c r="G132" s="3">
        <v>6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</row>
    <row r="133" spans="1:17">
      <c r="A133" s="3" t="s">
        <v>347</v>
      </c>
      <c r="B133" s="6">
        <v>0</v>
      </c>
      <c r="C133" s="3">
        <v>0</v>
      </c>
      <c r="D133" s="3">
        <v>0</v>
      </c>
      <c r="E133" s="3">
        <v>0</v>
      </c>
      <c r="F133" s="3">
        <v>0</v>
      </c>
      <c r="G133" s="3">
        <v>7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</row>
    <row r="134" spans="1:17">
      <c r="A134" s="3" t="s">
        <v>348</v>
      </c>
      <c r="B134" s="6">
        <v>0</v>
      </c>
      <c r="C134" s="3">
        <v>0</v>
      </c>
      <c r="D134" s="3">
        <v>0</v>
      </c>
      <c r="E134" s="3">
        <v>0</v>
      </c>
      <c r="F134" s="3">
        <v>0</v>
      </c>
      <c r="G134" s="3">
        <v>6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</row>
    <row r="135" spans="1:17">
      <c r="A135" s="3" t="s">
        <v>167</v>
      </c>
      <c r="B135" s="6">
        <v>0</v>
      </c>
      <c r="C135" s="3">
        <v>0</v>
      </c>
      <c r="D135" s="3">
        <v>0</v>
      </c>
      <c r="E135" s="3">
        <v>0</v>
      </c>
      <c r="F135" s="3">
        <v>0</v>
      </c>
      <c r="G135" s="3">
        <v>5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</row>
    <row r="136" spans="1:17">
      <c r="A136" s="3" t="s">
        <v>179</v>
      </c>
      <c r="B136" s="6">
        <v>0</v>
      </c>
      <c r="C136" s="3">
        <v>0</v>
      </c>
      <c r="D136" s="3">
        <v>0</v>
      </c>
      <c r="E136" s="3">
        <v>0</v>
      </c>
      <c r="F136" s="3">
        <v>0</v>
      </c>
      <c r="G136" s="3">
        <v>8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</row>
    <row r="137" spans="1:17">
      <c r="A137" s="3" t="s">
        <v>202</v>
      </c>
      <c r="B137" s="6">
        <v>0</v>
      </c>
      <c r="C137" s="3">
        <v>0</v>
      </c>
      <c r="D137" s="3">
        <v>0</v>
      </c>
      <c r="E137" s="3">
        <v>0</v>
      </c>
      <c r="F137" s="3">
        <v>0</v>
      </c>
      <c r="G137" s="3">
        <v>7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</row>
    <row r="138" spans="1:17">
      <c r="A138" s="3" t="s">
        <v>120</v>
      </c>
      <c r="B138" s="6">
        <v>0</v>
      </c>
      <c r="C138" s="3">
        <v>0</v>
      </c>
      <c r="D138" s="3">
        <v>0</v>
      </c>
      <c r="E138" s="3">
        <v>0</v>
      </c>
      <c r="F138" s="3">
        <v>0</v>
      </c>
      <c r="G138" s="3">
        <v>7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</row>
    <row r="139" spans="1:17">
      <c r="A139" s="3" t="s">
        <v>143</v>
      </c>
      <c r="B139" s="6">
        <v>0</v>
      </c>
      <c r="C139" s="3">
        <v>0</v>
      </c>
      <c r="D139" s="3">
        <v>0</v>
      </c>
      <c r="E139" s="3">
        <v>0</v>
      </c>
      <c r="F139" s="3">
        <v>0</v>
      </c>
      <c r="G139" s="3">
        <v>7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</row>
    <row r="140" spans="1:17">
      <c r="A140" s="3" t="s">
        <v>349</v>
      </c>
      <c r="B140" s="6">
        <v>0</v>
      </c>
      <c r="C140" s="3">
        <v>0</v>
      </c>
      <c r="D140" s="3">
        <v>0</v>
      </c>
      <c r="E140" s="3">
        <v>0</v>
      </c>
      <c r="F140" s="3">
        <v>0</v>
      </c>
      <c r="G140" s="3">
        <v>4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</row>
    <row r="141" spans="1:17">
      <c r="A141" s="3" t="s">
        <v>350</v>
      </c>
      <c r="B141" s="6">
        <v>0</v>
      </c>
      <c r="C141" s="3">
        <v>0</v>
      </c>
      <c r="D141" s="3">
        <v>0</v>
      </c>
      <c r="E141" s="3">
        <v>0</v>
      </c>
      <c r="F141" s="3">
        <v>0</v>
      </c>
      <c r="G141" s="3">
        <v>2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</row>
    <row r="142" spans="1:17">
      <c r="A142" s="3" t="s">
        <v>166</v>
      </c>
      <c r="B142" s="6">
        <v>0</v>
      </c>
      <c r="C142" s="3">
        <v>0</v>
      </c>
      <c r="D142" s="3">
        <v>0</v>
      </c>
      <c r="E142" s="3">
        <v>0</v>
      </c>
      <c r="F142" s="3">
        <v>0</v>
      </c>
      <c r="G142" s="3">
        <v>4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</row>
    <row r="143" spans="1:17">
      <c r="A143" s="3" t="s">
        <v>178</v>
      </c>
      <c r="B143" s="6">
        <v>0</v>
      </c>
      <c r="C143" s="3">
        <v>0</v>
      </c>
      <c r="D143" s="3">
        <v>0</v>
      </c>
      <c r="E143" s="3">
        <v>0</v>
      </c>
      <c r="F143" s="3">
        <v>0</v>
      </c>
      <c r="G143" s="3">
        <v>10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</row>
    <row r="144" spans="1:17">
      <c r="A144" s="3" t="s">
        <v>201</v>
      </c>
      <c r="B144" s="6">
        <v>0</v>
      </c>
      <c r="C144" s="3">
        <v>0</v>
      </c>
      <c r="D144" s="3">
        <v>0</v>
      </c>
      <c r="E144" s="3">
        <v>0</v>
      </c>
      <c r="F144" s="3">
        <v>0</v>
      </c>
      <c r="G144" s="3">
        <v>1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</row>
    <row r="145" spans="1:17">
      <c r="A145" s="3" t="s">
        <v>119</v>
      </c>
      <c r="B145" s="6">
        <v>0</v>
      </c>
      <c r="C145" s="3">
        <v>0</v>
      </c>
      <c r="D145" s="3">
        <v>0</v>
      </c>
      <c r="E145" s="3">
        <v>0</v>
      </c>
      <c r="F145" s="3">
        <v>0</v>
      </c>
      <c r="G145" s="3">
        <v>9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</row>
    <row r="146" spans="1:17">
      <c r="A146" s="3" t="s">
        <v>142</v>
      </c>
      <c r="B146" s="6">
        <v>0</v>
      </c>
      <c r="C146" s="3">
        <v>0</v>
      </c>
      <c r="D146" s="3">
        <v>0</v>
      </c>
      <c r="E146" s="3">
        <v>0</v>
      </c>
      <c r="F146" s="3">
        <v>0</v>
      </c>
      <c r="G146" s="3">
        <v>7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</row>
    <row r="147" spans="1:17">
      <c r="A147" s="3" t="s">
        <v>351</v>
      </c>
      <c r="B147" s="6">
        <v>0</v>
      </c>
      <c r="C147" s="3">
        <v>0</v>
      </c>
      <c r="D147" s="3">
        <v>0</v>
      </c>
      <c r="E147" s="3">
        <v>0</v>
      </c>
      <c r="F147" s="3">
        <v>0</v>
      </c>
      <c r="G147" s="3">
        <v>5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</row>
    <row r="148" spans="1:17">
      <c r="A148" s="3" t="s">
        <v>352</v>
      </c>
      <c r="B148" s="6">
        <v>0</v>
      </c>
      <c r="C148" s="3">
        <v>0</v>
      </c>
      <c r="D148" s="3">
        <v>0</v>
      </c>
      <c r="E148" s="3">
        <v>0</v>
      </c>
      <c r="F148" s="3">
        <v>0</v>
      </c>
      <c r="G148" s="3">
        <v>4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</row>
    <row r="149" spans="1:17">
      <c r="A149" s="3" t="s">
        <v>165</v>
      </c>
      <c r="B149" s="6">
        <v>0</v>
      </c>
      <c r="C149" s="3">
        <v>0</v>
      </c>
      <c r="D149" s="3">
        <v>0</v>
      </c>
      <c r="E149" s="3">
        <v>0</v>
      </c>
      <c r="F149" s="3">
        <v>0</v>
      </c>
      <c r="G149" s="3">
        <v>5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</row>
    <row r="150" spans="1:17">
      <c r="A150" s="3" t="s">
        <v>177</v>
      </c>
      <c r="B150" s="6">
        <v>0</v>
      </c>
      <c r="C150" s="3">
        <v>0</v>
      </c>
      <c r="D150" s="3">
        <v>0</v>
      </c>
      <c r="E150" s="3">
        <v>0</v>
      </c>
      <c r="F150" s="3">
        <v>0</v>
      </c>
      <c r="G150" s="3">
        <v>5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</row>
    <row r="151" spans="1:17">
      <c r="A151" s="3" t="s">
        <v>200</v>
      </c>
      <c r="B151" s="6">
        <v>0</v>
      </c>
      <c r="C151" s="3">
        <v>0</v>
      </c>
      <c r="D151" s="3">
        <v>0</v>
      </c>
      <c r="E151" s="3">
        <v>0</v>
      </c>
      <c r="F151" s="3">
        <v>0</v>
      </c>
      <c r="G151" s="3">
        <v>1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</row>
    <row r="152" spans="1:17">
      <c r="A152" s="3" t="s">
        <v>77</v>
      </c>
      <c r="B152" s="6">
        <v>7</v>
      </c>
      <c r="C152" s="3">
        <v>6</v>
      </c>
      <c r="D152" s="3">
        <v>49</v>
      </c>
      <c r="E152" s="3">
        <v>64</v>
      </c>
      <c r="F152" s="3">
        <v>7</v>
      </c>
      <c r="G152" s="3">
        <v>10</v>
      </c>
      <c r="H152" s="3">
        <v>10</v>
      </c>
      <c r="I152" s="3">
        <v>173</v>
      </c>
      <c r="J152" s="3">
        <v>25</v>
      </c>
      <c r="K152" s="3">
        <v>184</v>
      </c>
      <c r="L152" s="3">
        <v>428</v>
      </c>
      <c r="M152" s="3">
        <v>115</v>
      </c>
      <c r="N152" s="3">
        <v>0</v>
      </c>
      <c r="O152" s="3">
        <v>86</v>
      </c>
      <c r="P152" s="3">
        <v>13</v>
      </c>
      <c r="Q152" s="3">
        <v>3</v>
      </c>
    </row>
    <row r="153" spans="1:17">
      <c r="A153" s="3" t="s">
        <v>78</v>
      </c>
      <c r="B153" s="6">
        <v>0</v>
      </c>
      <c r="C153" s="3">
        <v>7</v>
      </c>
      <c r="D153" s="3">
        <v>43</v>
      </c>
      <c r="E153" s="3">
        <v>93</v>
      </c>
      <c r="F153" s="3">
        <v>27</v>
      </c>
      <c r="G153" s="3">
        <v>6</v>
      </c>
      <c r="H153" s="3">
        <v>6</v>
      </c>
      <c r="I153" s="3">
        <v>185</v>
      </c>
      <c r="J153" s="3">
        <v>48</v>
      </c>
      <c r="K153" s="3">
        <v>260</v>
      </c>
      <c r="L153" s="3">
        <v>281</v>
      </c>
      <c r="M153" s="3">
        <v>134</v>
      </c>
      <c r="N153" s="3">
        <v>0</v>
      </c>
      <c r="O153" s="3">
        <v>137</v>
      </c>
      <c r="P153" s="3">
        <v>31</v>
      </c>
      <c r="Q153" s="3">
        <v>1</v>
      </c>
    </row>
    <row r="154" spans="1:17">
      <c r="A154" s="3" t="s">
        <v>241</v>
      </c>
      <c r="B154" s="6">
        <v>17</v>
      </c>
      <c r="C154" s="3">
        <v>8</v>
      </c>
      <c r="D154" s="3">
        <v>63</v>
      </c>
      <c r="E154" s="3">
        <v>106</v>
      </c>
      <c r="F154" s="3">
        <v>20</v>
      </c>
      <c r="G154" s="3">
        <v>10</v>
      </c>
      <c r="H154" s="3">
        <v>10</v>
      </c>
      <c r="I154" s="3">
        <v>242</v>
      </c>
      <c r="J154" s="3">
        <v>57</v>
      </c>
      <c r="K154" s="3">
        <v>290</v>
      </c>
      <c r="L154" s="3">
        <v>405</v>
      </c>
      <c r="M154" s="3">
        <v>173</v>
      </c>
      <c r="N154" s="3">
        <v>0</v>
      </c>
      <c r="O154" s="3">
        <v>162</v>
      </c>
      <c r="P154" s="3">
        <v>41</v>
      </c>
      <c r="Q154" s="3">
        <v>1</v>
      </c>
    </row>
    <row r="155" spans="1:17">
      <c r="A155" s="3" t="s">
        <v>242</v>
      </c>
      <c r="B155" s="6">
        <v>2</v>
      </c>
      <c r="C155" s="3">
        <v>6</v>
      </c>
      <c r="D155" s="3">
        <v>76</v>
      </c>
      <c r="E155" s="3">
        <v>109</v>
      </c>
      <c r="F155" s="3">
        <v>15</v>
      </c>
      <c r="G155" s="3">
        <v>2</v>
      </c>
      <c r="H155" s="3">
        <v>2</v>
      </c>
      <c r="I155" s="3">
        <v>242</v>
      </c>
      <c r="J155" s="3">
        <v>51</v>
      </c>
      <c r="K155" s="3">
        <v>221</v>
      </c>
      <c r="L155" s="3">
        <v>357</v>
      </c>
      <c r="M155" s="3">
        <v>144</v>
      </c>
      <c r="N155" s="3">
        <v>0</v>
      </c>
      <c r="O155" s="3">
        <v>119</v>
      </c>
      <c r="P155" s="3">
        <v>29</v>
      </c>
      <c r="Q155" s="3">
        <v>8</v>
      </c>
    </row>
    <row r="156" spans="1:17">
      <c r="A156" s="3" t="s">
        <v>79</v>
      </c>
      <c r="B156" s="6">
        <v>5</v>
      </c>
      <c r="C156" s="3">
        <v>6</v>
      </c>
      <c r="D156" s="3">
        <v>14</v>
      </c>
      <c r="E156" s="3">
        <v>49</v>
      </c>
      <c r="F156" s="3">
        <v>5</v>
      </c>
      <c r="G156" s="3">
        <v>2</v>
      </c>
      <c r="H156" s="3">
        <v>2</v>
      </c>
      <c r="I156" s="3">
        <v>88</v>
      </c>
      <c r="J156" s="3">
        <v>14</v>
      </c>
      <c r="K156" s="3">
        <v>97</v>
      </c>
      <c r="L156" s="3">
        <v>199</v>
      </c>
      <c r="M156" s="3">
        <v>79</v>
      </c>
      <c r="N156" s="3">
        <v>0</v>
      </c>
      <c r="O156" s="3">
        <v>68</v>
      </c>
      <c r="P156" s="3">
        <v>17</v>
      </c>
      <c r="Q156" s="3">
        <v>0</v>
      </c>
    </row>
    <row r="157" spans="1:17">
      <c r="A157" s="3" t="s">
        <v>80</v>
      </c>
      <c r="B157" s="6">
        <v>1</v>
      </c>
      <c r="C157" s="3">
        <v>3</v>
      </c>
      <c r="D157" s="3">
        <v>48</v>
      </c>
      <c r="E157" s="3">
        <v>101</v>
      </c>
      <c r="F157" s="3">
        <v>21</v>
      </c>
      <c r="G157" s="3">
        <v>2</v>
      </c>
      <c r="H157" s="3">
        <v>2</v>
      </c>
      <c r="I157" s="3">
        <v>204</v>
      </c>
      <c r="J157" s="3">
        <v>51</v>
      </c>
      <c r="K157" s="3">
        <v>221</v>
      </c>
      <c r="L157" s="3">
        <v>337</v>
      </c>
      <c r="M157" s="3">
        <v>170</v>
      </c>
      <c r="N157" s="3">
        <v>0</v>
      </c>
      <c r="O157" s="3">
        <v>92</v>
      </c>
      <c r="P157" s="3">
        <v>26</v>
      </c>
      <c r="Q157" s="3">
        <v>0</v>
      </c>
    </row>
    <row r="158" spans="1:17">
      <c r="A158" s="3" t="s">
        <v>81</v>
      </c>
      <c r="B158" s="6">
        <v>7</v>
      </c>
      <c r="C158" s="3">
        <v>6</v>
      </c>
      <c r="D158" s="3">
        <v>53</v>
      </c>
      <c r="E158" s="3">
        <v>99</v>
      </c>
      <c r="F158" s="3">
        <v>12</v>
      </c>
      <c r="G158" s="3">
        <v>5</v>
      </c>
      <c r="H158" s="3">
        <v>5</v>
      </c>
      <c r="I158" s="3">
        <v>249</v>
      </c>
      <c r="J158" s="3">
        <v>36</v>
      </c>
      <c r="K158" s="3">
        <v>225</v>
      </c>
      <c r="L158" s="3">
        <v>369</v>
      </c>
      <c r="M158" s="3">
        <v>155</v>
      </c>
      <c r="N158" s="3">
        <v>0</v>
      </c>
      <c r="O158" s="3">
        <v>142</v>
      </c>
      <c r="P158" s="3">
        <v>21</v>
      </c>
      <c r="Q158" s="3">
        <v>1</v>
      </c>
    </row>
    <row r="159" spans="1:17">
      <c r="A159" s="3" t="s">
        <v>82</v>
      </c>
      <c r="B159" s="6">
        <v>1</v>
      </c>
      <c r="C159" s="3">
        <v>13</v>
      </c>
      <c r="D159" s="3">
        <v>34</v>
      </c>
      <c r="E159" s="3">
        <v>74</v>
      </c>
      <c r="F159" s="3">
        <v>8</v>
      </c>
      <c r="G159" s="3">
        <v>8</v>
      </c>
      <c r="H159" s="3">
        <v>8</v>
      </c>
      <c r="I159" s="3">
        <v>150</v>
      </c>
      <c r="J159" s="3">
        <v>33</v>
      </c>
      <c r="K159" s="3">
        <v>184</v>
      </c>
      <c r="L159" s="3">
        <v>326</v>
      </c>
      <c r="M159" s="3">
        <v>114</v>
      </c>
      <c r="N159" s="3">
        <v>0</v>
      </c>
      <c r="O159" s="3">
        <v>102</v>
      </c>
      <c r="P159" s="3">
        <v>30</v>
      </c>
      <c r="Q159" s="3">
        <v>0</v>
      </c>
    </row>
    <row r="160" spans="1:17">
      <c r="A160" s="3" t="s">
        <v>83</v>
      </c>
      <c r="B160" s="6">
        <v>3</v>
      </c>
      <c r="C160" s="3">
        <v>8</v>
      </c>
      <c r="D160" s="3">
        <v>96</v>
      </c>
      <c r="E160" s="3">
        <v>126</v>
      </c>
      <c r="F160" s="3">
        <v>6</v>
      </c>
      <c r="G160" s="3">
        <v>2</v>
      </c>
      <c r="H160" s="3">
        <v>1</v>
      </c>
      <c r="I160" s="3">
        <v>338</v>
      </c>
      <c r="J160" s="3">
        <v>97</v>
      </c>
      <c r="K160" s="3">
        <v>355</v>
      </c>
      <c r="L160" s="3">
        <v>534</v>
      </c>
      <c r="M160" s="3">
        <v>244</v>
      </c>
      <c r="N160" s="3">
        <v>29</v>
      </c>
      <c r="O160" s="3">
        <v>163</v>
      </c>
      <c r="P160" s="3">
        <v>39</v>
      </c>
      <c r="Q160" s="3">
        <v>8</v>
      </c>
    </row>
    <row r="161" spans="1:17">
      <c r="A161" s="3" t="s">
        <v>84</v>
      </c>
      <c r="B161" s="6">
        <v>0</v>
      </c>
      <c r="C161" s="3">
        <v>5</v>
      </c>
      <c r="D161" s="3">
        <v>65</v>
      </c>
      <c r="E161" s="3">
        <v>133</v>
      </c>
      <c r="F161" s="3">
        <v>2</v>
      </c>
      <c r="G161" s="3">
        <v>4</v>
      </c>
      <c r="H161" s="3">
        <v>4</v>
      </c>
      <c r="I161" s="3">
        <v>262</v>
      </c>
      <c r="J161" s="3">
        <v>105</v>
      </c>
      <c r="K161" s="3">
        <v>349</v>
      </c>
      <c r="L161" s="3">
        <v>550</v>
      </c>
      <c r="M161" s="3">
        <v>235</v>
      </c>
      <c r="N161" s="3">
        <v>7</v>
      </c>
      <c r="O161" s="3">
        <v>212</v>
      </c>
      <c r="P161" s="3">
        <v>62</v>
      </c>
      <c r="Q161" s="3">
        <v>3</v>
      </c>
    </row>
    <row r="162" spans="1:17">
      <c r="A162" s="3" t="s">
        <v>243</v>
      </c>
      <c r="B162" s="6">
        <v>7</v>
      </c>
      <c r="C162" s="3">
        <v>22</v>
      </c>
      <c r="D162" s="3">
        <v>77</v>
      </c>
      <c r="E162" s="3">
        <v>115</v>
      </c>
      <c r="F162" s="3">
        <v>13</v>
      </c>
      <c r="G162" s="3">
        <v>8</v>
      </c>
      <c r="H162" s="3">
        <v>8</v>
      </c>
      <c r="I162" s="3">
        <v>255</v>
      </c>
      <c r="J162" s="3">
        <v>104</v>
      </c>
      <c r="K162" s="3">
        <v>411</v>
      </c>
      <c r="L162" s="3">
        <v>690</v>
      </c>
      <c r="M162" s="3">
        <v>289</v>
      </c>
      <c r="N162" s="3">
        <v>17</v>
      </c>
      <c r="O162" s="3">
        <v>261</v>
      </c>
      <c r="P162" s="3">
        <v>99</v>
      </c>
      <c r="Q162" s="3">
        <v>3</v>
      </c>
    </row>
    <row r="163" spans="1:17">
      <c r="A163" s="3" t="s">
        <v>244</v>
      </c>
      <c r="B163" s="6">
        <v>4</v>
      </c>
      <c r="C163" s="3">
        <v>15</v>
      </c>
      <c r="D163" s="3">
        <v>98</v>
      </c>
      <c r="E163" s="3">
        <v>124</v>
      </c>
      <c r="F163" s="3">
        <v>10</v>
      </c>
      <c r="G163" s="3">
        <v>8</v>
      </c>
      <c r="H163" s="3">
        <v>7</v>
      </c>
      <c r="I163" s="3">
        <v>295</v>
      </c>
      <c r="J163" s="3">
        <v>92</v>
      </c>
      <c r="K163" s="3">
        <v>297</v>
      </c>
      <c r="L163" s="3">
        <v>536</v>
      </c>
      <c r="M163" s="3">
        <v>228</v>
      </c>
      <c r="N163" s="3">
        <v>19</v>
      </c>
      <c r="O163" s="3">
        <v>168</v>
      </c>
      <c r="P163" s="3">
        <v>67</v>
      </c>
      <c r="Q163" s="3">
        <v>1</v>
      </c>
    </row>
    <row r="164" spans="1:17">
      <c r="A164" s="3" t="s">
        <v>85</v>
      </c>
      <c r="B164" s="6">
        <v>8</v>
      </c>
      <c r="C164" s="3">
        <v>11</v>
      </c>
      <c r="D164" s="3">
        <v>15</v>
      </c>
      <c r="E164" s="3">
        <v>32</v>
      </c>
      <c r="F164" s="3">
        <v>0</v>
      </c>
      <c r="G164" s="3">
        <v>1</v>
      </c>
      <c r="H164" s="3">
        <v>0</v>
      </c>
      <c r="I164" s="3">
        <v>108</v>
      </c>
      <c r="J164" s="3">
        <v>42</v>
      </c>
      <c r="K164" s="3">
        <v>160</v>
      </c>
      <c r="L164" s="3">
        <v>240</v>
      </c>
      <c r="M164" s="3">
        <v>112</v>
      </c>
      <c r="N164" s="3">
        <v>8</v>
      </c>
      <c r="O164" s="3">
        <v>87</v>
      </c>
      <c r="P164" s="3">
        <v>28</v>
      </c>
      <c r="Q164" s="3">
        <v>1</v>
      </c>
    </row>
    <row r="165" spans="1:17">
      <c r="A165" s="3" t="s">
        <v>86</v>
      </c>
      <c r="B165" s="6">
        <v>2</v>
      </c>
      <c r="C165" s="3">
        <v>8</v>
      </c>
      <c r="D165" s="3">
        <v>99</v>
      </c>
      <c r="E165" s="3">
        <v>109</v>
      </c>
      <c r="F165" s="3">
        <v>9</v>
      </c>
      <c r="G165" s="3">
        <v>5</v>
      </c>
      <c r="H165" s="3">
        <v>4</v>
      </c>
      <c r="I165" s="3">
        <v>309</v>
      </c>
      <c r="J165" s="3">
        <v>121</v>
      </c>
      <c r="K165" s="3">
        <v>407</v>
      </c>
      <c r="L165" s="3">
        <v>446</v>
      </c>
      <c r="M165" s="3">
        <v>275</v>
      </c>
      <c r="N165" s="3">
        <v>16</v>
      </c>
      <c r="O165" s="3">
        <v>184</v>
      </c>
      <c r="P165" s="3">
        <v>75</v>
      </c>
      <c r="Q165" s="3">
        <v>2</v>
      </c>
    </row>
    <row r="166" spans="1:17">
      <c r="A166" s="3" t="s">
        <v>87</v>
      </c>
      <c r="B166" s="6">
        <v>7</v>
      </c>
      <c r="C166" s="3">
        <v>6</v>
      </c>
      <c r="D166" s="3">
        <v>52</v>
      </c>
      <c r="E166" s="3">
        <v>124</v>
      </c>
      <c r="F166" s="3">
        <v>4</v>
      </c>
      <c r="G166" s="3">
        <v>4</v>
      </c>
      <c r="H166" s="3">
        <v>4</v>
      </c>
      <c r="I166" s="3">
        <v>319</v>
      </c>
      <c r="J166" s="3">
        <v>107</v>
      </c>
      <c r="K166" s="3">
        <v>332</v>
      </c>
      <c r="L166" s="3">
        <v>555</v>
      </c>
      <c r="M166" s="3">
        <v>267</v>
      </c>
      <c r="N166" s="3">
        <v>15</v>
      </c>
      <c r="O166" s="3">
        <v>197</v>
      </c>
      <c r="P166" s="3">
        <v>81</v>
      </c>
      <c r="Q166" s="3">
        <v>0</v>
      </c>
    </row>
    <row r="167" spans="1:17">
      <c r="A167" s="3" t="s">
        <v>88</v>
      </c>
      <c r="B167" s="6">
        <v>4</v>
      </c>
      <c r="C167" s="3">
        <v>14</v>
      </c>
      <c r="D167" s="3">
        <v>60</v>
      </c>
      <c r="E167" s="3">
        <v>108</v>
      </c>
      <c r="F167" s="3">
        <v>4</v>
      </c>
      <c r="G167" s="3">
        <v>3</v>
      </c>
      <c r="H167" s="3">
        <v>3</v>
      </c>
      <c r="I167" s="3">
        <v>244</v>
      </c>
      <c r="J167" s="3">
        <v>87</v>
      </c>
      <c r="K167" s="3">
        <v>255</v>
      </c>
      <c r="L167" s="3">
        <v>367</v>
      </c>
      <c r="M167" s="3">
        <v>171</v>
      </c>
      <c r="N167" s="3">
        <v>20</v>
      </c>
      <c r="O167" s="3">
        <v>189</v>
      </c>
      <c r="P167" s="3">
        <v>61</v>
      </c>
      <c r="Q167" s="3">
        <v>2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8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274</v>
      </c>
      <c r="B2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1</v>
      </c>
      <c r="I2">
        <v>479</v>
      </c>
      <c r="J2">
        <v>0</v>
      </c>
      <c r="K2">
        <v>373</v>
      </c>
      <c r="L2">
        <v>529</v>
      </c>
      <c r="M2">
        <v>214</v>
      </c>
      <c r="N2">
        <v>0</v>
      </c>
      <c r="O2">
        <v>168</v>
      </c>
      <c r="P2">
        <v>0</v>
      </c>
      <c r="Q2">
        <v>1</v>
      </c>
    </row>
    <row r="3" spans="1:17">
      <c r="A3" t="s">
        <v>275</v>
      </c>
      <c r="B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10</v>
      </c>
      <c r="I3">
        <v>538</v>
      </c>
      <c r="J3">
        <v>150</v>
      </c>
      <c r="K3">
        <v>668</v>
      </c>
      <c r="L3">
        <v>1056</v>
      </c>
      <c r="M3">
        <v>447</v>
      </c>
      <c r="N3">
        <v>0</v>
      </c>
      <c r="O3">
        <v>367</v>
      </c>
      <c r="P3">
        <v>99</v>
      </c>
      <c r="Q3">
        <v>5</v>
      </c>
    </row>
    <row r="4" spans="1:17">
      <c r="A4" t="s">
        <v>276</v>
      </c>
      <c r="B4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17</v>
      </c>
      <c r="I4">
        <v>516</v>
      </c>
      <c r="J4">
        <v>165</v>
      </c>
      <c r="K4">
        <v>641</v>
      </c>
      <c r="L4">
        <v>1117</v>
      </c>
      <c r="M4">
        <v>423</v>
      </c>
      <c r="N4">
        <v>0</v>
      </c>
      <c r="O4">
        <v>373</v>
      </c>
      <c r="P4">
        <v>109</v>
      </c>
      <c r="Q4">
        <v>8</v>
      </c>
    </row>
    <row r="5" spans="1:17">
      <c r="A5" t="s">
        <v>277</v>
      </c>
      <c r="B5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2</v>
      </c>
      <c r="I5">
        <v>545</v>
      </c>
      <c r="J5">
        <v>123</v>
      </c>
      <c r="K5">
        <v>635</v>
      </c>
      <c r="L5">
        <v>1127</v>
      </c>
      <c r="M5">
        <v>452</v>
      </c>
      <c r="N5">
        <v>8</v>
      </c>
      <c r="O5">
        <v>360</v>
      </c>
      <c r="P5">
        <v>89</v>
      </c>
      <c r="Q5">
        <v>6</v>
      </c>
    </row>
    <row r="6" spans="1:17">
      <c r="A6" t="s">
        <v>278</v>
      </c>
      <c r="B6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</v>
      </c>
      <c r="I6">
        <v>524</v>
      </c>
      <c r="J6">
        <v>190</v>
      </c>
      <c r="K6">
        <v>503</v>
      </c>
      <c r="L6">
        <v>927</v>
      </c>
      <c r="M6">
        <v>429</v>
      </c>
      <c r="N6">
        <v>41</v>
      </c>
      <c r="O6">
        <v>353</v>
      </c>
      <c r="P6">
        <v>138</v>
      </c>
      <c r="Q6">
        <v>2</v>
      </c>
    </row>
    <row r="7" spans="1:17">
      <c r="A7" t="s">
        <v>279</v>
      </c>
      <c r="B7">
        <v>9</v>
      </c>
      <c r="C7">
        <v>24</v>
      </c>
      <c r="D7">
        <v>142</v>
      </c>
      <c r="E7">
        <v>204</v>
      </c>
      <c r="F7">
        <v>17</v>
      </c>
      <c r="G7">
        <v>13</v>
      </c>
      <c r="H7">
        <v>12</v>
      </c>
      <c r="I7">
        <v>539</v>
      </c>
      <c r="J7">
        <v>213</v>
      </c>
      <c r="K7">
        <v>738</v>
      </c>
      <c r="L7">
        <v>997</v>
      </c>
      <c r="M7">
        <v>503</v>
      </c>
      <c r="N7">
        <v>28</v>
      </c>
      <c r="O7">
        <v>381</v>
      </c>
      <c r="P7">
        <v>148</v>
      </c>
      <c r="Q7">
        <v>11</v>
      </c>
    </row>
    <row r="8" spans="1:17">
      <c r="A8" t="s">
        <v>358</v>
      </c>
      <c r="B8">
        <v>8</v>
      </c>
      <c r="C8">
        <v>22</v>
      </c>
      <c r="D8">
        <v>137</v>
      </c>
      <c r="E8">
        <v>218</v>
      </c>
      <c r="F8">
        <v>15</v>
      </c>
      <c r="G8">
        <v>15</v>
      </c>
      <c r="H8">
        <v>12</v>
      </c>
      <c r="I8">
        <v>522</v>
      </c>
      <c r="J8">
        <v>229</v>
      </c>
      <c r="K8">
        <v>690</v>
      </c>
      <c r="L8">
        <v>867</v>
      </c>
      <c r="M8">
        <v>437</v>
      </c>
      <c r="N8">
        <v>54</v>
      </c>
      <c r="O8">
        <v>367</v>
      </c>
      <c r="P8">
        <v>137</v>
      </c>
      <c r="Q8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Q27"/>
  <sheetViews>
    <sheetView workbookViewId="0">
      <selection activeCell="N13" sqref="N13"/>
    </sheetView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297</v>
      </c>
      <c r="B2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296</v>
      </c>
      <c r="B3">
        <v>0</v>
      </c>
      <c r="C3">
        <v>0</v>
      </c>
      <c r="D3">
        <v>0</v>
      </c>
      <c r="E3">
        <v>0</v>
      </c>
      <c r="F3">
        <v>0</v>
      </c>
      <c r="G3">
        <v>29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295</v>
      </c>
      <c r="B4">
        <v>0</v>
      </c>
      <c r="C4">
        <v>0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306</v>
      </c>
      <c r="B5">
        <v>0</v>
      </c>
      <c r="C5">
        <v>0</v>
      </c>
      <c r="D5">
        <v>0</v>
      </c>
      <c r="E5">
        <v>0</v>
      </c>
      <c r="F5">
        <v>0</v>
      </c>
      <c r="G5">
        <v>28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305</v>
      </c>
      <c r="B6">
        <v>0</v>
      </c>
      <c r="C6">
        <v>0</v>
      </c>
      <c r="D6">
        <v>0</v>
      </c>
      <c r="E6">
        <v>0</v>
      </c>
      <c r="F6">
        <v>0</v>
      </c>
      <c r="G6">
        <v>28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304</v>
      </c>
      <c r="B7">
        <v>0</v>
      </c>
      <c r="C7">
        <v>0</v>
      </c>
      <c r="D7">
        <v>0</v>
      </c>
      <c r="E7">
        <v>0</v>
      </c>
      <c r="F7">
        <v>0</v>
      </c>
      <c r="G7">
        <v>44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303</v>
      </c>
      <c r="B8">
        <v>0</v>
      </c>
      <c r="C8">
        <v>0</v>
      </c>
      <c r="D8">
        <v>0</v>
      </c>
      <c r="E8">
        <v>0</v>
      </c>
      <c r="F8">
        <v>0</v>
      </c>
      <c r="G8">
        <v>56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302</v>
      </c>
      <c r="B9">
        <v>0</v>
      </c>
      <c r="C9">
        <v>0</v>
      </c>
      <c r="D9">
        <v>0</v>
      </c>
      <c r="E9">
        <v>0</v>
      </c>
      <c r="F9">
        <v>0</v>
      </c>
      <c r="G9">
        <v>35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301</v>
      </c>
      <c r="B10">
        <v>0</v>
      </c>
      <c r="C10">
        <v>0</v>
      </c>
      <c r="D10">
        <v>0</v>
      </c>
      <c r="E10">
        <v>0</v>
      </c>
      <c r="F10">
        <v>0</v>
      </c>
      <c r="G10">
        <v>43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300</v>
      </c>
      <c r="B11">
        <v>0</v>
      </c>
      <c r="C11">
        <v>0</v>
      </c>
      <c r="D11">
        <v>0</v>
      </c>
      <c r="E11">
        <v>0</v>
      </c>
      <c r="F11">
        <v>0</v>
      </c>
      <c r="G11">
        <v>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299</v>
      </c>
      <c r="B12">
        <v>0</v>
      </c>
      <c r="C12">
        <v>0</v>
      </c>
      <c r="D12">
        <v>0</v>
      </c>
      <c r="E12">
        <v>0</v>
      </c>
      <c r="F12">
        <v>0</v>
      </c>
      <c r="G12">
        <v>31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298</v>
      </c>
      <c r="B13">
        <v>0</v>
      </c>
      <c r="C13">
        <v>0</v>
      </c>
      <c r="D13">
        <v>0</v>
      </c>
      <c r="E13">
        <v>0</v>
      </c>
      <c r="F13">
        <v>0</v>
      </c>
      <c r="G13">
        <v>55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285</v>
      </c>
      <c r="B14">
        <v>0</v>
      </c>
      <c r="C14">
        <v>0</v>
      </c>
      <c r="D14">
        <v>0</v>
      </c>
      <c r="E14">
        <v>0</v>
      </c>
      <c r="F14">
        <v>0</v>
      </c>
      <c r="G14">
        <v>35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284</v>
      </c>
      <c r="B15">
        <v>0</v>
      </c>
      <c r="C15">
        <v>0</v>
      </c>
      <c r="D15">
        <v>0</v>
      </c>
      <c r="E15">
        <v>0</v>
      </c>
      <c r="F15">
        <v>0</v>
      </c>
      <c r="G15">
        <v>42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283</v>
      </c>
      <c r="B16">
        <v>0</v>
      </c>
      <c r="C16">
        <v>0</v>
      </c>
      <c r="D16">
        <v>0</v>
      </c>
      <c r="E16">
        <v>0</v>
      </c>
      <c r="F16">
        <v>0</v>
      </c>
      <c r="G16">
        <v>47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294</v>
      </c>
      <c r="B17">
        <v>0</v>
      </c>
      <c r="C17">
        <v>0</v>
      </c>
      <c r="D17">
        <v>0</v>
      </c>
      <c r="E17">
        <v>0</v>
      </c>
      <c r="F17">
        <v>0</v>
      </c>
      <c r="G17">
        <v>26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293</v>
      </c>
      <c r="B18">
        <v>0</v>
      </c>
      <c r="C18">
        <v>0</v>
      </c>
      <c r="D18">
        <v>0</v>
      </c>
      <c r="E18">
        <v>0</v>
      </c>
      <c r="F18">
        <v>0</v>
      </c>
      <c r="G18">
        <v>31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292</v>
      </c>
      <c r="B19">
        <v>0</v>
      </c>
      <c r="C19">
        <v>0</v>
      </c>
      <c r="D19">
        <v>0</v>
      </c>
      <c r="E19">
        <v>0</v>
      </c>
      <c r="F19">
        <v>0</v>
      </c>
      <c r="G19">
        <v>42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291</v>
      </c>
      <c r="B20">
        <v>0</v>
      </c>
      <c r="C20">
        <v>0</v>
      </c>
      <c r="D20">
        <v>0</v>
      </c>
      <c r="E20">
        <v>0</v>
      </c>
      <c r="F20">
        <v>0</v>
      </c>
      <c r="G20">
        <v>43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290</v>
      </c>
      <c r="B21">
        <v>0</v>
      </c>
      <c r="C21">
        <v>0</v>
      </c>
      <c r="D21">
        <v>0</v>
      </c>
      <c r="E21">
        <v>0</v>
      </c>
      <c r="F21">
        <v>0</v>
      </c>
      <c r="G21">
        <v>24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289</v>
      </c>
      <c r="B22">
        <v>0</v>
      </c>
      <c r="C22">
        <v>0</v>
      </c>
      <c r="D22">
        <v>0</v>
      </c>
      <c r="E22">
        <v>0</v>
      </c>
      <c r="F22">
        <v>0</v>
      </c>
      <c r="G22">
        <v>44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288</v>
      </c>
      <c r="B23">
        <v>0</v>
      </c>
      <c r="C23">
        <v>0</v>
      </c>
      <c r="D23">
        <v>0</v>
      </c>
      <c r="E23">
        <v>0</v>
      </c>
      <c r="F23">
        <v>0</v>
      </c>
      <c r="G23">
        <v>22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287</v>
      </c>
      <c r="B24">
        <v>0</v>
      </c>
      <c r="C24">
        <v>0</v>
      </c>
      <c r="D24">
        <v>0</v>
      </c>
      <c r="E24">
        <v>0</v>
      </c>
      <c r="F24">
        <v>0</v>
      </c>
      <c r="G24">
        <v>45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286</v>
      </c>
      <c r="B25">
        <v>0</v>
      </c>
      <c r="C25">
        <v>0</v>
      </c>
      <c r="D25">
        <v>0</v>
      </c>
      <c r="E25">
        <v>0</v>
      </c>
      <c r="F25">
        <v>0</v>
      </c>
      <c r="G25">
        <v>40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280</v>
      </c>
      <c r="B26">
        <v>40</v>
      </c>
      <c r="C26">
        <v>55</v>
      </c>
      <c r="D26">
        <v>380</v>
      </c>
      <c r="E26">
        <v>695</v>
      </c>
      <c r="F26">
        <v>115</v>
      </c>
      <c r="G26">
        <v>49</v>
      </c>
      <c r="H26">
        <v>28</v>
      </c>
      <c r="I26">
        <v>1533</v>
      </c>
      <c r="J26">
        <v>315</v>
      </c>
      <c r="K26">
        <v>1682</v>
      </c>
      <c r="L26">
        <v>2702</v>
      </c>
      <c r="M26">
        <v>1084</v>
      </c>
      <c r="N26">
        <v>0</v>
      </c>
      <c r="O26">
        <v>908</v>
      </c>
      <c r="P26">
        <v>208</v>
      </c>
      <c r="Q26">
        <v>14</v>
      </c>
    </row>
    <row r="27" spans="1:17">
      <c r="A27" t="s">
        <v>281</v>
      </c>
      <c r="B27">
        <v>35</v>
      </c>
      <c r="C27">
        <v>89</v>
      </c>
      <c r="D27">
        <v>562</v>
      </c>
      <c r="E27">
        <v>871</v>
      </c>
      <c r="F27">
        <v>48</v>
      </c>
      <c r="G27">
        <v>35</v>
      </c>
      <c r="H27">
        <v>31</v>
      </c>
      <c r="I27">
        <v>2130</v>
      </c>
      <c r="J27">
        <v>755</v>
      </c>
      <c r="K27">
        <v>2566</v>
      </c>
      <c r="L27">
        <v>3918</v>
      </c>
      <c r="M27">
        <v>1821</v>
      </c>
      <c r="N27">
        <v>131</v>
      </c>
      <c r="O27">
        <v>1461</v>
      </c>
      <c r="P27">
        <v>512</v>
      </c>
      <c r="Q27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G18"/>
  <sheetViews>
    <sheetView workbookViewId="0">
      <selection activeCell="A2" sqref="A2"/>
    </sheetView>
  </sheetViews>
  <sheetFormatPr defaultRowHeight="15"/>
  <sheetData>
    <row r="1" spans="1:7"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</row>
    <row r="2" spans="1:7">
      <c r="A2" t="s">
        <v>928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 t="s">
        <v>929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</row>
    <row r="4" spans="1:7">
      <c r="A4" t="s">
        <v>932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 t="s">
        <v>934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 t="s">
        <v>936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 t="s">
        <v>937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</row>
    <row r="8" spans="1:7">
      <c r="A8" t="s">
        <v>938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 t="s">
        <v>939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</row>
    <row r="10" spans="1:7">
      <c r="A10" t="s">
        <v>943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 t="s">
        <v>951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 t="s">
        <v>959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 t="s">
        <v>964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 t="s">
        <v>966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 t="s">
        <v>968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</row>
    <row r="16" spans="1:7">
      <c r="A16" t="s">
        <v>976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</row>
    <row r="17" spans="1:7">
      <c r="A17" t="s">
        <v>977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 t="s">
        <v>979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H17"/>
  <sheetViews>
    <sheetView workbookViewId="0"/>
  </sheetViews>
  <sheetFormatPr defaultRowHeight="15"/>
  <cols>
    <col min="1" max="1" width="19.285156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3" customWidth="1"/>
    <col min="9" max="9" width="10.42578125" bestFit="1" customWidth="1"/>
  </cols>
  <sheetData>
    <row r="1" spans="1:8"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/>
    </row>
    <row r="2" spans="1:8">
      <c r="A2" s="3" t="s">
        <v>77</v>
      </c>
      <c r="B2" s="3">
        <v>12</v>
      </c>
      <c r="C2" s="3">
        <v>0</v>
      </c>
      <c r="D2" s="3">
        <v>0</v>
      </c>
      <c r="E2" s="3">
        <v>10</v>
      </c>
      <c r="F2" s="3">
        <v>0</v>
      </c>
      <c r="G2" s="3">
        <v>0</v>
      </c>
      <c r="H2"/>
    </row>
    <row r="3" spans="1:8">
      <c r="A3" s="3" t="s">
        <v>78</v>
      </c>
      <c r="B3" s="3">
        <v>7</v>
      </c>
      <c r="C3" s="3">
        <v>0</v>
      </c>
      <c r="D3" s="3">
        <v>0</v>
      </c>
      <c r="E3" s="3">
        <v>5</v>
      </c>
      <c r="F3" s="3">
        <v>0</v>
      </c>
      <c r="G3" s="3">
        <v>0</v>
      </c>
      <c r="H3"/>
    </row>
    <row r="4" spans="1:8">
      <c r="A4" s="3" t="s">
        <v>241</v>
      </c>
      <c r="B4" s="3">
        <v>5</v>
      </c>
      <c r="C4" s="3">
        <v>0</v>
      </c>
      <c r="D4" s="3">
        <v>0</v>
      </c>
      <c r="E4" s="3">
        <v>6</v>
      </c>
      <c r="F4" s="3">
        <v>2</v>
      </c>
      <c r="G4" s="3">
        <v>0</v>
      </c>
      <c r="H4"/>
    </row>
    <row r="5" spans="1:8">
      <c r="A5" s="3" t="s">
        <v>242</v>
      </c>
      <c r="B5" s="3">
        <v>14</v>
      </c>
      <c r="C5" s="3">
        <v>0</v>
      </c>
      <c r="D5" s="3">
        <v>0</v>
      </c>
      <c r="E5" s="3">
        <v>1</v>
      </c>
      <c r="F5" s="3">
        <v>2</v>
      </c>
      <c r="G5" s="3">
        <v>0</v>
      </c>
      <c r="H5"/>
    </row>
    <row r="6" spans="1:8">
      <c r="A6" s="3" t="s">
        <v>79</v>
      </c>
      <c r="B6" s="3">
        <v>3</v>
      </c>
      <c r="C6" s="3">
        <v>0</v>
      </c>
      <c r="D6" s="3">
        <v>0</v>
      </c>
      <c r="E6" s="3">
        <v>3</v>
      </c>
      <c r="F6" s="3">
        <v>0</v>
      </c>
      <c r="G6" s="3">
        <v>0</v>
      </c>
      <c r="H6"/>
    </row>
    <row r="7" spans="1:8">
      <c r="A7" s="3" t="s">
        <v>80</v>
      </c>
      <c r="B7" s="3">
        <v>5</v>
      </c>
      <c r="C7" s="3">
        <v>0</v>
      </c>
      <c r="D7" s="3">
        <v>0</v>
      </c>
      <c r="E7" s="3">
        <v>5</v>
      </c>
      <c r="F7" s="3">
        <v>2</v>
      </c>
      <c r="G7" s="3">
        <v>0</v>
      </c>
      <c r="H7"/>
    </row>
    <row r="8" spans="1:8">
      <c r="A8" s="3" t="s">
        <v>81</v>
      </c>
      <c r="B8" s="3">
        <v>10</v>
      </c>
      <c r="C8" s="3">
        <v>0</v>
      </c>
      <c r="D8" s="3">
        <v>0</v>
      </c>
      <c r="E8" s="3">
        <v>10</v>
      </c>
      <c r="F8" s="3">
        <v>2</v>
      </c>
      <c r="G8" s="3">
        <v>1</v>
      </c>
    </row>
    <row r="9" spans="1:8">
      <c r="A9" s="3" t="s">
        <v>82</v>
      </c>
      <c r="B9" s="3">
        <v>7</v>
      </c>
      <c r="C9" s="3">
        <v>0</v>
      </c>
      <c r="D9" s="3">
        <v>0</v>
      </c>
      <c r="E9" s="3">
        <v>3</v>
      </c>
      <c r="F9" s="3">
        <v>1</v>
      </c>
      <c r="G9" s="3">
        <v>1</v>
      </c>
    </row>
    <row r="10" spans="1:8">
      <c r="A10" t="s">
        <v>83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</row>
    <row r="11" spans="1:8">
      <c r="A11" t="s">
        <v>84</v>
      </c>
      <c r="B11">
        <v>0</v>
      </c>
      <c r="C11">
        <v>1</v>
      </c>
      <c r="D11">
        <v>0</v>
      </c>
      <c r="E11">
        <v>1</v>
      </c>
      <c r="F11">
        <v>0</v>
      </c>
      <c r="G11">
        <v>0</v>
      </c>
    </row>
    <row r="12" spans="1:8">
      <c r="A12" t="s">
        <v>243</v>
      </c>
      <c r="B12">
        <v>2</v>
      </c>
      <c r="C12">
        <v>0</v>
      </c>
      <c r="D12">
        <v>0</v>
      </c>
      <c r="E12">
        <v>0</v>
      </c>
      <c r="F12">
        <v>1</v>
      </c>
      <c r="G12">
        <v>0</v>
      </c>
    </row>
    <row r="13" spans="1:8">
      <c r="A13" t="s">
        <v>244</v>
      </c>
      <c r="B13">
        <v>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8">
      <c r="A14" t="s">
        <v>85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8">
      <c r="A15" t="s">
        <v>86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8">
      <c r="A16" t="s">
        <v>87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</row>
    <row r="17" spans="1:7">
      <c r="A17" t="s">
        <v>88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H3"/>
  <sheetViews>
    <sheetView workbookViewId="0"/>
  </sheetViews>
  <sheetFormatPr defaultRowHeight="15"/>
  <cols>
    <col min="8" max="8" width="9.140625" style="3"/>
  </cols>
  <sheetData>
    <row r="1" spans="1:8">
      <c r="B1" s="6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/>
    </row>
    <row r="2" spans="1:8">
      <c r="A2" s="3" t="s">
        <v>283</v>
      </c>
      <c r="B2" s="6">
        <v>69</v>
      </c>
      <c r="C2" s="3">
        <v>2</v>
      </c>
      <c r="D2" s="3">
        <v>0</v>
      </c>
      <c r="E2" s="3">
        <v>45</v>
      </c>
      <c r="F2" s="3">
        <v>9</v>
      </c>
      <c r="G2" s="3">
        <v>4</v>
      </c>
      <c r="H2"/>
    </row>
    <row r="3" spans="1:8">
      <c r="A3" s="3" t="s">
        <v>281</v>
      </c>
      <c r="B3" s="6">
        <v>9</v>
      </c>
      <c r="C3" s="3">
        <v>1</v>
      </c>
      <c r="D3" s="3">
        <v>0</v>
      </c>
      <c r="E3" s="3">
        <v>2</v>
      </c>
      <c r="F3" s="3">
        <v>1</v>
      </c>
      <c r="G3" s="3">
        <v>1</v>
      </c>
      <c r="H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AZ110"/>
  <sheetViews>
    <sheetView topLeftCell="A25" zoomScaleNormal="10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2014:1:0:0:MISSION</v>
      </c>
      <c r="AB56" s="6">
        <f t="shared" ref="AB56:AB91" ca="1" si="3">MATCH($AA56,INDIRECT(CONCATENATE($X$94,"$A:$A")),0)</f>
        <v>5</v>
      </c>
      <c r="AC56" s="5">
        <f t="shared" ref="AC56:AC91" ca="1" si="4">INDEX(INDIRECT(CONCATENATE($X$94,"$A:$AG")),$AB56,MATCH(AC$55,INDIRECT(CONCATENATE($X$94,"$A$1:$AG$1")),0))</f>
        <v>28</v>
      </c>
      <c r="AD56" s="5">
        <f t="shared" ref="AD56:AD91" si="5">$X$97</f>
        <v>67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2014:2:0:0:MISSION</v>
      </c>
      <c r="AB57" s="6">
        <f t="shared" ca="1" si="3"/>
        <v>6</v>
      </c>
      <c r="AC57" s="5">
        <f t="shared" ca="1" si="4"/>
        <v>28</v>
      </c>
      <c r="AD57" s="5">
        <f t="shared" si="5"/>
        <v>67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2014:3:0:0:MISSION</v>
      </c>
      <c r="AB58" s="6">
        <f t="shared" ca="1" si="3"/>
        <v>7</v>
      </c>
      <c r="AC58" s="5">
        <f t="shared" ca="1" si="4"/>
        <v>44</v>
      </c>
      <c r="AD58" s="5">
        <f t="shared" si="5"/>
        <v>67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2014:4:0:0:MISSION</v>
      </c>
      <c r="AB59" s="6">
        <f t="shared" ca="1" si="3"/>
        <v>8</v>
      </c>
      <c r="AC59" s="5">
        <f t="shared" ca="1" si="4"/>
        <v>56</v>
      </c>
      <c r="AD59" s="5">
        <f t="shared" si="5"/>
        <v>67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2014:5:0:0:MISSION</v>
      </c>
      <c r="AB60" s="6">
        <f t="shared" ca="1" si="3"/>
        <v>9</v>
      </c>
      <c r="AC60" s="5">
        <f t="shared" ca="1" si="4"/>
        <v>35</v>
      </c>
      <c r="AD60" s="5">
        <f t="shared" si="5"/>
        <v>67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2014:6:0:0:MISSION</v>
      </c>
      <c r="AB61" s="6">
        <f t="shared" ca="1" si="3"/>
        <v>10</v>
      </c>
      <c r="AC61" s="5">
        <f t="shared" ca="1" si="4"/>
        <v>43</v>
      </c>
      <c r="AD61" s="5">
        <f t="shared" si="5"/>
        <v>67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2014:7:0:0:MISSION</v>
      </c>
      <c r="AB62" s="6">
        <f t="shared" ca="1" si="3"/>
        <v>11</v>
      </c>
      <c r="AC62" s="5">
        <f t="shared" ca="1" si="4"/>
        <v>31</v>
      </c>
      <c r="AD62" s="5">
        <f t="shared" si="5"/>
        <v>67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2014:8:0:0:MISSION</v>
      </c>
      <c r="AB63" s="6">
        <f t="shared" ca="1" si="3"/>
        <v>12</v>
      </c>
      <c r="AC63" s="5">
        <f t="shared" ca="1" si="4"/>
        <v>31</v>
      </c>
      <c r="AD63" s="5">
        <f t="shared" si="5"/>
        <v>67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2014:9:0:0:MISSION</v>
      </c>
      <c r="AB64" s="6">
        <f t="shared" ca="1" si="3"/>
        <v>13</v>
      </c>
      <c r="AC64" s="5">
        <f t="shared" ca="1" si="4"/>
        <v>55</v>
      </c>
      <c r="AD64" s="5">
        <f t="shared" si="5"/>
        <v>67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2014:10:0:0:MISSION</v>
      </c>
      <c r="AB65" s="6">
        <f t="shared" ca="1" si="3"/>
        <v>2</v>
      </c>
      <c r="AC65" s="5">
        <f t="shared" ca="1" si="4"/>
        <v>26</v>
      </c>
      <c r="AD65" s="5">
        <f t="shared" si="5"/>
        <v>67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2014:11:0:0:MISSION</v>
      </c>
      <c r="AB66" s="6">
        <f t="shared" ca="1" si="3"/>
        <v>3</v>
      </c>
      <c r="AC66" s="5">
        <f t="shared" ca="1" si="4"/>
        <v>29</v>
      </c>
      <c r="AD66" s="5">
        <f t="shared" si="5"/>
        <v>67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2014:12:0:0:MISSION</v>
      </c>
      <c r="AB67" s="6">
        <f t="shared" ca="1" si="3"/>
        <v>4</v>
      </c>
      <c r="AC67" s="5">
        <f t="shared" ca="1" si="4"/>
        <v>55</v>
      </c>
      <c r="AD67" s="5">
        <f t="shared" si="5"/>
        <v>67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2015:1:0:0:MISSION</v>
      </c>
      <c r="AB68" s="6">
        <f t="shared" ca="1" si="3"/>
        <v>17</v>
      </c>
      <c r="AC68" s="5">
        <f t="shared" ca="1" si="4"/>
        <v>26</v>
      </c>
      <c r="AD68" s="5">
        <f t="shared" si="5"/>
        <v>67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2015:2:0:0:MISSION</v>
      </c>
      <c r="AB69" s="6">
        <f t="shared" ca="1" si="3"/>
        <v>18</v>
      </c>
      <c r="AC69" s="5">
        <f t="shared" ca="1" si="4"/>
        <v>31</v>
      </c>
      <c r="AD69" s="5">
        <f t="shared" si="5"/>
        <v>67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2015:3:0:0:MISSION</v>
      </c>
      <c r="AB70" s="6">
        <f t="shared" ca="1" si="3"/>
        <v>19</v>
      </c>
      <c r="AC70" s="5">
        <f t="shared" ca="1" si="4"/>
        <v>42</v>
      </c>
      <c r="AD70" s="5">
        <f t="shared" si="5"/>
        <v>67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2015:4:0:0:MISSION</v>
      </c>
      <c r="AB71" s="6">
        <f t="shared" ca="1" si="3"/>
        <v>20</v>
      </c>
      <c r="AC71" s="5">
        <f t="shared" ca="1" si="4"/>
        <v>43</v>
      </c>
      <c r="AD71" s="5">
        <f t="shared" si="5"/>
        <v>67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2015:5:0:0:MISSION</v>
      </c>
      <c r="AB72" s="6">
        <f t="shared" ca="1" si="3"/>
        <v>21</v>
      </c>
      <c r="AC72" s="5">
        <f t="shared" ca="1" si="4"/>
        <v>24</v>
      </c>
      <c r="AD72" s="5">
        <f t="shared" si="5"/>
        <v>67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2015:6:0:0:MISSION</v>
      </c>
      <c r="AB73" s="6">
        <f t="shared" ca="1" si="3"/>
        <v>22</v>
      </c>
      <c r="AC73" s="5">
        <f t="shared" ca="1" si="4"/>
        <v>44</v>
      </c>
      <c r="AD73" s="5">
        <f t="shared" si="5"/>
        <v>67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2015:7:0:0:MISSION</v>
      </c>
      <c r="AB74" s="6">
        <f t="shared" ca="1" si="3"/>
        <v>23</v>
      </c>
      <c r="AC74" s="5">
        <f t="shared" ca="1" si="4"/>
        <v>22</v>
      </c>
      <c r="AD74" s="5">
        <f t="shared" si="5"/>
        <v>67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2015:8:0:0:MISSION</v>
      </c>
      <c r="AB75" s="6">
        <f t="shared" ca="1" si="3"/>
        <v>24</v>
      </c>
      <c r="AC75" s="5">
        <f t="shared" ca="1" si="4"/>
        <v>45</v>
      </c>
      <c r="AD75" s="5">
        <f t="shared" si="5"/>
        <v>67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2015:9:0:0:MISSION</v>
      </c>
      <c r="AB76" s="6">
        <f t="shared" ca="1" si="3"/>
        <v>25</v>
      </c>
      <c r="AC76" s="5">
        <f t="shared" ca="1" si="4"/>
        <v>40</v>
      </c>
      <c r="AD76" s="5">
        <f t="shared" si="5"/>
        <v>67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2015:10:0:0:MISSION</v>
      </c>
      <c r="AB77" s="6">
        <f t="shared" ca="1" si="3"/>
        <v>14</v>
      </c>
      <c r="AC77" s="5">
        <f t="shared" ca="1" si="4"/>
        <v>35</v>
      </c>
      <c r="AD77" s="5">
        <f t="shared" si="5"/>
        <v>67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2015:11:0:0:MISSION</v>
      </c>
      <c r="AB78" s="6">
        <f t="shared" ca="1" si="3"/>
        <v>15</v>
      </c>
      <c r="AC78" s="5">
        <f t="shared" ca="1" si="4"/>
        <v>42</v>
      </c>
      <c r="AD78" s="5">
        <f t="shared" si="5"/>
        <v>67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2015:12:0:0:MISSION</v>
      </c>
      <c r="AB79" s="6">
        <f t="shared" ca="1" si="3"/>
        <v>16</v>
      </c>
      <c r="AC79" s="5">
        <f t="shared" ca="1" si="4"/>
        <v>47</v>
      </c>
      <c r="AD79" s="5">
        <f t="shared" si="5"/>
        <v>67</v>
      </c>
      <c r="AE79" s="6">
        <f t="shared" ca="1" si="6"/>
        <v>2</v>
      </c>
      <c r="AF79" s="4">
        <f t="shared" ca="1" si="9"/>
        <v>45</v>
      </c>
      <c r="AG79" s="4">
        <f t="shared" ca="1" si="9"/>
        <v>0</v>
      </c>
      <c r="AH79" s="4">
        <f t="shared" ca="1" si="9"/>
        <v>2</v>
      </c>
      <c r="AI79" s="4">
        <f t="shared" ca="1" si="9"/>
        <v>69</v>
      </c>
      <c r="AJ79" s="4">
        <f t="shared" ca="1" si="9"/>
        <v>9</v>
      </c>
      <c r="AK79" s="4">
        <f t="shared" ca="1" si="9"/>
        <v>4</v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2016:1:0:0:MISSION</v>
      </c>
      <c r="AB80" s="6">
        <f t="shared" ca="1" si="3"/>
        <v>26</v>
      </c>
      <c r="AC80" s="5">
        <f t="shared" ca="1" si="4"/>
        <v>49</v>
      </c>
      <c r="AD80" s="5">
        <f t="shared" si="5"/>
        <v>67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2015:12:2:7:MISSION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ROUND(1*$X$99/$X$98,0)</f>
        <v>25</v>
      </c>
      <c r="AW80" s="5">
        <f t="shared" ref="AW80:AW91" si="16">6*$X$99</f>
        <v>600</v>
      </c>
      <c r="AX80" s="5">
        <f t="shared" ref="AX80:AX91" si="17">3*$X$99</f>
        <v>300</v>
      </c>
      <c r="AY80" s="5">
        <f t="shared" ref="AY80:AY91" si="18">5*$X$99</f>
        <v>500</v>
      </c>
      <c r="AZ80" s="5">
        <f t="shared" ref="AZ80:AZ91" si="19">1*$X$99</f>
        <v>100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2016:2:0:0:MISSION</v>
      </c>
      <c r="AB81" s="6">
        <f t="shared" ca="1" si="3"/>
        <v>27</v>
      </c>
      <c r="AC81" s="5">
        <f t="shared" ca="1" si="4"/>
        <v>35</v>
      </c>
      <c r="AD81" s="5">
        <f t="shared" si="5"/>
        <v>67</v>
      </c>
      <c r="AE81" s="6">
        <f t="shared" ca="1" si="6"/>
        <v>3</v>
      </c>
      <c r="AF81" s="4">
        <f t="shared" ca="1" si="9"/>
        <v>2</v>
      </c>
      <c r="AG81" s="4">
        <f t="shared" ca="1" si="9"/>
        <v>0</v>
      </c>
      <c r="AH81" s="4">
        <f t="shared" ca="1" si="9"/>
        <v>1</v>
      </c>
      <c r="AI81" s="4">
        <f t="shared" ca="1" si="9"/>
        <v>9</v>
      </c>
      <c r="AJ81" s="4">
        <f t="shared" ca="1" si="9"/>
        <v>1</v>
      </c>
      <c r="AK81" s="4">
        <f t="shared" ca="1" si="9"/>
        <v>1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2015:12:3:7:MISSION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25</v>
      </c>
      <c r="AW81" s="5">
        <f t="shared" si="16"/>
        <v>600</v>
      </c>
      <c r="AX81" s="5">
        <f t="shared" si="17"/>
        <v>300</v>
      </c>
      <c r="AY81" s="5">
        <f t="shared" si="18"/>
        <v>500</v>
      </c>
      <c r="AZ81" s="5">
        <f t="shared" si="19"/>
        <v>100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2016:3:0:0:MISSION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67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2015:12:4:7:MISSION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25</v>
      </c>
      <c r="AW82" s="5">
        <f t="shared" si="16"/>
        <v>600</v>
      </c>
      <c r="AX82" s="5">
        <f t="shared" si="17"/>
        <v>300</v>
      </c>
      <c r="AY82" s="5">
        <f t="shared" si="18"/>
        <v>500</v>
      </c>
      <c r="AZ82" s="5">
        <f t="shared" si="19"/>
        <v>100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2016:4:0:0:MISSION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67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2016:1:1:7:MISSION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25</v>
      </c>
      <c r="AW83" s="5">
        <f t="shared" si="16"/>
        <v>600</v>
      </c>
      <c r="AX83" s="5">
        <f t="shared" si="17"/>
        <v>300</v>
      </c>
      <c r="AY83" s="5">
        <f t="shared" si="18"/>
        <v>500</v>
      </c>
      <c r="AZ83" s="5">
        <f t="shared" si="19"/>
        <v>100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2016:5:0:0:MISSION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67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2016:1:2:7:MISSION</v>
      </c>
      <c r="AP84" s="6">
        <f t="shared" ca="1" si="13"/>
        <v>2</v>
      </c>
      <c r="AQ84" s="5">
        <f t="shared" ca="1" si="14"/>
        <v>11</v>
      </c>
      <c r="AR84" s="5">
        <f t="shared" ca="1" si="14"/>
        <v>479</v>
      </c>
      <c r="AS84" s="5">
        <f t="shared" ca="1" si="14"/>
        <v>0</v>
      </c>
      <c r="AT84" s="5">
        <f t="shared" ca="1" si="14"/>
        <v>214</v>
      </c>
      <c r="AU84" s="5">
        <f t="shared" ca="1" si="14"/>
        <v>0</v>
      </c>
      <c r="AV84" s="5">
        <f t="shared" si="15"/>
        <v>25</v>
      </c>
      <c r="AW84" s="5">
        <f t="shared" si="16"/>
        <v>600</v>
      </c>
      <c r="AX84" s="5">
        <f t="shared" si="17"/>
        <v>300</v>
      </c>
      <c r="AY84" s="5">
        <f t="shared" si="18"/>
        <v>500</v>
      </c>
      <c r="AZ84" s="5">
        <f t="shared" si="19"/>
        <v>100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2016:6:0:0:MISSION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67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2016:1:3:7:MISSION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25</v>
      </c>
      <c r="AW85" s="5">
        <f t="shared" si="16"/>
        <v>600</v>
      </c>
      <c r="AX85" s="5">
        <f t="shared" si="17"/>
        <v>300</v>
      </c>
      <c r="AY85" s="5">
        <f t="shared" si="18"/>
        <v>500</v>
      </c>
      <c r="AZ85" s="5">
        <f t="shared" si="19"/>
        <v>100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2016:7:0:0:MISSION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67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2016:1:4:7:MISSION</v>
      </c>
      <c r="AP86" s="6">
        <f t="shared" ca="1" si="13"/>
        <v>3</v>
      </c>
      <c r="AQ86" s="5">
        <f t="shared" ca="1" si="14"/>
        <v>13</v>
      </c>
      <c r="AR86" s="5">
        <f t="shared" ca="1" si="14"/>
        <v>538</v>
      </c>
      <c r="AS86" s="5">
        <f t="shared" ca="1" si="14"/>
        <v>150</v>
      </c>
      <c r="AT86" s="5">
        <f t="shared" ca="1" si="14"/>
        <v>447</v>
      </c>
      <c r="AU86" s="5">
        <f t="shared" ca="1" si="14"/>
        <v>0</v>
      </c>
      <c r="AV86" s="5">
        <f t="shared" si="15"/>
        <v>25</v>
      </c>
      <c r="AW86" s="5">
        <f t="shared" si="16"/>
        <v>600</v>
      </c>
      <c r="AX86" s="5">
        <f t="shared" si="17"/>
        <v>300</v>
      </c>
      <c r="AY86" s="5">
        <f t="shared" si="18"/>
        <v>500</v>
      </c>
      <c r="AZ86" s="5">
        <f t="shared" si="19"/>
        <v>100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2016:8:0:0:MISSION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67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2016:1:5:7:MISSION</v>
      </c>
      <c r="AP87" s="6">
        <f t="shared" ca="1" si="13"/>
        <v>4</v>
      </c>
      <c r="AQ87" s="5">
        <f t="shared" ca="1" si="14"/>
        <v>17</v>
      </c>
      <c r="AR87" s="5">
        <f t="shared" ca="1" si="14"/>
        <v>516</v>
      </c>
      <c r="AS87" s="5">
        <f t="shared" ca="1" si="14"/>
        <v>165</v>
      </c>
      <c r="AT87" s="5">
        <f t="shared" ca="1" si="14"/>
        <v>423</v>
      </c>
      <c r="AU87" s="5">
        <f t="shared" ca="1" si="14"/>
        <v>0</v>
      </c>
      <c r="AV87" s="5">
        <f t="shared" si="15"/>
        <v>25</v>
      </c>
      <c r="AW87" s="5">
        <f t="shared" si="16"/>
        <v>600</v>
      </c>
      <c r="AX87" s="5">
        <f t="shared" si="17"/>
        <v>300</v>
      </c>
      <c r="AY87" s="5">
        <f t="shared" si="18"/>
        <v>500</v>
      </c>
      <c r="AZ87" s="5">
        <f t="shared" si="19"/>
        <v>100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2016:9:0:0:MISSION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67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2016:2:1:7:MISSION</v>
      </c>
      <c r="AP88" s="6">
        <f t="shared" ca="1" si="13"/>
        <v>5</v>
      </c>
      <c r="AQ88" s="5">
        <f t="shared" ca="1" si="14"/>
        <v>3</v>
      </c>
      <c r="AR88" s="5">
        <f t="shared" ca="1" si="14"/>
        <v>545</v>
      </c>
      <c r="AS88" s="5">
        <f t="shared" ca="1" si="14"/>
        <v>123</v>
      </c>
      <c r="AT88" s="5">
        <f t="shared" ca="1" si="14"/>
        <v>452</v>
      </c>
      <c r="AU88" s="5">
        <f t="shared" ca="1" si="14"/>
        <v>8</v>
      </c>
      <c r="AV88" s="5">
        <f t="shared" si="15"/>
        <v>25</v>
      </c>
      <c r="AW88" s="5">
        <f t="shared" si="16"/>
        <v>600</v>
      </c>
      <c r="AX88" s="5">
        <f t="shared" si="17"/>
        <v>300</v>
      </c>
      <c r="AY88" s="5">
        <f t="shared" si="18"/>
        <v>500</v>
      </c>
      <c r="AZ88" s="5">
        <f t="shared" si="19"/>
        <v>100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2016:10:0:0:MISSION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67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2016:2:2:7:MISSION</v>
      </c>
      <c r="AP89" s="6">
        <f t="shared" ca="1" si="13"/>
        <v>6</v>
      </c>
      <c r="AQ89" s="5">
        <f t="shared" ca="1" si="14"/>
        <v>4</v>
      </c>
      <c r="AR89" s="5">
        <f t="shared" ca="1" si="14"/>
        <v>524</v>
      </c>
      <c r="AS89" s="5">
        <f t="shared" ca="1" si="14"/>
        <v>190</v>
      </c>
      <c r="AT89" s="5">
        <f t="shared" ca="1" si="14"/>
        <v>429</v>
      </c>
      <c r="AU89" s="5">
        <f t="shared" ca="1" si="14"/>
        <v>41</v>
      </c>
      <c r="AV89" s="5">
        <f t="shared" si="15"/>
        <v>25</v>
      </c>
      <c r="AW89" s="5">
        <f t="shared" si="16"/>
        <v>600</v>
      </c>
      <c r="AX89" s="5">
        <f t="shared" si="17"/>
        <v>300</v>
      </c>
      <c r="AY89" s="5">
        <f t="shared" si="18"/>
        <v>500</v>
      </c>
      <c r="AZ89" s="5">
        <f t="shared" si="19"/>
        <v>100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2016:11:0:0:MISSION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67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2016:2:3:7:MISSION</v>
      </c>
      <c r="AP90" s="6">
        <f t="shared" ca="1" si="13"/>
        <v>7</v>
      </c>
      <c r="AQ90" s="5">
        <f t="shared" ca="1" si="14"/>
        <v>13</v>
      </c>
      <c r="AR90" s="5">
        <f t="shared" ca="1" si="14"/>
        <v>539</v>
      </c>
      <c r="AS90" s="5">
        <f t="shared" ca="1" si="14"/>
        <v>213</v>
      </c>
      <c r="AT90" s="5">
        <f t="shared" ca="1" si="14"/>
        <v>503</v>
      </c>
      <c r="AU90" s="5">
        <f t="shared" ca="1" si="14"/>
        <v>28</v>
      </c>
      <c r="AV90" s="5">
        <f t="shared" si="15"/>
        <v>25</v>
      </c>
      <c r="AW90" s="5">
        <f t="shared" si="16"/>
        <v>600</v>
      </c>
      <c r="AX90" s="5">
        <f t="shared" si="17"/>
        <v>300</v>
      </c>
      <c r="AY90" s="5">
        <f t="shared" si="18"/>
        <v>500</v>
      </c>
      <c r="AZ90" s="5">
        <f t="shared" si="19"/>
        <v>100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2016:12:0:0:MISSION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67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2016:2:4:7:MISSION</v>
      </c>
      <c r="AP91" s="6">
        <f t="shared" ca="1" si="13"/>
        <v>8</v>
      </c>
      <c r="AQ91" s="5">
        <f t="shared" ca="1" si="14"/>
        <v>15</v>
      </c>
      <c r="AR91" s="5">
        <f t="shared" ca="1" si="14"/>
        <v>522</v>
      </c>
      <c r="AS91" s="5">
        <f t="shared" ca="1" si="14"/>
        <v>229</v>
      </c>
      <c r="AT91" s="5">
        <f t="shared" ca="1" si="14"/>
        <v>437</v>
      </c>
      <c r="AU91" s="5">
        <f t="shared" ca="1" si="14"/>
        <v>54</v>
      </c>
      <c r="AV91" s="5">
        <f t="shared" si="15"/>
        <v>25</v>
      </c>
      <c r="AW91" s="5">
        <f t="shared" si="16"/>
        <v>600</v>
      </c>
      <c r="AX91" s="5">
        <f t="shared" si="17"/>
        <v>300</v>
      </c>
      <c r="AY91" s="5">
        <f t="shared" si="18"/>
        <v>500</v>
      </c>
      <c r="AZ91" s="5">
        <f t="shared" si="19"/>
        <v>100</v>
      </c>
    </row>
    <row r="92" spans="23:52">
      <c r="W92" s="3" t="s">
        <v>362</v>
      </c>
      <c r="X92" s="2" t="s">
        <v>282</v>
      </c>
      <c r="AC92" s="3">
        <f ca="1">SUMIFS(AC56:AC91, $X56:$X91,YEAR,AC56:AC91,"&lt;&gt;#N/A")</f>
        <v>84</v>
      </c>
      <c r="AD92" s="6"/>
      <c r="AF92" s="3">
        <f t="shared" ref="AF92:AK92" ca="1" si="21">SUM(AF56:AF91)</f>
        <v>47</v>
      </c>
      <c r="AG92" s="3">
        <f t="shared" ca="1" si="21"/>
        <v>0</v>
      </c>
      <c r="AH92" s="3">
        <f t="shared" ca="1" si="21"/>
        <v>3</v>
      </c>
      <c r="AI92" s="3">
        <f t="shared" ca="1" si="21"/>
        <v>78</v>
      </c>
      <c r="AJ92" s="3">
        <f t="shared" ca="1" si="21"/>
        <v>10</v>
      </c>
      <c r="AK92" s="3">
        <f t="shared" ca="1" si="21"/>
        <v>5</v>
      </c>
      <c r="AN92" s="6"/>
    </row>
    <row r="93" spans="23:52">
      <c r="W93" s="3" t="s">
        <v>228</v>
      </c>
      <c r="X93" s="2" t="s">
        <v>271</v>
      </c>
      <c r="Y93" s="6"/>
      <c r="Z93" s="6"/>
      <c r="AD93" s="6"/>
      <c r="AN93" s="6"/>
    </row>
    <row r="94" spans="23:52">
      <c r="W94" s="3" t="s">
        <v>229</v>
      </c>
      <c r="X94" s="2" t="s">
        <v>272</v>
      </c>
      <c r="Y94" s="6"/>
      <c r="Z94" s="6"/>
      <c r="AD94" s="6"/>
      <c r="AN94" s="6"/>
    </row>
    <row r="95" spans="23:52">
      <c r="W95" s="11" t="s">
        <v>230</v>
      </c>
      <c r="X95" s="2" t="s">
        <v>273</v>
      </c>
      <c r="Y95" s="6"/>
      <c r="Z95" s="6"/>
      <c r="AD95" s="6"/>
      <c r="AN95" s="6"/>
    </row>
    <row r="96" spans="23:52">
      <c r="W96" s="11" t="s">
        <v>363</v>
      </c>
      <c r="X96" s="1">
        <v>705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222</v>
      </c>
      <c r="X97" s="1">
        <v>67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221</v>
      </c>
      <c r="X98" s="3">
        <v>4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224</v>
      </c>
      <c r="X99" s="6">
        <v>100</v>
      </c>
      <c r="AN99" s="6"/>
    </row>
    <row r="100" spans="23:50">
      <c r="W100" s="3" t="s">
        <v>90</v>
      </c>
      <c r="X100" s="3">
        <f ca="1">SUM($AI$92:$AK$92)</f>
        <v>93</v>
      </c>
      <c r="AN100" s="6"/>
    </row>
    <row r="101" spans="23:50">
      <c r="W101" s="3" t="s">
        <v>91</v>
      </c>
      <c r="X101" s="3">
        <f ca="1">SUM($AF$92:$AH$92)</f>
        <v>50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35%</v>
      </c>
      <c r="Y102" s="9">
        <f ca="1">IFERROR(X101/SUM(X100:X101),"0")</f>
        <v>0.34965034965034963</v>
      </c>
      <c r="Z102" s="3" t="str">
        <f ca="1">TEXT(Y102,"00%")</f>
        <v>35%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",X96,"
Actual YTD 年度實際:    ",Y103)</f>
        <v>Annual Goal 年度目標:  705
Actual YTD 年度實際:    84</v>
      </c>
      <c r="Y103" s="3">
        <f ca="1">$AC$92</f>
        <v>84</v>
      </c>
      <c r="AN103" s="6"/>
    </row>
    <row r="104" spans="23:50" ht="23.25">
      <c r="W104" s="3" t="s">
        <v>220</v>
      </c>
      <c r="X104" s="14" t="s">
        <v>269</v>
      </c>
      <c r="AN104" s="6"/>
    </row>
    <row r="105" spans="23:50">
      <c r="X105" s="12" t="s">
        <v>270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2014  461</v>
      </c>
    </row>
    <row r="109" spans="23:50">
      <c r="W109" s="3" t="s">
        <v>365</v>
      </c>
      <c r="X109" s="3" t="str">
        <f ca="1">CONCATENATE($X$68,"  ", SUMIF($AC$68:$AC$79,"&lt;&gt;#N/A"))</f>
        <v>2015  441</v>
      </c>
    </row>
    <row r="110" spans="23:50">
      <c r="W110" s="3" t="s">
        <v>364</v>
      </c>
      <c r="X110" s="3" t="str">
        <f ca="1">CONCATENATE($X$80,"  ",SUMIF($AC$80:$AC$91,"&lt;&gt;#N/A"))</f>
        <v>2016  84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pageSetUpPr fitToPage="1"/>
  </sheetPr>
  <dimension ref="A1:AZ110"/>
  <sheetViews>
    <sheetView zoomScale="85" zoomScaleNormal="85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8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</v>
      </c>
      <c r="AB57" s="6">
        <f t="shared" ca="1" si="3"/>
        <v>24</v>
      </c>
      <c r="AC57" s="5">
        <f t="shared" ca="1" si="4"/>
        <v>6</v>
      </c>
      <c r="AD57" s="5">
        <f t="shared" si="5"/>
        <v>8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</v>
      </c>
      <c r="AB58" s="6">
        <f t="shared" ca="1" si="3"/>
        <v>30</v>
      </c>
      <c r="AC58" s="5">
        <f t="shared" ca="1" si="4"/>
        <v>10</v>
      </c>
      <c r="AD58" s="5">
        <f t="shared" si="5"/>
        <v>8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</v>
      </c>
      <c r="AB59" s="6">
        <f t="shared" ca="1" si="3"/>
        <v>36</v>
      </c>
      <c r="AC59" s="5">
        <f t="shared" ca="1" si="4"/>
        <v>6</v>
      </c>
      <c r="AD59" s="5">
        <f t="shared" si="5"/>
        <v>8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</v>
      </c>
      <c r="AB60" s="6">
        <f t="shared" ca="1" si="3"/>
        <v>42</v>
      </c>
      <c r="AC60" s="5">
        <f t="shared" ca="1" si="4"/>
        <v>3</v>
      </c>
      <c r="AD60" s="5">
        <f t="shared" si="5"/>
        <v>8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</v>
      </c>
      <c r="AB61" s="6">
        <f t="shared" ca="1" si="3"/>
        <v>48</v>
      </c>
      <c r="AC61" s="5">
        <f t="shared" ca="1" si="4"/>
        <v>9</v>
      </c>
      <c r="AD61" s="5">
        <f t="shared" si="5"/>
        <v>8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</v>
      </c>
      <c r="AB62" s="6">
        <f t="shared" ca="1" si="3"/>
        <v>54</v>
      </c>
      <c r="AC62" s="5">
        <f t="shared" ca="1" si="4"/>
        <v>11</v>
      </c>
      <c r="AD62" s="5">
        <f t="shared" si="5"/>
        <v>8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</v>
      </c>
      <c r="AB63" s="6">
        <f t="shared" ca="1" si="3"/>
        <v>60</v>
      </c>
      <c r="AC63" s="5">
        <f t="shared" ca="1" si="4"/>
        <v>6</v>
      </c>
      <c r="AD63" s="5">
        <f t="shared" si="5"/>
        <v>8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</v>
      </c>
      <c r="AB64" s="6">
        <f t="shared" ca="1" si="3"/>
        <v>66</v>
      </c>
      <c r="AC64" s="5">
        <f t="shared" ca="1" si="4"/>
        <v>7</v>
      </c>
      <c r="AD64" s="5">
        <f t="shared" si="5"/>
        <v>8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</v>
      </c>
      <c r="AB65" s="6">
        <f t="shared" ca="1" si="3"/>
        <v>6</v>
      </c>
      <c r="AC65" s="5">
        <f t="shared" ca="1" si="4"/>
        <v>9</v>
      </c>
      <c r="AD65" s="5">
        <f t="shared" si="5"/>
        <v>8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</v>
      </c>
      <c r="AB66" s="6">
        <f t="shared" ca="1" si="3"/>
        <v>12</v>
      </c>
      <c r="AC66" s="5">
        <f t="shared" ca="1" si="4"/>
        <v>6</v>
      </c>
      <c r="AD66" s="5">
        <f t="shared" si="5"/>
        <v>8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</v>
      </c>
      <c r="AB67" s="6">
        <f t="shared" ca="1" si="3"/>
        <v>18</v>
      </c>
      <c r="AC67" s="5">
        <f t="shared" ca="1" si="4"/>
        <v>7</v>
      </c>
      <c r="AD67" s="5">
        <f t="shared" si="5"/>
        <v>8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</v>
      </c>
      <c r="AB68" s="6">
        <f t="shared" ca="1" si="3"/>
        <v>94</v>
      </c>
      <c r="AC68" s="5">
        <f t="shared" ca="1" si="4"/>
        <v>6</v>
      </c>
      <c r="AD68" s="5">
        <f t="shared" si="5"/>
        <v>8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</v>
      </c>
      <c r="AB69" s="6">
        <f t="shared" ca="1" si="3"/>
        <v>101</v>
      </c>
      <c r="AC69" s="5">
        <f t="shared" ca="1" si="4"/>
        <v>7</v>
      </c>
      <c r="AD69" s="5">
        <f t="shared" si="5"/>
        <v>8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</v>
      </c>
      <c r="AB70" s="6">
        <f t="shared" ca="1" si="3"/>
        <v>108</v>
      </c>
      <c r="AC70" s="5">
        <f t="shared" ca="1" si="4"/>
        <v>4</v>
      </c>
      <c r="AD70" s="5">
        <f t="shared" si="5"/>
        <v>8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</v>
      </c>
      <c r="AB71" s="6">
        <f t="shared" ca="1" si="3"/>
        <v>115</v>
      </c>
      <c r="AC71" s="5">
        <f t="shared" ca="1" si="4"/>
        <v>6</v>
      </c>
      <c r="AD71" s="5">
        <f t="shared" si="5"/>
        <v>8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</v>
      </c>
      <c r="AB72" s="6">
        <f t="shared" ca="1" si="3"/>
        <v>122</v>
      </c>
      <c r="AC72" s="5">
        <f t="shared" ca="1" si="4"/>
        <v>6</v>
      </c>
      <c r="AD72" s="5">
        <f t="shared" si="5"/>
        <v>8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</v>
      </c>
      <c r="AB73" s="6">
        <f t="shared" ca="1" si="3"/>
        <v>129</v>
      </c>
      <c r="AC73" s="5">
        <f t="shared" ca="1" si="4"/>
        <v>11</v>
      </c>
      <c r="AD73" s="5">
        <f t="shared" si="5"/>
        <v>8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</v>
      </c>
      <c r="AB74" s="6">
        <f t="shared" ca="1" si="3"/>
        <v>136</v>
      </c>
      <c r="AC74" s="5">
        <f t="shared" ca="1" si="4"/>
        <v>8</v>
      </c>
      <c r="AD74" s="5">
        <f t="shared" si="5"/>
        <v>8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</v>
      </c>
      <c r="AB75" s="6">
        <f t="shared" ca="1" si="3"/>
        <v>143</v>
      </c>
      <c r="AC75" s="5">
        <f t="shared" ca="1" si="4"/>
        <v>10</v>
      </c>
      <c r="AD75" s="5">
        <f t="shared" si="5"/>
        <v>8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</v>
      </c>
      <c r="AB76" s="6">
        <f t="shared" ca="1" si="3"/>
        <v>150</v>
      </c>
      <c r="AC76" s="5">
        <f t="shared" ca="1" si="4"/>
        <v>5</v>
      </c>
      <c r="AD76" s="5">
        <f t="shared" si="5"/>
        <v>8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</v>
      </c>
      <c r="AB77" s="6">
        <f t="shared" ca="1" si="3"/>
        <v>73</v>
      </c>
      <c r="AC77" s="5">
        <f t="shared" ca="1" si="4"/>
        <v>5</v>
      </c>
      <c r="AD77" s="5">
        <f t="shared" si="5"/>
        <v>8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</v>
      </c>
      <c r="AB78" s="6">
        <f t="shared" ca="1" si="3"/>
        <v>80</v>
      </c>
      <c r="AC78" s="5">
        <f t="shared" ca="1" si="4"/>
        <v>9</v>
      </c>
      <c r="AD78" s="5">
        <f t="shared" si="5"/>
        <v>8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</v>
      </c>
      <c r="AB79" s="6">
        <f t="shared" ca="1" si="3"/>
        <v>88</v>
      </c>
      <c r="AC79" s="5">
        <f t="shared" ca="1" si="4"/>
        <v>11</v>
      </c>
      <c r="AD79" s="5">
        <f t="shared" si="5"/>
        <v>8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</v>
      </c>
      <c r="AB80" s="6">
        <f t="shared" ca="1" si="3"/>
        <v>158</v>
      </c>
      <c r="AC80" s="5">
        <f t="shared" ca="1" si="4"/>
        <v>5</v>
      </c>
      <c r="AD80" s="5">
        <f t="shared" si="5"/>
        <v>8</v>
      </c>
      <c r="AE80" s="6">
        <f t="shared" ca="1" si="6"/>
        <v>8</v>
      </c>
      <c r="AF80" s="4">
        <f t="shared" ca="1" si="9"/>
        <v>10</v>
      </c>
      <c r="AG80" s="4">
        <f t="shared" ca="1" si="9"/>
        <v>0</v>
      </c>
      <c r="AH80" s="4">
        <f t="shared" ca="1" si="9"/>
        <v>0</v>
      </c>
      <c r="AI80" s="4">
        <f t="shared" ca="1" si="9"/>
        <v>10</v>
      </c>
      <c r="AJ80" s="4">
        <f t="shared" ca="1" si="9"/>
        <v>2</v>
      </c>
      <c r="AK80" s="4">
        <f t="shared" ca="1" si="9"/>
        <v>1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60</v>
      </c>
      <c r="AX80" s="5">
        <f t="shared" ref="AX80:AX91" si="17">3*$X$97</f>
        <v>30</v>
      </c>
      <c r="AY80" s="5">
        <f t="shared" ref="AY80:AY91" si="18">5*$X$97</f>
        <v>50</v>
      </c>
      <c r="AZ80" s="5">
        <f t="shared" ref="AZ80:AZ91" si="19">1*$X$97</f>
        <v>10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</v>
      </c>
      <c r="AB81" s="6">
        <f t="shared" ca="1" si="3"/>
        <v>166</v>
      </c>
      <c r="AC81" s="5">
        <f t="shared" ca="1" si="4"/>
        <v>4</v>
      </c>
      <c r="AD81" s="5">
        <f t="shared" si="5"/>
        <v>8</v>
      </c>
      <c r="AE81" s="6">
        <f t="shared" ca="1" si="6"/>
        <v>16</v>
      </c>
      <c r="AF81" s="4">
        <f t="shared" ca="1" si="9"/>
        <v>1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60</v>
      </c>
      <c r="AX81" s="5">
        <f t="shared" si="17"/>
        <v>30</v>
      </c>
      <c r="AY81" s="5">
        <f t="shared" si="18"/>
        <v>50</v>
      </c>
      <c r="AZ81" s="5">
        <f t="shared" si="19"/>
        <v>10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8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60</v>
      </c>
      <c r="AX82" s="5">
        <f t="shared" si="17"/>
        <v>30</v>
      </c>
      <c r="AY82" s="5">
        <f t="shared" si="18"/>
        <v>50</v>
      </c>
      <c r="AZ82" s="5">
        <f t="shared" si="19"/>
        <v>10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8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60</v>
      </c>
      <c r="AX83" s="5">
        <f t="shared" si="17"/>
        <v>30</v>
      </c>
      <c r="AY83" s="5">
        <f t="shared" si="18"/>
        <v>50</v>
      </c>
      <c r="AZ83" s="5">
        <f t="shared" si="19"/>
        <v>10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8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</v>
      </c>
      <c r="AP84" s="6">
        <f t="shared" ca="1" si="13"/>
        <v>8</v>
      </c>
      <c r="AQ84" s="5">
        <f t="shared" ca="1" si="14"/>
        <v>1</v>
      </c>
      <c r="AR84" s="5">
        <f t="shared" ca="1" si="14"/>
        <v>84</v>
      </c>
      <c r="AS84" s="5">
        <f t="shared" ca="1" si="14"/>
        <v>0</v>
      </c>
      <c r="AT84" s="5">
        <f t="shared" ca="1" si="14"/>
        <v>35</v>
      </c>
      <c r="AU84" s="5">
        <f t="shared" ca="1" si="14"/>
        <v>0</v>
      </c>
      <c r="AV84" s="5">
        <f t="shared" si="15"/>
        <v>3</v>
      </c>
      <c r="AW84" s="5">
        <f t="shared" si="16"/>
        <v>60</v>
      </c>
      <c r="AX84" s="5">
        <f t="shared" si="17"/>
        <v>30</v>
      </c>
      <c r="AY84" s="5">
        <f t="shared" si="18"/>
        <v>50</v>
      </c>
      <c r="AZ84" s="5">
        <f t="shared" si="19"/>
        <v>10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8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60</v>
      </c>
      <c r="AX85" s="5">
        <f t="shared" si="17"/>
        <v>30</v>
      </c>
      <c r="AY85" s="5">
        <f t="shared" si="18"/>
        <v>50</v>
      </c>
      <c r="AZ85" s="5">
        <f t="shared" si="19"/>
        <v>10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8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</v>
      </c>
      <c r="AP86" s="6">
        <f t="shared" ca="1" si="13"/>
        <v>16</v>
      </c>
      <c r="AQ86" s="5">
        <f t="shared" ca="1" si="14"/>
        <v>1</v>
      </c>
      <c r="AR86" s="5">
        <f t="shared" ca="1" si="14"/>
        <v>84</v>
      </c>
      <c r="AS86" s="5">
        <f t="shared" ca="1" si="14"/>
        <v>18</v>
      </c>
      <c r="AT86" s="5">
        <f t="shared" ca="1" si="14"/>
        <v>67</v>
      </c>
      <c r="AU86" s="5">
        <f t="shared" ca="1" si="14"/>
        <v>0</v>
      </c>
      <c r="AV86" s="5">
        <f t="shared" si="15"/>
        <v>3</v>
      </c>
      <c r="AW86" s="5">
        <f t="shared" si="16"/>
        <v>60</v>
      </c>
      <c r="AX86" s="5">
        <f t="shared" si="17"/>
        <v>30</v>
      </c>
      <c r="AY86" s="5">
        <f t="shared" si="18"/>
        <v>50</v>
      </c>
      <c r="AZ86" s="5">
        <f t="shared" si="19"/>
        <v>10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8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</v>
      </c>
      <c r="AP87" s="6">
        <f t="shared" ca="1" si="13"/>
        <v>24</v>
      </c>
      <c r="AQ87" s="5">
        <f t="shared" ca="1" si="14"/>
        <v>2</v>
      </c>
      <c r="AR87" s="5">
        <f t="shared" ca="1" si="14"/>
        <v>81</v>
      </c>
      <c r="AS87" s="5">
        <f t="shared" ca="1" si="14"/>
        <v>18</v>
      </c>
      <c r="AT87" s="5">
        <f t="shared" ca="1" si="14"/>
        <v>53</v>
      </c>
      <c r="AU87" s="5">
        <f t="shared" ca="1" si="14"/>
        <v>0</v>
      </c>
      <c r="AV87" s="5">
        <f t="shared" si="15"/>
        <v>3</v>
      </c>
      <c r="AW87" s="5">
        <f t="shared" si="16"/>
        <v>60</v>
      </c>
      <c r="AX87" s="5">
        <f t="shared" si="17"/>
        <v>30</v>
      </c>
      <c r="AY87" s="5">
        <f t="shared" si="18"/>
        <v>50</v>
      </c>
      <c r="AZ87" s="5">
        <f t="shared" si="19"/>
        <v>10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8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</v>
      </c>
      <c r="AP88" s="6">
        <f t="shared" ca="1" si="13"/>
        <v>32</v>
      </c>
      <c r="AQ88" s="5">
        <f t="shared" ca="1" si="14"/>
        <v>1</v>
      </c>
      <c r="AR88" s="5">
        <f t="shared" ca="1" si="14"/>
        <v>82</v>
      </c>
      <c r="AS88" s="5">
        <f t="shared" ca="1" si="14"/>
        <v>15</v>
      </c>
      <c r="AT88" s="5">
        <f t="shared" ca="1" si="14"/>
        <v>57</v>
      </c>
      <c r="AU88" s="5">
        <f t="shared" ca="1" si="14"/>
        <v>0</v>
      </c>
      <c r="AV88" s="5">
        <f t="shared" si="15"/>
        <v>3</v>
      </c>
      <c r="AW88" s="5">
        <f t="shared" si="16"/>
        <v>60</v>
      </c>
      <c r="AX88" s="5">
        <f t="shared" si="17"/>
        <v>30</v>
      </c>
      <c r="AY88" s="5">
        <f t="shared" si="18"/>
        <v>50</v>
      </c>
      <c r="AZ88" s="5">
        <f t="shared" si="19"/>
        <v>10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8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</v>
      </c>
      <c r="AP89" s="6">
        <f t="shared" ca="1" si="13"/>
        <v>40</v>
      </c>
      <c r="AQ89" s="5">
        <f t="shared" ca="1" si="14"/>
        <v>1</v>
      </c>
      <c r="AR89" s="5">
        <f t="shared" ca="1" si="14"/>
        <v>80</v>
      </c>
      <c r="AS89" s="5">
        <f t="shared" ca="1" si="14"/>
        <v>28</v>
      </c>
      <c r="AT89" s="5">
        <f t="shared" ca="1" si="14"/>
        <v>68</v>
      </c>
      <c r="AU89" s="5">
        <f t="shared" ca="1" si="14"/>
        <v>5</v>
      </c>
      <c r="AV89" s="5">
        <f t="shared" si="15"/>
        <v>3</v>
      </c>
      <c r="AW89" s="5">
        <f t="shared" si="16"/>
        <v>60</v>
      </c>
      <c r="AX89" s="5">
        <f t="shared" si="17"/>
        <v>30</v>
      </c>
      <c r="AY89" s="5">
        <f t="shared" si="18"/>
        <v>50</v>
      </c>
      <c r="AZ89" s="5">
        <f t="shared" si="19"/>
        <v>10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8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</v>
      </c>
      <c r="AP90" s="6">
        <f t="shared" ca="1" si="13"/>
        <v>48</v>
      </c>
      <c r="AQ90" s="5">
        <f t="shared" ca="1" si="14"/>
        <v>1</v>
      </c>
      <c r="AR90" s="5">
        <f t="shared" ca="1" si="14"/>
        <v>78</v>
      </c>
      <c r="AS90" s="5">
        <f t="shared" ca="1" si="14"/>
        <v>34</v>
      </c>
      <c r="AT90" s="5">
        <f t="shared" ca="1" si="14"/>
        <v>79</v>
      </c>
      <c r="AU90" s="5">
        <f t="shared" ca="1" si="14"/>
        <v>2</v>
      </c>
      <c r="AV90" s="5">
        <f t="shared" si="15"/>
        <v>3</v>
      </c>
      <c r="AW90" s="5">
        <f t="shared" si="16"/>
        <v>60</v>
      </c>
      <c r="AX90" s="5">
        <f t="shared" si="17"/>
        <v>30</v>
      </c>
      <c r="AY90" s="5">
        <f t="shared" si="18"/>
        <v>50</v>
      </c>
      <c r="AZ90" s="5">
        <f t="shared" si="19"/>
        <v>10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8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</v>
      </c>
      <c r="AP91" s="6">
        <f t="shared" ca="1" si="13"/>
        <v>56</v>
      </c>
      <c r="AQ91" s="5">
        <f t="shared" ca="1" si="14"/>
        <v>1</v>
      </c>
      <c r="AR91" s="5">
        <f t="shared" ca="1" si="14"/>
        <v>79</v>
      </c>
      <c r="AS91" s="5">
        <f t="shared" ca="1" si="14"/>
        <v>30</v>
      </c>
      <c r="AT91" s="5">
        <f t="shared" ca="1" si="14"/>
        <v>63</v>
      </c>
      <c r="AU91" s="5">
        <f t="shared" ca="1" si="14"/>
        <v>8</v>
      </c>
      <c r="AV91" s="5">
        <f t="shared" si="15"/>
        <v>3</v>
      </c>
      <c r="AW91" s="5">
        <f t="shared" si="16"/>
        <v>60</v>
      </c>
      <c r="AX91" s="5">
        <f t="shared" si="17"/>
        <v>30</v>
      </c>
      <c r="AY91" s="5">
        <f t="shared" si="18"/>
        <v>50</v>
      </c>
      <c r="AZ91" s="5">
        <f t="shared" si="19"/>
        <v>10</v>
      </c>
    </row>
    <row r="92" spans="23:52">
      <c r="W92" s="3" t="s">
        <v>362</v>
      </c>
      <c r="X92" s="2" t="s">
        <v>21</v>
      </c>
      <c r="AC92" s="3">
        <f ca="1">SUMIFS(AC56:AC91, $X56:$X91,YEAR,AC56:AC91,"&lt;&gt;#N/A")</f>
        <v>9</v>
      </c>
      <c r="AD92" s="6"/>
      <c r="AF92" s="3">
        <f t="shared" ref="AF92:AK92" ca="1" si="21">SUM(AF56:AF91)</f>
        <v>11</v>
      </c>
      <c r="AG92" s="3">
        <f t="shared" ca="1" si="21"/>
        <v>0</v>
      </c>
      <c r="AH92" s="3">
        <f t="shared" ca="1" si="21"/>
        <v>0</v>
      </c>
      <c r="AI92" s="3">
        <f t="shared" ca="1" si="21"/>
        <v>10</v>
      </c>
      <c r="AJ92" s="3">
        <f t="shared" ca="1" si="21"/>
        <v>2</v>
      </c>
      <c r="AK92" s="3">
        <f t="shared" ca="1" si="21"/>
        <v>1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100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10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8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13</v>
      </c>
      <c r="AN100" s="6"/>
    </row>
    <row r="101" spans="23:50">
      <c r="W101" s="3" t="s">
        <v>91</v>
      </c>
      <c r="X101" s="3">
        <f ca="1">SUM($AF$92:$AH$92)</f>
        <v>11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46%</v>
      </c>
      <c r="Y102" s="9">
        <f ca="1">IFERROR(X101/SUM(X100:X101),"0")</f>
        <v>0.45833333333333331</v>
      </c>
      <c r="Z102" s="3" t="str">
        <f ca="1">TEXT(Y102,"00%")</f>
        <v>46%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100
Actual YTD 年度實際:    8</v>
      </c>
      <c r="AN103" s="6"/>
    </row>
    <row r="104" spans="23:50" ht="23.25">
      <c r="W104" s="3" t="s">
        <v>220</v>
      </c>
      <c r="X104" s="14" t="s">
        <v>95</v>
      </c>
      <c r="AN104" s="6"/>
    </row>
    <row r="105" spans="23:50">
      <c r="X105" s="12" t="s">
        <v>96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2014  80</v>
      </c>
    </row>
    <row r="109" spans="23:50">
      <c r="W109" s="3" t="s">
        <v>365</v>
      </c>
      <c r="X109" s="3" t="str">
        <f ca="1">CONCATENATE($X$68,"  ", SUMIF($AC$68:$AC$79,"&lt;&gt;#N/A"))</f>
        <v>2015  88</v>
      </c>
    </row>
    <row r="110" spans="23:50">
      <c r="W110" s="3" t="s">
        <v>364</v>
      </c>
      <c r="X110" s="3" t="str">
        <f ca="1">CONCATENATE($X$80,"  ",SUMIF($AC$80:$AC$91,"&lt;&gt;#N/A"))</f>
        <v>2016  9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AZ110"/>
  <sheetViews>
    <sheetView topLeftCell="A16" zoomScale="85" zoomScaleNormal="85" workbookViewId="0">
      <selection activeCell="AD94" sqref="AD9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2014:1:0:0:ZHONGLI_1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2014:2:0:0:ZHONGLI_1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2014:3:0:0:ZHONGLI_1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2014:4:0:0:ZHONGLI_1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2014:5:0:0:ZHONGLI_1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2014:6:0:0:ZHONGLI_1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2014:7:0:0:ZHONGLI_1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2014:8:0:0:ZHONGLI_1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2014:9:0:0:ZHONGLI_1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2014:10:0:0:ZHONGLI_1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2014:11:0:0:ZHONGLI_1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2014:12:0:0:ZHONGLI_1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2015:1:0:0:ZHONGLI_1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2015:2:0:0:ZHONGLI_1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2015:3:0:0:ZHONGLI_1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2015:4:0:0:ZHONGLI_1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2015:5:0:0:ZHONGLI_1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2015:6:0:0:ZHONGLI_1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2015:7:0:0:ZHONGLI_1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2015:8:0:0:ZHONGLI_1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2015:9:0:0:ZHONGLI_1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2015:10:0:0:ZHONGLI_1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2015:11:0:0:ZHONGLI_1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2015:12:0:0:ZHONGLI_1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2016:1:0:0:ZHONGLI_1</v>
      </c>
      <c r="AB80" s="6">
        <f t="shared" ca="1" si="3"/>
        <v>47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2015:12:2:7:ZHONGLI_1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2016:2:0:0:ZHONGLI_1</v>
      </c>
      <c r="AB81" s="6">
        <f t="shared" ca="1" si="3"/>
        <v>99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2015:12:3:7:ZHONGLI_1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2016:3:0:0:ZHONGLI_1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2015:12:4:7:ZHONGLI_1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2016:4:0:0:ZHONGLI_1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2016:1:1:7:ZHONGLI_1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2016:5:0:0:ZHONGLI_1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2016:1:2:7:ZHONGLI_1</v>
      </c>
      <c r="AP84" s="6">
        <f t="shared" ca="1" si="13"/>
        <v>45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2016:6:0:0:ZHONGLI_1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2016:1:3:7:ZHONGLI_1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2016:7:0:0:ZHONGLI_1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2016:1:4:7:ZHONGLI_1</v>
      </c>
      <c r="AP86" s="6">
        <f t="shared" ca="1" si="13"/>
        <v>94</v>
      </c>
      <c r="AQ86" s="5">
        <f t="shared" ca="1" si="14"/>
        <v>0</v>
      </c>
      <c r="AR86" s="5">
        <f t="shared" ca="1" si="14"/>
        <v>4</v>
      </c>
      <c r="AS86" s="5">
        <f t="shared" ca="1" si="14"/>
        <v>4</v>
      </c>
      <c r="AT86" s="5">
        <f t="shared" ca="1" si="14"/>
        <v>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2016:8:0:0:ZHONGLI_1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2016:1:5:7:ZHONGLI_1</v>
      </c>
      <c r="AP87" s="6">
        <f t="shared" ca="1" si="13"/>
        <v>145</v>
      </c>
      <c r="AQ87" s="5">
        <f t="shared" ca="1" si="14"/>
        <v>0</v>
      </c>
      <c r="AR87" s="5">
        <f t="shared" ca="1" si="14"/>
        <v>18</v>
      </c>
      <c r="AS87" s="5">
        <f t="shared" ca="1" si="14"/>
        <v>5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2016:9:0:0:ZHONGLI_1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2016:2:1:7:ZHONGLI_1</v>
      </c>
      <c r="AP88" s="6">
        <f t="shared" ca="1" si="13"/>
        <v>196</v>
      </c>
      <c r="AQ88" s="5">
        <f t="shared" ca="1" si="14"/>
        <v>0</v>
      </c>
      <c r="AR88" s="5">
        <f t="shared" ca="1" si="14"/>
        <v>21</v>
      </c>
      <c r="AS88" s="5">
        <f t="shared" ca="1" si="14"/>
        <v>3</v>
      </c>
      <c r="AT88" s="5">
        <f t="shared" ca="1" si="14"/>
        <v>13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2016:10:0:0:ZHONGLI_1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2016:2:2:7:ZHONGLI_1</v>
      </c>
      <c r="AP89" s="6">
        <f t="shared" ca="1" si="13"/>
        <v>248</v>
      </c>
      <c r="AQ89" s="5">
        <f t="shared" ca="1" si="14"/>
        <v>0</v>
      </c>
      <c r="AR89" s="5">
        <f t="shared" ca="1" si="14"/>
        <v>15</v>
      </c>
      <c r="AS89" s="5">
        <f t="shared" ca="1" si="14"/>
        <v>2</v>
      </c>
      <c r="AT89" s="5">
        <f t="shared" ca="1" si="14"/>
        <v>12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2016:11:0:0:ZHONGLI_1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2016:2:3:7:ZHONGLI_1</v>
      </c>
      <c r="AP90" s="6">
        <f t="shared" ca="1" si="13"/>
        <v>301</v>
      </c>
      <c r="AQ90" s="5">
        <f t="shared" ca="1" si="14"/>
        <v>0</v>
      </c>
      <c r="AR90" s="5">
        <f t="shared" ca="1" si="14"/>
        <v>19</v>
      </c>
      <c r="AS90" s="5">
        <f t="shared" ca="1" si="14"/>
        <v>4</v>
      </c>
      <c r="AT90" s="5">
        <f t="shared" ca="1" si="14"/>
        <v>7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2016:12:0:0:ZHONGLI_1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2016:2:4:7:ZHONGLI_1</v>
      </c>
      <c r="AP91" s="6">
        <f t="shared" ca="1" si="13"/>
        <v>354</v>
      </c>
      <c r="AQ91" s="5">
        <f t="shared" ca="1" si="14"/>
        <v>0</v>
      </c>
      <c r="AR91" s="5">
        <f t="shared" ca="1" si="14"/>
        <v>16</v>
      </c>
      <c r="AS91" s="5">
        <f t="shared" ca="1" si="14"/>
        <v>3</v>
      </c>
      <c r="AT91" s="5">
        <f t="shared" ca="1" si="14"/>
        <v>1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372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376</v>
      </c>
      <c r="AN104" s="6"/>
    </row>
    <row r="105" spans="23:50">
      <c r="X105" s="12" t="s">
        <v>377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pageSetUpPr fitToPage="1"/>
  </sheetPr>
  <dimension ref="A1:AZ110"/>
  <sheetViews>
    <sheetView zoomScale="85" zoomScaleNormal="85" workbookViewId="0">
      <selection activeCell="W34" sqref="W3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2014:1:0:0:ZHONGLI_2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2014:2:0:0:ZHONGLI_2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2014:3:0:0:ZHONGLI_2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2014:4:0:0:ZHONGLI_2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2014:5:0:0:ZHONGLI_2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2014:6:0:0:ZHONGLI_2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2014:7:0:0:ZHONGLI_2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2014:8:0:0:ZHONGLI_2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2014:9:0:0:ZHONGLI_2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2014:10:0:0:ZHONGLI_2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2014:11:0:0:ZHONGLI_2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2014:12:0:0:ZHONGLI_2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2015:1:0:0:ZHONGLI_2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2015:2:0:0:ZHONGLI_2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2015:3:0:0:ZHONGLI_2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2015:4:0:0:ZHONGLI_2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2015:5:0:0:ZHONGLI_2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2015:6:0:0:ZHONGLI_2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2015:7:0:0:ZHONGLI_2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2015:8:0:0:ZHONGLI_2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2015:9:0:0:ZHONGLI_2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2015:10:0:0:ZHONGLI_2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2015:11:0:0:ZHONGLI_2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2015:12:0:0:ZHONGLI_2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2016:1:0:0:ZHONGLI_2</v>
      </c>
      <c r="AB80" s="6">
        <f t="shared" ca="1" si="3"/>
        <v>48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2015:12:2:7:ZHONGLI_2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2016:2:0:0:ZHONGLI_2</v>
      </c>
      <c r="AB81" s="6">
        <f t="shared" ca="1" si="3"/>
        <v>100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2015:12:3:7:ZHONGLI_2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2016:3:0:0:ZHONGLI_2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2015:12:4:7:ZHONGLI_2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2016:4:0:0:ZHONGLI_2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2016:1:1:7:ZHONGLI_2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2016:5:0:0:ZHONGLI_2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2016:1:2:7:ZHONGLI_2</v>
      </c>
      <c r="AP84" s="6">
        <f t="shared" ca="1" si="13"/>
        <v>46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2016:6:0:0:ZHONGLI_2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2016:1:3:7:ZHONGLI_2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2016:7:0:0:ZHONGLI_2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2016:1:4:7:ZHONGLI_2</v>
      </c>
      <c r="AP86" s="6">
        <f t="shared" ca="1" si="13"/>
        <v>95</v>
      </c>
      <c r="AQ86" s="5">
        <f t="shared" ca="1" si="14"/>
        <v>0</v>
      </c>
      <c r="AR86" s="5">
        <f t="shared" ca="1" si="14"/>
        <v>4</v>
      </c>
      <c r="AS86" s="5">
        <f t="shared" ca="1" si="14"/>
        <v>0</v>
      </c>
      <c r="AT86" s="5">
        <f t="shared" ca="1" si="14"/>
        <v>3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2016:8:0:0:ZHONGLI_2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2016:1:5:7:ZHONGLI_2</v>
      </c>
      <c r="AP87" s="6">
        <f t="shared" ca="1" si="13"/>
        <v>146</v>
      </c>
      <c r="AQ87" s="5">
        <f t="shared" ca="1" si="14"/>
        <v>0</v>
      </c>
      <c r="AR87" s="5">
        <f t="shared" ca="1" si="14"/>
        <v>4</v>
      </c>
      <c r="AS87" s="5">
        <f t="shared" ca="1" si="14"/>
        <v>0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2016:9:0:0:ZHONGLI_2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2016:2:1:7:ZHONGLI_2</v>
      </c>
      <c r="AP88" s="6">
        <f t="shared" ca="1" si="13"/>
        <v>197</v>
      </c>
      <c r="AQ88" s="5">
        <f t="shared" ca="1" si="14"/>
        <v>0</v>
      </c>
      <c r="AR88" s="5">
        <f t="shared" ca="1" si="14"/>
        <v>5</v>
      </c>
      <c r="AS88" s="5">
        <f t="shared" ca="1" si="14"/>
        <v>2</v>
      </c>
      <c r="AT88" s="5">
        <f t="shared" ca="1" si="14"/>
        <v>3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2016:10:0:0:ZHONGLI_2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2016:2:2:7:ZHONGLI_2</v>
      </c>
      <c r="AP89" s="6">
        <f t="shared" ca="1" si="13"/>
        <v>249</v>
      </c>
      <c r="AQ89" s="5">
        <f t="shared" ca="1" si="14"/>
        <v>0</v>
      </c>
      <c r="AR89" s="5">
        <f t="shared" ca="1" si="14"/>
        <v>3</v>
      </c>
      <c r="AS89" s="5">
        <f t="shared" ca="1" si="14"/>
        <v>1</v>
      </c>
      <c r="AT89" s="5">
        <f t="shared" ca="1" si="14"/>
        <v>2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2016:11:0:0:ZHONGLI_2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2016:2:3:7:ZHONGLI_2</v>
      </c>
      <c r="AP90" s="6">
        <f t="shared" ca="1" si="13"/>
        <v>302</v>
      </c>
      <c r="AQ90" s="5">
        <f t="shared" ca="1" si="14"/>
        <v>0</v>
      </c>
      <c r="AR90" s="5">
        <f t="shared" ca="1" si="14"/>
        <v>4</v>
      </c>
      <c r="AS90" s="5">
        <f t="shared" ca="1" si="14"/>
        <v>4</v>
      </c>
      <c r="AT90" s="5">
        <f t="shared" ca="1" si="14"/>
        <v>1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2016:12:0:0:ZHONGLI_2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2016:2:4:7:ZHONGLI_2</v>
      </c>
      <c r="AP91" s="6">
        <f t="shared" ca="1" si="13"/>
        <v>355</v>
      </c>
      <c r="AQ91" s="5">
        <f t="shared" ca="1" si="14"/>
        <v>0</v>
      </c>
      <c r="AR91" s="5">
        <f t="shared" ca="1" si="14"/>
        <v>7</v>
      </c>
      <c r="AS91" s="5">
        <f t="shared" ca="1" si="14"/>
        <v>2</v>
      </c>
      <c r="AT91" s="5">
        <f t="shared" ca="1" si="14"/>
        <v>5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378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379</v>
      </c>
      <c r="AN104" s="6"/>
    </row>
    <row r="105" spans="23:50">
      <c r="X105" s="12" t="s">
        <v>380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2014:1:0:0:LONGTAN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2014:2:0:0:LONGTAN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2014:3:0:0:LONGTAN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2014:4:0:0:LONGTAN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2014:5:0:0:LONGTAN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2014:6:0:0:LONGTAN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2014:7:0:0:LONGTAN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2014:8:0:0:LONGTAN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2014:9:0:0:LONGTAN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2014:10:0:0:LONGTAN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2014:11:0:0:LONGTAN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2014:12:0:0:LONGTAN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2015:1:0:0:LONGTAN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2015:2:0:0:LONGTAN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2015:3:0:0:LONGTAN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2015:4:0:0:LONGTAN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2015:5:0:0:LONGTAN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2015:6:0:0:LONGTAN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2015:7:0:0:LONGTAN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2015:8:0:0:LONGTAN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2015:9:0:0:LONGTAN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2015:10:0:0:LONGTAN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2015:11:0:0:LONGTAN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2015:12:0:0:LONGTAN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2016:1:0:0:LONGTAN</v>
      </c>
      <c r="AB80" s="6">
        <f t="shared" ca="1" si="3"/>
        <v>13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2015:12:2:7:LONGTAN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2016:2:0:0:LONGTAN</v>
      </c>
      <c r="AB81" s="6">
        <f t="shared" ca="1" si="3"/>
        <v>65</v>
      </c>
      <c r="AC81" s="5">
        <f t="shared" ca="1" si="4"/>
        <v>1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2015:12:3:7:LONGTAN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2016:3:0:0:LONGTAN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2015:12:4:7:LONGTAN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2016:4:0:0:LONGTAN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2016:1:1:7:LONGTAN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2016:5:0:0:LONGTAN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2016:1:2:7:LONGTAN</v>
      </c>
      <c r="AP84" s="6">
        <f t="shared" ca="1" si="13"/>
        <v>13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2016:6:0:0:LONGTAN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2016:1:3:7:LONGTAN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2016:7:0:0:LONGTAN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2016:1:4:7:LONGTAN</v>
      </c>
      <c r="AP86" s="6">
        <f t="shared" ca="1" si="13"/>
        <v>62</v>
      </c>
      <c r="AQ86" s="5">
        <f t="shared" ca="1" si="14"/>
        <v>0</v>
      </c>
      <c r="AR86" s="5">
        <f t="shared" ca="1" si="14"/>
        <v>4</v>
      </c>
      <c r="AS86" s="5">
        <f t="shared" ca="1" si="14"/>
        <v>2</v>
      </c>
      <c r="AT86" s="5">
        <f t="shared" ca="1" si="14"/>
        <v>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2016:8:0:0:LONGTAN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2016:1:5:7:LONGTAN</v>
      </c>
      <c r="AP87" s="6">
        <f t="shared" ca="1" si="13"/>
        <v>111</v>
      </c>
      <c r="AQ87" s="5">
        <f t="shared" ca="1" si="14"/>
        <v>0</v>
      </c>
      <c r="AR87" s="5">
        <f t="shared" ca="1" si="14"/>
        <v>3</v>
      </c>
      <c r="AS87" s="5">
        <f t="shared" ca="1" si="14"/>
        <v>4</v>
      </c>
      <c r="AT87" s="5">
        <f t="shared" ca="1" si="14"/>
        <v>3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2016:9:0:0:LONGTAN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2016:2:1:7:LONGTAN</v>
      </c>
      <c r="AP88" s="6">
        <f t="shared" ca="1" si="13"/>
        <v>162</v>
      </c>
      <c r="AQ88" s="5">
        <f t="shared" ca="1" si="14"/>
        <v>1</v>
      </c>
      <c r="AR88" s="5">
        <f t="shared" ca="1" si="14"/>
        <v>3</v>
      </c>
      <c r="AS88" s="5">
        <f t="shared" ca="1" si="14"/>
        <v>2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2016:10:0:0:LONGTAN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2016:2:2:7:LONGTAN</v>
      </c>
      <c r="AP89" s="6">
        <f t="shared" ca="1" si="13"/>
        <v>214</v>
      </c>
      <c r="AQ89" s="5">
        <f t="shared" ca="1" si="14"/>
        <v>0</v>
      </c>
      <c r="AR89" s="5">
        <f t="shared" ca="1" si="14"/>
        <v>4</v>
      </c>
      <c r="AS89" s="5">
        <f t="shared" ca="1" si="14"/>
        <v>3</v>
      </c>
      <c r="AT89" s="5">
        <f t="shared" ca="1" si="14"/>
        <v>1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2016:11:0:0:LONGTAN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2016:2:3:7:LONGTAN</v>
      </c>
      <c r="AP90" s="6">
        <f t="shared" ca="1" si="13"/>
        <v>267</v>
      </c>
      <c r="AQ90" s="5">
        <f t="shared" ca="1" si="14"/>
        <v>0</v>
      </c>
      <c r="AR90" s="5">
        <f t="shared" ca="1" si="14"/>
        <v>4</v>
      </c>
      <c r="AS90" s="5">
        <f t="shared" ca="1" si="14"/>
        <v>0</v>
      </c>
      <c r="AT90" s="5">
        <f t="shared" ca="1" si="14"/>
        <v>2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2016:12:0:0:LONGTAN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2016:2:4:7:LONGTAN</v>
      </c>
      <c r="AP91" s="6">
        <f t="shared" ca="1" si="13"/>
        <v>320</v>
      </c>
      <c r="AQ91" s="5">
        <f t="shared" ca="1" si="14"/>
        <v>0</v>
      </c>
      <c r="AR91" s="5">
        <f t="shared" ca="1" si="14"/>
        <v>2</v>
      </c>
      <c r="AS91" s="5">
        <f t="shared" ca="1" si="14"/>
        <v>0</v>
      </c>
      <c r="AT91" s="5">
        <f t="shared" ca="1" si="14"/>
        <v>2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381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382</v>
      </c>
      <c r="AN104" s="6"/>
    </row>
    <row r="105" spans="23:50">
      <c r="X105" s="12" t="s">
        <v>383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2014:1:0:0:GUISHAN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2014:2:0:0:GUISHAN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2014:3:0:0:GUISHAN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2014:4:0:0:GUISHAN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2014:5:0:0:GUISHAN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2014:6:0:0:GUISHAN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2014:7:0:0:GUISHAN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2014:8:0:0:GUISHAN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2014:9:0:0:GUISHAN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2014:10:0:0:GUISHAN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2014:11:0:0:GUISHAN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2014:12:0:0:GUISHAN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2015:1:0:0:GUISHAN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2015:2:0:0:GUISHAN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2015:3:0:0:GUISHAN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2015:4:0:0:GUISHAN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2015:5:0:0:GUISHAN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2015:6:0:0:GUISHAN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2015:7:0:0:GUISHAN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2015:8:0:0:GUISHAN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2015:9:0:0:GUISHAN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2015:10:0:0:GUISHAN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2015:11:0:0:GUISHAN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2015:12:0:0:GUISHAN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2016:1:0:0:GUISHAN</v>
      </c>
      <c r="AB80" s="6">
        <f t="shared" ca="1" si="3"/>
        <v>6</v>
      </c>
      <c r="AC80" s="5">
        <f t="shared" ca="1" si="4"/>
        <v>2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2015:12:2:7:GUISHAN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2016:2:0:0:GUISHAN</v>
      </c>
      <c r="AB81" s="6">
        <f t="shared" ca="1" si="3"/>
        <v>58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2015:12:3:7:GUISHAN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2016:3:0:0:GUISHAN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2015:12:4:7:GUISHAN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2016:4:0:0:GUISHAN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2016:1:1:7:GUISHAN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2016:5:0:0:GUISHAN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2016:1:2:7:GUISHAN</v>
      </c>
      <c r="AP84" s="6">
        <f t="shared" ca="1" si="13"/>
        <v>6</v>
      </c>
      <c r="AQ84" s="5">
        <f t="shared" ca="1" si="14"/>
        <v>1</v>
      </c>
      <c r="AR84" s="5">
        <f t="shared" ca="1" si="14"/>
        <v>13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2016:6:0:0:GUISHAN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2016:1:3:7:GUISHAN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2016:7:0:0:GUISHAN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2016:1:4:7:GUISHAN</v>
      </c>
      <c r="AP86" s="6">
        <f t="shared" ca="1" si="13"/>
        <v>55</v>
      </c>
      <c r="AQ86" s="5">
        <f t="shared" ca="1" si="14"/>
        <v>1</v>
      </c>
      <c r="AR86" s="5">
        <f t="shared" ca="1" si="14"/>
        <v>12</v>
      </c>
      <c r="AS86" s="5">
        <f t="shared" ca="1" si="14"/>
        <v>1</v>
      </c>
      <c r="AT86" s="5">
        <f t="shared" ca="1" si="14"/>
        <v>4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2016:8:0:0:GUISHAN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2016:1:5:7:GUISHAN</v>
      </c>
      <c r="AP87" s="6">
        <f t="shared" ca="1" si="13"/>
        <v>104</v>
      </c>
      <c r="AQ87" s="5">
        <f t="shared" ca="1" si="14"/>
        <v>0</v>
      </c>
      <c r="AR87" s="5">
        <f t="shared" ca="1" si="14"/>
        <v>5</v>
      </c>
      <c r="AS87" s="5">
        <f t="shared" ca="1" si="14"/>
        <v>0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2016:9:0:0:GUISHAN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2016:2:1:7:GUISHAN</v>
      </c>
      <c r="AP88" s="6">
        <f t="shared" ca="1" si="13"/>
        <v>155</v>
      </c>
      <c r="AQ88" s="5">
        <f t="shared" ca="1" si="14"/>
        <v>0</v>
      </c>
      <c r="AR88" s="5">
        <f t="shared" ca="1" si="14"/>
        <v>4</v>
      </c>
      <c r="AS88" s="5">
        <f t="shared" ca="1" si="14"/>
        <v>2</v>
      </c>
      <c r="AT88" s="5">
        <f t="shared" ca="1" si="14"/>
        <v>0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2016:10:0:0:GUISHAN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2016:2:2:7:GUISHAN</v>
      </c>
      <c r="AP89" s="6">
        <f t="shared" ca="1" si="13"/>
        <v>207</v>
      </c>
      <c r="AQ89" s="5">
        <f t="shared" ca="1" si="14"/>
        <v>0</v>
      </c>
      <c r="AR89" s="5">
        <f t="shared" ca="1" si="14"/>
        <v>4</v>
      </c>
      <c r="AS89" s="5">
        <f t="shared" ca="1" si="14"/>
        <v>0</v>
      </c>
      <c r="AT89" s="5">
        <f t="shared" ca="1" si="14"/>
        <v>6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2016:11:0:0:GUISHAN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2016:2:3:7:GUISHAN</v>
      </c>
      <c r="AP90" s="6">
        <f t="shared" ca="1" si="13"/>
        <v>260</v>
      </c>
      <c r="AQ90" s="5">
        <f t="shared" ca="1" si="14"/>
        <v>0</v>
      </c>
      <c r="AR90" s="5">
        <f t="shared" ca="1" si="14"/>
        <v>3</v>
      </c>
      <c r="AS90" s="5">
        <f t="shared" ca="1" si="14"/>
        <v>3</v>
      </c>
      <c r="AT90" s="5">
        <f t="shared" ca="1" si="14"/>
        <v>9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2016:12:0:0:GUISHAN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2016:2:4:7:GUISHAN</v>
      </c>
      <c r="AP91" s="6">
        <f t="shared" ca="1" si="13"/>
        <v>313</v>
      </c>
      <c r="AQ91" s="5">
        <f t="shared" ca="1" si="14"/>
        <v>0</v>
      </c>
      <c r="AR91" s="5">
        <f t="shared" ca="1" si="14"/>
        <v>3</v>
      </c>
      <c r="AS91" s="5">
        <f t="shared" ca="1" si="14"/>
        <v>2</v>
      </c>
      <c r="AT91" s="5">
        <f t="shared" ca="1" si="14"/>
        <v>1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388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384</v>
      </c>
      <c r="AN104" s="6"/>
    </row>
    <row r="105" spans="23:50">
      <c r="X105" s="12" t="s">
        <v>385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AZ110"/>
  <sheetViews>
    <sheetView topLeftCell="A22"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2014:1:0:0:BADE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2014:2:0:0:BADE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2014:3:0:0:BADE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2014:4:0:0:BADE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2014:5:0:0:BADE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2014:6:0:0:BADE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2014:7:0:0:BADE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2014:8:0:0:BADE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2014:9:0:0:BADE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2014:10:0:0:BADE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2014:11:0:0:BADE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2014:12:0:0:BADE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2015:1:0:0:BADE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2015:2:0:0:BADE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2015:3:0:0:BADE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2015:4:0:0:BADE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2015:5:0:0:BADE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2015:6:0:0:BADE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2015:7:0:0:BADE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2015:8:0:0:BADE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2015:9:0:0:BADE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2015:10:0:0:BADE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2015:11:0:0:BADE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2015:12:0:0:BADE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2016:1:0:0:BADE</v>
      </c>
      <c r="AB80" s="6">
        <f t="shared" ca="1" si="3"/>
        <v>3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2015:12:2:7:BADE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2016:2:0:0:BADE</v>
      </c>
      <c r="AB81" s="6">
        <f t="shared" ca="1" si="3"/>
        <v>54</v>
      </c>
      <c r="AC81" s="5">
        <f t="shared" ca="1" si="4"/>
        <v>2</v>
      </c>
      <c r="AD81" s="5">
        <f t="shared" si="5"/>
        <v>0</v>
      </c>
      <c r="AE81" s="6">
        <f t="shared" ca="1" si="6"/>
        <v>3</v>
      </c>
      <c r="AF81" s="4">
        <f t="shared" ca="1" si="9"/>
        <v>1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2015:12:3:7:BADE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2016:3:0:0:BADE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2015:12:4:7:BADE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2016:4:0:0:BADE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2016:1:1:7:BADE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2016:5:0:0:BADE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2016:1:2:7:BADE</v>
      </c>
      <c r="AP84" s="6">
        <f t="shared" ca="1" si="13"/>
        <v>3</v>
      </c>
      <c r="AQ84" s="5">
        <f t="shared" ca="1" si="14"/>
        <v>0</v>
      </c>
      <c r="AR84" s="5">
        <f t="shared" ca="1" si="14"/>
        <v>23</v>
      </c>
      <c r="AS84" s="5">
        <f t="shared" ca="1" si="14"/>
        <v>0</v>
      </c>
      <c r="AT84" s="5">
        <f t="shared" ca="1" si="14"/>
        <v>8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2016:6:0:0:BADE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2016:1:3:7:BADE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2016:7:0:0:BADE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2016:1:4:7:BADE</v>
      </c>
      <c r="AP86" s="6">
        <f t="shared" ca="1" si="13"/>
        <v>52</v>
      </c>
      <c r="AQ86" s="5">
        <f t="shared" ca="1" si="14"/>
        <v>0</v>
      </c>
      <c r="AR86" s="5">
        <f t="shared" ca="1" si="14"/>
        <v>20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2016:8:0:0:BADE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2016:1:5:7:BADE</v>
      </c>
      <c r="AP87" s="6">
        <f t="shared" ca="1" si="13"/>
        <v>101</v>
      </c>
      <c r="AQ87" s="5">
        <f t="shared" ca="1" si="14"/>
        <v>1</v>
      </c>
      <c r="AR87" s="5">
        <f t="shared" ca="1" si="14"/>
        <v>18</v>
      </c>
      <c r="AS87" s="5">
        <f t="shared" ca="1" si="14"/>
        <v>2</v>
      </c>
      <c r="AT87" s="5">
        <f t="shared" ca="1" si="14"/>
        <v>14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2016:9:0:0:BADE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2016:2:1:7:BADE</v>
      </c>
      <c r="AP88" s="6">
        <f t="shared" ca="1" si="13"/>
        <v>152</v>
      </c>
      <c r="AQ88" s="5">
        <f t="shared" ca="1" si="14"/>
        <v>0</v>
      </c>
      <c r="AR88" s="5">
        <f t="shared" ca="1" si="14"/>
        <v>16</v>
      </c>
      <c r="AS88" s="5">
        <f t="shared" ca="1" si="14"/>
        <v>2</v>
      </c>
      <c r="AT88" s="5">
        <f t="shared" ca="1" si="14"/>
        <v>15</v>
      </c>
      <c r="AU88" s="5">
        <f t="shared" ca="1" si="14"/>
        <v>0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2016:10:0:0:BADE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2016:2:2:7:BADE</v>
      </c>
      <c r="AP89" s="6">
        <f t="shared" ca="1" si="13"/>
        <v>203</v>
      </c>
      <c r="AQ89" s="5">
        <f t="shared" ca="1" si="14"/>
        <v>1</v>
      </c>
      <c r="AR89" s="5">
        <f t="shared" ca="1" si="14"/>
        <v>19</v>
      </c>
      <c r="AS89" s="5">
        <f t="shared" ca="1" si="14"/>
        <v>10</v>
      </c>
      <c r="AT89" s="5">
        <f t="shared" ca="1" si="14"/>
        <v>18</v>
      </c>
      <c r="AU89" s="5">
        <f t="shared" ca="1" si="14"/>
        <v>2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2016:11:0:0:BADE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2016:2:3:7:BADE</v>
      </c>
      <c r="AP90" s="6">
        <f t="shared" ca="1" si="13"/>
        <v>256</v>
      </c>
      <c r="AQ90" s="5">
        <f t="shared" ca="1" si="14"/>
        <v>1</v>
      </c>
      <c r="AR90" s="5">
        <f t="shared" ca="1" si="14"/>
        <v>14</v>
      </c>
      <c r="AS90" s="5">
        <f t="shared" ca="1" si="14"/>
        <v>10</v>
      </c>
      <c r="AT90" s="5">
        <f t="shared" ca="1" si="14"/>
        <v>17</v>
      </c>
      <c r="AU90" s="5">
        <f t="shared" ca="1" si="14"/>
        <v>0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2016:12:0:0:BADE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2016:2:4:7:BADE</v>
      </c>
      <c r="AP91" s="6">
        <f t="shared" ca="1" si="13"/>
        <v>309</v>
      </c>
      <c r="AQ91" s="5">
        <f t="shared" ca="1" si="14"/>
        <v>0</v>
      </c>
      <c r="AR91" s="5">
        <f t="shared" ca="1" si="14"/>
        <v>20</v>
      </c>
      <c r="AS91" s="5">
        <f t="shared" ca="1" si="14"/>
        <v>7</v>
      </c>
      <c r="AT91" s="5">
        <f t="shared" ca="1" si="14"/>
        <v>20</v>
      </c>
      <c r="AU91" s="5">
        <f t="shared" ca="1" si="14"/>
        <v>2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246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1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9">
        <f ca="1">IFERROR(X101/SUM(X100:X101),"0")</f>
        <v>1</v>
      </c>
      <c r="Z102" s="3" t="str">
        <f ca="1">TEXT(Y102,"00%")</f>
        <v>100%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386</v>
      </c>
      <c r="AN104" s="6"/>
    </row>
    <row r="105" spans="23:50">
      <c r="X105" s="12" t="s">
        <v>387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2016:1:0:0:TAOYUAN_1</v>
      </c>
      <c r="AB80" s="6">
        <f t="shared" ca="1" si="3"/>
        <v>26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2016:2:0:0:TAOYUAN_1</v>
      </c>
      <c r="AB81" s="6">
        <f t="shared" ca="1" si="3"/>
        <v>78</v>
      </c>
      <c r="AC81" s="5">
        <f t="shared" ca="1" si="4"/>
        <v>1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2016:1:2:7:TAOYUAN_1</v>
      </c>
      <c r="AP84" s="6">
        <f t="shared" ca="1" si="13"/>
        <v>25</v>
      </c>
      <c r="AQ84" s="5">
        <f t="shared" ca="1" si="14"/>
        <v>0</v>
      </c>
      <c r="AR84" s="5">
        <f t="shared" ca="1" si="14"/>
        <v>1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2016:1:4:7:TAOYUAN_1</v>
      </c>
      <c r="AP86" s="6">
        <f t="shared" ca="1" si="13"/>
        <v>74</v>
      </c>
      <c r="AQ86" s="5">
        <f t="shared" ca="1" si="14"/>
        <v>0</v>
      </c>
      <c r="AR86" s="5">
        <f t="shared" ca="1" si="14"/>
        <v>3</v>
      </c>
      <c r="AS86" s="5">
        <f t="shared" ca="1" si="14"/>
        <v>1</v>
      </c>
      <c r="AT86" s="5">
        <f t="shared" ca="1" si="14"/>
        <v>3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2016:1:5:7:TAOYUAN_1</v>
      </c>
      <c r="AP87" s="6">
        <f t="shared" ca="1" si="13"/>
        <v>124</v>
      </c>
      <c r="AQ87" s="5">
        <f t="shared" ca="1" si="14"/>
        <v>0</v>
      </c>
      <c r="AR87" s="5">
        <f t="shared" ca="1" si="14"/>
        <v>2</v>
      </c>
      <c r="AS87" s="5">
        <f t="shared" ca="1" si="14"/>
        <v>3</v>
      </c>
      <c r="AT87" s="5">
        <f t="shared" ca="1" si="14"/>
        <v>1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2016:2:1:7:TAOYUAN_1</v>
      </c>
      <c r="AP88" s="6">
        <f t="shared" ca="1" si="13"/>
        <v>175</v>
      </c>
      <c r="AQ88" s="5">
        <f t="shared" ca="1" si="14"/>
        <v>0</v>
      </c>
      <c r="AR88" s="5">
        <f t="shared" ca="1" si="14"/>
        <v>1</v>
      </c>
      <c r="AS88" s="5">
        <f t="shared" ca="1" si="14"/>
        <v>2</v>
      </c>
      <c r="AT88" s="5">
        <f t="shared" ca="1" si="14"/>
        <v>3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2016:2:2:7:TAOYUAN_1</v>
      </c>
      <c r="AP89" s="6">
        <f t="shared" ca="1" si="13"/>
        <v>227</v>
      </c>
      <c r="AQ89" s="5">
        <f t="shared" ca="1" si="14"/>
        <v>0</v>
      </c>
      <c r="AR89" s="5">
        <f t="shared" ca="1" si="14"/>
        <v>2</v>
      </c>
      <c r="AS89" s="5">
        <f t="shared" ca="1" si="14"/>
        <v>3</v>
      </c>
      <c r="AT89" s="5">
        <f t="shared" ca="1" si="14"/>
        <v>4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2016:2:3:7:TAOYUAN_1</v>
      </c>
      <c r="AP90" s="6">
        <f t="shared" ca="1" si="13"/>
        <v>280</v>
      </c>
      <c r="AQ90" s="5">
        <f t="shared" ca="1" si="14"/>
        <v>0</v>
      </c>
      <c r="AR90" s="5">
        <f t="shared" ca="1" si="14"/>
        <v>3</v>
      </c>
      <c r="AS90" s="5">
        <f t="shared" ca="1" si="14"/>
        <v>4</v>
      </c>
      <c r="AT90" s="5">
        <f t="shared" ca="1" si="14"/>
        <v>4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2016:2:4:7:TAOYUAN_1</v>
      </c>
      <c r="AP91" s="6">
        <f t="shared" ca="1" si="13"/>
        <v>333</v>
      </c>
      <c r="AQ91" s="5">
        <f t="shared" ca="1" si="14"/>
        <v>1</v>
      </c>
      <c r="AR91" s="5">
        <f t="shared" ca="1" si="14"/>
        <v>3</v>
      </c>
      <c r="AS91" s="5">
        <f t="shared" ca="1" si="14"/>
        <v>1</v>
      </c>
      <c r="AT91" s="5">
        <f t="shared" ca="1" si="14"/>
        <v>2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389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390</v>
      </c>
      <c r="AN104" s="6"/>
    </row>
    <row r="105" spans="23:50">
      <c r="X105" s="12" t="s">
        <v>391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2016:1:0:0:TAOYUAN_2</v>
      </c>
      <c r="AB80" s="6">
        <f t="shared" ca="1" si="3"/>
        <v>27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2016:2:0:0:TAOYUAN_2</v>
      </c>
      <c r="AB81" s="6">
        <f t="shared" ca="1" si="3"/>
        <v>79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2016:1:2:7:TAOYUAN_2</v>
      </c>
      <c r="AP84" s="6">
        <f t="shared" ca="1" si="13"/>
        <v>26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5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2016:1:4:7:TAOYUAN_2</v>
      </c>
      <c r="AP86" s="6">
        <f t="shared" ca="1" si="13"/>
        <v>75</v>
      </c>
      <c r="AQ86" s="5">
        <f t="shared" ca="1" si="14"/>
        <v>0</v>
      </c>
      <c r="AR86" s="5">
        <f t="shared" ca="1" si="14"/>
        <v>7</v>
      </c>
      <c r="AS86" s="5">
        <f t="shared" ca="1" si="14"/>
        <v>2</v>
      </c>
      <c r="AT86" s="5">
        <f t="shared" ca="1" si="14"/>
        <v>7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2016:1:5:7:TAOYUAN_2</v>
      </c>
      <c r="AP87" s="6">
        <f t="shared" ca="1" si="13"/>
        <v>125</v>
      </c>
      <c r="AQ87" s="5">
        <f t="shared" ca="1" si="14"/>
        <v>0</v>
      </c>
      <c r="AR87" s="5">
        <f t="shared" ca="1" si="14"/>
        <v>8</v>
      </c>
      <c r="AS87" s="5">
        <f t="shared" ca="1" si="14"/>
        <v>2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2016:2:1:7:TAOYUAN_2</v>
      </c>
      <c r="AP88" s="6">
        <f t="shared" ca="1" si="13"/>
        <v>176</v>
      </c>
      <c r="AQ88" s="5">
        <f t="shared" ca="1" si="14"/>
        <v>0</v>
      </c>
      <c r="AR88" s="5">
        <f t="shared" ca="1" si="14"/>
        <v>12</v>
      </c>
      <c r="AS88" s="5">
        <f t="shared" ca="1" si="14"/>
        <v>2</v>
      </c>
      <c r="AT88" s="5">
        <f t="shared" ca="1" si="14"/>
        <v>6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2016:2:2:7:TAOYUAN_2</v>
      </c>
      <c r="AP89" s="6">
        <f t="shared" ca="1" si="13"/>
        <v>228</v>
      </c>
      <c r="AQ89" s="5">
        <f t="shared" ca="1" si="14"/>
        <v>0</v>
      </c>
      <c r="AR89" s="5">
        <f t="shared" ca="1" si="14"/>
        <v>12</v>
      </c>
      <c r="AS89" s="5">
        <f t="shared" ca="1" si="14"/>
        <v>6</v>
      </c>
      <c r="AT89" s="5">
        <f t="shared" ca="1" si="14"/>
        <v>3</v>
      </c>
      <c r="AU89" s="5">
        <f t="shared" ca="1" si="14"/>
        <v>2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2016:2:3:7:TAOYUAN_2</v>
      </c>
      <c r="AP90" s="6">
        <f t="shared" ca="1" si="13"/>
        <v>281</v>
      </c>
      <c r="AQ90" s="5">
        <f t="shared" ca="1" si="14"/>
        <v>0</v>
      </c>
      <c r="AR90" s="5">
        <f t="shared" ca="1" si="14"/>
        <v>10</v>
      </c>
      <c r="AS90" s="5">
        <f t="shared" ca="1" si="14"/>
        <v>1</v>
      </c>
      <c r="AT90" s="5">
        <f t="shared" ca="1" si="14"/>
        <v>15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2016:2:4:7:TAOYUAN_2</v>
      </c>
      <c r="AP91" s="6">
        <f t="shared" ca="1" si="13"/>
        <v>334</v>
      </c>
      <c r="AQ91" s="5">
        <f t="shared" ca="1" si="14"/>
        <v>0</v>
      </c>
      <c r="AR91" s="5">
        <f t="shared" ca="1" si="14"/>
        <v>9</v>
      </c>
      <c r="AS91" s="5">
        <f t="shared" ca="1" si="14"/>
        <v>11</v>
      </c>
      <c r="AT91" s="5">
        <f t="shared" ca="1" si="14"/>
        <v>11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392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393</v>
      </c>
      <c r="AN104" s="6"/>
    </row>
    <row r="105" spans="23:50">
      <c r="X105" s="12" t="s">
        <v>394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2016:1:0:0:TAOYUAN_3</v>
      </c>
      <c r="AB80" s="6">
        <f t="shared" ca="1" si="3"/>
        <v>28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2016:2:0:0:TAOYUAN_3</v>
      </c>
      <c r="AB81" s="6">
        <f t="shared" ca="1" si="3"/>
        <v>80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2016:1:2:7:TAOYUAN_3</v>
      </c>
      <c r="AP84" s="6">
        <f t="shared" ca="1" si="13"/>
        <v>27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10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2016:1:4:7:TAOYUAN_3</v>
      </c>
      <c r="AP86" s="6">
        <f t="shared" ca="1" si="13"/>
        <v>76</v>
      </c>
      <c r="AQ86" s="5">
        <f t="shared" ca="1" si="14"/>
        <v>0</v>
      </c>
      <c r="AR86" s="5">
        <f t="shared" ca="1" si="14"/>
        <v>13</v>
      </c>
      <c r="AS86" s="5">
        <f t="shared" ca="1" si="14"/>
        <v>2</v>
      </c>
      <c r="AT86" s="5">
        <f t="shared" ca="1" si="14"/>
        <v>19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2016:1:5:7:TAOYUAN_3</v>
      </c>
      <c r="AP87" s="6">
        <f t="shared" ca="1" si="13"/>
        <v>126</v>
      </c>
      <c r="AQ87" s="5">
        <f t="shared" ca="1" si="14"/>
        <v>0</v>
      </c>
      <c r="AR87" s="5">
        <f t="shared" ca="1" si="14"/>
        <v>11</v>
      </c>
      <c r="AS87" s="5">
        <f t="shared" ca="1" si="14"/>
        <v>2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2016:2:1:7:TAOYUAN_3</v>
      </c>
      <c r="AP88" s="6">
        <f t="shared" ca="1" si="13"/>
        <v>177</v>
      </c>
      <c r="AQ88" s="5">
        <f t="shared" ca="1" si="14"/>
        <v>0</v>
      </c>
      <c r="AR88" s="5">
        <f t="shared" ca="1" si="14"/>
        <v>9</v>
      </c>
      <c r="AS88" s="5">
        <f t="shared" ca="1" si="14"/>
        <v>0</v>
      </c>
      <c r="AT88" s="5">
        <f t="shared" ca="1" si="14"/>
        <v>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2016:2:2:7:TAOYUAN_3</v>
      </c>
      <c r="AP89" s="6">
        <f t="shared" ca="1" si="13"/>
        <v>229</v>
      </c>
      <c r="AQ89" s="5">
        <f t="shared" ca="1" si="14"/>
        <v>0</v>
      </c>
      <c r="AR89" s="5">
        <f t="shared" ca="1" si="14"/>
        <v>8</v>
      </c>
      <c r="AS89" s="5">
        <f t="shared" ca="1" si="14"/>
        <v>2</v>
      </c>
      <c r="AT89" s="5">
        <f t="shared" ca="1" si="14"/>
        <v>9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2016:2:3:7:TAOYUAN_3</v>
      </c>
      <c r="AP90" s="6">
        <f t="shared" ca="1" si="13"/>
        <v>282</v>
      </c>
      <c r="AQ90" s="5">
        <f t="shared" ca="1" si="14"/>
        <v>0</v>
      </c>
      <c r="AR90" s="5">
        <f t="shared" ca="1" si="14"/>
        <v>10</v>
      </c>
      <c r="AS90" s="5">
        <f t="shared" ca="1" si="14"/>
        <v>3</v>
      </c>
      <c r="AT90" s="5">
        <f t="shared" ca="1" si="14"/>
        <v>14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2016:2:4:7:TAOYUAN_3</v>
      </c>
      <c r="AP91" s="6">
        <f t="shared" ca="1" si="13"/>
        <v>335</v>
      </c>
      <c r="AQ91" s="5">
        <f t="shared" ca="1" si="14"/>
        <v>0</v>
      </c>
      <c r="AR91" s="5">
        <f t="shared" ca="1" si="14"/>
        <v>10</v>
      </c>
      <c r="AS91" s="5">
        <f t="shared" ca="1" si="14"/>
        <v>1</v>
      </c>
      <c r="AT91" s="5">
        <f t="shared" ca="1" si="14"/>
        <v>8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245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395</v>
      </c>
      <c r="AN104" s="6"/>
    </row>
    <row r="105" spans="23:50">
      <c r="X105" s="12" t="s">
        <v>396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2014:1:0:0:TAOYUAN_4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2014:2:0:0:TAOYUAN_4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2014:3:0:0:TAOYUAN_4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2014:4:0:0:TAOYUAN_4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2014:5:0:0:TAOYUAN_4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2014:6:0:0:TAOYUAN_4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2014:7:0:0:TAOYUAN_4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2014:8:0:0:TAOYUAN_4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2014:9:0:0:TAOYUAN_4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2014:10:0:0:TAOYUAN_4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2014:11:0:0:TAOYUAN_4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2014:12:0:0:TAOYUAN_4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2015:1:0:0:TAOYUAN_4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2015:2:0:0:TAOYUAN_4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2015:3:0:0:TAOYUAN_4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2015:4:0:0:TAOYUAN_4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2015:5:0:0:TAOYUAN_4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2015:6:0:0:TAOYUAN_4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2015:7:0:0:TAOYUAN_4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2015:8:0:0:TAOYUAN_4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2015:9:0:0:TAOYUAN_4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2015:10:0:0:TAOYUAN_4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2015:11:0:0:TAOYUAN_4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2015:12:0:0:TAOYUAN_4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2016:1:0:0:TAOYUAN_4</v>
      </c>
      <c r="AB80" s="6">
        <f t="shared" ca="1" si="3"/>
        <v>29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2015:12:2:7:TAOYUAN_4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2016:2:0:0:TAOYUAN_4</v>
      </c>
      <c r="AB81" s="6">
        <f t="shared" ca="1" si="3"/>
        <v>81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2015:12:3:7:TAOYUAN_4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2016:3:0:0:TAOYUAN_4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2015:12:4:7:TAOYUAN_4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2016:4:0:0:TAOYUAN_4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2016:1:1:7:TAOYUAN_4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2016:5:0:0:TAOYUAN_4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2016:1:2:7:TAOYUAN_4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2016:6:0:0:TAOYUAN_4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2016:1:3:7:TAOYUAN_4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2016:7:0:0:TAOYUAN_4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2016:1:4:7:TAOYUAN_4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2016:8:0:0:TAOYUAN_4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2016:1:5:7:TAOYUAN_4</v>
      </c>
      <c r="AP87" s="6">
        <f t="shared" ca="1" si="13"/>
        <v>127</v>
      </c>
      <c r="AQ87" s="5">
        <f t="shared" ca="1" si="14"/>
        <v>1</v>
      </c>
      <c r="AR87" s="5">
        <f t="shared" ca="1" si="14"/>
        <v>12</v>
      </c>
      <c r="AS87" s="5">
        <f t="shared" ca="1" si="14"/>
        <v>0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2016:9:0:0:TAOYUAN_4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2016:2:1:7:TAOYUAN_4</v>
      </c>
      <c r="AP88" s="6">
        <f t="shared" ca="1" si="13"/>
        <v>178</v>
      </c>
      <c r="AQ88" s="5">
        <f t="shared" ca="1" si="14"/>
        <v>0</v>
      </c>
      <c r="AR88" s="5">
        <f t="shared" ca="1" si="14"/>
        <v>11</v>
      </c>
      <c r="AS88" s="5">
        <f t="shared" ca="1" si="14"/>
        <v>0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2016:10:0:0:TAOYUAN_4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2016:2:2:7:TAOYUAN_4</v>
      </c>
      <c r="AP89" s="6">
        <f t="shared" ca="1" si="13"/>
        <v>230</v>
      </c>
      <c r="AQ89" s="5">
        <f t="shared" ca="1" si="14"/>
        <v>0</v>
      </c>
      <c r="AR89" s="5">
        <f t="shared" ca="1" si="14"/>
        <v>13</v>
      </c>
      <c r="AS89" s="5">
        <f t="shared" ca="1" si="14"/>
        <v>1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2016:11:0:0:TAOYUAN_4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2016:2:3:7:TAOYUAN_4</v>
      </c>
      <c r="AP90" s="6">
        <f t="shared" ca="1" si="13"/>
        <v>283</v>
      </c>
      <c r="AQ90" s="5">
        <f t="shared" ca="1" si="14"/>
        <v>0</v>
      </c>
      <c r="AR90" s="5">
        <f t="shared" ca="1" si="14"/>
        <v>11</v>
      </c>
      <c r="AS90" s="5">
        <f t="shared" ca="1" si="14"/>
        <v>5</v>
      </c>
      <c r="AT90" s="5">
        <f t="shared" ca="1" si="14"/>
        <v>10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2016:12:0:0:TAOYUAN_4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2016:2:4:7:TAOYUAN_4</v>
      </c>
      <c r="AP91" s="6">
        <f t="shared" ca="1" si="13"/>
        <v>336</v>
      </c>
      <c r="AQ91" s="5">
        <f t="shared" ca="1" si="14"/>
        <v>0</v>
      </c>
      <c r="AR91" s="5">
        <f t="shared" ca="1" si="14"/>
        <v>9</v>
      </c>
      <c r="AS91" s="5">
        <f t="shared" ca="1" si="14"/>
        <v>3</v>
      </c>
      <c r="AT91" s="5">
        <f t="shared" ca="1" si="14"/>
        <v>13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397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398</v>
      </c>
      <c r="AN104" s="6"/>
    </row>
    <row r="105" spans="23:50">
      <c r="X105" s="12" t="s">
        <v>399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2014:1:0:0:EAST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2014:2:0:0:EAST</v>
      </c>
      <c r="AB57" s="6">
        <f t="shared" ca="1" si="3"/>
        <v>21</v>
      </c>
      <c r="AC57" s="5">
        <f t="shared" ca="1" si="4"/>
        <v>6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2014:3:0:0:EAST</v>
      </c>
      <c r="AB58" s="6">
        <f t="shared" ca="1" si="3"/>
        <v>27</v>
      </c>
      <c r="AC58" s="5">
        <f t="shared" ca="1" si="4"/>
        <v>4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2014:4:0:0:EAST</v>
      </c>
      <c r="AB59" s="6">
        <f t="shared" ca="1" si="3"/>
        <v>33</v>
      </c>
      <c r="AC59" s="5">
        <f t="shared" ca="1" si="4"/>
        <v>7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2014:5:0:0:EAST</v>
      </c>
      <c r="AB60" s="6">
        <f t="shared" ca="1" si="3"/>
        <v>39</v>
      </c>
      <c r="AC60" s="5">
        <f t="shared" ca="1" si="4"/>
        <v>1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2014:6:0:0:EAST</v>
      </c>
      <c r="AB61" s="6">
        <f t="shared" ca="1" si="3"/>
        <v>45</v>
      </c>
      <c r="AC61" s="5">
        <f t="shared" ca="1" si="4"/>
        <v>8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2014:7:0:0:EAST</v>
      </c>
      <c r="AB62" s="6">
        <f t="shared" ca="1" si="3"/>
        <v>51</v>
      </c>
      <c r="AC62" s="5">
        <f t="shared" ca="1" si="4"/>
        <v>4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2014:8:0:0:EAST</v>
      </c>
      <c r="AB63" s="6">
        <f t="shared" ca="1" si="3"/>
        <v>57</v>
      </c>
      <c r="AC63" s="5">
        <f t="shared" ca="1" si="4"/>
        <v>2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2014:9:0:0:EAST</v>
      </c>
      <c r="AB64" s="6">
        <f t="shared" ca="1" si="3"/>
        <v>63</v>
      </c>
      <c r="AC64" s="5">
        <f t="shared" ca="1" si="4"/>
        <v>5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2014:10:0:0:EAST</v>
      </c>
      <c r="AB65" s="6">
        <f t="shared" ca="1" si="3"/>
        <v>3</v>
      </c>
      <c r="AC65" s="5">
        <f t="shared" ca="1" si="4"/>
        <v>5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2014:11:0:0:EAST</v>
      </c>
      <c r="AB66" s="6">
        <f t="shared" ca="1" si="3"/>
        <v>9</v>
      </c>
      <c r="AC66" s="5">
        <f t="shared" ca="1" si="4"/>
        <v>6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2014:12:0:0:EAST</v>
      </c>
      <c r="AB67" s="6">
        <f t="shared" ca="1" si="3"/>
        <v>15</v>
      </c>
      <c r="AC67" s="5">
        <f t="shared" ca="1" si="4"/>
        <v>10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2015:1:0:0:EAST</v>
      </c>
      <c r="AB68" s="6">
        <f t="shared" ca="1" si="3"/>
        <v>91</v>
      </c>
      <c r="AC68" s="5">
        <f t="shared" ca="1" si="4"/>
        <v>1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2015:2:0:0:EAST</v>
      </c>
      <c r="AB69" s="6">
        <f t="shared" ca="1" si="3"/>
        <v>97</v>
      </c>
      <c r="AC69" s="5">
        <f t="shared" ca="1" si="4"/>
        <v>5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2015:3:0:0:EAST</v>
      </c>
      <c r="AB70" s="6">
        <f t="shared" ca="1" si="3"/>
        <v>104</v>
      </c>
      <c r="AC70" s="5">
        <f t="shared" ca="1" si="4"/>
        <v>3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2015:4:0:0:EAST</v>
      </c>
      <c r="AB71" s="6">
        <f t="shared" ca="1" si="3"/>
        <v>111</v>
      </c>
      <c r="AC71" s="5">
        <f t="shared" ca="1" si="4"/>
        <v>5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2015:5:0:0:EAST</v>
      </c>
      <c r="AB72" s="6">
        <f t="shared" ca="1" si="3"/>
        <v>118</v>
      </c>
      <c r="AC72" s="5">
        <f t="shared" ca="1" si="4"/>
        <v>5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2015:6:0:0:EAST</v>
      </c>
      <c r="AB73" s="6">
        <f t="shared" ca="1" si="3"/>
        <v>125</v>
      </c>
      <c r="AC73" s="5">
        <f t="shared" ca="1" si="4"/>
        <v>4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2015:7:0:0:EAST</v>
      </c>
      <c r="AB74" s="6">
        <f t="shared" ca="1" si="3"/>
        <v>132</v>
      </c>
      <c r="AC74" s="5">
        <f t="shared" ca="1" si="4"/>
        <v>6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2015:8:0:0:EAST</v>
      </c>
      <c r="AB75" s="6">
        <f t="shared" ca="1" si="3"/>
        <v>139</v>
      </c>
      <c r="AC75" s="5">
        <f t="shared" ca="1" si="4"/>
        <v>7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2015:9:0:0:EAST</v>
      </c>
      <c r="AB76" s="6">
        <f t="shared" ca="1" si="3"/>
        <v>146</v>
      </c>
      <c r="AC76" s="5">
        <f t="shared" ca="1" si="4"/>
        <v>7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2015:10:0:0:EAST</v>
      </c>
      <c r="AB77" s="6">
        <f t="shared" ca="1" si="3"/>
        <v>69</v>
      </c>
      <c r="AC77" s="5">
        <f t="shared" ca="1" si="4"/>
        <v>6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2015:11:0:0:EAST</v>
      </c>
      <c r="AB78" s="6">
        <f t="shared" ca="1" si="3"/>
        <v>76</v>
      </c>
      <c r="AC78" s="5">
        <f t="shared" ca="1" si="4"/>
        <v>5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2015:12:0:0:EAST</v>
      </c>
      <c r="AB79" s="6">
        <f t="shared" ca="1" si="3"/>
        <v>83</v>
      </c>
      <c r="AC79" s="5">
        <f t="shared" ca="1" si="4"/>
        <v>4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2016:1:0:0:EAST</v>
      </c>
      <c r="AB80" s="6">
        <f t="shared" ca="1" si="3"/>
        <v>153</v>
      </c>
      <c r="AC80" s="5">
        <f t="shared" ca="1" si="4"/>
        <v>6</v>
      </c>
      <c r="AD80" s="5">
        <f t="shared" si="5"/>
        <v>7</v>
      </c>
      <c r="AE80" s="6">
        <f t="shared" ca="1" si="6"/>
        <v>3</v>
      </c>
      <c r="AF80" s="4">
        <f t="shared" ca="1" si="9"/>
        <v>5</v>
      </c>
      <c r="AG80" s="4">
        <f t="shared" ca="1" si="9"/>
        <v>0</v>
      </c>
      <c r="AH80" s="4">
        <f t="shared" ca="1" si="9"/>
        <v>0</v>
      </c>
      <c r="AI80" s="4">
        <f t="shared" ca="1" si="9"/>
        <v>7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2015:12:2:7:EAST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78</v>
      </c>
      <c r="AX80" s="5">
        <f t="shared" ref="AX80:AX91" si="17">3*$X$97</f>
        <v>39</v>
      </c>
      <c r="AY80" s="5">
        <f t="shared" ref="AY80:AY91" si="18">5*$X$97</f>
        <v>65</v>
      </c>
      <c r="AZ80" s="5">
        <f t="shared" ref="AZ80:AZ91" si="19">1*$X$97</f>
        <v>13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2016:2:0:0:EAST</v>
      </c>
      <c r="AB81" s="6">
        <f t="shared" ca="1" si="3"/>
        <v>161</v>
      </c>
      <c r="AC81" s="5">
        <f t="shared" ca="1" si="4"/>
        <v>4</v>
      </c>
      <c r="AD81" s="5">
        <f t="shared" si="5"/>
        <v>7</v>
      </c>
      <c r="AE81" s="6">
        <f t="shared" ca="1" si="6"/>
        <v>11</v>
      </c>
      <c r="AF81" s="4">
        <f t="shared" ca="1" si="9"/>
        <v>1</v>
      </c>
      <c r="AG81" s="4">
        <f t="shared" ca="1" si="9"/>
        <v>0</v>
      </c>
      <c r="AH81" s="4">
        <f t="shared" ca="1" si="9"/>
        <v>1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2015:12:3:7:EAST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78</v>
      </c>
      <c r="AX81" s="5">
        <f t="shared" si="17"/>
        <v>39</v>
      </c>
      <c r="AY81" s="5">
        <f t="shared" si="18"/>
        <v>65</v>
      </c>
      <c r="AZ81" s="5">
        <f t="shared" si="19"/>
        <v>13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2016:3:0:0:EAST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2015:12:4:7:EAST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78</v>
      </c>
      <c r="AX82" s="5">
        <f t="shared" si="17"/>
        <v>39</v>
      </c>
      <c r="AY82" s="5">
        <f t="shared" si="18"/>
        <v>65</v>
      </c>
      <c r="AZ82" s="5">
        <f t="shared" si="19"/>
        <v>13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2016:4:0:0:EAST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2016:1:1:7:EAST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78</v>
      </c>
      <c r="AX83" s="5">
        <f t="shared" si="17"/>
        <v>39</v>
      </c>
      <c r="AY83" s="5">
        <f t="shared" si="18"/>
        <v>65</v>
      </c>
      <c r="AZ83" s="5">
        <f t="shared" si="19"/>
        <v>13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2016:5:0:0:EAST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2016:1:2:7:EAST</v>
      </c>
      <c r="AP84" s="6">
        <f t="shared" ca="1" si="13"/>
        <v>3</v>
      </c>
      <c r="AQ84" s="5">
        <f t="shared" ca="1" si="14"/>
        <v>1</v>
      </c>
      <c r="AR84" s="5">
        <f t="shared" ca="1" si="14"/>
        <v>59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3</v>
      </c>
      <c r="AW84" s="5">
        <f t="shared" si="16"/>
        <v>78</v>
      </c>
      <c r="AX84" s="5">
        <f t="shared" si="17"/>
        <v>39</v>
      </c>
      <c r="AY84" s="5">
        <f t="shared" si="18"/>
        <v>65</v>
      </c>
      <c r="AZ84" s="5">
        <f t="shared" si="19"/>
        <v>13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2016:6:0:0:EAST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2016:1:3:7:EAST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78</v>
      </c>
      <c r="AX85" s="5">
        <f t="shared" si="17"/>
        <v>39</v>
      </c>
      <c r="AY85" s="5">
        <f t="shared" si="18"/>
        <v>65</v>
      </c>
      <c r="AZ85" s="5">
        <f t="shared" si="19"/>
        <v>13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2016:7:0:0:EAST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2016:1:4:7:EAST</v>
      </c>
      <c r="AP86" s="6">
        <f t="shared" ca="1" si="13"/>
        <v>11</v>
      </c>
      <c r="AQ86" s="5">
        <f t="shared" ca="1" si="14"/>
        <v>1</v>
      </c>
      <c r="AR86" s="5">
        <f t="shared" ca="1" si="14"/>
        <v>66</v>
      </c>
      <c r="AS86" s="5">
        <f t="shared" ca="1" si="14"/>
        <v>27</v>
      </c>
      <c r="AT86" s="5">
        <f t="shared" ca="1" si="14"/>
        <v>57</v>
      </c>
      <c r="AU86" s="5">
        <f t="shared" ca="1" si="14"/>
        <v>0</v>
      </c>
      <c r="AV86" s="5">
        <f t="shared" si="15"/>
        <v>3</v>
      </c>
      <c r="AW86" s="5">
        <f t="shared" si="16"/>
        <v>78</v>
      </c>
      <c r="AX86" s="5">
        <f t="shared" si="17"/>
        <v>39</v>
      </c>
      <c r="AY86" s="5">
        <f t="shared" si="18"/>
        <v>65</v>
      </c>
      <c r="AZ86" s="5">
        <f t="shared" si="19"/>
        <v>13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2016:8:0:0:EAST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2016:1:5:7:EAST</v>
      </c>
      <c r="AP87" s="6">
        <f t="shared" ca="1" si="13"/>
        <v>19</v>
      </c>
      <c r="AQ87" s="5">
        <f t="shared" ca="1" si="14"/>
        <v>3</v>
      </c>
      <c r="AR87" s="5">
        <f t="shared" ca="1" si="14"/>
        <v>60</v>
      </c>
      <c r="AS87" s="5">
        <f t="shared" ca="1" si="14"/>
        <v>21</v>
      </c>
      <c r="AT87" s="5">
        <f t="shared" ca="1" si="14"/>
        <v>59</v>
      </c>
      <c r="AU87" s="5">
        <f t="shared" ca="1" si="14"/>
        <v>0</v>
      </c>
      <c r="AV87" s="5">
        <f t="shared" si="15"/>
        <v>3</v>
      </c>
      <c r="AW87" s="5">
        <f t="shared" si="16"/>
        <v>78</v>
      </c>
      <c r="AX87" s="5">
        <f t="shared" si="17"/>
        <v>39</v>
      </c>
      <c r="AY87" s="5">
        <f t="shared" si="18"/>
        <v>65</v>
      </c>
      <c r="AZ87" s="5">
        <f t="shared" si="19"/>
        <v>13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2016:9:0:0:EAST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2016:2:1:7:EAST</v>
      </c>
      <c r="AP88" s="6">
        <f t="shared" ca="1" si="13"/>
        <v>27</v>
      </c>
      <c r="AQ88" s="5">
        <f t="shared" ca="1" si="14"/>
        <v>1</v>
      </c>
      <c r="AR88" s="5">
        <f t="shared" ca="1" si="14"/>
        <v>70</v>
      </c>
      <c r="AS88" s="5">
        <f t="shared" ca="1" si="14"/>
        <v>24</v>
      </c>
      <c r="AT88" s="5">
        <f t="shared" ca="1" si="14"/>
        <v>68</v>
      </c>
      <c r="AU88" s="5">
        <f t="shared" ca="1" si="14"/>
        <v>0</v>
      </c>
      <c r="AV88" s="5">
        <f t="shared" si="15"/>
        <v>3</v>
      </c>
      <c r="AW88" s="5">
        <f t="shared" si="16"/>
        <v>78</v>
      </c>
      <c r="AX88" s="5">
        <f t="shared" si="17"/>
        <v>39</v>
      </c>
      <c r="AY88" s="5">
        <f t="shared" si="18"/>
        <v>65</v>
      </c>
      <c r="AZ88" s="5">
        <f t="shared" si="19"/>
        <v>13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2016:10:0:0:EAST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2016:2:2:7:EAST</v>
      </c>
      <c r="AP89" s="6">
        <f t="shared" ca="1" si="13"/>
        <v>35</v>
      </c>
      <c r="AQ89" s="5">
        <f t="shared" ca="1" si="14"/>
        <v>1</v>
      </c>
      <c r="AR89" s="5">
        <f t="shared" ca="1" si="14"/>
        <v>63</v>
      </c>
      <c r="AS89" s="5">
        <f t="shared" ca="1" si="14"/>
        <v>21</v>
      </c>
      <c r="AT89" s="5">
        <f t="shared" ca="1" si="14"/>
        <v>47</v>
      </c>
      <c r="AU89" s="5">
        <f t="shared" ca="1" si="14"/>
        <v>2</v>
      </c>
      <c r="AV89" s="5">
        <f t="shared" si="15"/>
        <v>3</v>
      </c>
      <c r="AW89" s="5">
        <f t="shared" si="16"/>
        <v>78</v>
      </c>
      <c r="AX89" s="5">
        <f t="shared" si="17"/>
        <v>39</v>
      </c>
      <c r="AY89" s="5">
        <f t="shared" si="18"/>
        <v>65</v>
      </c>
      <c r="AZ89" s="5">
        <f t="shared" si="19"/>
        <v>13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2016:11:0:0:EAST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2016:2:3:7:EAST</v>
      </c>
      <c r="AP90" s="6">
        <f t="shared" ca="1" si="13"/>
        <v>43</v>
      </c>
      <c r="AQ90" s="5">
        <f t="shared" ca="1" si="14"/>
        <v>2</v>
      </c>
      <c r="AR90" s="5">
        <f t="shared" ca="1" si="14"/>
        <v>61</v>
      </c>
      <c r="AS90" s="5">
        <f t="shared" ca="1" si="14"/>
        <v>26</v>
      </c>
      <c r="AT90" s="5">
        <f t="shared" ca="1" si="14"/>
        <v>59</v>
      </c>
      <c r="AU90" s="5">
        <f t="shared" ca="1" si="14"/>
        <v>0</v>
      </c>
      <c r="AV90" s="5">
        <f t="shared" si="15"/>
        <v>3</v>
      </c>
      <c r="AW90" s="5">
        <f t="shared" si="16"/>
        <v>78</v>
      </c>
      <c r="AX90" s="5">
        <f t="shared" si="17"/>
        <v>39</v>
      </c>
      <c r="AY90" s="5">
        <f t="shared" si="18"/>
        <v>65</v>
      </c>
      <c r="AZ90" s="5">
        <f t="shared" si="19"/>
        <v>13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2016:12:0:0:EAST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2016:2:4:7:EAST</v>
      </c>
      <c r="AP91" s="6">
        <f t="shared" ca="1" si="13"/>
        <v>51</v>
      </c>
      <c r="AQ91" s="5">
        <f t="shared" ca="1" si="14"/>
        <v>0</v>
      </c>
      <c r="AR91" s="5">
        <f t="shared" ca="1" si="14"/>
        <v>68</v>
      </c>
      <c r="AS91" s="5">
        <f t="shared" ca="1" si="14"/>
        <v>34</v>
      </c>
      <c r="AT91" s="5">
        <f t="shared" ca="1" si="14"/>
        <v>61</v>
      </c>
      <c r="AU91" s="5">
        <f t="shared" ca="1" si="14"/>
        <v>5</v>
      </c>
      <c r="AV91" s="5">
        <f t="shared" si="15"/>
        <v>3</v>
      </c>
      <c r="AW91" s="5">
        <f t="shared" si="16"/>
        <v>78</v>
      </c>
      <c r="AX91" s="5">
        <f t="shared" si="17"/>
        <v>39</v>
      </c>
      <c r="AY91" s="5">
        <f t="shared" si="18"/>
        <v>65</v>
      </c>
      <c r="AZ91" s="5">
        <f t="shared" si="19"/>
        <v>13</v>
      </c>
    </row>
    <row r="92" spans="23:52">
      <c r="W92" s="3" t="s">
        <v>362</v>
      </c>
      <c r="X92" s="2" t="s">
        <v>24</v>
      </c>
      <c r="AC92" s="3">
        <f ca="1">SUMIFS(AC56:AC91, $X56:$X91,YEAR,AC56:AC91,"&lt;&gt;#N/A")</f>
        <v>10</v>
      </c>
      <c r="AD92" s="6"/>
      <c r="AF92" s="3">
        <f t="shared" ref="AF92:AK92" ca="1" si="21">SUM(AF56:AF91)</f>
        <v>6</v>
      </c>
      <c r="AG92" s="3">
        <f t="shared" ca="1" si="21"/>
        <v>0</v>
      </c>
      <c r="AH92" s="3">
        <f t="shared" ca="1" si="21"/>
        <v>1</v>
      </c>
      <c r="AI92" s="3">
        <f t="shared" ca="1" si="21"/>
        <v>7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88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7</v>
      </c>
      <c r="AN100" s="6"/>
    </row>
    <row r="101" spans="23:50">
      <c r="W101" s="3" t="s">
        <v>91</v>
      </c>
      <c r="X101" s="3">
        <f ca="1">SUM($AF$92:$AH$92)</f>
        <v>7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9">
        <f ca="1">IFERROR(X101/SUM(X100:X101),"0")</f>
        <v>0.5</v>
      </c>
      <c r="Z102" s="3" t="str">
        <f ca="1">TEXT(Y102,"00%")</f>
        <v>50%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88
Actual YTD 年度實際:    7</v>
      </c>
      <c r="AN103" s="6"/>
    </row>
    <row r="104" spans="23:50" ht="23.25">
      <c r="W104" s="3" t="s">
        <v>220</v>
      </c>
      <c r="X104" s="14" t="s">
        <v>97</v>
      </c>
      <c r="AN104" s="6"/>
    </row>
    <row r="105" spans="23:50">
      <c r="X105" s="12" t="s">
        <v>98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2014  58</v>
      </c>
    </row>
    <row r="109" spans="23:50">
      <c r="W109" s="3" t="s">
        <v>365</v>
      </c>
      <c r="X109" s="3" t="str">
        <f ca="1">CONCATENATE($X$68,"  ", SUMIF($AC$68:$AC$79,"&lt;&gt;#N/A"))</f>
        <v>2015  58</v>
      </c>
    </row>
    <row r="110" spans="23:50">
      <c r="W110" s="3" t="s">
        <v>364</v>
      </c>
      <c r="X110" s="3" t="str">
        <f ca="1">CONCATENATE($X$80,"  ",SUMIF($AC$80:$AC$91,"&lt;&gt;#N/A"))</f>
        <v>2016  10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Z110"/>
  <sheetViews>
    <sheetView topLeftCell="U79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2014:1:0:0:XIZHI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2014:2:0:0:XIZHI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2014:3:0:0:XIZHI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2014:4:0:0:XIZHI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2014:5:0:0:XIZHI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2014:6:0:0:XIZHI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2014:7:0:0:XIZHI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2014:8:0:0:XIZHI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2014:9:0:0:XIZHI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2014:10:0:0:XIZHI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2014:11:0:0:XIZHI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2014:12:0:0:XIZHI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2015:1:0:0:XIZHI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2015:2:0:0:XIZHI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2015:3:0:0:XIZHI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2015:4:0:0:XIZHI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2015:5:0:0:XIZHI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2015:6:0:0:XIZHI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2015:7:0:0:XIZHI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2015:8:0:0:XIZHI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2015:9:0:0:XIZHI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2015:10:0:0:XIZHI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2015:11:0:0:XIZHI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2015:12:0:0:XIZHI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2016:1:0:0:XIZHI</v>
      </c>
      <c r="AB80" s="6">
        <f t="shared" ca="1" si="3"/>
        <v>41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2015:12:2:7:XIZHI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2016:2:0:0:XIZHI</v>
      </c>
      <c r="AB81" s="6">
        <f t="shared" ca="1" si="3"/>
        <v>93</v>
      </c>
      <c r="AC81" s="5">
        <f t="shared" ca="1" si="4"/>
        <v>1</v>
      </c>
      <c r="AD81" s="5">
        <f t="shared" si="5"/>
        <v>1</v>
      </c>
      <c r="AE81" s="6">
        <f t="shared" ca="1" si="6"/>
        <v>15</v>
      </c>
      <c r="AF81" s="4">
        <f t="shared" ca="1" si="9"/>
        <v>1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2015:12:3:7:XIZHI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2016:3:0:0:XIZHI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2015:12:4:7:XIZHI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2016:4:0:0:XIZHI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2016:1:1:7:XIZHI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2016:5:0:0:XIZHI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2016:1:2:7:XIZHI</v>
      </c>
      <c r="AP84" s="6">
        <f t="shared" ca="1" si="13"/>
        <v>39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2016:6:0:0:XIZHI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2016:1:3:7:XIZHI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2016:7:0:0:XIZHI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2016:1:4:7:XIZHI</v>
      </c>
      <c r="AP86" s="6">
        <f t="shared" ca="1" si="13"/>
        <v>88</v>
      </c>
      <c r="AQ86" s="5">
        <f t="shared" ca="1" si="14"/>
        <v>0</v>
      </c>
      <c r="AR86" s="5">
        <f t="shared" ca="1" si="14"/>
        <v>12</v>
      </c>
      <c r="AS86" s="5">
        <f t="shared" ca="1" si="14"/>
        <v>7</v>
      </c>
      <c r="AT86" s="5">
        <f t="shared" ca="1" si="14"/>
        <v>17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2016:8:0:0:XIZHI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2016:1:5:7:XIZHI</v>
      </c>
      <c r="AP87" s="6">
        <f t="shared" ca="1" si="13"/>
        <v>139</v>
      </c>
      <c r="AQ87" s="5">
        <f t="shared" ca="1" si="14"/>
        <v>2</v>
      </c>
      <c r="AR87" s="5">
        <f t="shared" ca="1" si="14"/>
        <v>8</v>
      </c>
      <c r="AS87" s="5">
        <f t="shared" ca="1" si="14"/>
        <v>5</v>
      </c>
      <c r="AT87" s="5">
        <f t="shared" ca="1" si="14"/>
        <v>16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2016:9:0:0:XIZHI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2016:2:1:7:XIZHI</v>
      </c>
      <c r="AP88" s="6">
        <f t="shared" ca="1" si="13"/>
        <v>190</v>
      </c>
      <c r="AQ88" s="5">
        <f t="shared" ca="1" si="14"/>
        <v>0</v>
      </c>
      <c r="AR88" s="5">
        <f t="shared" ca="1" si="14"/>
        <v>13</v>
      </c>
      <c r="AS88" s="5">
        <f t="shared" ca="1" si="14"/>
        <v>4</v>
      </c>
      <c r="AT88" s="5">
        <f t="shared" ca="1" si="14"/>
        <v>18</v>
      </c>
      <c r="AU88" s="5">
        <f t="shared" ca="1" si="14"/>
        <v>0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2016:10:0:0:XIZHI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2016:2:2:7:XIZHI</v>
      </c>
      <c r="AP89" s="6">
        <f t="shared" ca="1" si="13"/>
        <v>242</v>
      </c>
      <c r="AQ89" s="5">
        <f t="shared" ca="1" si="14"/>
        <v>0</v>
      </c>
      <c r="AR89" s="5">
        <f t="shared" ca="1" si="14"/>
        <v>15</v>
      </c>
      <c r="AS89" s="5">
        <f t="shared" ca="1" si="14"/>
        <v>3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2016:11:0:0:XIZHI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2016:2:3:7:XIZHI</v>
      </c>
      <c r="AP90" s="6">
        <f t="shared" ca="1" si="13"/>
        <v>295</v>
      </c>
      <c r="AQ90" s="5">
        <f t="shared" ca="1" si="14"/>
        <v>1</v>
      </c>
      <c r="AR90" s="5">
        <f t="shared" ca="1" si="14"/>
        <v>11</v>
      </c>
      <c r="AS90" s="5">
        <f t="shared" ca="1" si="14"/>
        <v>4</v>
      </c>
      <c r="AT90" s="5">
        <f t="shared" ca="1" si="14"/>
        <v>14</v>
      </c>
      <c r="AU90" s="5">
        <f t="shared" ca="1" si="14"/>
        <v>0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2016:12:0:0:XIZHI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2016:2:4:7:XIZHI</v>
      </c>
      <c r="AP91" s="6">
        <f t="shared" ca="1" si="13"/>
        <v>348</v>
      </c>
      <c r="AQ91" s="5">
        <f t="shared" ca="1" si="14"/>
        <v>0</v>
      </c>
      <c r="AR91" s="5">
        <f t="shared" ca="1" si="14"/>
        <v>10</v>
      </c>
      <c r="AS91" s="5">
        <f t="shared" ca="1" si="14"/>
        <v>8</v>
      </c>
      <c r="AT91" s="5">
        <f t="shared" ca="1" si="14"/>
        <v>17</v>
      </c>
      <c r="AU91" s="5">
        <f t="shared" ca="1" si="14"/>
        <v>0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250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1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9">
        <f ca="1">IFERROR(X101/SUM(X100:X101),"0")</f>
        <v>1</v>
      </c>
      <c r="Z102" s="3" t="str">
        <f ca="1">TEXT(Y102,"00%")</f>
        <v>100%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400</v>
      </c>
      <c r="AN104" s="6"/>
    </row>
    <row r="105" spans="23:50">
      <c r="X105" s="12" t="s">
        <v>401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pageSetUpPr fitToPage="1"/>
  </sheetPr>
  <dimension ref="A1:AZ110"/>
  <sheetViews>
    <sheetView topLeftCell="Q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2014:1:0:0:YILAN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2014:2:0:0:YILAN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2014:3:0:0:YILAN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2014:4:0:0:YILAN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2014:5:0:0:YILAN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2014:6:0:0:YILAN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2014:7:0:0:YILAN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2014:8:0:0:YILAN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2014:9:0:0:YILAN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2014:10:0:0:YILAN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2014:11:0:0:YILAN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2014:12:0:0:YILAN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2015:1:0:0:YILAN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2015:2:0:0:YILAN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2015:3:0:0:YILAN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2015:4:0:0:YILAN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2015:5:0:0:YILAN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2015:6:0:0:YILAN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2015:7:0:0:YILAN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2015:8:0:0:YILAN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2015:9:0:0:YILAN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2015:10:0:0:YILAN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2015:11:0:0:YILAN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2015:12:0:0:YILAN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2016:1:0:0:YILAN</v>
      </c>
      <c r="AB80" s="6">
        <f t="shared" ca="1" si="3"/>
        <v>42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2015:12:2:7:YILAN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24</v>
      </c>
      <c r="AX80" s="5">
        <f t="shared" ref="AX80:AX91" si="17">3*$X$97</f>
        <v>12</v>
      </c>
      <c r="AY80" s="5">
        <f t="shared" ref="AY80:AY91" si="18">5*$X$97</f>
        <v>20</v>
      </c>
      <c r="AZ80" s="5">
        <f t="shared" ref="AZ80:AZ91" si="19">1*$X$97</f>
        <v>4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2016:2:0:0:YILAN</v>
      </c>
      <c r="AB81" s="6">
        <f t="shared" ca="1" si="3"/>
        <v>94</v>
      </c>
      <c r="AC81" s="5">
        <f t="shared" ca="1" si="4"/>
        <v>1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2015:12:3:7:YILAN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24</v>
      </c>
      <c r="AX81" s="5">
        <f t="shared" si="17"/>
        <v>12</v>
      </c>
      <c r="AY81" s="5">
        <f t="shared" si="18"/>
        <v>20</v>
      </c>
      <c r="AZ81" s="5">
        <f t="shared" si="19"/>
        <v>4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2016:3:0:0:YILAN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2015:12:4:7:YILAN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24</v>
      </c>
      <c r="AX82" s="5">
        <f t="shared" si="17"/>
        <v>12</v>
      </c>
      <c r="AY82" s="5">
        <f t="shared" si="18"/>
        <v>20</v>
      </c>
      <c r="AZ82" s="5">
        <f t="shared" si="19"/>
        <v>4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2016:4:0:0:YILAN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2016:1:1:7:YILAN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24</v>
      </c>
      <c r="AX83" s="5">
        <f t="shared" si="17"/>
        <v>12</v>
      </c>
      <c r="AY83" s="5">
        <f t="shared" si="18"/>
        <v>20</v>
      </c>
      <c r="AZ83" s="5">
        <f t="shared" si="19"/>
        <v>4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2016:5:0:0:YILAN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2016:1:2:7:YILAN</v>
      </c>
      <c r="AP84" s="6">
        <f t="shared" ca="1" si="13"/>
        <v>40</v>
      </c>
      <c r="AQ84" s="5">
        <f t="shared" ca="1" si="14"/>
        <v>0</v>
      </c>
      <c r="AR84" s="5">
        <f t="shared" ca="1" si="14"/>
        <v>17</v>
      </c>
      <c r="AS84" s="5">
        <f t="shared" ca="1" si="14"/>
        <v>0</v>
      </c>
      <c r="AT84" s="5">
        <f t="shared" ca="1" si="14"/>
        <v>9</v>
      </c>
      <c r="AU84" s="5">
        <f t="shared" ca="1" si="14"/>
        <v>0</v>
      </c>
      <c r="AV84" s="5">
        <f t="shared" si="15"/>
        <v>1</v>
      </c>
      <c r="AW84" s="5">
        <f t="shared" si="16"/>
        <v>24</v>
      </c>
      <c r="AX84" s="5">
        <f t="shared" si="17"/>
        <v>12</v>
      </c>
      <c r="AY84" s="5">
        <f t="shared" si="18"/>
        <v>20</v>
      </c>
      <c r="AZ84" s="5">
        <f t="shared" si="19"/>
        <v>4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2016:6:0:0:YILAN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2016:1:3:7:YILAN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24</v>
      </c>
      <c r="AX85" s="5">
        <f t="shared" si="17"/>
        <v>12</v>
      </c>
      <c r="AY85" s="5">
        <f t="shared" si="18"/>
        <v>20</v>
      </c>
      <c r="AZ85" s="5">
        <f t="shared" si="19"/>
        <v>4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2016:7:0:0:YILAN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2016:1:4:7:YILAN</v>
      </c>
      <c r="AP86" s="6">
        <f t="shared" ca="1" si="13"/>
        <v>89</v>
      </c>
      <c r="AQ86" s="5">
        <f t="shared" ca="1" si="14"/>
        <v>0</v>
      </c>
      <c r="AR86" s="5">
        <f t="shared" ca="1" si="14"/>
        <v>24</v>
      </c>
      <c r="AS86" s="5">
        <f t="shared" ca="1" si="14"/>
        <v>5</v>
      </c>
      <c r="AT86" s="5">
        <f t="shared" ca="1" si="14"/>
        <v>21</v>
      </c>
      <c r="AU86" s="5">
        <f t="shared" ca="1" si="14"/>
        <v>0</v>
      </c>
      <c r="AV86" s="5">
        <f t="shared" si="15"/>
        <v>1</v>
      </c>
      <c r="AW86" s="5">
        <f t="shared" si="16"/>
        <v>24</v>
      </c>
      <c r="AX86" s="5">
        <f t="shared" si="17"/>
        <v>12</v>
      </c>
      <c r="AY86" s="5">
        <f t="shared" si="18"/>
        <v>20</v>
      </c>
      <c r="AZ86" s="5">
        <f t="shared" si="19"/>
        <v>4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2016:8:0:0:YILAN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2016:1:5:7:YILAN</v>
      </c>
      <c r="AP87" s="6">
        <f t="shared" ca="1" si="13"/>
        <v>140</v>
      </c>
      <c r="AQ87" s="5">
        <f t="shared" ca="1" si="14"/>
        <v>0</v>
      </c>
      <c r="AR87" s="5">
        <f t="shared" ca="1" si="14"/>
        <v>20</v>
      </c>
      <c r="AS87" s="5">
        <f t="shared" ca="1" si="14"/>
        <v>8</v>
      </c>
      <c r="AT87" s="5">
        <f t="shared" ca="1" si="14"/>
        <v>22</v>
      </c>
      <c r="AU87" s="5">
        <f t="shared" ca="1" si="14"/>
        <v>0</v>
      </c>
      <c r="AV87" s="5">
        <f t="shared" si="15"/>
        <v>1</v>
      </c>
      <c r="AW87" s="5">
        <f t="shared" si="16"/>
        <v>24</v>
      </c>
      <c r="AX87" s="5">
        <f t="shared" si="17"/>
        <v>12</v>
      </c>
      <c r="AY87" s="5">
        <f t="shared" si="18"/>
        <v>20</v>
      </c>
      <c r="AZ87" s="5">
        <f t="shared" si="19"/>
        <v>4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2016:9:0:0:YILAN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2016:2:1:7:YILAN</v>
      </c>
      <c r="AP88" s="6">
        <f t="shared" ca="1" si="13"/>
        <v>191</v>
      </c>
      <c r="AQ88" s="5">
        <f t="shared" ca="1" si="14"/>
        <v>0</v>
      </c>
      <c r="AR88" s="5">
        <f t="shared" ca="1" si="14"/>
        <v>18</v>
      </c>
      <c r="AS88" s="5">
        <f t="shared" ca="1" si="14"/>
        <v>7</v>
      </c>
      <c r="AT88" s="5">
        <f t="shared" ca="1" si="14"/>
        <v>23</v>
      </c>
      <c r="AU88" s="5">
        <f t="shared" ca="1" si="14"/>
        <v>0</v>
      </c>
      <c r="AV88" s="5">
        <f t="shared" si="15"/>
        <v>1</v>
      </c>
      <c r="AW88" s="5">
        <f t="shared" si="16"/>
        <v>24</v>
      </c>
      <c r="AX88" s="5">
        <f t="shared" si="17"/>
        <v>12</v>
      </c>
      <c r="AY88" s="5">
        <f t="shared" si="18"/>
        <v>20</v>
      </c>
      <c r="AZ88" s="5">
        <f t="shared" si="19"/>
        <v>4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2016:10:0:0:YILAN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2016:2:2:7:YILAN</v>
      </c>
      <c r="AP89" s="6">
        <f t="shared" ca="1" si="13"/>
        <v>243</v>
      </c>
      <c r="AQ89" s="5">
        <f t="shared" ca="1" si="14"/>
        <v>1</v>
      </c>
      <c r="AR89" s="5">
        <f t="shared" ca="1" si="14"/>
        <v>13</v>
      </c>
      <c r="AS89" s="5">
        <f t="shared" ca="1" si="14"/>
        <v>5</v>
      </c>
      <c r="AT89" s="5">
        <f t="shared" ca="1" si="14"/>
        <v>15</v>
      </c>
      <c r="AU89" s="5">
        <f t="shared" ca="1" si="14"/>
        <v>0</v>
      </c>
      <c r="AV89" s="5">
        <f t="shared" si="15"/>
        <v>1</v>
      </c>
      <c r="AW89" s="5">
        <f t="shared" si="16"/>
        <v>24</v>
      </c>
      <c r="AX89" s="5">
        <f t="shared" si="17"/>
        <v>12</v>
      </c>
      <c r="AY89" s="5">
        <f t="shared" si="18"/>
        <v>20</v>
      </c>
      <c r="AZ89" s="5">
        <f t="shared" si="19"/>
        <v>4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2016:11:0:0:YILAN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2016:2:3:7:YILAN</v>
      </c>
      <c r="AP90" s="6">
        <f t="shared" ca="1" si="13"/>
        <v>296</v>
      </c>
      <c r="AQ90" s="5">
        <f t="shared" ca="1" si="14"/>
        <v>0</v>
      </c>
      <c r="AR90" s="5">
        <f t="shared" ca="1" si="14"/>
        <v>15</v>
      </c>
      <c r="AS90" s="5">
        <f t="shared" ca="1" si="14"/>
        <v>8</v>
      </c>
      <c r="AT90" s="5">
        <f t="shared" ca="1" si="14"/>
        <v>16</v>
      </c>
      <c r="AU90" s="5">
        <f t="shared" ca="1" si="14"/>
        <v>0</v>
      </c>
      <c r="AV90" s="5">
        <f t="shared" si="15"/>
        <v>1</v>
      </c>
      <c r="AW90" s="5">
        <f t="shared" si="16"/>
        <v>24</v>
      </c>
      <c r="AX90" s="5">
        <f t="shared" si="17"/>
        <v>12</v>
      </c>
      <c r="AY90" s="5">
        <f t="shared" si="18"/>
        <v>20</v>
      </c>
      <c r="AZ90" s="5">
        <f t="shared" si="19"/>
        <v>4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2016:12:0:0:YILAN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2016:2:4:7:YILAN</v>
      </c>
      <c r="AP91" s="6">
        <f t="shared" ca="1" si="13"/>
        <v>349</v>
      </c>
      <c r="AQ91" s="5">
        <f t="shared" ca="1" si="14"/>
        <v>0</v>
      </c>
      <c r="AR91" s="5">
        <f t="shared" ca="1" si="14"/>
        <v>20</v>
      </c>
      <c r="AS91" s="5">
        <f t="shared" ca="1" si="14"/>
        <v>6</v>
      </c>
      <c r="AT91" s="5">
        <f t="shared" ca="1" si="14"/>
        <v>25</v>
      </c>
      <c r="AU91" s="5">
        <f t="shared" ca="1" si="14"/>
        <v>0</v>
      </c>
      <c r="AV91" s="5">
        <f t="shared" si="15"/>
        <v>1</v>
      </c>
      <c r="AW91" s="5">
        <f t="shared" si="16"/>
        <v>24</v>
      </c>
      <c r="AX91" s="5">
        <f t="shared" si="17"/>
        <v>12</v>
      </c>
      <c r="AY91" s="5">
        <f t="shared" si="18"/>
        <v>20</v>
      </c>
      <c r="AZ91" s="5">
        <f t="shared" si="19"/>
        <v>4</v>
      </c>
    </row>
    <row r="92" spans="23:52">
      <c r="W92" s="3" t="s">
        <v>362</v>
      </c>
      <c r="X92" s="2" t="s">
        <v>251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4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25
Actual YTD 年度實際:    2</v>
      </c>
      <c r="AN103" s="6"/>
    </row>
    <row r="104" spans="23:50" ht="23.25">
      <c r="W104" s="3" t="s">
        <v>220</v>
      </c>
      <c r="X104" s="14" t="s">
        <v>402</v>
      </c>
      <c r="AN104" s="6"/>
    </row>
    <row r="105" spans="23:50">
      <c r="X105" s="12" t="s">
        <v>403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AZ110"/>
  <sheetViews>
    <sheetView topLeftCell="Q70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2014:1:0:0:JILONG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2014:2:0:0:JILONG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2014:3:0:0:JILONG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2014:4:0:0:JILONG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2014:5:0:0:JILONG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2014:6:0:0:JILONG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2014:7:0:0:JILONG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2014:8:0:0:JILONG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2014:9:0:0:JILONG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2014:10:0:0:JILONG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2014:11:0:0:JILONG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2014:12:0:0:JILONG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2015:1:0:0:JILONG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2015:2:0:0:JILONG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2015:3:0:0:JILONG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2015:4:0:0:JILONG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2015:5:0:0:JILONG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2015:6:0:0:JILONG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2015:7:0:0:JILONG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2015:8:0:0:JILONG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2015:9:0:0:JILONG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2015:10:0:0:JILONG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2015:11:0:0:JILONG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2015:12:0:0:JILONG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2016:1:0:0:JILONG</v>
      </c>
      <c r="AB80" s="6">
        <f t="shared" ca="1" si="3"/>
        <v>10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2015:12:2:7:JILONG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2016:2:0:0:JILONG</v>
      </c>
      <c r="AB81" s="6">
        <f t="shared" ca="1" si="3"/>
        <v>62</v>
      </c>
      <c r="AC81" s="5">
        <f t="shared" ca="1" si="4"/>
        <v>1</v>
      </c>
      <c r="AD81" s="5">
        <f t="shared" si="5"/>
        <v>2</v>
      </c>
      <c r="AE81" s="6">
        <f t="shared" ca="1" si="6"/>
        <v>7</v>
      </c>
      <c r="AF81" s="4">
        <f t="shared" ca="1" si="9"/>
        <v>0</v>
      </c>
      <c r="AG81" s="4">
        <f t="shared" ca="1" si="9"/>
        <v>0</v>
      </c>
      <c r="AH81" s="4">
        <f t="shared" ca="1" si="9"/>
        <v>1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2015:12:3:7:JILONG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2016:3:0:0:JILONG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2015:12:4:7:JILONG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2016:4:0:0:JILONG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2016:1:1:7:JILONG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2016:5:0:0:JILONG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2016:1:2:7:JILONG</v>
      </c>
      <c r="AP84" s="6">
        <f t="shared" ca="1" si="13"/>
        <v>10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2016:6:0:0:JILONG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2016:1:3:7:JILONG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2016:7:0:0:JILONG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2016:1:4:7:JILONG</v>
      </c>
      <c r="AP86" s="6">
        <f t="shared" ca="1" si="13"/>
        <v>59</v>
      </c>
      <c r="AQ86" s="5">
        <f t="shared" ca="1" si="14"/>
        <v>0</v>
      </c>
      <c r="AR86" s="5">
        <f t="shared" ca="1" si="14"/>
        <v>10</v>
      </c>
      <c r="AS86" s="5">
        <f t="shared" ca="1" si="14"/>
        <v>8</v>
      </c>
      <c r="AT86" s="5">
        <f t="shared" ca="1" si="14"/>
        <v>7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2016:8:0:0:JILONG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2016:1:5:7:JILONG</v>
      </c>
      <c r="AP87" s="6">
        <f t="shared" ca="1" si="13"/>
        <v>108</v>
      </c>
      <c r="AQ87" s="5">
        <f t="shared" ca="1" si="14"/>
        <v>0</v>
      </c>
      <c r="AR87" s="5">
        <f t="shared" ca="1" si="14"/>
        <v>12</v>
      </c>
      <c r="AS87" s="5">
        <f t="shared" ca="1" si="14"/>
        <v>4</v>
      </c>
      <c r="AT87" s="5">
        <f t="shared" ca="1" si="14"/>
        <v>7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2016:9:0:0:JILONG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2016:2:1:7:JILONG</v>
      </c>
      <c r="AP88" s="6">
        <f t="shared" ca="1" si="13"/>
        <v>159</v>
      </c>
      <c r="AQ88" s="5">
        <f t="shared" ca="1" si="14"/>
        <v>0</v>
      </c>
      <c r="AR88" s="5">
        <f t="shared" ca="1" si="14"/>
        <v>13</v>
      </c>
      <c r="AS88" s="5">
        <f t="shared" ca="1" si="14"/>
        <v>9</v>
      </c>
      <c r="AT88" s="5">
        <f t="shared" ca="1" si="14"/>
        <v>8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2016:10:0:0:JILONG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2016:2:2:7:JILONG</v>
      </c>
      <c r="AP89" s="6">
        <f t="shared" ca="1" si="13"/>
        <v>211</v>
      </c>
      <c r="AQ89" s="5">
        <f t="shared" ca="1" si="14"/>
        <v>0</v>
      </c>
      <c r="AR89" s="5">
        <f t="shared" ca="1" si="14"/>
        <v>12</v>
      </c>
      <c r="AS89" s="5">
        <f t="shared" ca="1" si="14"/>
        <v>6</v>
      </c>
      <c r="AT89" s="5">
        <f t="shared" ca="1" si="14"/>
        <v>5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2016:11:0:0:JILONG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2016:2:3:7:JILONG</v>
      </c>
      <c r="AP90" s="6">
        <f t="shared" ca="1" si="13"/>
        <v>264</v>
      </c>
      <c r="AQ90" s="5">
        <f t="shared" ca="1" si="14"/>
        <v>1</v>
      </c>
      <c r="AR90" s="5">
        <f t="shared" ca="1" si="14"/>
        <v>13</v>
      </c>
      <c r="AS90" s="5">
        <f t="shared" ca="1" si="14"/>
        <v>6</v>
      </c>
      <c r="AT90" s="5">
        <f t="shared" ca="1" si="14"/>
        <v>8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2016:12:0:0:JILONG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2016:2:4:7:JILONG</v>
      </c>
      <c r="AP91" s="6">
        <f t="shared" ca="1" si="13"/>
        <v>317</v>
      </c>
      <c r="AQ91" s="5">
        <f t="shared" ca="1" si="14"/>
        <v>0</v>
      </c>
      <c r="AR91" s="5">
        <f t="shared" ca="1" si="14"/>
        <v>14</v>
      </c>
      <c r="AS91" s="5">
        <f t="shared" ca="1" si="14"/>
        <v>6</v>
      </c>
      <c r="AT91" s="5">
        <f t="shared" ca="1" si="14"/>
        <v>3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249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1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9">
        <f ca="1">IFERROR(X101/SUM(X100:X101),"0")</f>
        <v>1</v>
      </c>
      <c r="Z102" s="3" t="str">
        <f ca="1">TEXT(Y102,"00%")</f>
        <v>100%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404</v>
      </c>
      <c r="AN104" s="6"/>
    </row>
    <row r="105" spans="23:50">
      <c r="X105" s="12" t="s">
        <v>405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fitToPage="1"/>
  </sheetPr>
  <dimension ref="A1:AZ110"/>
  <sheetViews>
    <sheetView zoomScale="85" zoomScaleNormal="85" workbookViewId="0">
      <selection activeCell="X93" sqref="X93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2014:1:0:0:NEIHU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2014:2:0:0:NEIHU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2014:3:0:0:NEIHU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2014:4:0:0:NEIHU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2014:5:0:0:NEIHU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2014:6:0:0:NEIHU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2014:7:0:0:NEIHU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2014:8:0:0:NEIHU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2014:9:0:0:NEIHU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2014:10:0:0:NEIHU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2014:11:0:0:NEIHU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2014:12:0:0:NEIHU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2015:1:0:0:NEIHU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2015:2:0:0:NEIHU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2015:3:0:0:NEIHU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2015:4:0:0:NEIHU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2015:5:0:0:NEIHU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2015:6:0:0:NEIHU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2015:7:0:0:NEIHU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2015:8:0:0:NEIHU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2015:9:0:0:NEIHU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2015:10:0:0:NEIHU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2015:11:0:0:NEIHU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2015:12:0:0:NEIHU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2016:1:0:0:NEIHU</v>
      </c>
      <c r="AB80" s="6">
        <f t="shared" ca="1" si="3"/>
        <v>17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2015:12:2:7:NEIHU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2016:2:0:0:NEIHU</v>
      </c>
      <c r="AB81" s="6">
        <f t="shared" ca="1" si="3"/>
        <v>69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2015:12:3:7:NEIHU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2016:3:0:0:NEIHU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2015:12:4:7:NEIHU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2016:4:0:0:NEIHU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2016:1:1:7:NEIHU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2016:5:0:0:NEIHU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2016:1:2:7:NEIHU</v>
      </c>
      <c r="AP84" s="6">
        <f t="shared" ca="1" si="13"/>
        <v>16</v>
      </c>
      <c r="AQ84" s="5">
        <f t="shared" ca="1" si="14"/>
        <v>0</v>
      </c>
      <c r="AR84" s="5">
        <f t="shared" ca="1" si="14"/>
        <v>3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2016:6:0:0:NEIHU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2016:1:3:7:NEIHU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2016:7:0:0:NEIHU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2016:1:4:7:NEIHU</v>
      </c>
      <c r="AP86" s="6">
        <f t="shared" ca="1" si="13"/>
        <v>65</v>
      </c>
      <c r="AQ86" s="5">
        <f t="shared" ca="1" si="14"/>
        <v>0</v>
      </c>
      <c r="AR86" s="5">
        <f t="shared" ca="1" si="14"/>
        <v>1</v>
      </c>
      <c r="AS86" s="5">
        <f t="shared" ca="1" si="14"/>
        <v>2</v>
      </c>
      <c r="AT86" s="5">
        <f t="shared" ca="1" si="14"/>
        <v>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2016:8:0:0:NEIHU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2016:1:5:7:NEIHU</v>
      </c>
      <c r="AP87" s="6">
        <f t="shared" ca="1" si="13"/>
        <v>115</v>
      </c>
      <c r="AQ87" s="5">
        <f t="shared" ca="1" si="14"/>
        <v>1</v>
      </c>
      <c r="AR87" s="5">
        <f t="shared" ca="1" si="14"/>
        <v>4</v>
      </c>
      <c r="AS87" s="5">
        <f t="shared" ca="1" si="14"/>
        <v>2</v>
      </c>
      <c r="AT87" s="5">
        <f t="shared" ca="1" si="14"/>
        <v>5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2016:9:0:0:NEIHU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2016:2:1:7:NEIHU</v>
      </c>
      <c r="AP88" s="6">
        <f t="shared" ca="1" si="13"/>
        <v>166</v>
      </c>
      <c r="AQ88" s="5">
        <f t="shared" ca="1" si="14"/>
        <v>0</v>
      </c>
      <c r="AR88" s="5">
        <f t="shared" ca="1" si="14"/>
        <v>6</v>
      </c>
      <c r="AS88" s="5">
        <f t="shared" ca="1" si="14"/>
        <v>1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2016:10:0:0:NEIHU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2016:2:2:7:NEIHU</v>
      </c>
      <c r="AP89" s="6">
        <f t="shared" ca="1" si="13"/>
        <v>218</v>
      </c>
      <c r="AQ89" s="5">
        <f t="shared" ca="1" si="14"/>
        <v>0</v>
      </c>
      <c r="AR89" s="5">
        <f t="shared" ca="1" si="14"/>
        <v>6</v>
      </c>
      <c r="AS89" s="5">
        <f t="shared" ca="1" si="14"/>
        <v>2</v>
      </c>
      <c r="AT89" s="5">
        <f t="shared" ca="1" si="14"/>
        <v>4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2016:11:0:0:NEIHU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2016:2:3:7:NEIHU</v>
      </c>
      <c r="AP90" s="6">
        <f t="shared" ca="1" si="13"/>
        <v>271</v>
      </c>
      <c r="AQ90" s="5">
        <f t="shared" ca="1" si="14"/>
        <v>0</v>
      </c>
      <c r="AR90" s="5">
        <f t="shared" ca="1" si="14"/>
        <v>6</v>
      </c>
      <c r="AS90" s="5">
        <f t="shared" ca="1" si="14"/>
        <v>1</v>
      </c>
      <c r="AT90" s="5">
        <f t="shared" ca="1" si="14"/>
        <v>8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2016:12:0:0:NEIHU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2016:2:4:7:NEIHU</v>
      </c>
      <c r="AP91" s="6">
        <f t="shared" ca="1" si="13"/>
        <v>324</v>
      </c>
      <c r="AQ91" s="5">
        <f t="shared" ca="1" si="14"/>
        <v>0</v>
      </c>
      <c r="AR91" s="5">
        <f t="shared" ca="1" si="14"/>
        <v>5</v>
      </c>
      <c r="AS91" s="5">
        <f t="shared" ca="1" si="14"/>
        <v>7</v>
      </c>
      <c r="AT91" s="5">
        <f t="shared" ca="1" si="14"/>
        <v>9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407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406</v>
      </c>
      <c r="AN104" s="6"/>
    </row>
    <row r="105" spans="23:50">
      <c r="X105" s="12" t="s">
        <v>408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AZ110"/>
  <sheetViews>
    <sheetView topLeftCell="P6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2014:1:0:0:SONGSHAN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2014:2:0:0:SONGSHAN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2014:3:0:0:SONGSHAN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2014:4:0:0:SONGSHAN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2014:5:0:0:SONGSHAN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2014:6:0:0:SONGSHAN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2014:7:0:0:SONGSHAN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2014:8:0:0:SONGSHAN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2014:9:0:0:SONGSHAN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2014:10:0:0:SONGSHAN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2014:11:0:0:SONGSHAN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2014:12:0:0:SONGSHAN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2015:1:0:0:SONGSHAN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2015:2:0:0:SONGSHAN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2015:3:0:0:SONGSHAN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2015:4:0:0:SONGSHAN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2015:5:0:0:SONGSHAN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2015:6:0:0:SONGSHAN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2015:7:0:0:SONGSHAN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2015:8:0:0:SONGSHAN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2015:9:0:0:SONGSHAN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2015:10:0:0:SONGSHAN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2015:11:0:0:SONGSHAN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2015:12:0:0:SONGSHAN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2016:1:0:0:SONGSHAN</v>
      </c>
      <c r="AB80" s="6">
        <f t="shared" ca="1" si="3"/>
        <v>22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2015:12:2:7:SONGSHAN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2016:2:0:0:SONGSHAN</v>
      </c>
      <c r="AB81" s="6">
        <f t="shared" ca="1" si="3"/>
        <v>74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2015:12:3:7:SONGSHAN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2016:3:0:0:SONGSHAN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2015:12:4:7:SONGSHAN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2016:4:0:0:SONGSHAN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2016:1:1:7:SONGSHAN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2016:5:0:0:SONGSHAN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2016:1:2:7:SONGSHAN</v>
      </c>
      <c r="AP84" s="6">
        <f t="shared" ca="1" si="13"/>
        <v>21</v>
      </c>
      <c r="AQ84" s="5">
        <f t="shared" ca="1" si="14"/>
        <v>1</v>
      </c>
      <c r="AR84" s="5">
        <f t="shared" ca="1" si="14"/>
        <v>18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2016:6:0:0:SONGSHAN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2016:1:3:7:SONGSHAN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2016:7:0:0:SONGSHAN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2016:1:4:7:SONGSHAN</v>
      </c>
      <c r="AP86" s="6">
        <f t="shared" ca="1" si="13"/>
        <v>70</v>
      </c>
      <c r="AQ86" s="5">
        <f t="shared" ca="1" si="14"/>
        <v>1</v>
      </c>
      <c r="AR86" s="5">
        <f t="shared" ca="1" si="14"/>
        <v>19</v>
      </c>
      <c r="AS86" s="5">
        <f t="shared" ca="1" si="14"/>
        <v>5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2016:8:0:0:SONGSHAN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2016:1:5:7:SONGSHAN</v>
      </c>
      <c r="AP87" s="6">
        <f t="shared" ca="1" si="13"/>
        <v>120</v>
      </c>
      <c r="AQ87" s="5">
        <f t="shared" ca="1" si="14"/>
        <v>0</v>
      </c>
      <c r="AR87" s="5">
        <f t="shared" ca="1" si="14"/>
        <v>16</v>
      </c>
      <c r="AS87" s="5">
        <f t="shared" ca="1" si="14"/>
        <v>2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2016:9:0:0:SONGSHAN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2016:2:1:7:SONGSHAN</v>
      </c>
      <c r="AP88" s="6">
        <f t="shared" ca="1" si="13"/>
        <v>171</v>
      </c>
      <c r="AQ88" s="5">
        <f t="shared" ca="1" si="14"/>
        <v>1</v>
      </c>
      <c r="AR88" s="5">
        <f t="shared" ca="1" si="14"/>
        <v>20</v>
      </c>
      <c r="AS88" s="5">
        <f t="shared" ca="1" si="14"/>
        <v>3</v>
      </c>
      <c r="AT88" s="5">
        <f t="shared" ca="1" si="14"/>
        <v>15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2016:10:0:0:SONGSHAN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2016:2:2:7:SONGSHAN</v>
      </c>
      <c r="AP89" s="6">
        <f t="shared" ca="1" si="13"/>
        <v>223</v>
      </c>
      <c r="AQ89" s="5">
        <f t="shared" ca="1" si="14"/>
        <v>0</v>
      </c>
      <c r="AR89" s="5">
        <f t="shared" ca="1" si="14"/>
        <v>17</v>
      </c>
      <c r="AS89" s="5">
        <f t="shared" ca="1" si="14"/>
        <v>5</v>
      </c>
      <c r="AT89" s="5">
        <f t="shared" ca="1" si="14"/>
        <v>10</v>
      </c>
      <c r="AU89" s="5">
        <f t="shared" ca="1" si="14"/>
        <v>2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2016:11:0:0:SONGSHAN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2016:2:3:7:SONGSHAN</v>
      </c>
      <c r="AP90" s="6">
        <f t="shared" ca="1" si="13"/>
        <v>276</v>
      </c>
      <c r="AQ90" s="5">
        <f t="shared" ca="1" si="14"/>
        <v>0</v>
      </c>
      <c r="AR90" s="5">
        <f t="shared" ca="1" si="14"/>
        <v>16</v>
      </c>
      <c r="AS90" s="5">
        <f t="shared" ca="1" si="14"/>
        <v>7</v>
      </c>
      <c r="AT90" s="5">
        <f t="shared" ca="1" si="14"/>
        <v>13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2016:12:0:0:SONGSHAN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2016:2:4:7:SONGSHAN</v>
      </c>
      <c r="AP91" s="6">
        <f t="shared" ca="1" si="13"/>
        <v>329</v>
      </c>
      <c r="AQ91" s="5">
        <f t="shared" ca="1" si="14"/>
        <v>0</v>
      </c>
      <c r="AR91" s="5">
        <f t="shared" ca="1" si="14"/>
        <v>19</v>
      </c>
      <c r="AS91" s="5">
        <f t="shared" ca="1" si="14"/>
        <v>7</v>
      </c>
      <c r="AT91" s="5">
        <f t="shared" ca="1" si="14"/>
        <v>7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248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409</v>
      </c>
      <c r="AN104" s="6"/>
    </row>
    <row r="105" spans="23:50">
      <c r="X105" s="12" t="s">
        <v>410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2014:1:0:0:HUALIEN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2014:2:0:0:HUALIEN</v>
      </c>
      <c r="AB57" s="6">
        <f t="shared" ca="1" si="3"/>
        <v>23</v>
      </c>
      <c r="AC57" s="5">
        <f t="shared" ca="1" si="4"/>
        <v>9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2014:3:0:0:HUALIEN</v>
      </c>
      <c r="AB58" s="6">
        <f t="shared" ca="1" si="3"/>
        <v>29</v>
      </c>
      <c r="AC58" s="5">
        <f t="shared" ca="1" si="4"/>
        <v>5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2014:4:0:0:HUALIEN</v>
      </c>
      <c r="AB59" s="6">
        <f t="shared" ca="1" si="3"/>
        <v>35</v>
      </c>
      <c r="AC59" s="5">
        <f t="shared" ca="1" si="4"/>
        <v>9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2014:5:0:0:HUALIEN</v>
      </c>
      <c r="AB60" s="6">
        <f t="shared" ca="1" si="3"/>
        <v>41</v>
      </c>
      <c r="AC60" s="5">
        <f t="shared" ca="1" si="4"/>
        <v>5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2014:6:0:0:HUALIEN</v>
      </c>
      <c r="AB61" s="6">
        <f t="shared" ca="1" si="3"/>
        <v>47</v>
      </c>
      <c r="AC61" s="5">
        <f t="shared" ca="1" si="4"/>
        <v>9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2014:7:0:0:HUALIEN</v>
      </c>
      <c r="AB62" s="6">
        <f t="shared" ca="1" si="3"/>
        <v>53</v>
      </c>
      <c r="AC62" s="5">
        <f t="shared" ca="1" si="4"/>
        <v>7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2014:8:0:0:HUALIEN</v>
      </c>
      <c r="AB63" s="6">
        <f t="shared" ca="1" si="3"/>
        <v>59</v>
      </c>
      <c r="AC63" s="5">
        <f t="shared" ca="1" si="4"/>
        <v>10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2014:9:0:0:HUALIEN</v>
      </c>
      <c r="AB64" s="6">
        <f t="shared" ca="1" si="3"/>
        <v>65</v>
      </c>
      <c r="AC64" s="5">
        <f t="shared" ca="1" si="4"/>
        <v>7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2014:10:0:0:HUALIEN</v>
      </c>
      <c r="AB65" s="6">
        <f t="shared" ca="1" si="3"/>
        <v>5</v>
      </c>
      <c r="AC65" s="5">
        <f t="shared" ca="1" si="4"/>
        <v>6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2014:11:0:0:HUALIEN</v>
      </c>
      <c r="AB66" s="6">
        <f t="shared" ca="1" si="3"/>
        <v>11</v>
      </c>
      <c r="AC66" s="5">
        <f t="shared" ca="1" si="4"/>
        <v>9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2014:12:0:0:HUALIEN</v>
      </c>
      <c r="AB67" s="6">
        <f t="shared" ca="1" si="3"/>
        <v>17</v>
      </c>
      <c r="AC67" s="5">
        <f t="shared" ca="1" si="4"/>
        <v>5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2015:1:0:0:HUALIEN</v>
      </c>
      <c r="AB68" s="6">
        <f t="shared" ca="1" si="3"/>
        <v>93</v>
      </c>
      <c r="AC68" s="5">
        <f t="shared" ca="1" si="4"/>
        <v>4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2015:2:0:0:HUALIEN</v>
      </c>
      <c r="AB69" s="6">
        <f t="shared" ca="1" si="3"/>
        <v>99</v>
      </c>
      <c r="AC69" s="5">
        <f t="shared" ca="1" si="4"/>
        <v>4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2015:3:0:0:HUALIEN</v>
      </c>
      <c r="AB70" s="6">
        <f t="shared" ca="1" si="3"/>
        <v>106</v>
      </c>
      <c r="AC70" s="5">
        <f t="shared" ca="1" si="4"/>
        <v>6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2015:4:0:0:HUALIEN</v>
      </c>
      <c r="AB71" s="6">
        <f t="shared" ca="1" si="3"/>
        <v>113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2015:5:0:0:HUALIEN</v>
      </c>
      <c r="AB72" s="6">
        <f t="shared" ca="1" si="3"/>
        <v>120</v>
      </c>
      <c r="AC72" s="5">
        <f t="shared" ca="1" si="4"/>
        <v>6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2015:6:0:0:HUALIEN</v>
      </c>
      <c r="AB73" s="6">
        <f t="shared" ca="1" si="3"/>
        <v>127</v>
      </c>
      <c r="AC73" s="5">
        <f t="shared" ca="1" si="4"/>
        <v>7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2015:7:0:0:HUALIEN</v>
      </c>
      <c r="AB74" s="6">
        <f t="shared" ca="1" si="3"/>
        <v>134</v>
      </c>
      <c r="AC74" s="5">
        <f t="shared" ca="1" si="4"/>
        <v>6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2015:8:0:0:HUALIEN</v>
      </c>
      <c r="AB75" s="6">
        <f t="shared" ca="1" si="3"/>
        <v>141</v>
      </c>
      <c r="AC75" s="5">
        <f t="shared" ca="1" si="4"/>
        <v>2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2015:9:0:0:HUALIEN</v>
      </c>
      <c r="AB76" s="6">
        <f t="shared" ca="1" si="3"/>
        <v>148</v>
      </c>
      <c r="AC76" s="5">
        <f t="shared" ca="1" si="4"/>
        <v>4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2015:10:0:0:HUALIEN</v>
      </c>
      <c r="AB77" s="6">
        <f t="shared" ca="1" si="3"/>
        <v>71</v>
      </c>
      <c r="AC77" s="5">
        <f t="shared" ca="1" si="4"/>
        <v>5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2015:11:0:0:HUALIEN</v>
      </c>
      <c r="AB78" s="6">
        <f t="shared" ca="1" si="3"/>
        <v>78</v>
      </c>
      <c r="AC78" s="5">
        <f t="shared" ca="1" si="4"/>
        <v>6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2015:12:0:0:HUALIEN</v>
      </c>
      <c r="AB79" s="6">
        <f t="shared" ca="1" si="3"/>
        <v>85</v>
      </c>
      <c r="AC79" s="5">
        <f t="shared" ca="1" si="4"/>
        <v>7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2016:1:0:0:HUALIEN</v>
      </c>
      <c r="AB80" s="6">
        <f t="shared" ca="1" si="3"/>
        <v>155</v>
      </c>
      <c r="AC80" s="5">
        <f t="shared" ca="1" si="4"/>
        <v>2</v>
      </c>
      <c r="AD80" s="5">
        <f t="shared" si="5"/>
        <v>10</v>
      </c>
      <c r="AE80" s="6">
        <f t="shared" ca="1" si="6"/>
        <v>5</v>
      </c>
      <c r="AF80" s="4">
        <f t="shared" ca="1" si="9"/>
        <v>1</v>
      </c>
      <c r="AG80" s="4">
        <f t="shared" ca="1" si="9"/>
        <v>0</v>
      </c>
      <c r="AH80" s="4">
        <f t="shared" ca="1" si="9"/>
        <v>0</v>
      </c>
      <c r="AI80" s="4">
        <f t="shared" ca="1" si="9"/>
        <v>14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2015:12:2:7:HUALIEN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78</v>
      </c>
      <c r="AX80" s="5">
        <f t="shared" ref="AX80:AX91" si="17">3*$X$97</f>
        <v>39</v>
      </c>
      <c r="AY80" s="5">
        <f t="shared" ref="AY80:AY91" si="18">5*$X$97</f>
        <v>65</v>
      </c>
      <c r="AZ80" s="5">
        <f t="shared" ref="AZ80:AZ91" si="19">1*$X$97</f>
        <v>13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2016:2:0:0:HUALIEN</v>
      </c>
      <c r="AB81" s="6">
        <f t="shared" ca="1" si="3"/>
        <v>163</v>
      </c>
      <c r="AC81" s="5">
        <f t="shared" ca="1" si="4"/>
        <v>8</v>
      </c>
      <c r="AD81" s="5">
        <f t="shared" si="5"/>
        <v>10</v>
      </c>
      <c r="AE81" s="6">
        <f t="shared" ca="1" si="6"/>
        <v>13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4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2015:12:3:7:HUALIEN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78</v>
      </c>
      <c r="AX81" s="5">
        <f t="shared" si="17"/>
        <v>39</v>
      </c>
      <c r="AY81" s="5">
        <f t="shared" si="18"/>
        <v>65</v>
      </c>
      <c r="AZ81" s="5">
        <f t="shared" si="19"/>
        <v>13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2016:3:0:0:HUALIEN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2015:12:4:7:HUALIEN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78</v>
      </c>
      <c r="AX82" s="5">
        <f t="shared" si="17"/>
        <v>39</v>
      </c>
      <c r="AY82" s="5">
        <f t="shared" si="18"/>
        <v>65</v>
      </c>
      <c r="AZ82" s="5">
        <f t="shared" si="19"/>
        <v>13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2016:4:0:0:HUALIEN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2016:1:1:7:HUALIEN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78</v>
      </c>
      <c r="AX83" s="5">
        <f t="shared" si="17"/>
        <v>39</v>
      </c>
      <c r="AY83" s="5">
        <f t="shared" si="18"/>
        <v>65</v>
      </c>
      <c r="AZ83" s="5">
        <f t="shared" si="19"/>
        <v>13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2016:5:0:0:HUALIEN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2016:1:2:7:HUALIEN</v>
      </c>
      <c r="AP84" s="6">
        <f t="shared" ca="1" si="13"/>
        <v>5</v>
      </c>
      <c r="AQ84" s="5">
        <f t="shared" ca="1" si="14"/>
        <v>0</v>
      </c>
      <c r="AR84" s="5">
        <f t="shared" ca="1" si="14"/>
        <v>73</v>
      </c>
      <c r="AS84" s="5">
        <f t="shared" ca="1" si="14"/>
        <v>0</v>
      </c>
      <c r="AT84" s="5">
        <f t="shared" ca="1" si="14"/>
        <v>27</v>
      </c>
      <c r="AU84" s="5">
        <f t="shared" ca="1" si="14"/>
        <v>0</v>
      </c>
      <c r="AV84" s="5">
        <f t="shared" si="15"/>
        <v>3</v>
      </c>
      <c r="AW84" s="5">
        <f t="shared" si="16"/>
        <v>78</v>
      </c>
      <c r="AX84" s="5">
        <f t="shared" si="17"/>
        <v>39</v>
      </c>
      <c r="AY84" s="5">
        <f t="shared" si="18"/>
        <v>65</v>
      </c>
      <c r="AZ84" s="5">
        <f t="shared" si="19"/>
        <v>13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2016:6:0:0:HUALIEN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2016:1:3:7:HUALIEN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78</v>
      </c>
      <c r="AX85" s="5">
        <f t="shared" si="17"/>
        <v>39</v>
      </c>
      <c r="AY85" s="5">
        <f t="shared" si="18"/>
        <v>65</v>
      </c>
      <c r="AZ85" s="5">
        <f t="shared" si="19"/>
        <v>13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2016:7:0:0:HUALIEN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2016:1:4:7:HUALIEN</v>
      </c>
      <c r="AP86" s="6">
        <f t="shared" ca="1" si="13"/>
        <v>13</v>
      </c>
      <c r="AQ86" s="5">
        <f t="shared" ca="1" si="14"/>
        <v>1</v>
      </c>
      <c r="AR86" s="5">
        <f t="shared" ca="1" si="14"/>
        <v>87</v>
      </c>
      <c r="AS86" s="5">
        <f t="shared" ca="1" si="14"/>
        <v>24</v>
      </c>
      <c r="AT86" s="5">
        <f t="shared" ca="1" si="14"/>
        <v>64</v>
      </c>
      <c r="AU86" s="5">
        <f t="shared" ca="1" si="14"/>
        <v>0</v>
      </c>
      <c r="AV86" s="5">
        <f t="shared" si="15"/>
        <v>3</v>
      </c>
      <c r="AW86" s="5">
        <f t="shared" si="16"/>
        <v>78</v>
      </c>
      <c r="AX86" s="5">
        <f t="shared" si="17"/>
        <v>39</v>
      </c>
      <c r="AY86" s="5">
        <f t="shared" si="18"/>
        <v>65</v>
      </c>
      <c r="AZ86" s="5">
        <f t="shared" si="19"/>
        <v>13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2016:8:0:0:HUALIEN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2016:1:5:7:HUALIEN</v>
      </c>
      <c r="AP87" s="6">
        <f t="shared" ca="1" si="13"/>
        <v>21</v>
      </c>
      <c r="AQ87" s="5">
        <f t="shared" ca="1" si="14"/>
        <v>0</v>
      </c>
      <c r="AR87" s="5">
        <f t="shared" ca="1" si="14"/>
        <v>82</v>
      </c>
      <c r="AS87" s="5">
        <f t="shared" ca="1" si="14"/>
        <v>27</v>
      </c>
      <c r="AT87" s="5">
        <f t="shared" ca="1" si="14"/>
        <v>53</v>
      </c>
      <c r="AU87" s="5">
        <f t="shared" ca="1" si="14"/>
        <v>0</v>
      </c>
      <c r="AV87" s="5">
        <f t="shared" si="15"/>
        <v>3</v>
      </c>
      <c r="AW87" s="5">
        <f t="shared" si="16"/>
        <v>78</v>
      </c>
      <c r="AX87" s="5">
        <f t="shared" si="17"/>
        <v>39</v>
      </c>
      <c r="AY87" s="5">
        <f t="shared" si="18"/>
        <v>65</v>
      </c>
      <c r="AZ87" s="5">
        <f t="shared" si="19"/>
        <v>13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2016:9:0:0:HUALIEN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2016:2:1:7:HUALIEN</v>
      </c>
      <c r="AP88" s="6">
        <f t="shared" ca="1" si="13"/>
        <v>29</v>
      </c>
      <c r="AQ88" s="5">
        <f t="shared" ca="1" si="14"/>
        <v>1</v>
      </c>
      <c r="AR88" s="5">
        <f t="shared" ca="1" si="14"/>
        <v>74</v>
      </c>
      <c r="AS88" s="5">
        <f t="shared" ca="1" si="14"/>
        <v>16</v>
      </c>
      <c r="AT88" s="5">
        <f t="shared" ca="1" si="14"/>
        <v>47</v>
      </c>
      <c r="AU88" s="5">
        <f t="shared" ca="1" si="14"/>
        <v>1</v>
      </c>
      <c r="AV88" s="5">
        <f t="shared" si="15"/>
        <v>3</v>
      </c>
      <c r="AW88" s="5">
        <f t="shared" si="16"/>
        <v>78</v>
      </c>
      <c r="AX88" s="5">
        <f t="shared" si="17"/>
        <v>39</v>
      </c>
      <c r="AY88" s="5">
        <f t="shared" si="18"/>
        <v>65</v>
      </c>
      <c r="AZ88" s="5">
        <f t="shared" si="19"/>
        <v>13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2016:10:0:0:HUALIEN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2016:2:2:7:HUALIEN</v>
      </c>
      <c r="AP89" s="6">
        <f t="shared" ca="1" si="13"/>
        <v>37</v>
      </c>
      <c r="AQ89" s="5">
        <f t="shared" ca="1" si="14"/>
        <v>0</v>
      </c>
      <c r="AR89" s="5">
        <f t="shared" ca="1" si="14"/>
        <v>77</v>
      </c>
      <c r="AS89" s="5">
        <f t="shared" ca="1" si="14"/>
        <v>21</v>
      </c>
      <c r="AT89" s="5">
        <f t="shared" ca="1" si="14"/>
        <v>58</v>
      </c>
      <c r="AU89" s="5">
        <f t="shared" ca="1" si="14"/>
        <v>8</v>
      </c>
      <c r="AV89" s="5">
        <f t="shared" si="15"/>
        <v>3</v>
      </c>
      <c r="AW89" s="5">
        <f t="shared" si="16"/>
        <v>78</v>
      </c>
      <c r="AX89" s="5">
        <f t="shared" si="17"/>
        <v>39</v>
      </c>
      <c r="AY89" s="5">
        <f t="shared" si="18"/>
        <v>65</v>
      </c>
      <c r="AZ89" s="5">
        <f t="shared" si="19"/>
        <v>13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2016:11:0:0:HUALIEN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2016:2:3:7:HUALIEN</v>
      </c>
      <c r="AP90" s="6">
        <f t="shared" ca="1" si="13"/>
        <v>45</v>
      </c>
      <c r="AQ90" s="5">
        <f t="shared" ca="1" si="14"/>
        <v>3</v>
      </c>
      <c r="AR90" s="5">
        <f t="shared" ca="1" si="14"/>
        <v>72</v>
      </c>
      <c r="AS90" s="5">
        <f t="shared" ca="1" si="14"/>
        <v>22</v>
      </c>
      <c r="AT90" s="5">
        <f t="shared" ca="1" si="14"/>
        <v>71</v>
      </c>
      <c r="AU90" s="5">
        <f t="shared" ca="1" si="14"/>
        <v>1</v>
      </c>
      <c r="AV90" s="5">
        <f t="shared" si="15"/>
        <v>3</v>
      </c>
      <c r="AW90" s="5">
        <f t="shared" si="16"/>
        <v>78</v>
      </c>
      <c r="AX90" s="5">
        <f t="shared" si="17"/>
        <v>39</v>
      </c>
      <c r="AY90" s="5">
        <f t="shared" si="18"/>
        <v>65</v>
      </c>
      <c r="AZ90" s="5">
        <f t="shared" si="19"/>
        <v>13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2016:12:0:0:HUALIEN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2016:2:4:7:HUALIEN</v>
      </c>
      <c r="AP91" s="6">
        <f t="shared" ca="1" si="13"/>
        <v>53</v>
      </c>
      <c r="AQ91" s="5">
        <f t="shared" ca="1" si="14"/>
        <v>4</v>
      </c>
      <c r="AR91" s="5">
        <f t="shared" ca="1" si="14"/>
        <v>72</v>
      </c>
      <c r="AS91" s="5">
        <f t="shared" ca="1" si="14"/>
        <v>33</v>
      </c>
      <c r="AT91" s="5">
        <f t="shared" ca="1" si="14"/>
        <v>52</v>
      </c>
      <c r="AU91" s="5">
        <f t="shared" ca="1" si="14"/>
        <v>9</v>
      </c>
      <c r="AV91" s="5">
        <f t="shared" si="15"/>
        <v>3</v>
      </c>
      <c r="AW91" s="5">
        <f t="shared" si="16"/>
        <v>78</v>
      </c>
      <c r="AX91" s="5">
        <f t="shared" si="17"/>
        <v>39</v>
      </c>
      <c r="AY91" s="5">
        <f t="shared" si="18"/>
        <v>65</v>
      </c>
      <c r="AZ91" s="5">
        <f t="shared" si="19"/>
        <v>13</v>
      </c>
    </row>
    <row r="92" spans="23:52">
      <c r="W92" s="3" t="s">
        <v>362</v>
      </c>
      <c r="X92" s="2" t="s">
        <v>370</v>
      </c>
      <c r="AC92" s="3">
        <f ca="1">SUMIFS(AC56:AC91, $X56:$X91,YEAR,AC56:AC91,"&lt;&gt;#N/A")</f>
        <v>10</v>
      </c>
      <c r="AD92" s="6"/>
      <c r="AF92" s="3">
        <f t="shared" ref="AF92:AK92" ca="1" si="21">SUM(AF56:AF91)</f>
        <v>1</v>
      </c>
      <c r="AG92" s="3">
        <f t="shared" ca="1" si="21"/>
        <v>0</v>
      </c>
      <c r="AH92" s="3">
        <f t="shared" ca="1" si="21"/>
        <v>0</v>
      </c>
      <c r="AI92" s="3">
        <f t="shared" ca="1" si="21"/>
        <v>18</v>
      </c>
      <c r="AJ92" s="3">
        <f t="shared" ca="1" si="21"/>
        <v>2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20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05%</v>
      </c>
      <c r="Y102" s="9">
        <f ca="1">IFERROR(X101/SUM(X100:X101),"0")</f>
        <v>4.7619047619047616E-2</v>
      </c>
      <c r="Z102" s="3" t="str">
        <f ca="1">TEXT(Y102,"00%")</f>
        <v>05%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125
Actual YTD 年度實際:    10</v>
      </c>
      <c r="AN103" s="6"/>
    </row>
    <row r="104" spans="23:50" ht="23.25">
      <c r="W104" s="3" t="s">
        <v>220</v>
      </c>
      <c r="X104" s="14" t="s">
        <v>99</v>
      </c>
      <c r="AN104" s="6"/>
    </row>
    <row r="105" spans="23:50">
      <c r="X105" s="12" t="s">
        <v>100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2014  81</v>
      </c>
    </row>
    <row r="109" spans="23:50">
      <c r="W109" s="3" t="s">
        <v>365</v>
      </c>
      <c r="X109" s="3" t="str">
        <f ca="1">CONCATENATE($X$68,"  ", SUMIF($AC$68:$AC$79,"&lt;&gt;#N/A"))</f>
        <v>2015  61</v>
      </c>
    </row>
    <row r="110" spans="23:50">
      <c r="W110" s="3" t="s">
        <v>364</v>
      </c>
      <c r="X110" s="3" t="str">
        <f ca="1">CONCATENATE($X$80,"  ",SUMIF($AC$80:$AC$91,"&lt;&gt;#N/A"))</f>
        <v>2016  10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2016:1:0:0:HUALIAN_1</v>
      </c>
      <c r="AB80" s="6">
        <f t="shared" ca="1" si="3"/>
        <v>7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2016:2:0:0:HUALIAN_1</v>
      </c>
      <c r="AB81" s="6">
        <f t="shared" ca="1" si="3"/>
        <v>59</v>
      </c>
      <c r="AC81" s="5">
        <f t="shared" ca="1" si="4"/>
        <v>2</v>
      </c>
      <c r="AD81" s="5">
        <f t="shared" si="5"/>
        <v>2</v>
      </c>
      <c r="AE81" s="6">
        <f t="shared" ca="1" si="6"/>
        <v>5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2016:1:2:7:HUALIAN_1</v>
      </c>
      <c r="AP84" s="6">
        <f t="shared" ca="1" si="13"/>
        <v>7</v>
      </c>
      <c r="AQ84" s="5">
        <f t="shared" ca="1" si="14"/>
        <v>0</v>
      </c>
      <c r="AR84" s="5">
        <f t="shared" ca="1" si="14"/>
        <v>7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2016:1:4:7:HUALIAN_1</v>
      </c>
      <c r="AP86" s="6">
        <f t="shared" ca="1" si="13"/>
        <v>56</v>
      </c>
      <c r="AQ86" s="5">
        <f t="shared" ca="1" si="14"/>
        <v>0</v>
      </c>
      <c r="AR86" s="5">
        <f t="shared" ca="1" si="14"/>
        <v>11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2016:1:5:7:HUALIAN_1</v>
      </c>
      <c r="AP87" s="6">
        <f t="shared" ca="1" si="13"/>
        <v>105</v>
      </c>
      <c r="AQ87" s="5">
        <f t="shared" ca="1" si="14"/>
        <v>0</v>
      </c>
      <c r="AR87" s="5">
        <f t="shared" ca="1" si="14"/>
        <v>16</v>
      </c>
      <c r="AS87" s="5">
        <f t="shared" ca="1" si="14"/>
        <v>3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2016:2:1:7:HUALIAN_1</v>
      </c>
      <c r="AP88" s="6">
        <f t="shared" ca="1" si="13"/>
        <v>156</v>
      </c>
      <c r="AQ88" s="5">
        <f t="shared" ca="1" si="14"/>
        <v>0</v>
      </c>
      <c r="AR88" s="5">
        <f t="shared" ca="1" si="14"/>
        <v>13</v>
      </c>
      <c r="AS88" s="5">
        <f t="shared" ca="1" si="14"/>
        <v>3</v>
      </c>
      <c r="AT88" s="5">
        <f t="shared" ca="1" si="14"/>
        <v>13</v>
      </c>
      <c r="AU88" s="5">
        <f t="shared" ca="1" si="14"/>
        <v>1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2016:2:2:7:HUALIAN_1</v>
      </c>
      <c r="AP89" s="6">
        <f t="shared" ca="1" si="13"/>
        <v>208</v>
      </c>
      <c r="AQ89" s="5">
        <f t="shared" ca="1" si="14"/>
        <v>0</v>
      </c>
      <c r="AR89" s="5">
        <f t="shared" ca="1" si="14"/>
        <v>18</v>
      </c>
      <c r="AS89" s="5">
        <f t="shared" ca="1" si="14"/>
        <v>4</v>
      </c>
      <c r="AT89" s="5">
        <f t="shared" ca="1" si="14"/>
        <v>5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2016:2:3:7:HUALIAN_1</v>
      </c>
      <c r="AP90" s="6">
        <f t="shared" ca="1" si="13"/>
        <v>261</v>
      </c>
      <c r="AQ90" s="5">
        <f t="shared" ca="1" si="14"/>
        <v>2</v>
      </c>
      <c r="AR90" s="5">
        <f t="shared" ca="1" si="14"/>
        <v>13</v>
      </c>
      <c r="AS90" s="5">
        <f t="shared" ca="1" si="14"/>
        <v>4</v>
      </c>
      <c r="AT90" s="5">
        <f t="shared" ca="1" si="14"/>
        <v>9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2016:2:4:7:HUALIAN_1</v>
      </c>
      <c r="AP91" s="6">
        <f t="shared" ca="1" si="13"/>
        <v>314</v>
      </c>
      <c r="AQ91" s="5">
        <f t="shared" ca="1" si="14"/>
        <v>0</v>
      </c>
      <c r="AR91" s="5">
        <f t="shared" ca="1" si="14"/>
        <v>13</v>
      </c>
      <c r="AS91" s="5">
        <f t="shared" ca="1" si="14"/>
        <v>6</v>
      </c>
      <c r="AT91" s="5">
        <f t="shared" ca="1" si="14"/>
        <v>11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411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2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2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412</v>
      </c>
      <c r="AN104" s="6"/>
    </row>
    <row r="105" spans="23:50">
      <c r="X105" s="12" t="s">
        <v>413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2016:1:0:0:HUALIAN_2</v>
      </c>
      <c r="AB80" s="6">
        <f t="shared" ca="1" si="3"/>
        <v>8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2016:2:0:0:HUALIAN_2</v>
      </c>
      <c r="AB81" s="6">
        <f t="shared" ca="1" si="3"/>
        <v>60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2016:1:2:7:HUALIAN_2</v>
      </c>
      <c r="AP84" s="6">
        <f t="shared" ca="1" si="13"/>
        <v>8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2016:1:4:7:HUALIAN_2</v>
      </c>
      <c r="AP86" s="6">
        <f t="shared" ca="1" si="13"/>
        <v>57</v>
      </c>
      <c r="AQ86" s="5">
        <f t="shared" ca="1" si="14"/>
        <v>0</v>
      </c>
      <c r="AR86" s="5">
        <f t="shared" ca="1" si="14"/>
        <v>7</v>
      </c>
      <c r="AS86" s="5">
        <f t="shared" ca="1" si="14"/>
        <v>1</v>
      </c>
      <c r="AT86" s="5">
        <f t="shared" ca="1" si="14"/>
        <v>6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2016:1:5:7:HUALIAN_2</v>
      </c>
      <c r="AP87" s="6">
        <f t="shared" ca="1" si="13"/>
        <v>106</v>
      </c>
      <c r="AQ87" s="5">
        <f t="shared" ca="1" si="14"/>
        <v>0</v>
      </c>
      <c r="AR87" s="5">
        <f t="shared" ca="1" si="14"/>
        <v>2</v>
      </c>
      <c r="AS87" s="5">
        <f t="shared" ca="1" si="14"/>
        <v>4</v>
      </c>
      <c r="AT87" s="5">
        <f t="shared" ca="1" si="14"/>
        <v>4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2016:2:1:7:HUALIAN_2</v>
      </c>
      <c r="AP88" s="6">
        <f t="shared" ca="1" si="13"/>
        <v>157</v>
      </c>
      <c r="AQ88" s="5">
        <f t="shared" ca="1" si="14"/>
        <v>0</v>
      </c>
      <c r="AR88" s="5">
        <f t="shared" ca="1" si="14"/>
        <v>3</v>
      </c>
      <c r="AS88" s="5">
        <f t="shared" ca="1" si="14"/>
        <v>6</v>
      </c>
      <c r="AT88" s="5">
        <f t="shared" ca="1" si="14"/>
        <v>4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2016:2:2:7:HUALIAN_2</v>
      </c>
      <c r="AP89" s="6">
        <f t="shared" ca="1" si="13"/>
        <v>209</v>
      </c>
      <c r="AQ89" s="5">
        <f t="shared" ca="1" si="14"/>
        <v>0</v>
      </c>
      <c r="AR89" s="5">
        <f t="shared" ca="1" si="14"/>
        <v>7</v>
      </c>
      <c r="AS89" s="5">
        <f t="shared" ca="1" si="14"/>
        <v>3</v>
      </c>
      <c r="AT89" s="5">
        <f t="shared" ca="1" si="14"/>
        <v>8</v>
      </c>
      <c r="AU89" s="5">
        <f t="shared" ca="1" si="14"/>
        <v>4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2016:2:3:7:HUALIAN_2</v>
      </c>
      <c r="AP90" s="6">
        <f t="shared" ca="1" si="13"/>
        <v>262</v>
      </c>
      <c r="AQ90" s="5">
        <f t="shared" ca="1" si="14"/>
        <v>0</v>
      </c>
      <c r="AR90" s="5">
        <f t="shared" ca="1" si="14"/>
        <v>10</v>
      </c>
      <c r="AS90" s="5">
        <f t="shared" ca="1" si="14"/>
        <v>5</v>
      </c>
      <c r="AT90" s="5">
        <f t="shared" ca="1" si="14"/>
        <v>10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2016:2:4:7:HUALIAN_2</v>
      </c>
      <c r="AP91" s="6">
        <f t="shared" ca="1" si="13"/>
        <v>315</v>
      </c>
      <c r="AQ91" s="5">
        <f t="shared" ca="1" si="14"/>
        <v>1</v>
      </c>
      <c r="AR91" s="5">
        <f t="shared" ca="1" si="14"/>
        <v>7</v>
      </c>
      <c r="AS91" s="5">
        <f t="shared" ca="1" si="14"/>
        <v>4</v>
      </c>
      <c r="AT91" s="5">
        <f t="shared" ca="1" si="14"/>
        <v>3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414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16
Actual YTD 年度實際:    1</v>
      </c>
      <c r="AN103" s="6"/>
    </row>
    <row r="104" spans="23:50" ht="23.25">
      <c r="W104" s="3" t="s">
        <v>220</v>
      </c>
      <c r="X104" s="14" t="s">
        <v>415</v>
      </c>
      <c r="AN104" s="6"/>
    </row>
    <row r="105" spans="23:50">
      <c r="X105" s="12" t="s">
        <v>416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2016:1:0:0:HUALIAN_3</v>
      </c>
      <c r="AB80" s="6">
        <f t="shared" ca="1" si="3"/>
        <v>9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2016:2:0:0:HUALIAN_3</v>
      </c>
      <c r="AB81" s="6">
        <f t="shared" ca="1" si="3"/>
        <v>61</v>
      </c>
      <c r="AC81" s="5">
        <f t="shared" ca="1" si="4"/>
        <v>1</v>
      </c>
      <c r="AD81" s="5">
        <f t="shared" si="5"/>
        <v>2</v>
      </c>
      <c r="AE81" s="6">
        <f t="shared" ca="1" si="6"/>
        <v>6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2016:1:2:7:HUALIAN_3</v>
      </c>
      <c r="AP84" s="6">
        <f t="shared" ca="1" si="13"/>
        <v>9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7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2016:1:4:7:HUALIAN_3</v>
      </c>
      <c r="AP86" s="6">
        <f t="shared" ca="1" si="13"/>
        <v>58</v>
      </c>
      <c r="AQ86" s="5">
        <f t="shared" ca="1" si="14"/>
        <v>1</v>
      </c>
      <c r="AR86" s="5">
        <f t="shared" ca="1" si="14"/>
        <v>18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2016:1:5:7:HUALIAN_3</v>
      </c>
      <c r="AP87" s="6">
        <f t="shared" ca="1" si="13"/>
        <v>107</v>
      </c>
      <c r="AQ87" s="5">
        <f t="shared" ca="1" si="14"/>
        <v>0</v>
      </c>
      <c r="AR87" s="5">
        <f t="shared" ca="1" si="14"/>
        <v>21</v>
      </c>
      <c r="AS87" s="5">
        <f t="shared" ca="1" si="14"/>
        <v>4</v>
      </c>
      <c r="AT87" s="5">
        <f t="shared" ca="1" si="14"/>
        <v>15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2016:2:1:7:HUALIAN_3</v>
      </c>
      <c r="AP88" s="6">
        <f t="shared" ca="1" si="13"/>
        <v>158</v>
      </c>
      <c r="AQ88" s="5">
        <f t="shared" ca="1" si="14"/>
        <v>0</v>
      </c>
      <c r="AR88" s="5">
        <f t="shared" ca="1" si="14"/>
        <v>18</v>
      </c>
      <c r="AS88" s="5">
        <f t="shared" ca="1" si="14"/>
        <v>1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2016:2:2:7:HUALIAN_3</v>
      </c>
      <c r="AP89" s="6">
        <f t="shared" ca="1" si="13"/>
        <v>210</v>
      </c>
      <c r="AQ89" s="5">
        <f t="shared" ca="1" si="14"/>
        <v>0</v>
      </c>
      <c r="AR89" s="5">
        <f t="shared" ca="1" si="14"/>
        <v>12</v>
      </c>
      <c r="AS89" s="5">
        <f t="shared" ca="1" si="14"/>
        <v>5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2016:2:3:7:HUALIAN_3</v>
      </c>
      <c r="AP90" s="6">
        <f t="shared" ca="1" si="13"/>
        <v>263</v>
      </c>
      <c r="AQ90" s="5">
        <f t="shared" ca="1" si="14"/>
        <v>0</v>
      </c>
      <c r="AR90" s="5">
        <f t="shared" ca="1" si="14"/>
        <v>17</v>
      </c>
      <c r="AS90" s="5">
        <f t="shared" ca="1" si="14"/>
        <v>1</v>
      </c>
      <c r="AT90" s="5">
        <f t="shared" ca="1" si="14"/>
        <v>21</v>
      </c>
      <c r="AU90" s="5">
        <f t="shared" ca="1" si="14"/>
        <v>1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2016:2:4:7:HUALIAN_3</v>
      </c>
      <c r="AP91" s="6">
        <f t="shared" ca="1" si="13"/>
        <v>316</v>
      </c>
      <c r="AQ91" s="5">
        <f t="shared" ca="1" si="14"/>
        <v>1</v>
      </c>
      <c r="AR91" s="5">
        <f t="shared" ca="1" si="14"/>
        <v>22</v>
      </c>
      <c r="AS91" s="5">
        <f t="shared" ca="1" si="14"/>
        <v>4</v>
      </c>
      <c r="AT91" s="5">
        <f t="shared" ca="1" si="14"/>
        <v>11</v>
      </c>
      <c r="AU91" s="5">
        <f t="shared" ca="1" si="14"/>
        <v>2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417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25
Actual YTD 年度實際:    2</v>
      </c>
      <c r="AN103" s="6"/>
    </row>
    <row r="104" spans="23:50" ht="23.25">
      <c r="W104" s="3" t="s">
        <v>220</v>
      </c>
      <c r="X104" s="14" t="s">
        <v>418</v>
      </c>
      <c r="AN104" s="6"/>
    </row>
    <row r="105" spans="23:50">
      <c r="X105" s="12" t="s">
        <v>419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2016:1:0:0:TAIDONG_1</v>
      </c>
      <c r="AB80" s="6">
        <f t="shared" ca="1" si="3"/>
        <v>23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2016:2:0:0:TAIDONG_1</v>
      </c>
      <c r="AB81" s="6">
        <f t="shared" ca="1" si="3"/>
        <v>75</v>
      </c>
      <c r="AC81" s="5">
        <f t="shared" ca="1" si="4"/>
        <v>0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2016:1:2:7:TAIDONG_1</v>
      </c>
      <c r="AP84" s="6">
        <f t="shared" ca="1" si="13"/>
        <v>22</v>
      </c>
      <c r="AQ84" s="5">
        <f t="shared" ca="1" si="14"/>
        <v>0</v>
      </c>
      <c r="AR84" s="5">
        <f t="shared" ca="1" si="14"/>
        <v>13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2016:1:4:7:TAIDONG_1</v>
      </c>
      <c r="AP86" s="6">
        <f t="shared" ca="1" si="13"/>
        <v>71</v>
      </c>
      <c r="AQ86" s="5">
        <f t="shared" ca="1" si="14"/>
        <v>0</v>
      </c>
      <c r="AR86" s="5">
        <f t="shared" ca="1" si="14"/>
        <v>13</v>
      </c>
      <c r="AS86" s="5">
        <f t="shared" ca="1" si="14"/>
        <v>3</v>
      </c>
      <c r="AT86" s="5">
        <f t="shared" ca="1" si="14"/>
        <v>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2016:1:5:7:TAIDONG_1</v>
      </c>
      <c r="AP87" s="6">
        <f t="shared" ca="1" si="13"/>
        <v>121</v>
      </c>
      <c r="AQ87" s="5">
        <f t="shared" ca="1" si="14"/>
        <v>0</v>
      </c>
      <c r="AR87" s="5">
        <f t="shared" ca="1" si="14"/>
        <v>12</v>
      </c>
      <c r="AS87" s="5">
        <f t="shared" ca="1" si="14"/>
        <v>2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2016:2:1:7:TAIDONG_1</v>
      </c>
      <c r="AP88" s="6">
        <f t="shared" ca="1" si="13"/>
        <v>172</v>
      </c>
      <c r="AQ88" s="5">
        <f t="shared" ca="1" si="14"/>
        <v>0</v>
      </c>
      <c r="AR88" s="5">
        <f t="shared" ca="1" si="14"/>
        <v>8</v>
      </c>
      <c r="AS88" s="5">
        <f t="shared" ca="1" si="14"/>
        <v>1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2016:2:2:7:TAIDONG_1</v>
      </c>
      <c r="AP89" s="6">
        <f t="shared" ca="1" si="13"/>
        <v>224</v>
      </c>
      <c r="AQ89" s="5">
        <f t="shared" ca="1" si="14"/>
        <v>0</v>
      </c>
      <c r="AR89" s="5">
        <f t="shared" ca="1" si="14"/>
        <v>7</v>
      </c>
      <c r="AS89" s="5">
        <f t="shared" ca="1" si="14"/>
        <v>2</v>
      </c>
      <c r="AT89" s="5">
        <f t="shared" ca="1" si="14"/>
        <v>10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2016:2:3:7:TAIDONG_1</v>
      </c>
      <c r="AP90" s="6">
        <f t="shared" ca="1" si="13"/>
        <v>277</v>
      </c>
      <c r="AQ90" s="5">
        <f t="shared" ca="1" si="14"/>
        <v>0</v>
      </c>
      <c r="AR90" s="5">
        <f t="shared" ca="1" si="14"/>
        <v>5</v>
      </c>
      <c r="AS90" s="5">
        <f t="shared" ca="1" si="14"/>
        <v>3</v>
      </c>
      <c r="AT90" s="5">
        <f t="shared" ca="1" si="14"/>
        <v>11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2016:2:4:7:TAIDONG_1</v>
      </c>
      <c r="AP91" s="6">
        <f t="shared" ca="1" si="13"/>
        <v>330</v>
      </c>
      <c r="AQ91" s="5">
        <f t="shared" ca="1" si="14"/>
        <v>0</v>
      </c>
      <c r="AR91" s="5">
        <f t="shared" ca="1" si="14"/>
        <v>6</v>
      </c>
      <c r="AS91" s="5">
        <f t="shared" ca="1" si="14"/>
        <v>6</v>
      </c>
      <c r="AT91" s="5">
        <f t="shared" ca="1" si="14"/>
        <v>9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420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20
Actual YTD 年度實際:    2</v>
      </c>
      <c r="AN103" s="6"/>
    </row>
    <row r="104" spans="23:50" ht="23.25">
      <c r="W104" s="3" t="s">
        <v>220</v>
      </c>
      <c r="X104" s="14" t="s">
        <v>421</v>
      </c>
      <c r="AN104" s="6"/>
    </row>
    <row r="105" spans="23:50">
      <c r="X105" s="12" t="s">
        <v>422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2016:1:0:0:TAIDONG_2</v>
      </c>
      <c r="AB80" s="6">
        <f t="shared" ca="1" si="3"/>
        <v>24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2016:2:0:0:TAIDONG_2</v>
      </c>
      <c r="AB81" s="6">
        <f t="shared" ca="1" si="3"/>
        <v>76</v>
      </c>
      <c r="AC81" s="5">
        <f t="shared" ca="1" si="4"/>
        <v>3</v>
      </c>
      <c r="AD81" s="5">
        <f t="shared" si="5"/>
        <v>1</v>
      </c>
      <c r="AE81" s="6">
        <f t="shared" ca="1" si="6"/>
        <v>11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2016:1:2:7:TAIDONG_2</v>
      </c>
      <c r="AP84" s="6">
        <f t="shared" ca="1" si="13"/>
        <v>23</v>
      </c>
      <c r="AQ84" s="5">
        <f t="shared" ca="1" si="14"/>
        <v>0</v>
      </c>
      <c r="AR84" s="5">
        <f t="shared" ca="1" si="14"/>
        <v>15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2016:1:4:7:TAIDONG_2</v>
      </c>
      <c r="AP86" s="6">
        <f t="shared" ca="1" si="13"/>
        <v>72</v>
      </c>
      <c r="AQ86" s="5">
        <f t="shared" ca="1" si="14"/>
        <v>0</v>
      </c>
      <c r="AR86" s="5">
        <f t="shared" ca="1" si="14"/>
        <v>15</v>
      </c>
      <c r="AS86" s="5">
        <f t="shared" ca="1" si="14"/>
        <v>5</v>
      </c>
      <c r="AT86" s="5">
        <f t="shared" ca="1" si="14"/>
        <v>9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2016:1:5:7:TAIDONG_2</v>
      </c>
      <c r="AP87" s="6">
        <f t="shared" ca="1" si="13"/>
        <v>122</v>
      </c>
      <c r="AQ87" s="5">
        <f t="shared" ca="1" si="14"/>
        <v>0</v>
      </c>
      <c r="AR87" s="5">
        <f t="shared" ca="1" si="14"/>
        <v>13</v>
      </c>
      <c r="AS87" s="5">
        <f t="shared" ca="1" si="14"/>
        <v>10</v>
      </c>
      <c r="AT87" s="5">
        <f t="shared" ca="1" si="14"/>
        <v>7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2016:2:1:7:TAIDONG_2</v>
      </c>
      <c r="AP88" s="6">
        <f t="shared" ca="1" si="13"/>
        <v>173</v>
      </c>
      <c r="AQ88" s="5">
        <f t="shared" ca="1" si="14"/>
        <v>1</v>
      </c>
      <c r="AR88" s="5">
        <f t="shared" ca="1" si="14"/>
        <v>14</v>
      </c>
      <c r="AS88" s="5">
        <f t="shared" ca="1" si="14"/>
        <v>3</v>
      </c>
      <c r="AT88" s="5">
        <f t="shared" ca="1" si="14"/>
        <v>6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2016:2:2:7:TAIDONG_2</v>
      </c>
      <c r="AP89" s="6">
        <f t="shared" ca="1" si="13"/>
        <v>225</v>
      </c>
      <c r="AQ89" s="5">
        <f t="shared" ca="1" si="14"/>
        <v>0</v>
      </c>
      <c r="AR89" s="5">
        <f t="shared" ca="1" si="14"/>
        <v>16</v>
      </c>
      <c r="AS89" s="5">
        <f t="shared" ca="1" si="14"/>
        <v>2</v>
      </c>
      <c r="AT89" s="5">
        <f t="shared" ca="1" si="14"/>
        <v>8</v>
      </c>
      <c r="AU89" s="5">
        <f t="shared" ca="1" si="14"/>
        <v>3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2016:2:3:7:TAIDONG_2</v>
      </c>
      <c r="AP90" s="6">
        <f t="shared" ca="1" si="13"/>
        <v>278</v>
      </c>
      <c r="AQ90" s="5">
        <f t="shared" ca="1" si="14"/>
        <v>1</v>
      </c>
      <c r="AR90" s="5">
        <f t="shared" ca="1" si="14"/>
        <v>11</v>
      </c>
      <c r="AS90" s="5">
        <f t="shared" ca="1" si="14"/>
        <v>3</v>
      </c>
      <c r="AT90" s="5">
        <f t="shared" ca="1" si="14"/>
        <v>7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2016:2:4:7:TAIDONG_2</v>
      </c>
      <c r="AP91" s="6">
        <f t="shared" ca="1" si="13"/>
        <v>331</v>
      </c>
      <c r="AQ91" s="5">
        <f t="shared" ca="1" si="14"/>
        <v>1</v>
      </c>
      <c r="AR91" s="5">
        <f t="shared" ca="1" si="14"/>
        <v>12</v>
      </c>
      <c r="AS91" s="5">
        <f t="shared" ca="1" si="14"/>
        <v>6</v>
      </c>
      <c r="AT91" s="5">
        <f t="shared" ca="1" si="14"/>
        <v>5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14
Actual YTD 年度實際:    1</v>
      </c>
      <c r="AN103" s="6"/>
    </row>
    <row r="104" spans="23:50" ht="23.25">
      <c r="W104" s="3" t="s">
        <v>220</v>
      </c>
      <c r="X104" s="14" t="s">
        <v>423</v>
      </c>
      <c r="AN104" s="6"/>
    </row>
    <row r="105" spans="23:50">
      <c r="X105" s="12" t="s">
        <v>424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2016:1:0:0:TAIDONG_3</v>
      </c>
      <c r="AB80" s="6">
        <f t="shared" ca="1" si="3"/>
        <v>25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2016:2:0:0:TAIDONG_3</v>
      </c>
      <c r="AB81" s="6">
        <f t="shared" ca="1" si="3"/>
        <v>77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2016:1:2:7:TAIDONG_3</v>
      </c>
      <c r="AP84" s="6">
        <f t="shared" ca="1" si="13"/>
        <v>24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2016:1:4:7:TAIDONG_3</v>
      </c>
      <c r="AP86" s="6">
        <f t="shared" ca="1" si="13"/>
        <v>73</v>
      </c>
      <c r="AQ86" s="5">
        <f t="shared" ca="1" si="14"/>
        <v>0</v>
      </c>
      <c r="AR86" s="5">
        <f t="shared" ca="1" si="14"/>
        <v>7</v>
      </c>
      <c r="AS86" s="5">
        <f t="shared" ca="1" si="14"/>
        <v>6</v>
      </c>
      <c r="AT86" s="5">
        <f t="shared" ca="1" si="14"/>
        <v>3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2016:1:5:7:TAIDONG_3</v>
      </c>
      <c r="AP87" s="6">
        <f t="shared" ca="1" si="13"/>
        <v>123</v>
      </c>
      <c r="AQ87" s="5">
        <f t="shared" ca="1" si="14"/>
        <v>0</v>
      </c>
      <c r="AR87" s="5">
        <f t="shared" ca="1" si="14"/>
        <v>9</v>
      </c>
      <c r="AS87" s="5">
        <f t="shared" ca="1" si="14"/>
        <v>3</v>
      </c>
      <c r="AT87" s="5">
        <f t="shared" ca="1" si="14"/>
        <v>3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2016:2:1:7:TAIDONG_3</v>
      </c>
      <c r="AP88" s="6">
        <f t="shared" ca="1" si="13"/>
        <v>174</v>
      </c>
      <c r="AQ88" s="5">
        <f t="shared" ca="1" si="14"/>
        <v>0</v>
      </c>
      <c r="AR88" s="5">
        <f t="shared" ca="1" si="14"/>
        <v>8</v>
      </c>
      <c r="AS88" s="5">
        <f t="shared" ca="1" si="14"/>
        <v>1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2016:2:2:7:TAIDONG_3</v>
      </c>
      <c r="AP89" s="6">
        <f t="shared" ca="1" si="13"/>
        <v>226</v>
      </c>
      <c r="AQ89" s="5">
        <f t="shared" ca="1" si="14"/>
        <v>0</v>
      </c>
      <c r="AR89" s="5">
        <f t="shared" ca="1" si="14"/>
        <v>7</v>
      </c>
      <c r="AS89" s="5">
        <f t="shared" ca="1" si="14"/>
        <v>4</v>
      </c>
      <c r="AT89" s="5">
        <f t="shared" ca="1" si="14"/>
        <v>1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2016:2:3:7:TAIDONG_3</v>
      </c>
      <c r="AP90" s="6">
        <f t="shared" ca="1" si="13"/>
        <v>279</v>
      </c>
      <c r="AQ90" s="5">
        <f t="shared" ca="1" si="14"/>
        <v>0</v>
      </c>
      <c r="AR90" s="5">
        <f t="shared" ca="1" si="14"/>
        <v>6</v>
      </c>
      <c r="AS90" s="5">
        <f t="shared" ca="1" si="14"/>
        <v>4</v>
      </c>
      <c r="AT90" s="5">
        <f t="shared" ca="1" si="14"/>
        <v>3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2016:2:4:7:TAIDONG_3</v>
      </c>
      <c r="AP91" s="6">
        <f t="shared" ca="1" si="13"/>
        <v>332</v>
      </c>
      <c r="AQ91" s="5">
        <f t="shared" ca="1" si="14"/>
        <v>1</v>
      </c>
      <c r="AR91" s="5">
        <f t="shared" ca="1" si="14"/>
        <v>6</v>
      </c>
      <c r="AS91" s="5">
        <f t="shared" ca="1" si="14"/>
        <v>6</v>
      </c>
      <c r="AT91" s="5">
        <f t="shared" ca="1" si="14"/>
        <v>3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425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16
Actual YTD 年度實際:    1</v>
      </c>
      <c r="AN103" s="6"/>
    </row>
    <row r="104" spans="23:50" ht="23.25">
      <c r="W104" s="3" t="s">
        <v>220</v>
      </c>
      <c r="X104" s="14" t="s">
        <v>426</v>
      </c>
      <c r="AN104" s="6"/>
    </row>
    <row r="105" spans="23:50">
      <c r="X105" s="12" t="s">
        <v>427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A1:AZ110"/>
  <sheetViews>
    <sheetView zoomScale="85" zoomScaleNormal="85" workbookViewId="0">
      <selection activeCell="T94" sqref="T9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2014:1:0:0:YULI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2014:2:0:0:YULI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2014:3:0:0:YULI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2014:4:0:0:YULI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2014:5:0:0:YULI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2014:6:0:0:YULI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2014:7:0:0:YULI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2014:8:0:0:YULI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2014:9:0:0:YULI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2014:10:0:0:YULI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2014:11:0:0:YULI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2014:12:0:0:YULI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2015:1:0:0:YULI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2015:2:0:0:YULI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2015:3:0:0:YULI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2015:4:0:0:YULI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2015:5:0:0:YULI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2015:6:0:0:YULI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2015:7:0:0:YULI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2015:8:0:0:YULI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2015:9:0:0:YULI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2015:10:0:0:YULI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2015:11:0:0:YULI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2015:12:0:0:YULI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2016:1:0:0:YULI</v>
      </c>
      <c r="AB80" s="6">
        <f t="shared" ca="1" si="3"/>
        <v>44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2015:12:2:7:YULI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2016:2:0:0:YULI</v>
      </c>
      <c r="AB81" s="6">
        <f t="shared" ca="1" si="3"/>
        <v>96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2015:12:3:7:YULI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2016:3:0:0:YULI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2015:12:4:7:YULI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2016:4:0:0:YULI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2016:1:1:7:YULI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2016:5:0:0:YULI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2016:1:2:7:YULI</v>
      </c>
      <c r="AP84" s="6">
        <f t="shared" ca="1" si="13"/>
        <v>42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2016:6:0:0:YULI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2016:1:3:7:YULI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2016:7:0:0:YULI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2016:1:4:7:YULI</v>
      </c>
      <c r="AP86" s="6">
        <f t="shared" ca="1" si="13"/>
        <v>91</v>
      </c>
      <c r="AQ86" s="5">
        <f t="shared" ca="1" si="14"/>
        <v>0</v>
      </c>
      <c r="AR86" s="5">
        <f t="shared" ca="1" si="14"/>
        <v>16</v>
      </c>
      <c r="AS86" s="5">
        <f t="shared" ca="1" si="14"/>
        <v>3</v>
      </c>
      <c r="AT86" s="5">
        <f t="shared" ca="1" si="14"/>
        <v>11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2016:8:0:0:YULI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2016:1:5:7:YULI</v>
      </c>
      <c r="AP87" s="6">
        <f t="shared" ca="1" si="13"/>
        <v>142</v>
      </c>
      <c r="AQ87" s="5">
        <f t="shared" ca="1" si="14"/>
        <v>0</v>
      </c>
      <c r="AR87" s="5">
        <f t="shared" ca="1" si="14"/>
        <v>9</v>
      </c>
      <c r="AS87" s="5">
        <f t="shared" ca="1" si="14"/>
        <v>1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2016:9:0:0:YULI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2016:2:1:7:YULI</v>
      </c>
      <c r="AP88" s="6">
        <f t="shared" ca="1" si="13"/>
        <v>193</v>
      </c>
      <c r="AQ88" s="5">
        <f t="shared" ca="1" si="14"/>
        <v>0</v>
      </c>
      <c r="AR88" s="5">
        <f t="shared" ca="1" si="14"/>
        <v>10</v>
      </c>
      <c r="AS88" s="5">
        <f t="shared" ca="1" si="14"/>
        <v>1</v>
      </c>
      <c r="AT88" s="5">
        <f t="shared" ca="1" si="14"/>
        <v>10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2016:10:0:0:YULI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2016:2:2:7:YULI</v>
      </c>
      <c r="AP89" s="6">
        <f t="shared" ca="1" si="13"/>
        <v>245</v>
      </c>
      <c r="AQ89" s="5">
        <f t="shared" ca="1" si="14"/>
        <v>0</v>
      </c>
      <c r="AR89" s="5">
        <f t="shared" ca="1" si="14"/>
        <v>10</v>
      </c>
      <c r="AS89" s="5">
        <f t="shared" ca="1" si="14"/>
        <v>1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2016:11:0:0:YULI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2016:2:3:7:YULI</v>
      </c>
      <c r="AP90" s="6">
        <f t="shared" ca="1" si="13"/>
        <v>298</v>
      </c>
      <c r="AQ90" s="5">
        <f t="shared" ca="1" si="14"/>
        <v>0</v>
      </c>
      <c r="AR90" s="5">
        <f t="shared" ca="1" si="14"/>
        <v>10</v>
      </c>
      <c r="AS90" s="5">
        <f t="shared" ca="1" si="14"/>
        <v>2</v>
      </c>
      <c r="AT90" s="5">
        <f t="shared" ca="1" si="14"/>
        <v>10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2016:12:0:0:YULI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2016:2:4:7:YULI</v>
      </c>
      <c r="AP91" s="6">
        <f t="shared" ca="1" si="13"/>
        <v>351</v>
      </c>
      <c r="AQ91" s="5">
        <f t="shared" ca="1" si="14"/>
        <v>0</v>
      </c>
      <c r="AR91" s="5">
        <f t="shared" ca="1" si="14"/>
        <v>6</v>
      </c>
      <c r="AS91" s="5">
        <f t="shared" ca="1" si="14"/>
        <v>1</v>
      </c>
      <c r="AT91" s="5">
        <f t="shared" ca="1" si="14"/>
        <v>10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253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428</v>
      </c>
      <c r="AN104" s="6"/>
    </row>
    <row r="105" spans="23:50">
      <c r="X105" s="12" t="s">
        <v>429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pageSetUpPr fitToPage="1"/>
  </sheetPr>
  <dimension ref="A1:AZ110"/>
  <sheetViews>
    <sheetView zoomScale="70" zoomScaleNormal="70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2014:1:0:0:HSINCHU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2014:2:0:0:HSINCHU</v>
      </c>
      <c r="AB57" s="6">
        <f t="shared" ca="1" si="3"/>
        <v>22</v>
      </c>
      <c r="AC57" s="5">
        <f t="shared" ca="1" si="4"/>
        <v>6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2014:3:0:0:HSINCHU</v>
      </c>
      <c r="AB58" s="6">
        <f t="shared" ca="1" si="3"/>
        <v>28</v>
      </c>
      <c r="AC58" s="5">
        <f t="shared" ca="1" si="4"/>
        <v>14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2014:4:0:0:HSINCHU</v>
      </c>
      <c r="AB59" s="6">
        <f t="shared" ca="1" si="3"/>
        <v>34</v>
      </c>
      <c r="AC59" s="5">
        <f t="shared" ca="1" si="4"/>
        <v>16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2014:5:0:0:HSINCHU</v>
      </c>
      <c r="AB60" s="6">
        <f t="shared" ca="1" si="3"/>
        <v>40</v>
      </c>
      <c r="AC60" s="5">
        <f t="shared" ca="1" si="4"/>
        <v>7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2014:6:0:0:HSINCHU</v>
      </c>
      <c r="AB61" s="6">
        <f t="shared" ca="1" si="3"/>
        <v>46</v>
      </c>
      <c r="AC61" s="5">
        <f t="shared" ca="1" si="4"/>
        <v>13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2014:7:0:0:HSINCHU</v>
      </c>
      <c r="AB62" s="6">
        <f t="shared" ca="1" si="3"/>
        <v>52</v>
      </c>
      <c r="AC62" s="5">
        <f t="shared" ca="1" si="4"/>
        <v>8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2014:8:0:0:HSINCHU</v>
      </c>
      <c r="AB63" s="6">
        <f t="shared" ca="1" si="3"/>
        <v>58</v>
      </c>
      <c r="AC63" s="5">
        <f t="shared" ca="1" si="4"/>
        <v>5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2014:9:0:0:HSINCHU</v>
      </c>
      <c r="AB64" s="6">
        <f t="shared" ca="1" si="3"/>
        <v>64</v>
      </c>
      <c r="AC64" s="5">
        <f t="shared" ca="1" si="4"/>
        <v>5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2014:10:0:0:HSINCHU</v>
      </c>
      <c r="AB65" s="6">
        <f t="shared" ca="1" si="3"/>
        <v>4</v>
      </c>
      <c r="AC65" s="5">
        <f t="shared" ca="1" si="4"/>
        <v>9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2014:11:0:0:HSINCHU</v>
      </c>
      <c r="AB66" s="6">
        <f t="shared" ca="1" si="3"/>
        <v>10</v>
      </c>
      <c r="AC66" s="5">
        <f t="shared" ca="1" si="4"/>
        <v>2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2014:12:0:0:HSINCHU</v>
      </c>
      <c r="AB67" s="6">
        <f t="shared" ca="1" si="3"/>
        <v>16</v>
      </c>
      <c r="AC67" s="5">
        <f t="shared" ca="1" si="4"/>
        <v>5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2015:1:0:0:HSINCHU</v>
      </c>
      <c r="AB68" s="6">
        <f t="shared" ca="1" si="3"/>
        <v>92</v>
      </c>
      <c r="AC68" s="5">
        <f t="shared" ca="1" si="4"/>
        <v>5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2015:2:0:0:HSINCHU</v>
      </c>
      <c r="AB69" s="6">
        <f t="shared" ca="1" si="3"/>
        <v>98</v>
      </c>
      <c r="AC69" s="5">
        <f t="shared" ca="1" si="4"/>
        <v>5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2015:3:0:0:HSINCHU</v>
      </c>
      <c r="AB70" s="6">
        <f t="shared" ca="1" si="3"/>
        <v>105</v>
      </c>
      <c r="AC70" s="5">
        <f t="shared" ca="1" si="4"/>
        <v>5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2015:4:0:0:HSINCHU</v>
      </c>
      <c r="AB71" s="6">
        <f t="shared" ca="1" si="3"/>
        <v>112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2015:5:0:0:HSINCHU</v>
      </c>
      <c r="AB72" s="6">
        <f t="shared" ca="1" si="3"/>
        <v>119</v>
      </c>
      <c r="AC72" s="5">
        <f t="shared" ca="1" si="4"/>
        <v>4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2015:6:0:0:HSINCHU</v>
      </c>
      <c r="AB73" s="6">
        <f t="shared" ca="1" si="3"/>
        <v>126</v>
      </c>
      <c r="AC73" s="5">
        <f t="shared" ca="1" si="4"/>
        <v>5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2015:7:0:0:HSINCHU</v>
      </c>
      <c r="AB74" s="6">
        <f t="shared" ca="1" si="3"/>
        <v>133</v>
      </c>
      <c r="AC74" s="5">
        <f t="shared" ca="1" si="4"/>
        <v>7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2015:8:0:0:HSINCHU</v>
      </c>
      <c r="AB75" s="6">
        <f t="shared" ca="1" si="3"/>
        <v>140</v>
      </c>
      <c r="AC75" s="5">
        <f t="shared" ca="1" si="4"/>
        <v>4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2015:9:0:0:HSINCHU</v>
      </c>
      <c r="AB76" s="6">
        <f t="shared" ca="1" si="3"/>
        <v>147</v>
      </c>
      <c r="AC76" s="5">
        <f t="shared" ca="1" si="4"/>
        <v>5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2015:10:0:0:HSINCHU</v>
      </c>
      <c r="AB77" s="6">
        <f t="shared" ca="1" si="3"/>
        <v>70</v>
      </c>
      <c r="AC77" s="5">
        <f t="shared" ca="1" si="4"/>
        <v>3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2015:11:0:0:HSINCHU</v>
      </c>
      <c r="AB78" s="6">
        <f t="shared" ca="1" si="3"/>
        <v>77</v>
      </c>
      <c r="AC78" s="5">
        <f t="shared" ca="1" si="4"/>
        <v>5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2015:12:0:0:HSINCHU</v>
      </c>
      <c r="AB79" s="6">
        <f t="shared" ca="1" si="3"/>
        <v>84</v>
      </c>
      <c r="AC79" s="5">
        <f t="shared" ca="1" si="4"/>
        <v>5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2016:1:0:0:HSINCHU</v>
      </c>
      <c r="AB80" s="6">
        <f t="shared" ca="1" si="3"/>
        <v>154</v>
      </c>
      <c r="AC80" s="5">
        <f t="shared" ca="1" si="4"/>
        <v>10</v>
      </c>
      <c r="AD80" s="5">
        <f t="shared" si="5"/>
        <v>10</v>
      </c>
      <c r="AE80" s="6">
        <f t="shared" ca="1" si="6"/>
        <v>4</v>
      </c>
      <c r="AF80" s="4">
        <f t="shared" ca="1" si="9"/>
        <v>6</v>
      </c>
      <c r="AG80" s="4">
        <f t="shared" ca="1" si="9"/>
        <v>0</v>
      </c>
      <c r="AH80" s="4">
        <f t="shared" ca="1" si="9"/>
        <v>0</v>
      </c>
      <c r="AI80" s="4">
        <f t="shared" ca="1" si="9"/>
        <v>5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2015:12:2:7:HSINCHU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4</v>
      </c>
      <c r="AW80" s="5">
        <f t="shared" ref="AW80:AW91" si="16">6*$X$97</f>
        <v>102</v>
      </c>
      <c r="AX80" s="5">
        <f t="shared" ref="AX80:AX91" si="17">3*$X$97</f>
        <v>51</v>
      </c>
      <c r="AY80" s="5">
        <f t="shared" ref="AY80:AY91" si="18">5*$X$97</f>
        <v>85</v>
      </c>
      <c r="AZ80" s="5">
        <f t="shared" ref="AZ80:AZ91" si="19">1*$X$97</f>
        <v>17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2016:2:0:0:HSINCHU</v>
      </c>
      <c r="AB81" s="6">
        <f t="shared" ca="1" si="3"/>
        <v>162</v>
      </c>
      <c r="AC81" s="5">
        <f t="shared" ca="1" si="4"/>
        <v>8</v>
      </c>
      <c r="AD81" s="5">
        <f t="shared" si="5"/>
        <v>10</v>
      </c>
      <c r="AE81" s="6">
        <f t="shared" ca="1" si="6"/>
        <v>12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1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2015:12:3:7:HSINCHU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4</v>
      </c>
      <c r="AW81" s="5">
        <f t="shared" si="16"/>
        <v>102</v>
      </c>
      <c r="AX81" s="5">
        <f t="shared" si="17"/>
        <v>51</v>
      </c>
      <c r="AY81" s="5">
        <f t="shared" si="18"/>
        <v>85</v>
      </c>
      <c r="AZ81" s="5">
        <f t="shared" si="19"/>
        <v>17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2016:3:0:0:HSINCHU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2015:12:4:7:HSINCHU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4</v>
      </c>
      <c r="AW82" s="5">
        <f t="shared" si="16"/>
        <v>102</v>
      </c>
      <c r="AX82" s="5">
        <f t="shared" si="17"/>
        <v>51</v>
      </c>
      <c r="AY82" s="5">
        <f t="shared" si="18"/>
        <v>85</v>
      </c>
      <c r="AZ82" s="5">
        <f t="shared" si="19"/>
        <v>17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2016:4:0:0:HSINCHU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2016:1:1:7:HSINCHU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4</v>
      </c>
      <c r="AW83" s="5">
        <f t="shared" si="16"/>
        <v>102</v>
      </c>
      <c r="AX83" s="5">
        <f t="shared" si="17"/>
        <v>51</v>
      </c>
      <c r="AY83" s="5">
        <f t="shared" si="18"/>
        <v>85</v>
      </c>
      <c r="AZ83" s="5">
        <f t="shared" si="19"/>
        <v>17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2016:5:0:0:HSINCHU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2016:1:2:7:HSINCHU</v>
      </c>
      <c r="AP84" s="6">
        <f t="shared" ca="1" si="13"/>
        <v>4</v>
      </c>
      <c r="AQ84" s="5">
        <f t="shared" ca="1" si="14"/>
        <v>0</v>
      </c>
      <c r="AR84" s="5">
        <f t="shared" ca="1" si="14"/>
        <v>85</v>
      </c>
      <c r="AS84" s="5">
        <f t="shared" ca="1" si="14"/>
        <v>0</v>
      </c>
      <c r="AT84" s="5">
        <f t="shared" ca="1" si="14"/>
        <v>49</v>
      </c>
      <c r="AU84" s="5">
        <f t="shared" ca="1" si="14"/>
        <v>0</v>
      </c>
      <c r="AV84" s="5">
        <f t="shared" si="15"/>
        <v>4</v>
      </c>
      <c r="AW84" s="5">
        <f t="shared" si="16"/>
        <v>102</v>
      </c>
      <c r="AX84" s="5">
        <f t="shared" si="17"/>
        <v>51</v>
      </c>
      <c r="AY84" s="5">
        <f t="shared" si="18"/>
        <v>85</v>
      </c>
      <c r="AZ84" s="5">
        <f t="shared" si="19"/>
        <v>17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2016:6:0:0:HSINCHU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2016:1:3:7:HSINCHU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4</v>
      </c>
      <c r="AW85" s="5">
        <f t="shared" si="16"/>
        <v>102</v>
      </c>
      <c r="AX85" s="5">
        <f t="shared" si="17"/>
        <v>51</v>
      </c>
      <c r="AY85" s="5">
        <f t="shared" si="18"/>
        <v>85</v>
      </c>
      <c r="AZ85" s="5">
        <f t="shared" si="19"/>
        <v>17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2016:7:0:0:HSINCHU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2016:1:4:7:HSINCHU</v>
      </c>
      <c r="AP86" s="6">
        <f t="shared" ca="1" si="13"/>
        <v>12</v>
      </c>
      <c r="AQ86" s="5">
        <f t="shared" ca="1" si="14"/>
        <v>6</v>
      </c>
      <c r="AR86" s="5">
        <f t="shared" ca="1" si="14"/>
        <v>76</v>
      </c>
      <c r="AS86" s="5">
        <f t="shared" ca="1" si="14"/>
        <v>21</v>
      </c>
      <c r="AT86" s="5">
        <f t="shared" ca="1" si="14"/>
        <v>65</v>
      </c>
      <c r="AU86" s="5">
        <f t="shared" ca="1" si="14"/>
        <v>0</v>
      </c>
      <c r="AV86" s="5">
        <f t="shared" si="15"/>
        <v>4</v>
      </c>
      <c r="AW86" s="5">
        <f t="shared" si="16"/>
        <v>102</v>
      </c>
      <c r="AX86" s="5">
        <f t="shared" si="17"/>
        <v>51</v>
      </c>
      <c r="AY86" s="5">
        <f t="shared" si="18"/>
        <v>85</v>
      </c>
      <c r="AZ86" s="5">
        <f t="shared" si="19"/>
        <v>17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2016:8:0:0:HSINCHU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2016:1:5:7:HSINCHU</v>
      </c>
      <c r="AP87" s="6">
        <f t="shared" ca="1" si="13"/>
        <v>20</v>
      </c>
      <c r="AQ87" s="5">
        <f t="shared" ca="1" si="14"/>
        <v>4</v>
      </c>
      <c r="AR87" s="5">
        <f t="shared" ca="1" si="14"/>
        <v>81</v>
      </c>
      <c r="AS87" s="5">
        <f t="shared" ca="1" si="14"/>
        <v>36</v>
      </c>
      <c r="AT87" s="5">
        <f t="shared" ca="1" si="14"/>
        <v>59</v>
      </c>
      <c r="AU87" s="5">
        <f t="shared" ca="1" si="14"/>
        <v>0</v>
      </c>
      <c r="AV87" s="5">
        <f t="shared" si="15"/>
        <v>4</v>
      </c>
      <c r="AW87" s="5">
        <f t="shared" si="16"/>
        <v>102</v>
      </c>
      <c r="AX87" s="5">
        <f t="shared" si="17"/>
        <v>51</v>
      </c>
      <c r="AY87" s="5">
        <f t="shared" si="18"/>
        <v>85</v>
      </c>
      <c r="AZ87" s="5">
        <f t="shared" si="19"/>
        <v>17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2016:9:0:0:HSINCHU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2016:2:1:7:HSINCHU</v>
      </c>
      <c r="AP88" s="6">
        <f t="shared" ca="1" si="13"/>
        <v>28</v>
      </c>
      <c r="AQ88" s="5">
        <f t="shared" ca="1" si="14"/>
        <v>0</v>
      </c>
      <c r="AR88" s="5">
        <f t="shared" ca="1" si="14"/>
        <v>73</v>
      </c>
      <c r="AS88" s="5">
        <f t="shared" ca="1" si="14"/>
        <v>18</v>
      </c>
      <c r="AT88" s="5">
        <f t="shared" ca="1" si="14"/>
        <v>74</v>
      </c>
      <c r="AU88" s="5">
        <f t="shared" ca="1" si="14"/>
        <v>0</v>
      </c>
      <c r="AV88" s="5">
        <f t="shared" si="15"/>
        <v>4</v>
      </c>
      <c r="AW88" s="5">
        <f t="shared" si="16"/>
        <v>102</v>
      </c>
      <c r="AX88" s="5">
        <f t="shared" si="17"/>
        <v>51</v>
      </c>
      <c r="AY88" s="5">
        <f t="shared" si="18"/>
        <v>85</v>
      </c>
      <c r="AZ88" s="5">
        <f t="shared" si="19"/>
        <v>17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2016:10:0:0:HSINCHU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2016:2:2:7:HSINCHU</v>
      </c>
      <c r="AP89" s="6">
        <f t="shared" ca="1" si="13"/>
        <v>36</v>
      </c>
      <c r="AQ89" s="5">
        <f t="shared" ca="1" si="14"/>
        <v>2</v>
      </c>
      <c r="AR89" s="5">
        <f t="shared" ca="1" si="14"/>
        <v>57</v>
      </c>
      <c r="AS89" s="5">
        <f t="shared" ca="1" si="14"/>
        <v>27</v>
      </c>
      <c r="AT89" s="5">
        <f t="shared" ca="1" si="14"/>
        <v>55</v>
      </c>
      <c r="AU89" s="5">
        <f t="shared" ca="1" si="14"/>
        <v>8</v>
      </c>
      <c r="AV89" s="5">
        <f t="shared" si="15"/>
        <v>4</v>
      </c>
      <c r="AW89" s="5">
        <f t="shared" si="16"/>
        <v>102</v>
      </c>
      <c r="AX89" s="5">
        <f t="shared" si="17"/>
        <v>51</v>
      </c>
      <c r="AY89" s="5">
        <f t="shared" si="18"/>
        <v>85</v>
      </c>
      <c r="AZ89" s="5">
        <f t="shared" si="19"/>
        <v>17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2016:11:0:0:HSINCHU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2016:2:3:7:HSINCHU</v>
      </c>
      <c r="AP90" s="6">
        <f t="shared" ca="1" si="13"/>
        <v>44</v>
      </c>
      <c r="AQ90" s="5">
        <f t="shared" ca="1" si="14"/>
        <v>2</v>
      </c>
      <c r="AR90" s="5">
        <f t="shared" ca="1" si="14"/>
        <v>65</v>
      </c>
      <c r="AS90" s="5">
        <f t="shared" ca="1" si="14"/>
        <v>31</v>
      </c>
      <c r="AT90" s="5">
        <f t="shared" ca="1" si="14"/>
        <v>75</v>
      </c>
      <c r="AU90" s="5">
        <f t="shared" ca="1" si="14"/>
        <v>2</v>
      </c>
      <c r="AV90" s="5">
        <f t="shared" si="15"/>
        <v>4</v>
      </c>
      <c r="AW90" s="5">
        <f t="shared" si="16"/>
        <v>102</v>
      </c>
      <c r="AX90" s="5">
        <f t="shared" si="17"/>
        <v>51</v>
      </c>
      <c r="AY90" s="5">
        <f t="shared" si="18"/>
        <v>85</v>
      </c>
      <c r="AZ90" s="5">
        <f t="shared" si="19"/>
        <v>17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2016:12:0:0:HSINCHU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2016:2:4:7:HSINCHU</v>
      </c>
      <c r="AP91" s="6">
        <f t="shared" ca="1" si="13"/>
        <v>52</v>
      </c>
      <c r="AQ91" s="5">
        <f t="shared" ca="1" si="14"/>
        <v>4</v>
      </c>
      <c r="AR91" s="5">
        <f t="shared" ca="1" si="14"/>
        <v>60</v>
      </c>
      <c r="AS91" s="5">
        <f t="shared" ca="1" si="14"/>
        <v>28</v>
      </c>
      <c r="AT91" s="5">
        <f t="shared" ca="1" si="14"/>
        <v>85</v>
      </c>
      <c r="AU91" s="5">
        <f t="shared" ca="1" si="14"/>
        <v>7</v>
      </c>
      <c r="AV91" s="5">
        <f t="shared" si="15"/>
        <v>4</v>
      </c>
      <c r="AW91" s="5">
        <f t="shared" si="16"/>
        <v>102</v>
      </c>
      <c r="AX91" s="5">
        <f t="shared" si="17"/>
        <v>51</v>
      </c>
      <c r="AY91" s="5">
        <f t="shared" si="18"/>
        <v>85</v>
      </c>
      <c r="AZ91" s="5">
        <f t="shared" si="19"/>
        <v>17</v>
      </c>
    </row>
    <row r="92" spans="23:52">
      <c r="W92" s="3" t="s">
        <v>362</v>
      </c>
      <c r="X92" s="2" t="s">
        <v>371</v>
      </c>
      <c r="AC92" s="3">
        <f ca="1">SUMIFS(AC56:AC91, $X56:$X91,YEAR,AC56:AC91,"&lt;&gt;#N/A")</f>
        <v>18</v>
      </c>
      <c r="AD92" s="6"/>
      <c r="AF92" s="3">
        <f t="shared" ref="AF92:AK92" ca="1" si="21">SUM(AF56:AF91)</f>
        <v>6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3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118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17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10</v>
      </c>
      <c r="AN100" s="6"/>
    </row>
    <row r="101" spans="23:50">
      <c r="W101" s="3" t="s">
        <v>91</v>
      </c>
      <c r="X101" s="3">
        <f ca="1">SUM($AF$92:$AH$92)</f>
        <v>6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38%</v>
      </c>
      <c r="Y102" s="9">
        <f ca="1">IFERROR(X101/SUM(X100:X101),"0")</f>
        <v>0.375</v>
      </c>
      <c r="Z102" s="3" t="str">
        <f ca="1">TEXT(Y102,"00%")</f>
        <v>38%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118
Actual YTD 年度實際:    10</v>
      </c>
      <c r="AN103" s="6"/>
    </row>
    <row r="104" spans="23:50" ht="23.25">
      <c r="W104" s="3" t="s">
        <v>220</v>
      </c>
      <c r="X104" s="14" t="s">
        <v>101</v>
      </c>
      <c r="AN104" s="6"/>
    </row>
    <row r="105" spans="23:50">
      <c r="X105" s="12" t="s">
        <v>102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2014  90</v>
      </c>
    </row>
    <row r="109" spans="23:50">
      <c r="W109" s="3" t="s">
        <v>365</v>
      </c>
      <c r="X109" s="3" t="str">
        <f ca="1">CONCATENATE($X$68,"  ", SUMIF($AC$68:$AC$79,"&lt;&gt;#N/A"))</f>
        <v>2015  57</v>
      </c>
    </row>
    <row r="110" spans="23:50">
      <c r="W110" s="3" t="s">
        <v>364</v>
      </c>
      <c r="X110" s="3" t="str">
        <f ca="1">CONCATENATE($X$80,"  ",SUMIF($AC$80:$AC$91,"&lt;&gt;#N/A"))</f>
        <v>2016  18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2014:1:0:0:ZHUNAN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2014:2:0:0:ZHUNAN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2014:3:0:0:ZHUNAN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2014:4:0:0:ZHUNAN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2014:5:0:0:ZHUNAN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2014:6:0:0:ZHUNAN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2014:7:0:0:ZHUNAN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2014:8:0:0:ZHUNAN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2014:9:0:0:ZHUNAN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2014:10:0:0:ZHUNAN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2014:11:0:0:ZHUNAN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2014:12:0:0:ZHUNAN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2015:1:0:0:ZHUNAN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2015:2:0:0:ZHUNAN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2015:3:0:0:ZHUNAN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2015:4:0:0:ZHUNAN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2015:5:0:0:ZHUNAN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2015:6:0:0:ZHUNAN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2015:7:0:0:ZHUNAN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2015:8:0:0:ZHUNAN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2015:9:0:0:ZHUNAN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2015:10:0:0:ZHUNAN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2015:11:0:0:ZHUNAN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2015:12:0:0:ZHUNAN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2016:1:0:0:ZHUNAN</v>
      </c>
      <c r="AB80" s="6">
        <f t="shared" ca="1" si="3"/>
        <v>52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2015:12:2:7:ZHUNAN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2016:2:0:0:ZHUNAN</v>
      </c>
      <c r="AB81" s="6">
        <f t="shared" ca="1" si="3"/>
        <v>105</v>
      </c>
      <c r="AC81" s="5">
        <f t="shared" ca="1" si="4"/>
        <v>2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2015:12:3:7:ZHUNAN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2016:3:0:0:ZHUNAN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2015:12:4:7:ZHUNAN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2016:4:0:0:ZHUNAN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2016:1:1:7:ZHUNAN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2016:5:0:0:ZHUNAN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2016:1:2:7:ZHUNAN</v>
      </c>
      <c r="AP84" s="6">
        <f t="shared" ca="1" si="13"/>
        <v>50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8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2016:6:0:0:ZHUNAN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2016:1:3:7:ZHUNAN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2016:7:0:0:ZHUNAN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2016:1:4:7:ZHUNAN</v>
      </c>
      <c r="AP86" s="6">
        <f t="shared" ca="1" si="13"/>
        <v>99</v>
      </c>
      <c r="AQ86" s="5">
        <f t="shared" ca="1" si="14"/>
        <v>0</v>
      </c>
      <c r="AR86" s="5">
        <f t="shared" ca="1" si="14"/>
        <v>11</v>
      </c>
      <c r="AS86" s="5">
        <f t="shared" ca="1" si="14"/>
        <v>5</v>
      </c>
      <c r="AT86" s="5">
        <f t="shared" ca="1" si="14"/>
        <v>9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2016:8:0:0:ZHUNAN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2016:1:5:7:ZHUNAN</v>
      </c>
      <c r="AP87" s="6">
        <f t="shared" ca="1" si="13"/>
        <v>150</v>
      </c>
      <c r="AQ87" s="5">
        <f t="shared" ca="1" si="14"/>
        <v>1</v>
      </c>
      <c r="AR87" s="5">
        <f t="shared" ca="1" si="14"/>
        <v>10</v>
      </c>
      <c r="AS87" s="5">
        <f t="shared" ca="1" si="14"/>
        <v>4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2016:9:0:0:ZHUNAN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2016:2:1:7:ZHUNAN</v>
      </c>
      <c r="AP88" s="6">
        <f t="shared" ca="1" si="13"/>
        <v>201</v>
      </c>
      <c r="AQ88" s="5">
        <f t="shared" ca="1" si="14"/>
        <v>0</v>
      </c>
      <c r="AR88" s="5">
        <f t="shared" ca="1" si="14"/>
        <v>10</v>
      </c>
      <c r="AS88" s="5">
        <f t="shared" ca="1" si="14"/>
        <v>2</v>
      </c>
      <c r="AT88" s="5">
        <f t="shared" ca="1" si="14"/>
        <v>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2016:10:0:0:ZHUNAN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2016:2:2:7:ZHUNAN</v>
      </c>
      <c r="AP89" s="6">
        <f t="shared" ca="1" si="13"/>
        <v>254</v>
      </c>
      <c r="AQ89" s="5">
        <f t="shared" ca="1" si="14"/>
        <v>1</v>
      </c>
      <c r="AR89" s="5">
        <f t="shared" ca="1" si="14"/>
        <v>3</v>
      </c>
      <c r="AS89" s="5">
        <f t="shared" ca="1" si="14"/>
        <v>2</v>
      </c>
      <c r="AT89" s="5">
        <f t="shared" ca="1" si="14"/>
        <v>6</v>
      </c>
      <c r="AU89" s="5">
        <f t="shared" ca="1" si="14"/>
        <v>3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2016:11:0:0:ZHUNAN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2016:2:3:7:ZHUNAN</v>
      </c>
      <c r="AP90" s="6">
        <f t="shared" ca="1" si="13"/>
        <v>307</v>
      </c>
      <c r="AQ90" s="5">
        <f t="shared" ca="1" si="14"/>
        <v>0</v>
      </c>
      <c r="AR90" s="5">
        <f t="shared" ca="1" si="14"/>
        <v>4</v>
      </c>
      <c r="AS90" s="5">
        <f t="shared" ca="1" si="14"/>
        <v>2</v>
      </c>
      <c r="AT90" s="5">
        <f t="shared" ca="1" si="14"/>
        <v>3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2016:12:0:0:ZHUNAN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2016:2:4:7:ZHUNAN</v>
      </c>
      <c r="AP91" s="6">
        <f t="shared" ca="1" si="13"/>
        <v>360</v>
      </c>
      <c r="AQ91" s="5">
        <f t="shared" ca="1" si="14"/>
        <v>1</v>
      </c>
      <c r="AR91" s="5">
        <f t="shared" ca="1" si="14"/>
        <v>9</v>
      </c>
      <c r="AS91" s="5">
        <f t="shared" ca="1" si="14"/>
        <v>3</v>
      </c>
      <c r="AT91" s="5">
        <f t="shared" ca="1" si="14"/>
        <v>11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430</v>
      </c>
      <c r="AN104" s="6"/>
    </row>
    <row r="105" spans="23:50">
      <c r="X105" s="12" t="s">
        <v>431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2016:1:0:0:ZHUBEI_1</v>
      </c>
      <c r="AB80" s="6">
        <f t="shared" ca="1" si="3"/>
        <v>49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2016:2:0:0:ZHUBEI_1</v>
      </c>
      <c r="AB81" s="6">
        <f t="shared" ca="1" si="3"/>
        <v>101</v>
      </c>
      <c r="AC81" s="5">
        <f t="shared" ca="1" si="4"/>
        <v>1</v>
      </c>
      <c r="AD81" s="5">
        <f t="shared" si="5"/>
        <v>1</v>
      </c>
      <c r="AE81" s="6">
        <f t="shared" ca="1" si="6"/>
        <v>16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1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2016:1:2:7:ZHUBEI_1</v>
      </c>
      <c r="AP84" s="6">
        <f t="shared" ca="1" si="13"/>
        <v>47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10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2016:1:4:7:ZHUBEI_1</v>
      </c>
      <c r="AP86" s="6">
        <f t="shared" ca="1" si="13"/>
        <v>96</v>
      </c>
      <c r="AQ86" s="5">
        <f t="shared" ca="1" si="14"/>
        <v>2</v>
      </c>
      <c r="AR86" s="5">
        <f t="shared" ca="1" si="14"/>
        <v>2</v>
      </c>
      <c r="AS86" s="5">
        <f t="shared" ca="1" si="14"/>
        <v>0</v>
      </c>
      <c r="AT86" s="5">
        <f t="shared" ca="1" si="14"/>
        <v>11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2016:1:5:7:ZHUBEI_1</v>
      </c>
      <c r="AP87" s="6">
        <f t="shared" ca="1" si="13"/>
        <v>147</v>
      </c>
      <c r="AQ87" s="5">
        <f t="shared" ca="1" si="14"/>
        <v>0</v>
      </c>
      <c r="AR87" s="5">
        <f t="shared" ca="1" si="14"/>
        <v>3</v>
      </c>
      <c r="AS87" s="5">
        <f t="shared" ca="1" si="14"/>
        <v>0</v>
      </c>
      <c r="AT87" s="5">
        <f t="shared" ca="1" si="14"/>
        <v>2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2016:2:1:7:ZHUBEI_1</v>
      </c>
      <c r="AP88" s="6">
        <f t="shared" ca="1" si="13"/>
        <v>198</v>
      </c>
      <c r="AQ88" s="5">
        <f t="shared" ca="1" si="14"/>
        <v>0</v>
      </c>
      <c r="AR88" s="5">
        <f t="shared" ca="1" si="14"/>
        <v>2</v>
      </c>
      <c r="AS88" s="5">
        <f t="shared" ca="1" si="14"/>
        <v>1</v>
      </c>
      <c r="AT88" s="5">
        <f t="shared" ca="1" si="14"/>
        <v>4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2016:2:2:7:ZHUBEI_1</v>
      </c>
      <c r="AP89" s="6">
        <f t="shared" ca="1" si="13"/>
        <v>250</v>
      </c>
      <c r="AQ89" s="5">
        <f t="shared" ca="1" si="14"/>
        <v>0</v>
      </c>
      <c r="AR89" s="5">
        <f t="shared" ca="1" si="14"/>
        <v>5</v>
      </c>
      <c r="AS89" s="5">
        <f t="shared" ca="1" si="14"/>
        <v>1</v>
      </c>
      <c r="AT89" s="5">
        <f t="shared" ca="1" si="14"/>
        <v>5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2016:2:3:7:ZHUBEI_1</v>
      </c>
      <c r="AP90" s="6">
        <f t="shared" ca="1" si="13"/>
        <v>303</v>
      </c>
      <c r="AQ90" s="5">
        <f t="shared" ca="1" si="14"/>
        <v>0</v>
      </c>
      <c r="AR90" s="5">
        <f t="shared" ca="1" si="14"/>
        <v>6</v>
      </c>
      <c r="AS90" s="5">
        <f t="shared" ca="1" si="14"/>
        <v>3</v>
      </c>
      <c r="AT90" s="5">
        <f t="shared" ca="1" si="14"/>
        <v>5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2016:2:4:7:ZHUBEI_1</v>
      </c>
      <c r="AP91" s="6">
        <f t="shared" ca="1" si="13"/>
        <v>356</v>
      </c>
      <c r="AQ91" s="5">
        <f t="shared" ca="1" si="14"/>
        <v>1</v>
      </c>
      <c r="AR91" s="5">
        <f t="shared" ca="1" si="14"/>
        <v>5</v>
      </c>
      <c r="AS91" s="5">
        <f t="shared" ca="1" si="14"/>
        <v>3</v>
      </c>
      <c r="AT91" s="5">
        <f t="shared" ca="1" si="14"/>
        <v>8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432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1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433</v>
      </c>
      <c r="AN104" s="6"/>
    </row>
    <row r="105" spans="23:50">
      <c r="X105" s="12" t="s">
        <v>434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2016:1:0:0:ZHUBEI_2</v>
      </c>
      <c r="AB80" s="6">
        <f t="shared" ca="1" si="3"/>
        <v>50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2016:2:0:0:ZHUBEI_2</v>
      </c>
      <c r="AB81" s="6">
        <f t="shared" ca="1" si="3"/>
        <v>102</v>
      </c>
      <c r="AC81" s="5">
        <f t="shared" ca="1" si="4"/>
        <v>1</v>
      </c>
      <c r="AD81" s="5">
        <f t="shared" si="5"/>
        <v>1</v>
      </c>
      <c r="AE81" s="6">
        <f t="shared" ca="1" si="6"/>
        <v>17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2016:1:2:7:ZHUBEI_2</v>
      </c>
      <c r="AP84" s="6">
        <f t="shared" ca="1" si="13"/>
        <v>48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2016:1:4:7:ZHUBEI_2</v>
      </c>
      <c r="AP86" s="6">
        <f t="shared" ca="1" si="13"/>
        <v>97</v>
      </c>
      <c r="AQ86" s="5">
        <f t="shared" ca="1" si="14"/>
        <v>0</v>
      </c>
      <c r="AR86" s="5">
        <f t="shared" ca="1" si="14"/>
        <v>2</v>
      </c>
      <c r="AS86" s="5">
        <f t="shared" ca="1" si="14"/>
        <v>2</v>
      </c>
      <c r="AT86" s="5">
        <f t="shared" ca="1" si="14"/>
        <v>0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2016:1:5:7:ZHUBEI_2</v>
      </c>
      <c r="AP87" s="6">
        <f t="shared" ca="1" si="13"/>
        <v>148</v>
      </c>
      <c r="AQ87" s="5">
        <f t="shared" ca="1" si="14"/>
        <v>1</v>
      </c>
      <c r="AR87" s="5">
        <f t="shared" ca="1" si="14"/>
        <v>5</v>
      </c>
      <c r="AS87" s="5">
        <f t="shared" ca="1" si="14"/>
        <v>3</v>
      </c>
      <c r="AT87" s="5">
        <f t="shared" ca="1" si="14"/>
        <v>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2016:2:1:7:ZHUBEI_2</v>
      </c>
      <c r="AP88" s="6">
        <f t="shared" ca="1" si="13"/>
        <v>199</v>
      </c>
      <c r="AQ88" s="5">
        <f t="shared" ca="1" si="14"/>
        <v>0</v>
      </c>
      <c r="AR88" s="5">
        <f t="shared" ca="1" si="14"/>
        <v>6</v>
      </c>
      <c r="AS88" s="5">
        <f t="shared" ca="1" si="14"/>
        <v>0</v>
      </c>
      <c r="AT88" s="5">
        <f t="shared" ca="1" si="14"/>
        <v>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2016:2:2:7:ZHUBEI_2</v>
      </c>
      <c r="AP89" s="6">
        <f t="shared" ca="1" si="13"/>
        <v>251</v>
      </c>
      <c r="AQ89" s="5">
        <f t="shared" ca="1" si="14"/>
        <v>0</v>
      </c>
      <c r="AR89" s="5">
        <f t="shared" ca="1" si="14"/>
        <v>4</v>
      </c>
      <c r="AS89" s="5">
        <f t="shared" ca="1" si="14"/>
        <v>1</v>
      </c>
      <c r="AT89" s="5">
        <f t="shared" ca="1" si="14"/>
        <v>4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2016:2:3:7:ZHUBEI_2</v>
      </c>
      <c r="AP90" s="6">
        <f t="shared" ca="1" si="13"/>
        <v>304</v>
      </c>
      <c r="AQ90" s="5">
        <f t="shared" ca="1" si="14"/>
        <v>0</v>
      </c>
      <c r="AR90" s="5">
        <f t="shared" ca="1" si="14"/>
        <v>3</v>
      </c>
      <c r="AS90" s="5">
        <f t="shared" ca="1" si="14"/>
        <v>2</v>
      </c>
      <c r="AT90" s="5">
        <f t="shared" ca="1" si="14"/>
        <v>12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2016:2:4:7:ZHUBEI_2</v>
      </c>
      <c r="AP91" s="6">
        <f t="shared" ca="1" si="13"/>
        <v>357</v>
      </c>
      <c r="AQ91" s="5">
        <f t="shared" ca="1" si="14"/>
        <v>1</v>
      </c>
      <c r="AR91" s="5">
        <f t="shared" ca="1" si="14"/>
        <v>2</v>
      </c>
      <c r="AS91" s="5">
        <f t="shared" ca="1" si="14"/>
        <v>3</v>
      </c>
      <c r="AT91" s="5">
        <f t="shared" ca="1" si="14"/>
        <v>6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435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14
Actual YTD 年度實際:    1</v>
      </c>
      <c r="AN103" s="6"/>
    </row>
    <row r="104" spans="23:50" ht="23.25">
      <c r="W104" s="3" t="s">
        <v>220</v>
      </c>
      <c r="X104" s="14" t="s">
        <v>436</v>
      </c>
      <c r="AN104" s="6"/>
    </row>
    <row r="105" spans="23:50">
      <c r="X105" s="12" t="s">
        <v>437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2016:1:0:0:ZHUBEI_3</v>
      </c>
      <c r="AB80" s="6" t="e">
        <f t="shared" ca="1" si="3"/>
        <v>#N/A</v>
      </c>
      <c r="AC80" s="5" t="e">
        <f t="shared" ca="1" si="4"/>
        <v>#N/A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2016:2:0:0:ZHUBEI_3</v>
      </c>
      <c r="AB81" s="6">
        <f t="shared" ca="1" si="3"/>
        <v>103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2016:1:2:7:ZHUBEI_3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2016:1:4:7:ZHUBEI_3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2016:1:5:7:ZHUBEI_3</v>
      </c>
      <c r="AP87" s="6" t="e">
        <f t="shared" ca="1" si="13"/>
        <v>#N/A</v>
      </c>
      <c r="AQ87" s="5" t="e">
        <f t="shared" ca="1" si="14"/>
        <v>#N/A</v>
      </c>
      <c r="AR87" s="5" t="e">
        <f t="shared" ca="1" si="14"/>
        <v>#N/A</v>
      </c>
      <c r="AS87" s="5" t="e">
        <f t="shared" ca="1" si="14"/>
        <v>#N/A</v>
      </c>
      <c r="AT87" s="5" t="e">
        <f t="shared" ca="1" si="14"/>
        <v>#N/A</v>
      </c>
      <c r="AU87" s="5" t="e">
        <f t="shared" ca="1" si="14"/>
        <v>#N/A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2016:2:1:7:ZHUBEI_3</v>
      </c>
      <c r="AP88" s="6" t="e">
        <f t="shared" ca="1" si="13"/>
        <v>#N/A</v>
      </c>
      <c r="AQ88" s="5" t="e">
        <f t="shared" ca="1" si="14"/>
        <v>#N/A</v>
      </c>
      <c r="AR88" s="5" t="e">
        <f t="shared" ca="1" si="14"/>
        <v>#N/A</v>
      </c>
      <c r="AS88" s="5" t="e">
        <f t="shared" ca="1" si="14"/>
        <v>#N/A</v>
      </c>
      <c r="AT88" s="5" t="e">
        <f t="shared" ca="1" si="14"/>
        <v>#N/A</v>
      </c>
      <c r="AU88" s="5" t="e">
        <f t="shared" ca="1" si="14"/>
        <v>#N/A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2016:2:2:7:ZHUBEI_3</v>
      </c>
      <c r="AP89" s="6">
        <f t="shared" ca="1" si="13"/>
        <v>252</v>
      </c>
      <c r="AQ89" s="5">
        <f t="shared" ca="1" si="14"/>
        <v>0</v>
      </c>
      <c r="AR89" s="5">
        <f t="shared" ca="1" si="14"/>
        <v>8</v>
      </c>
      <c r="AS89" s="5">
        <f t="shared" ca="1" si="14"/>
        <v>4</v>
      </c>
      <c r="AT89" s="5">
        <f t="shared" ca="1" si="14"/>
        <v>2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2016:2:3:7:ZHUBEI_3</v>
      </c>
      <c r="AP90" s="6">
        <f t="shared" ca="1" si="13"/>
        <v>305</v>
      </c>
      <c r="AQ90" s="5">
        <f t="shared" ca="1" si="14"/>
        <v>0</v>
      </c>
      <c r="AR90" s="5">
        <f t="shared" ca="1" si="14"/>
        <v>6</v>
      </c>
      <c r="AS90" s="5">
        <f t="shared" ca="1" si="14"/>
        <v>3</v>
      </c>
      <c r="AT90" s="5">
        <f t="shared" ca="1" si="14"/>
        <v>0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2016:2:4:7:ZHUBEI_3</v>
      </c>
      <c r="AP91" s="6">
        <f t="shared" ca="1" si="13"/>
        <v>358</v>
      </c>
      <c r="AQ91" s="5">
        <f t="shared" ca="1" si="14"/>
        <v>1</v>
      </c>
      <c r="AR91" s="5">
        <f t="shared" ca="1" si="14"/>
        <v>2</v>
      </c>
      <c r="AS91" s="5">
        <f t="shared" ca="1" si="14"/>
        <v>2</v>
      </c>
      <c r="AT91" s="5">
        <f t="shared" ca="1" si="14"/>
        <v>3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438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439</v>
      </c>
      <c r="AN104" s="6"/>
    </row>
    <row r="105" spans="23:50">
      <c r="X105" s="12" t="s">
        <v>440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2014:1:0:0:ZHUDONG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2014:2:0:0:ZHUDONG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2014:3:0:0:ZHUDONG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2014:4:0:0:ZHUDONG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2014:5:0:0:ZHUDONG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2014:6:0:0:ZHUDONG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2014:7:0:0:ZHUDONG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2014:8:0:0:ZHUDONG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2014:9:0:0:ZHUDONG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2014:10:0:0:ZHUDONG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2014:11:0:0:ZHUDONG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2014:12:0:0:ZHUDONG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2015:1:0:0:ZHUDONG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2015:2:0:0:ZHUDONG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2015:3:0:0:ZHUDONG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2015:4:0:0:ZHUDONG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2015:5:0:0:ZHUDONG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2015:6:0:0:ZHUDONG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2015:7:0:0:ZHUDONG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2015:8:0:0:ZHUDONG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2015:9:0:0:ZHUDONG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2015:10:0:0:ZHUDONG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2015:11:0:0:ZHUDONG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2015:12:0:0:ZHUDONG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2016:1:0:0:ZHUDONG</v>
      </c>
      <c r="AB80" s="6">
        <f t="shared" ca="1" si="3"/>
        <v>51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2015:12:2:7:ZHUDONG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2016:2:0:0:ZHUDONG</v>
      </c>
      <c r="AB81" s="6">
        <f t="shared" ca="1" si="3"/>
        <v>104</v>
      </c>
      <c r="AC81" s="5">
        <f t="shared" ca="1" si="4"/>
        <v>1</v>
      </c>
      <c r="AD81" s="5">
        <f t="shared" si="5"/>
        <v>1</v>
      </c>
      <c r="AE81" s="6">
        <f t="shared" ca="1" si="6"/>
        <v>18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2015:12:3:7:ZHUDONG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2016:3:0:0:ZHUDONG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2015:12:4:7:ZHUDONG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2016:4:0:0:ZHUDONG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2016:1:1:7:ZHUDONG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2016:5:0:0:ZHUDONG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2016:1:2:7:ZHUDONG</v>
      </c>
      <c r="AP84" s="6">
        <f t="shared" ca="1" si="13"/>
        <v>49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2016:6:0:0:ZHUDONG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2016:1:3:7:ZHUDONG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2016:7:0:0:ZHUDONG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2016:1:4:7:ZHUDONG</v>
      </c>
      <c r="AP86" s="6">
        <f t="shared" ca="1" si="13"/>
        <v>98</v>
      </c>
      <c r="AQ86" s="5">
        <f t="shared" ca="1" si="14"/>
        <v>1</v>
      </c>
      <c r="AR86" s="5">
        <f t="shared" ca="1" si="14"/>
        <v>9</v>
      </c>
      <c r="AS86" s="5">
        <f t="shared" ca="1" si="14"/>
        <v>2</v>
      </c>
      <c r="AT86" s="5">
        <f t="shared" ca="1" si="14"/>
        <v>3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2016:8:0:0:ZHUDONG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2016:1:5:7:ZHUDONG</v>
      </c>
      <c r="AP87" s="6">
        <f t="shared" ca="1" si="13"/>
        <v>149</v>
      </c>
      <c r="AQ87" s="5">
        <f t="shared" ca="1" si="14"/>
        <v>0</v>
      </c>
      <c r="AR87" s="5">
        <f t="shared" ca="1" si="14"/>
        <v>9</v>
      </c>
      <c r="AS87" s="5">
        <f t="shared" ca="1" si="14"/>
        <v>3</v>
      </c>
      <c r="AT87" s="5">
        <f t="shared" ca="1" si="14"/>
        <v>3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2016:9:0:0:ZHUDONG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2016:2:1:7:ZHUDONG</v>
      </c>
      <c r="AP88" s="6">
        <f t="shared" ca="1" si="13"/>
        <v>200</v>
      </c>
      <c r="AQ88" s="5">
        <f t="shared" ca="1" si="14"/>
        <v>0</v>
      </c>
      <c r="AR88" s="5">
        <f t="shared" ca="1" si="14"/>
        <v>8</v>
      </c>
      <c r="AS88" s="5">
        <f t="shared" ca="1" si="14"/>
        <v>3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2016:10:0:0:ZHUDONG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2016:2:2:7:ZHUDONG</v>
      </c>
      <c r="AP89" s="6">
        <f t="shared" ca="1" si="13"/>
        <v>253</v>
      </c>
      <c r="AQ89" s="5">
        <f t="shared" ca="1" si="14"/>
        <v>0</v>
      </c>
      <c r="AR89" s="5">
        <f t="shared" ca="1" si="14"/>
        <v>7</v>
      </c>
      <c r="AS89" s="5">
        <f t="shared" ca="1" si="14"/>
        <v>3</v>
      </c>
      <c r="AT89" s="5">
        <f t="shared" ca="1" si="14"/>
        <v>3</v>
      </c>
      <c r="AU89" s="5">
        <f t="shared" ca="1" si="14"/>
        <v>2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2016:11:0:0:ZHUDONG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2016:2:3:7:ZHUDONG</v>
      </c>
      <c r="AP90" s="6">
        <f t="shared" ca="1" si="13"/>
        <v>306</v>
      </c>
      <c r="AQ90" s="5">
        <f t="shared" ca="1" si="14"/>
        <v>1</v>
      </c>
      <c r="AR90" s="5">
        <f t="shared" ca="1" si="14"/>
        <v>7</v>
      </c>
      <c r="AS90" s="5">
        <f t="shared" ca="1" si="14"/>
        <v>2</v>
      </c>
      <c r="AT90" s="5">
        <f t="shared" ca="1" si="14"/>
        <v>4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2016:12:0:0:ZHUDONG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2016:2:4:7:ZHUDONG</v>
      </c>
      <c r="AP91" s="6">
        <f t="shared" ca="1" si="13"/>
        <v>359</v>
      </c>
      <c r="AQ91" s="5">
        <f t="shared" ca="1" si="14"/>
        <v>0</v>
      </c>
      <c r="AR91" s="5">
        <f t="shared" ca="1" si="14"/>
        <v>4</v>
      </c>
      <c r="AS91" s="5">
        <f t="shared" ca="1" si="14"/>
        <v>5</v>
      </c>
      <c r="AT91" s="5">
        <f t="shared" ca="1" si="14"/>
        <v>8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254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441</v>
      </c>
      <c r="AN104" s="6"/>
    </row>
    <row r="105" spans="23:50">
      <c r="X105" s="12" t="s">
        <v>442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2014:1:0:0:XIANGSHAN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2014:2:0:0:XIANGSHAN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2014:3:0:0:XIANGSHAN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2014:4:0:0:XIANGSHAN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2014:5:0:0:XIANGSHAN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2014:6:0:0:XIANGSHAN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2014:7:0:0:XIANGSHAN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2014:8:0:0:XIANGSHAN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2014:9:0:0:XIANGSHAN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2014:10:0:0:XIANGSHAN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2014:11:0:0:XIANGSHAN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2014:12:0:0:XIANGSHAN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2015:1:0:0:XIANGSHAN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2015:2:0:0:XIANGSHAN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2015:3:0:0:XIANGSHAN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2015:4:0:0:XIANGSHAN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2015:5:0:0:XIANGSHAN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2015:6:0:0:XIANGSHAN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2015:7:0:0:XIANGSHAN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2015:8:0:0:XIANGSHAN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2015:9:0:0:XIANGSHAN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2015:10:0:0:XIANGSHAN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2015:11:0:0:XIANGSHAN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2015:12:0:0:XIANGSHAN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2016:1:0:0:XIANGSHAN</v>
      </c>
      <c r="AB80" s="6">
        <f t="shared" ca="1" si="3"/>
        <v>34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2015:12:2:7:XIANGSHAN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2016:2:0:0:XIANGSHAN</v>
      </c>
      <c r="AB81" s="6">
        <f t="shared" ca="1" si="3"/>
        <v>86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2015:12:3:7:XIANGSHAN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2016:3:0:0:XIANGSHAN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2015:12:4:7:XIANGSHAN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2016:4:0:0:XIANGSHAN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2016:1:1:7:XIANGSHAN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2016:5:0:0:XIANGSHAN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2016:1:2:7:XIANGSHAN</v>
      </c>
      <c r="AP84" s="6">
        <f t="shared" ca="1" si="13"/>
        <v>32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2016:6:0:0:XIANGSHAN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2016:1:3:7:XIANGSHAN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2016:7:0:0:XIANGSHAN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2016:1:4:7:XIANGSHAN</v>
      </c>
      <c r="AP86" s="6">
        <f t="shared" ca="1" si="13"/>
        <v>81</v>
      </c>
      <c r="AQ86" s="5">
        <f t="shared" ca="1" si="14"/>
        <v>0</v>
      </c>
      <c r="AR86" s="5">
        <f t="shared" ca="1" si="14"/>
        <v>7</v>
      </c>
      <c r="AS86" s="5">
        <f t="shared" ca="1" si="14"/>
        <v>1</v>
      </c>
      <c r="AT86" s="5">
        <f t="shared" ca="1" si="14"/>
        <v>14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2016:8:0:0:XIANGSHAN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2016:1:5:7:XIANGSHAN</v>
      </c>
      <c r="AP87" s="6">
        <f t="shared" ca="1" si="13"/>
        <v>132</v>
      </c>
      <c r="AQ87" s="5">
        <f t="shared" ca="1" si="14"/>
        <v>0</v>
      </c>
      <c r="AR87" s="5">
        <f t="shared" ca="1" si="14"/>
        <v>5</v>
      </c>
      <c r="AS87" s="5">
        <f t="shared" ca="1" si="14"/>
        <v>3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2016:9:0:0:XIANGSHAN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2016:2:1:7:XIANGSHAN</v>
      </c>
      <c r="AP88" s="6">
        <f t="shared" ca="1" si="13"/>
        <v>183</v>
      </c>
      <c r="AQ88" s="5">
        <f t="shared" ca="1" si="14"/>
        <v>0</v>
      </c>
      <c r="AR88" s="5">
        <f t="shared" ca="1" si="14"/>
        <v>4</v>
      </c>
      <c r="AS88" s="5">
        <f t="shared" ca="1" si="14"/>
        <v>0</v>
      </c>
      <c r="AT88" s="5">
        <f t="shared" ca="1" si="14"/>
        <v>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2016:10:0:0:XIANGSHAN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2016:2:2:7:XIANGSHAN</v>
      </c>
      <c r="AP89" s="6">
        <f t="shared" ca="1" si="13"/>
        <v>235</v>
      </c>
      <c r="AQ89" s="5">
        <f t="shared" ca="1" si="14"/>
        <v>0</v>
      </c>
      <c r="AR89" s="5">
        <f t="shared" ca="1" si="14"/>
        <v>2</v>
      </c>
      <c r="AS89" s="5">
        <f t="shared" ca="1" si="14"/>
        <v>1</v>
      </c>
      <c r="AT89" s="5">
        <f t="shared" ca="1" si="14"/>
        <v>7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2016:11:0:0:XIANGSHAN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2016:2:3:7:XIANGSHAN</v>
      </c>
      <c r="AP90" s="6">
        <f t="shared" ca="1" si="13"/>
        <v>288</v>
      </c>
      <c r="AQ90" s="5">
        <f t="shared" ca="1" si="14"/>
        <v>0</v>
      </c>
      <c r="AR90" s="5">
        <f t="shared" ca="1" si="14"/>
        <v>5</v>
      </c>
      <c r="AS90" s="5">
        <f t="shared" ca="1" si="14"/>
        <v>1</v>
      </c>
      <c r="AT90" s="5">
        <f t="shared" ca="1" si="14"/>
        <v>15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2016:12:0:0:XIANGSHAN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2016:2:4:7:XIANGSHAN</v>
      </c>
      <c r="AP91" s="6">
        <f t="shared" ca="1" si="13"/>
        <v>341</v>
      </c>
      <c r="AQ91" s="5">
        <f t="shared" ca="1" si="14"/>
        <v>0</v>
      </c>
      <c r="AR91" s="5">
        <f t="shared" ca="1" si="14"/>
        <v>7</v>
      </c>
      <c r="AS91" s="5">
        <f t="shared" ca="1" si="14"/>
        <v>5</v>
      </c>
      <c r="AT91" s="5">
        <f t="shared" ca="1" si="14"/>
        <v>6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443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444</v>
      </c>
      <c r="AN104" s="6"/>
    </row>
    <row r="105" spans="23:50">
      <c r="X105" s="12" t="s">
        <v>445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2014:1:0:0:XINZHU_1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2014:2:0:0:XINZHU_1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2014:3:0:0:XINZHU_1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2014:4:0:0:XINZHU_1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2014:5:0:0:XINZHU_1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2014:6:0:0:XINZHU_1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2014:7:0:0:XINZHU_1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2014:8:0:0:XINZHU_1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2014:9:0:0:XINZHU_1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2014:10:0:0:XINZHU_1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2014:11:0:0:XINZHU_1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2014:12:0:0:XINZHU_1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2015:1:0:0:XINZHU_1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2015:2:0:0:XINZHU_1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2015:3:0:0:XINZHU_1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2015:4:0:0:XINZHU_1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2015:5:0:0:XINZHU_1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2015:6:0:0:XINZHU_1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2015:7:0:0:XINZHU_1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2015:8:0:0:XINZHU_1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2015:9:0:0:XINZHU_1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2015:10:0:0:XINZHU_1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2015:11:0:0:XINZHU_1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2015:12:0:0:XINZHU_1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2016:1:0:0:XINZHU_1</v>
      </c>
      <c r="AB80" s="6">
        <f t="shared" ca="1" si="3"/>
        <v>39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2015:12:2:7:XINZHU_1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2016:2:0:0:XINZHU_1</v>
      </c>
      <c r="AB81" s="6">
        <f t="shared" ca="1" si="3"/>
        <v>91</v>
      </c>
      <c r="AC81" s="5">
        <f t="shared" ca="1" si="4"/>
        <v>1</v>
      </c>
      <c r="AD81" s="5">
        <f t="shared" si="5"/>
        <v>1</v>
      </c>
      <c r="AE81" s="6">
        <f t="shared" ca="1" si="6"/>
        <v>14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2015:12:3:7:XINZHU_1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2016:3:0:0:XINZHU_1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2015:12:4:7:XINZHU_1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2016:4:0:0:XINZHU_1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2016:1:1:7:XINZHU_1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2016:5:0:0:XINZHU_1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2016:1:2:7:XINZHU_1</v>
      </c>
      <c r="AP84" s="6">
        <f t="shared" ca="1" si="13"/>
        <v>37</v>
      </c>
      <c r="AQ84" s="5">
        <f t="shared" ca="1" si="14"/>
        <v>0</v>
      </c>
      <c r="AR84" s="5">
        <f t="shared" ca="1" si="14"/>
        <v>16</v>
      </c>
      <c r="AS84" s="5">
        <f t="shared" ca="1" si="14"/>
        <v>0</v>
      </c>
      <c r="AT84" s="5">
        <f t="shared" ca="1" si="14"/>
        <v>8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2016:6:0:0:XINZHU_1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2016:1:3:7:XINZHU_1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2016:7:0:0:XINZHU_1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2016:1:4:7:XINZHU_1</v>
      </c>
      <c r="AP86" s="6">
        <f t="shared" ca="1" si="13"/>
        <v>86</v>
      </c>
      <c r="AQ86" s="5">
        <f t="shared" ca="1" si="14"/>
        <v>0</v>
      </c>
      <c r="AR86" s="5">
        <f t="shared" ca="1" si="14"/>
        <v>16</v>
      </c>
      <c r="AS86" s="5">
        <f t="shared" ca="1" si="14"/>
        <v>2</v>
      </c>
      <c r="AT86" s="5">
        <f t="shared" ca="1" si="14"/>
        <v>12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2016:8:0:0:XINZHU_1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2016:1:5:7:XINZHU_1</v>
      </c>
      <c r="AP87" s="6">
        <f t="shared" ca="1" si="13"/>
        <v>137</v>
      </c>
      <c r="AQ87" s="5">
        <f t="shared" ca="1" si="14"/>
        <v>1</v>
      </c>
      <c r="AR87" s="5">
        <f t="shared" ca="1" si="14"/>
        <v>13</v>
      </c>
      <c r="AS87" s="5">
        <f t="shared" ca="1" si="14"/>
        <v>6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2016:9:0:0:XINZHU_1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2016:2:1:7:XINZHU_1</v>
      </c>
      <c r="AP88" s="6">
        <f t="shared" ca="1" si="13"/>
        <v>188</v>
      </c>
      <c r="AQ88" s="5">
        <f t="shared" ca="1" si="14"/>
        <v>0</v>
      </c>
      <c r="AR88" s="5">
        <f t="shared" ca="1" si="14"/>
        <v>10</v>
      </c>
      <c r="AS88" s="5">
        <f t="shared" ca="1" si="14"/>
        <v>5</v>
      </c>
      <c r="AT88" s="5">
        <f t="shared" ca="1" si="14"/>
        <v>15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2016:10:0:0:XINZHU_1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2016:2:2:7:XINZHU_1</v>
      </c>
      <c r="AP89" s="6">
        <f t="shared" ca="1" si="13"/>
        <v>240</v>
      </c>
      <c r="AQ89" s="5">
        <f t="shared" ca="1" si="14"/>
        <v>0</v>
      </c>
      <c r="AR89" s="5">
        <f t="shared" ca="1" si="14"/>
        <v>8</v>
      </c>
      <c r="AS89" s="5">
        <f t="shared" ca="1" si="14"/>
        <v>5</v>
      </c>
      <c r="AT89" s="5">
        <f t="shared" ca="1" si="14"/>
        <v>12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2016:11:0:0:XINZHU_1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2016:2:3:7:XINZHU_1</v>
      </c>
      <c r="AP90" s="6">
        <f t="shared" ca="1" si="13"/>
        <v>293</v>
      </c>
      <c r="AQ90" s="5">
        <f t="shared" ca="1" si="14"/>
        <v>1</v>
      </c>
      <c r="AR90" s="5">
        <f t="shared" ca="1" si="14"/>
        <v>7</v>
      </c>
      <c r="AS90" s="5">
        <f t="shared" ca="1" si="14"/>
        <v>2</v>
      </c>
      <c r="AT90" s="5">
        <f t="shared" ca="1" si="14"/>
        <v>13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2016:12:0:0:XINZHU_1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2016:2:4:7:XINZHU_1</v>
      </c>
      <c r="AP91" s="6">
        <f t="shared" ca="1" si="13"/>
        <v>346</v>
      </c>
      <c r="AQ91" s="5">
        <f t="shared" ca="1" si="14"/>
        <v>0</v>
      </c>
      <c r="AR91" s="5">
        <f t="shared" ca="1" si="14"/>
        <v>8</v>
      </c>
      <c r="AS91" s="5">
        <f t="shared" ca="1" si="14"/>
        <v>2</v>
      </c>
      <c r="AT91" s="5">
        <f t="shared" ca="1" si="14"/>
        <v>18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446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447</v>
      </c>
      <c r="AN104" s="6"/>
    </row>
    <row r="105" spans="23:50">
      <c r="X105" s="12" t="s">
        <v>448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>
    <pageSetUpPr fitToPage="1"/>
  </sheetPr>
  <dimension ref="A1:AZ110"/>
  <sheetViews>
    <sheetView topLeftCell="A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2014:1:0:0:XINZHU_3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2014:2:0:0:XINZHU_3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2014:3:0:0:XINZHU_3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2014:4:0:0:XINZHU_3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2014:5:0:0:XINZHU_3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2014:6:0:0:XINZHU_3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2014:7:0:0:XINZHU_3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2014:8:0:0:XINZHU_3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2014:9:0:0:XINZHU_3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2014:10:0:0:XINZHU_3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2014:11:0:0:XINZHU_3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2014:12:0:0:XINZHU_3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2015:1:0:0:XINZHU_3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2015:2:0:0:XINZHU_3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2015:3:0:0:XINZHU_3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2015:4:0:0:XINZHU_3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2015:5:0:0:XINZHU_3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2015:6:0:0:XINZHU_3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2015:7:0:0:XINZHU_3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2015:8:0:0:XINZHU_3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2015:9:0:0:XINZHU_3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2015:10:0:0:XINZHU_3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2015:11:0:0:XINZHU_3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2015:12:0:0:XINZHU_3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2016:1:0:0:XINZHU_3</v>
      </c>
      <c r="AB80" s="6">
        <f t="shared" ca="1" si="3"/>
        <v>40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2015:12:2:7:XINZHU_3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2016:2:0:0:XINZHU_3</v>
      </c>
      <c r="AB81" s="6">
        <f t="shared" ca="1" si="3"/>
        <v>92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2015:12:3:7:XINZHU_3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2016:3:0:0:XINZHU_3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2015:12:4:7:XINZHU_3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2016:4:0:0:XINZHU_3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2016:1:1:7:XINZHU_3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2016:5:0:0:XINZHU_3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2016:1:2:7:XINZHU_3</v>
      </c>
      <c r="AP84" s="6">
        <f t="shared" ca="1" si="13"/>
        <v>38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2016:6:0:0:XINZHU_3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2016:1:3:7:XINZHU_3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2016:7:0:0:XINZHU_3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2016:1:4:7:XINZHU_3</v>
      </c>
      <c r="AP86" s="6">
        <f t="shared" ca="1" si="13"/>
        <v>87</v>
      </c>
      <c r="AQ86" s="5">
        <f t="shared" ca="1" si="14"/>
        <v>0</v>
      </c>
      <c r="AR86" s="5">
        <f t="shared" ca="1" si="14"/>
        <v>12</v>
      </c>
      <c r="AS86" s="5">
        <f t="shared" ca="1" si="14"/>
        <v>4</v>
      </c>
      <c r="AT86" s="5">
        <f t="shared" ca="1" si="14"/>
        <v>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2016:8:0:0:XINZHU_3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2016:1:5:7:XINZHU_3</v>
      </c>
      <c r="AP87" s="6">
        <f t="shared" ca="1" si="13"/>
        <v>138</v>
      </c>
      <c r="AQ87" s="5">
        <f t="shared" ca="1" si="14"/>
        <v>0</v>
      </c>
      <c r="AR87" s="5">
        <f t="shared" ca="1" si="14"/>
        <v>16</v>
      </c>
      <c r="AS87" s="5">
        <f t="shared" ca="1" si="14"/>
        <v>6</v>
      </c>
      <c r="AT87" s="5">
        <f t="shared" ca="1" si="14"/>
        <v>12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2016:9:0:0:XINZHU_3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2016:2:1:7:XINZHU_3</v>
      </c>
      <c r="AP88" s="6">
        <f t="shared" ca="1" si="13"/>
        <v>189</v>
      </c>
      <c r="AQ88" s="5">
        <f t="shared" ca="1" si="14"/>
        <v>0</v>
      </c>
      <c r="AR88" s="5">
        <f t="shared" ca="1" si="14"/>
        <v>15</v>
      </c>
      <c r="AS88" s="5">
        <f t="shared" ca="1" si="14"/>
        <v>1</v>
      </c>
      <c r="AT88" s="5">
        <f t="shared" ca="1" si="14"/>
        <v>17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2016:10:0:0:XINZHU_3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2016:2:2:7:XINZHU_3</v>
      </c>
      <c r="AP89" s="6">
        <f t="shared" ca="1" si="13"/>
        <v>241</v>
      </c>
      <c r="AQ89" s="5">
        <f t="shared" ca="1" si="14"/>
        <v>0</v>
      </c>
      <c r="AR89" s="5">
        <f t="shared" ca="1" si="14"/>
        <v>12</v>
      </c>
      <c r="AS89" s="5">
        <f t="shared" ca="1" si="14"/>
        <v>4</v>
      </c>
      <c r="AT89" s="5">
        <f t="shared" ca="1" si="14"/>
        <v>8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2016:11:0:0:XINZHU_3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2016:2:3:7:XINZHU_3</v>
      </c>
      <c r="AP90" s="6">
        <f t="shared" ca="1" si="13"/>
        <v>294</v>
      </c>
      <c r="AQ90" s="5">
        <f t="shared" ca="1" si="14"/>
        <v>0</v>
      </c>
      <c r="AR90" s="5">
        <f t="shared" ca="1" si="14"/>
        <v>17</v>
      </c>
      <c r="AS90" s="5">
        <f t="shared" ca="1" si="14"/>
        <v>8</v>
      </c>
      <c r="AT90" s="5">
        <f t="shared" ca="1" si="14"/>
        <v>12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2016:12:0:0:XINZHU_3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2016:2:4:7:XINZHU_3</v>
      </c>
      <c r="AP91" s="6">
        <f t="shared" ca="1" si="13"/>
        <v>347</v>
      </c>
      <c r="AQ91" s="5">
        <f t="shared" ca="1" si="14"/>
        <v>0</v>
      </c>
      <c r="AR91" s="5">
        <f t="shared" ca="1" si="14"/>
        <v>11</v>
      </c>
      <c r="AS91" s="5">
        <f t="shared" ca="1" si="14"/>
        <v>1</v>
      </c>
      <c r="AT91" s="5">
        <f t="shared" ca="1" si="14"/>
        <v>7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449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450</v>
      </c>
      <c r="AN104" s="6"/>
    </row>
    <row r="105" spans="23:50">
      <c r="X105" s="12" t="s">
        <v>451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pageSetUpPr fitToPage="1"/>
  </sheetPr>
  <dimension ref="A1:AZ110"/>
  <sheetViews>
    <sheetView topLeftCell="A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2014:1:0:0:MIAOLI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2014:2:0:0:MIAOLI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2014:3:0:0:MIAOLI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2014:4:0:0:MIAOLI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2014:5:0:0:MIAOLI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2014:6:0:0:MIAOLI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2014:7:0:0:MIAOLI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2014:8:0:0:MIAOLI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2014:9:0:0:MIAOLI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2014:10:0:0:MIAOLI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2014:11:0:0:MIAOLI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2014:12:0:0:MIAOLI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2015:1:0:0:MIAOLI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2015:2:0:0:MIAOLI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2015:3:0:0:MIAOLI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2015:4:0:0:MIAOLI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2015:5:0:0:MIAOLI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2015:6:0:0:MIAOLI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2015:7:0:0:MIAOLI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2015:8:0:0:MIAOLI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2015:9:0:0:MIAOLI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2015:10:0:0:MIAOLI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2015:11:0:0:MIAOLI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2015:12:0:0:MIAOLI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2016:1:0:0:MIAOLI</v>
      </c>
      <c r="AB80" s="6">
        <f t="shared" ca="1" si="3"/>
        <v>15</v>
      </c>
      <c r="AC80" s="5">
        <f t="shared" ca="1" si="4"/>
        <v>3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2015:12:2:7:MIAOLI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2016:2:0:0:MIAOLI</v>
      </c>
      <c r="AB81" s="6">
        <f t="shared" ca="1" si="3"/>
        <v>67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2015:12:3:7:MIAOLI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2016:3:0:0:MIAOLI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2015:12:4:7:MIAOLI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2016:4:0:0:MIAOLI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2016:1:1:7:MIAOLI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2016:5:0:0:MIAOLI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2016:1:2:7:MIAOLI</v>
      </c>
      <c r="AP84" s="6">
        <f t="shared" ca="1" si="13"/>
        <v>14</v>
      </c>
      <c r="AQ84" s="5">
        <f t="shared" ca="1" si="14"/>
        <v>0</v>
      </c>
      <c r="AR84" s="5">
        <f t="shared" ca="1" si="14"/>
        <v>7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2016:6:0:0:MIAOLI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2016:1:3:7:MIAOLI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2016:7:0:0:MIAOLI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2016:1:4:7:MIAOLI</v>
      </c>
      <c r="AP86" s="6">
        <f t="shared" ca="1" si="13"/>
        <v>63</v>
      </c>
      <c r="AQ86" s="5">
        <f t="shared" ca="1" si="14"/>
        <v>3</v>
      </c>
      <c r="AR86" s="5">
        <f t="shared" ca="1" si="14"/>
        <v>9</v>
      </c>
      <c r="AS86" s="5">
        <f t="shared" ca="1" si="14"/>
        <v>3</v>
      </c>
      <c r="AT86" s="5">
        <f t="shared" ca="1" si="14"/>
        <v>6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2016:8:0:0:MIAOLI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2016:1:5:7:MIAOLI</v>
      </c>
      <c r="AP87" s="6">
        <f t="shared" ca="1" si="13"/>
        <v>113</v>
      </c>
      <c r="AQ87" s="5">
        <f t="shared" ca="1" si="14"/>
        <v>0</v>
      </c>
      <c r="AR87" s="5">
        <f t="shared" ca="1" si="14"/>
        <v>8</v>
      </c>
      <c r="AS87" s="5">
        <f t="shared" ca="1" si="14"/>
        <v>6</v>
      </c>
      <c r="AT87" s="5">
        <f t="shared" ca="1" si="14"/>
        <v>7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2016:9:0:0:MIAOLI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2016:2:1:7:MIAOLI</v>
      </c>
      <c r="AP88" s="6">
        <f t="shared" ca="1" si="13"/>
        <v>164</v>
      </c>
      <c r="AQ88" s="5">
        <f t="shared" ca="1" si="14"/>
        <v>0</v>
      </c>
      <c r="AR88" s="5">
        <f t="shared" ca="1" si="14"/>
        <v>3</v>
      </c>
      <c r="AS88" s="5">
        <f t="shared" ca="1" si="14"/>
        <v>4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2016:10:0:0:MIAOLI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2016:2:2:7:MIAOLI</v>
      </c>
      <c r="AP89" s="6">
        <f t="shared" ca="1" si="13"/>
        <v>216</v>
      </c>
      <c r="AQ89" s="5">
        <f t="shared" ca="1" si="14"/>
        <v>0</v>
      </c>
      <c r="AR89" s="5">
        <f t="shared" ca="1" si="14"/>
        <v>4</v>
      </c>
      <c r="AS89" s="5">
        <f t="shared" ca="1" si="14"/>
        <v>5</v>
      </c>
      <c r="AT89" s="5">
        <f t="shared" ca="1" si="14"/>
        <v>6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2016:11:0:0:MIAOLI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2016:2:3:7:MIAOLI</v>
      </c>
      <c r="AP90" s="6">
        <f t="shared" ca="1" si="13"/>
        <v>269</v>
      </c>
      <c r="AQ90" s="5">
        <f t="shared" ca="1" si="14"/>
        <v>0</v>
      </c>
      <c r="AR90" s="5">
        <f t="shared" ca="1" si="14"/>
        <v>5</v>
      </c>
      <c r="AS90" s="5">
        <f t="shared" ca="1" si="14"/>
        <v>5</v>
      </c>
      <c r="AT90" s="5">
        <f t="shared" ca="1" si="14"/>
        <v>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2016:12:0:0:MIAOLI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2016:2:4:7:MIAOLI</v>
      </c>
      <c r="AP91" s="6">
        <f t="shared" ca="1" si="13"/>
        <v>322</v>
      </c>
      <c r="AQ91" s="5">
        <f t="shared" ca="1" si="14"/>
        <v>0</v>
      </c>
      <c r="AR91" s="5">
        <f t="shared" ca="1" si="14"/>
        <v>6</v>
      </c>
      <c r="AS91" s="5">
        <f t="shared" ca="1" si="14"/>
        <v>4</v>
      </c>
      <c r="AT91" s="5">
        <f t="shared" ca="1" si="14"/>
        <v>11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452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16
Actual YTD 年度實際:    1</v>
      </c>
      <c r="AN103" s="6"/>
    </row>
    <row r="104" spans="23:50" ht="23.25">
      <c r="W104" s="3" t="s">
        <v>220</v>
      </c>
      <c r="X104" s="14" t="s">
        <v>453</v>
      </c>
      <c r="AN104" s="6"/>
    </row>
    <row r="105" spans="23:50">
      <c r="X105" s="12" t="s">
        <v>454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>
    <pageSetUpPr fitToPage="1"/>
  </sheetPr>
  <dimension ref="A1:AZ110"/>
  <sheetViews>
    <sheetView topLeftCell="A4" zoomScale="85" zoomScaleNormal="85" workbookViewId="0">
      <selection activeCell="U106" sqref="U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2014:1:0:0:TOUFEN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2014:2:0:0:TOUFEN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2014:3:0:0:TOUFEN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2014:4:0:0:TOUFEN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2014:5:0:0:TOUFEN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2014:6:0:0:TOUFEN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2014:7:0:0:TOUFEN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2014:8:0:0:TOUFEN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2014:9:0:0:TOUFEN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2014:10:0:0:TOUFEN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2014:11:0:0:TOUFEN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2014:12:0:0:TOUFEN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2015:1:0:0:TOUFEN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2015:2:0:0:TOUFEN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2015:3:0:0:TOUFEN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2015:4:0:0:TOUFEN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2015:5:0:0:TOUFEN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2015:6:0:0:TOUFEN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2015:7:0:0:TOUFEN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2015:8:0:0:TOUFEN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2015:9:0:0:TOUFEN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2015:10:0:0:TOUFEN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2015:11:0:0:TOUFEN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2015:12:0:0:TOUFEN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2016:1:0:0:TOUFEN</v>
      </c>
      <c r="AB80" s="6">
        <f t="shared" ca="1" si="3"/>
        <v>31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2015:12:2:7:TOUFEN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2016:2:0:0:TOUFEN</v>
      </c>
      <c r="AB81" s="6">
        <f t="shared" ca="1" si="3"/>
        <v>83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2015:12:3:7:TOUFEN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2016:3:0:0:TOUFEN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2015:12:4:7:TOUFEN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2016:4:0:0:TOUFEN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2016:1:1:7:TOUFEN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2016:5:0:0:TOUFEN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2016:1:2:7:TOUFEN</v>
      </c>
      <c r="AP84" s="6">
        <f t="shared" ca="1" si="13"/>
        <v>29</v>
      </c>
      <c r="AQ84" s="5">
        <f t="shared" ca="1" si="14"/>
        <v>0</v>
      </c>
      <c r="AR84" s="5">
        <f t="shared" ca="1" si="14"/>
        <v>3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2016:6:0:0:TOUFEN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2016:1:3:7:TOUFEN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2016:7:0:0:TOUFEN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2016:1:4:7:TOUFEN</v>
      </c>
      <c r="AP86" s="6">
        <f t="shared" ca="1" si="13"/>
        <v>78</v>
      </c>
      <c r="AQ86" s="5">
        <f t="shared" ca="1" si="14"/>
        <v>0</v>
      </c>
      <c r="AR86" s="5">
        <f t="shared" ca="1" si="14"/>
        <v>0</v>
      </c>
      <c r="AS86" s="5">
        <f t="shared" ca="1" si="14"/>
        <v>0</v>
      </c>
      <c r="AT86" s="5">
        <f t="shared" ca="1" si="14"/>
        <v>0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2016:8:0:0:TOUFEN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2016:1:5:7:TOUFEN</v>
      </c>
      <c r="AP87" s="6">
        <f t="shared" ca="1" si="13"/>
        <v>129</v>
      </c>
      <c r="AQ87" s="5">
        <f t="shared" ca="1" si="14"/>
        <v>1</v>
      </c>
      <c r="AR87" s="5">
        <f t="shared" ca="1" si="14"/>
        <v>5</v>
      </c>
      <c r="AS87" s="5">
        <f t="shared" ca="1" si="14"/>
        <v>3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2016:9:0:0:TOUFEN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2016:2:1:7:TOUFEN</v>
      </c>
      <c r="AP88" s="6">
        <f t="shared" ca="1" si="13"/>
        <v>180</v>
      </c>
      <c r="AQ88" s="5">
        <f t="shared" ca="1" si="14"/>
        <v>0</v>
      </c>
      <c r="AR88" s="5">
        <f t="shared" ca="1" si="14"/>
        <v>5</v>
      </c>
      <c r="AS88" s="5">
        <f t="shared" ca="1" si="14"/>
        <v>0</v>
      </c>
      <c r="AT88" s="5">
        <f t="shared" ca="1" si="14"/>
        <v>5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2016:10:0:0:TOUFEN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2016:2:2:7:TOUFEN</v>
      </c>
      <c r="AP89" s="6">
        <f t="shared" ca="1" si="13"/>
        <v>232</v>
      </c>
      <c r="AQ89" s="5">
        <f t="shared" ca="1" si="14"/>
        <v>1</v>
      </c>
      <c r="AR89" s="5">
        <f t="shared" ca="1" si="14"/>
        <v>4</v>
      </c>
      <c r="AS89" s="5">
        <f t="shared" ca="1" si="14"/>
        <v>1</v>
      </c>
      <c r="AT89" s="5">
        <f t="shared" ca="1" si="14"/>
        <v>2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2016:11:0:0:TOUFEN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2016:2:3:7:TOUFEN</v>
      </c>
      <c r="AP90" s="6">
        <f t="shared" ca="1" si="13"/>
        <v>285</v>
      </c>
      <c r="AQ90" s="5">
        <f t="shared" ca="1" si="14"/>
        <v>0</v>
      </c>
      <c r="AR90" s="5">
        <f t="shared" ca="1" si="14"/>
        <v>5</v>
      </c>
      <c r="AS90" s="5">
        <f t="shared" ca="1" si="14"/>
        <v>3</v>
      </c>
      <c r="AT90" s="5">
        <f t="shared" ca="1" si="14"/>
        <v>6</v>
      </c>
      <c r="AU90" s="5">
        <f t="shared" ca="1" si="14"/>
        <v>1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2016:12:0:0:TOUFEN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2016:2:4:7:TOUFEN</v>
      </c>
      <c r="AP91" s="6">
        <f t="shared" ca="1" si="13"/>
        <v>338</v>
      </c>
      <c r="AQ91" s="5">
        <f t="shared" ca="1" si="14"/>
        <v>0</v>
      </c>
      <c r="AR91" s="5">
        <f t="shared" ca="1" si="14"/>
        <v>6</v>
      </c>
      <c r="AS91" s="5">
        <f t="shared" ca="1" si="14"/>
        <v>0</v>
      </c>
      <c r="AT91" s="5">
        <f t="shared" ca="1" si="14"/>
        <v>7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455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456</v>
      </c>
      <c r="AN104" s="6"/>
    </row>
    <row r="105" spans="23:50">
      <c r="X105" s="12" t="s">
        <v>457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A1:AZ110"/>
  <sheetViews>
    <sheetView zoomScale="70" zoomScaleNormal="70" workbookViewId="0">
      <selection activeCell="W30" sqref="W30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2014:1:0:0:CENTRAL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2014:2:0:0:CENTRAL</v>
      </c>
      <c r="AB57" s="6">
        <f t="shared" ca="1" si="3"/>
        <v>20</v>
      </c>
      <c r="AC57" s="5">
        <f t="shared" ca="1" si="4"/>
        <v>4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2014:3:0:0:CENTRAL</v>
      </c>
      <c r="AB58" s="6">
        <f t="shared" ca="1" si="3"/>
        <v>26</v>
      </c>
      <c r="AC58" s="5">
        <f t="shared" ca="1" si="4"/>
        <v>13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2014:4:0:0:CENTRAL</v>
      </c>
      <c r="AB59" s="6">
        <f t="shared" ca="1" si="3"/>
        <v>32</v>
      </c>
      <c r="AC59" s="5">
        <f t="shared" ca="1" si="4"/>
        <v>11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2014:5:0:0:CENTRAL</v>
      </c>
      <c r="AB60" s="6">
        <f t="shared" ca="1" si="3"/>
        <v>38</v>
      </c>
      <c r="AC60" s="5">
        <f t="shared" ca="1" si="4"/>
        <v>12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2014:6:0:0:CENTRAL</v>
      </c>
      <c r="AB61" s="6">
        <f t="shared" ca="1" si="3"/>
        <v>44</v>
      </c>
      <c r="AC61" s="5">
        <f t="shared" ca="1" si="4"/>
        <v>9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2014:7:0:0:CENTRAL</v>
      </c>
      <c r="AB62" s="6">
        <f t="shared" ca="1" si="3"/>
        <v>50</v>
      </c>
      <c r="AC62" s="5">
        <f t="shared" ca="1" si="4"/>
        <v>7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2014:8:0:0:CENTRAL</v>
      </c>
      <c r="AB63" s="6">
        <f t="shared" ca="1" si="3"/>
        <v>56</v>
      </c>
      <c r="AC63" s="5">
        <f t="shared" ca="1" si="4"/>
        <v>6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2014:9:0:0:CENTRAL</v>
      </c>
      <c r="AB64" s="6">
        <f t="shared" ca="1" si="3"/>
        <v>62</v>
      </c>
      <c r="AC64" s="5">
        <f t="shared" ca="1" si="4"/>
        <v>3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2014:10:0:0:CENTRAL</v>
      </c>
      <c r="AB65" s="6">
        <f t="shared" ca="1" si="3"/>
        <v>2</v>
      </c>
      <c r="AC65" s="5">
        <f t="shared" ca="1" si="4"/>
        <v>6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2014:11:0:0:CENTRAL</v>
      </c>
      <c r="AB66" s="6">
        <f t="shared" ca="1" si="3"/>
        <v>8</v>
      </c>
      <c r="AC66" s="5">
        <f t="shared" ca="1" si="4"/>
        <v>5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2014:12:0:0:CENTRAL</v>
      </c>
      <c r="AB67" s="6">
        <f t="shared" ca="1" si="3"/>
        <v>14</v>
      </c>
      <c r="AC67" s="5">
        <f t="shared" ca="1" si="4"/>
        <v>7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2015:1:0:0:CENTRAL</v>
      </c>
      <c r="AB68" s="6">
        <f t="shared" ca="1" si="3"/>
        <v>90</v>
      </c>
      <c r="AC68" s="5">
        <f t="shared" ca="1" si="4"/>
        <v>6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2015:2:0:0:CENTRAL</v>
      </c>
      <c r="AB69" s="6">
        <f t="shared" ca="1" si="3"/>
        <v>96</v>
      </c>
      <c r="AC69" s="5">
        <f t="shared" ca="1" si="4"/>
        <v>11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2015:3:0:0:CENTRAL</v>
      </c>
      <c r="AB70" s="6">
        <f t="shared" ca="1" si="3"/>
        <v>103</v>
      </c>
      <c r="AC70" s="5">
        <f t="shared" ca="1" si="4"/>
        <v>7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2015:4:0:0:CENTRAL</v>
      </c>
      <c r="AB71" s="6">
        <f t="shared" ca="1" si="3"/>
        <v>110</v>
      </c>
      <c r="AC71" s="5">
        <f t="shared" ca="1" si="4"/>
        <v>10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2015:5:0:0:CENTRAL</v>
      </c>
      <c r="AB72" s="6">
        <f t="shared" ca="1" si="3"/>
        <v>117</v>
      </c>
      <c r="AC72" s="5">
        <f t="shared" ca="1" si="4"/>
        <v>11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2015:6:0:0:CENTRAL</v>
      </c>
      <c r="AB73" s="6">
        <f t="shared" ca="1" si="3"/>
        <v>124</v>
      </c>
      <c r="AC73" s="5">
        <f t="shared" ca="1" si="4"/>
        <v>7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2015:7:0:0:CENTRAL</v>
      </c>
      <c r="AB74" s="6">
        <f t="shared" ca="1" si="3"/>
        <v>131</v>
      </c>
      <c r="AC74" s="5">
        <f t="shared" ca="1" si="4"/>
        <v>6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2015:8:0:0:CENTRAL</v>
      </c>
      <c r="AB75" s="6">
        <f t="shared" ca="1" si="3"/>
        <v>138</v>
      </c>
      <c r="AC75" s="5">
        <f t="shared" ca="1" si="4"/>
        <v>7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2015:9:0:0:CENTRAL</v>
      </c>
      <c r="AB76" s="6">
        <f t="shared" ca="1" si="3"/>
        <v>145</v>
      </c>
      <c r="AC76" s="5">
        <f t="shared" ca="1" si="4"/>
        <v>9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2015:10:0:0:CENTRAL</v>
      </c>
      <c r="AB77" s="6">
        <f t="shared" ca="1" si="3"/>
        <v>68</v>
      </c>
      <c r="AC77" s="5">
        <f t="shared" ca="1" si="4"/>
        <v>8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2015:11:0:0:CENTRAL</v>
      </c>
      <c r="AB78" s="6">
        <f t="shared" ca="1" si="3"/>
        <v>75</v>
      </c>
      <c r="AC78" s="5">
        <f t="shared" ca="1" si="4"/>
        <v>6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2015:12:0:0:CENTRAL</v>
      </c>
      <c r="AB79" s="6">
        <f t="shared" ca="1" si="3"/>
        <v>82</v>
      </c>
      <c r="AC79" s="5">
        <f t="shared" ca="1" si="4"/>
        <v>10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2016:1:0:0:CENTRAL</v>
      </c>
      <c r="AB80" s="6">
        <f t="shared" ca="1" si="3"/>
        <v>152</v>
      </c>
      <c r="AC80" s="5">
        <f t="shared" ca="1" si="4"/>
        <v>10</v>
      </c>
      <c r="AD80" s="5">
        <f t="shared" si="5"/>
        <v>7</v>
      </c>
      <c r="AE80" s="6">
        <f t="shared" ca="1" si="6"/>
        <v>2</v>
      </c>
      <c r="AF80" s="4">
        <f t="shared" ca="1" si="9"/>
        <v>10</v>
      </c>
      <c r="AG80" s="4">
        <f t="shared" ca="1" si="9"/>
        <v>0</v>
      </c>
      <c r="AH80" s="4">
        <f t="shared" ca="1" si="9"/>
        <v>0</v>
      </c>
      <c r="AI80" s="4">
        <f t="shared" ca="1" si="9"/>
        <v>12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2015:12:2:7:CENTRAL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72</v>
      </c>
      <c r="AX80" s="5">
        <f t="shared" ref="AX80:AX91" si="17">3*$X$97</f>
        <v>36</v>
      </c>
      <c r="AY80" s="5">
        <f t="shared" ref="AY80:AY91" si="18">5*$X$97</f>
        <v>60</v>
      </c>
      <c r="AZ80" s="5">
        <f t="shared" ref="AZ80:AZ91" si="19">1*$X$97</f>
        <v>12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2016:2:0:0:CENTRAL</v>
      </c>
      <c r="AB81" s="6">
        <f t="shared" ca="1" si="3"/>
        <v>160</v>
      </c>
      <c r="AC81" s="5">
        <f t="shared" ca="1" si="4"/>
        <v>2</v>
      </c>
      <c r="AD81" s="5">
        <f t="shared" si="5"/>
        <v>7</v>
      </c>
      <c r="AE81" s="6">
        <f t="shared" ca="1" si="6"/>
        <v>10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1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2015:12:3:7:CENTRAL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72</v>
      </c>
      <c r="AX81" s="5">
        <f t="shared" si="17"/>
        <v>36</v>
      </c>
      <c r="AY81" s="5">
        <f t="shared" si="18"/>
        <v>60</v>
      </c>
      <c r="AZ81" s="5">
        <f t="shared" si="19"/>
        <v>12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2016:3:0:0:CENTRAL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2015:12:4:7:CENTRAL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72</v>
      </c>
      <c r="AX82" s="5">
        <f t="shared" si="17"/>
        <v>36</v>
      </c>
      <c r="AY82" s="5">
        <f t="shared" si="18"/>
        <v>60</v>
      </c>
      <c r="AZ82" s="5">
        <f t="shared" si="19"/>
        <v>12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2016:4:0:0:CENTRAL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2016:1:1:7:CENTRAL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72</v>
      </c>
      <c r="AX83" s="5">
        <f t="shared" si="17"/>
        <v>36</v>
      </c>
      <c r="AY83" s="5">
        <f t="shared" si="18"/>
        <v>60</v>
      </c>
      <c r="AZ83" s="5">
        <f t="shared" si="19"/>
        <v>12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2016:5:0:0:CENTRAL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2016:1:2:7:CENTRAL</v>
      </c>
      <c r="AP84" s="6">
        <f t="shared" ca="1" si="13"/>
        <v>2</v>
      </c>
      <c r="AQ84" s="5">
        <f t="shared" ca="1" si="14"/>
        <v>0</v>
      </c>
      <c r="AR84" s="5">
        <f t="shared" ca="1" si="14"/>
        <v>51</v>
      </c>
      <c r="AS84" s="5">
        <f t="shared" ca="1" si="14"/>
        <v>0</v>
      </c>
      <c r="AT84" s="5">
        <f t="shared" ca="1" si="14"/>
        <v>21</v>
      </c>
      <c r="AU84" s="5">
        <f t="shared" ca="1" si="14"/>
        <v>0</v>
      </c>
      <c r="AV84" s="5">
        <f t="shared" si="15"/>
        <v>3</v>
      </c>
      <c r="AW84" s="5">
        <f t="shared" si="16"/>
        <v>72</v>
      </c>
      <c r="AX84" s="5">
        <f t="shared" si="17"/>
        <v>36</v>
      </c>
      <c r="AY84" s="5">
        <f t="shared" si="18"/>
        <v>60</v>
      </c>
      <c r="AZ84" s="5">
        <f t="shared" si="19"/>
        <v>12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2016:6:0:0:CENTRAL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2016:1:3:7:CENTRAL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72</v>
      </c>
      <c r="AX85" s="5">
        <f t="shared" si="17"/>
        <v>36</v>
      </c>
      <c r="AY85" s="5">
        <f t="shared" si="18"/>
        <v>60</v>
      </c>
      <c r="AZ85" s="5">
        <f t="shared" si="19"/>
        <v>12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2016:7:0:0:CENTRAL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2016:1:4:7:CENTRAL</v>
      </c>
      <c r="AP86" s="6">
        <f t="shared" ca="1" si="13"/>
        <v>10</v>
      </c>
      <c r="AQ86" s="5">
        <f t="shared" ca="1" si="14"/>
        <v>0</v>
      </c>
      <c r="AR86" s="5">
        <f t="shared" ca="1" si="14"/>
        <v>65</v>
      </c>
      <c r="AS86" s="5">
        <f t="shared" ca="1" si="14"/>
        <v>13</v>
      </c>
      <c r="AT86" s="5">
        <f t="shared" ca="1" si="14"/>
        <v>49</v>
      </c>
      <c r="AU86" s="5">
        <f t="shared" ca="1" si="14"/>
        <v>0</v>
      </c>
      <c r="AV86" s="5">
        <f t="shared" si="15"/>
        <v>3</v>
      </c>
      <c r="AW86" s="5">
        <f t="shared" si="16"/>
        <v>72</v>
      </c>
      <c r="AX86" s="5">
        <f t="shared" si="17"/>
        <v>36</v>
      </c>
      <c r="AY86" s="5">
        <f t="shared" si="18"/>
        <v>60</v>
      </c>
      <c r="AZ86" s="5">
        <f t="shared" si="19"/>
        <v>12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2016:8:0:0:CENTRAL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2016:1:5:7:CENTRAL</v>
      </c>
      <c r="AP87" s="6">
        <f t="shared" ca="1" si="13"/>
        <v>18</v>
      </c>
      <c r="AQ87" s="5">
        <f t="shared" ca="1" si="14"/>
        <v>4</v>
      </c>
      <c r="AR87" s="5">
        <f t="shared" ca="1" si="14"/>
        <v>57</v>
      </c>
      <c r="AS87" s="5">
        <f t="shared" ca="1" si="14"/>
        <v>12</v>
      </c>
      <c r="AT87" s="5">
        <f t="shared" ca="1" si="14"/>
        <v>45</v>
      </c>
      <c r="AU87" s="5">
        <f t="shared" ca="1" si="14"/>
        <v>0</v>
      </c>
      <c r="AV87" s="5">
        <f t="shared" si="15"/>
        <v>3</v>
      </c>
      <c r="AW87" s="5">
        <f t="shared" si="16"/>
        <v>72</v>
      </c>
      <c r="AX87" s="5">
        <f t="shared" si="17"/>
        <v>36</v>
      </c>
      <c r="AY87" s="5">
        <f t="shared" si="18"/>
        <v>60</v>
      </c>
      <c r="AZ87" s="5">
        <f t="shared" si="19"/>
        <v>12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2016:9:0:0:CENTRAL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2016:2:1:7:CENTRAL</v>
      </c>
      <c r="AP88" s="6">
        <f t="shared" ca="1" si="13"/>
        <v>26</v>
      </c>
      <c r="AQ88" s="5">
        <f t="shared" ca="1" si="14"/>
        <v>0</v>
      </c>
      <c r="AR88" s="5">
        <f t="shared" ca="1" si="14"/>
        <v>76</v>
      </c>
      <c r="AS88" s="5">
        <f t="shared" ca="1" si="14"/>
        <v>15</v>
      </c>
      <c r="AT88" s="5">
        <f t="shared" ca="1" si="14"/>
        <v>71</v>
      </c>
      <c r="AU88" s="5">
        <f t="shared" ca="1" si="14"/>
        <v>4</v>
      </c>
      <c r="AV88" s="5">
        <f t="shared" si="15"/>
        <v>3</v>
      </c>
      <c r="AW88" s="5">
        <f t="shared" si="16"/>
        <v>72</v>
      </c>
      <c r="AX88" s="5">
        <f t="shared" si="17"/>
        <v>36</v>
      </c>
      <c r="AY88" s="5">
        <f t="shared" si="18"/>
        <v>60</v>
      </c>
      <c r="AZ88" s="5">
        <f t="shared" si="19"/>
        <v>12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2016:10:0:0:CENTRAL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2016:2:2:7:CENTRAL</v>
      </c>
      <c r="AP89" s="6">
        <f t="shared" ca="1" si="13"/>
        <v>34</v>
      </c>
      <c r="AQ89" s="5">
        <f t="shared" ca="1" si="14"/>
        <v>0</v>
      </c>
      <c r="AR89" s="5">
        <f t="shared" ca="1" si="14"/>
        <v>81</v>
      </c>
      <c r="AS89" s="5">
        <f t="shared" ca="1" si="14"/>
        <v>22</v>
      </c>
      <c r="AT89" s="5">
        <f t="shared" ca="1" si="14"/>
        <v>63</v>
      </c>
      <c r="AU89" s="5">
        <f t="shared" ca="1" si="14"/>
        <v>8</v>
      </c>
      <c r="AV89" s="5">
        <f t="shared" si="15"/>
        <v>3</v>
      </c>
      <c r="AW89" s="5">
        <f t="shared" si="16"/>
        <v>72</v>
      </c>
      <c r="AX89" s="5">
        <f t="shared" si="17"/>
        <v>36</v>
      </c>
      <c r="AY89" s="5">
        <f t="shared" si="18"/>
        <v>60</v>
      </c>
      <c r="AZ89" s="5">
        <f t="shared" si="19"/>
        <v>12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2016:11:0:0:CENTRAL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2016:2:3:7:CENTRAL</v>
      </c>
      <c r="AP90" s="6">
        <f t="shared" ca="1" si="13"/>
        <v>42</v>
      </c>
      <c r="AQ90" s="5">
        <f t="shared" ca="1" si="14"/>
        <v>1</v>
      </c>
      <c r="AR90" s="5">
        <f t="shared" ca="1" si="14"/>
        <v>93</v>
      </c>
      <c r="AS90" s="5">
        <f t="shared" ca="1" si="14"/>
        <v>29</v>
      </c>
      <c r="AT90" s="5">
        <f t="shared" ca="1" si="14"/>
        <v>63</v>
      </c>
      <c r="AU90" s="5">
        <f t="shared" ca="1" si="14"/>
        <v>10</v>
      </c>
      <c r="AV90" s="5">
        <f t="shared" si="15"/>
        <v>3</v>
      </c>
      <c r="AW90" s="5">
        <f t="shared" si="16"/>
        <v>72</v>
      </c>
      <c r="AX90" s="5">
        <f t="shared" si="17"/>
        <v>36</v>
      </c>
      <c r="AY90" s="5">
        <f t="shared" si="18"/>
        <v>60</v>
      </c>
      <c r="AZ90" s="5">
        <f t="shared" si="19"/>
        <v>12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2016:12:0:0:CENTRAL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2016:2:4:7:CENTRAL</v>
      </c>
      <c r="AP91" s="6">
        <f t="shared" ca="1" si="13"/>
        <v>50</v>
      </c>
      <c r="AQ91" s="5">
        <f t="shared" ca="1" si="14"/>
        <v>1</v>
      </c>
      <c r="AR91" s="5">
        <f t="shared" ca="1" si="14"/>
        <v>88</v>
      </c>
      <c r="AS91" s="5">
        <f t="shared" ca="1" si="14"/>
        <v>31</v>
      </c>
      <c r="AT91" s="5">
        <f t="shared" ca="1" si="14"/>
        <v>47</v>
      </c>
      <c r="AU91" s="5">
        <f t="shared" ca="1" si="14"/>
        <v>7</v>
      </c>
      <c r="AV91" s="5">
        <f t="shared" si="15"/>
        <v>3</v>
      </c>
      <c r="AW91" s="5">
        <f t="shared" si="16"/>
        <v>72</v>
      </c>
      <c r="AX91" s="5">
        <f t="shared" si="17"/>
        <v>36</v>
      </c>
      <c r="AY91" s="5">
        <f t="shared" si="18"/>
        <v>60</v>
      </c>
      <c r="AZ91" s="5">
        <f t="shared" si="19"/>
        <v>12</v>
      </c>
    </row>
    <row r="92" spans="23:52">
      <c r="W92" s="3" t="s">
        <v>362</v>
      </c>
      <c r="X92" s="2" t="s">
        <v>27</v>
      </c>
      <c r="AC92" s="3">
        <f ca="1">SUMIFS(AC56:AC91, $X56:$X91,YEAR,AC56:AC91,"&lt;&gt;#N/A")</f>
        <v>12</v>
      </c>
      <c r="AD92" s="6"/>
      <c r="AF92" s="3">
        <f t="shared" ref="AF92:AK92" ca="1" si="21">SUM(AF56:AF91)</f>
        <v>10</v>
      </c>
      <c r="AG92" s="3">
        <f t="shared" ca="1" si="21"/>
        <v>0</v>
      </c>
      <c r="AH92" s="3">
        <f t="shared" ca="1" si="21"/>
        <v>0</v>
      </c>
      <c r="AI92" s="3">
        <f t="shared" ca="1" si="21"/>
        <v>12</v>
      </c>
      <c r="AJ92" s="3">
        <f t="shared" ca="1" si="21"/>
        <v>0</v>
      </c>
      <c r="AK92" s="3">
        <f t="shared" ca="1" si="21"/>
        <v>1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89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13</v>
      </c>
      <c r="AN100" s="6"/>
    </row>
    <row r="101" spans="23:50">
      <c r="W101" s="3" t="s">
        <v>91</v>
      </c>
      <c r="X101" s="3">
        <f ca="1">SUM($AF$92:$AH$92)</f>
        <v>10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43%</v>
      </c>
      <c r="Y102" s="9">
        <f ca="1">IFERROR(X101/SUM(X100:X101),"0")</f>
        <v>0.43478260869565216</v>
      </c>
      <c r="Z102" s="3" t="str">
        <f ca="1">TEXT(Y102,"00%")</f>
        <v>43%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89
Actual YTD 年度實際:    7</v>
      </c>
      <c r="AN103" s="6"/>
    </row>
    <row r="104" spans="23:50" ht="23.25">
      <c r="W104" s="3" t="s">
        <v>220</v>
      </c>
      <c r="X104" s="14" t="s">
        <v>18</v>
      </c>
      <c r="AN104" s="6"/>
    </row>
    <row r="105" spans="23:50">
      <c r="X105" s="12" t="s">
        <v>103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2014  83</v>
      </c>
    </row>
    <row r="109" spans="23:50">
      <c r="W109" s="3" t="s">
        <v>365</v>
      </c>
      <c r="X109" s="3" t="str">
        <f ca="1">CONCATENATE($X$68,"  ", SUMIF($AC$68:$AC$79,"&lt;&gt;#N/A"))</f>
        <v>2015  98</v>
      </c>
    </row>
    <row r="110" spans="23:50">
      <c r="W110" s="3" t="s">
        <v>364</v>
      </c>
      <c r="X110" s="3" t="str">
        <f ca="1">CONCATENATE($X$80,"  ",SUMIF($AC$80:$AC$91,"&lt;&gt;#N/A"))</f>
        <v>2016  12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>
    <pageSetUpPr fitToPage="1"/>
  </sheetPr>
  <dimension ref="A1:AG103"/>
  <sheetViews>
    <sheetView tabSelected="1" topLeftCell="AE35" zoomScale="85" zoomScaleNormal="85" workbookViewId="0">
      <selection activeCell="AX56" sqref="AX56"/>
    </sheetView>
  </sheetViews>
  <sheetFormatPr defaultRowHeight="15"/>
  <cols>
    <col min="1" max="1" width="31.7109375" style="3" hidden="1" customWidth="1"/>
    <col min="2" max="2" width="32.7109375" style="3" hidden="1" customWidth="1"/>
    <col min="3" max="3" width="7.85546875" style="3" hidden="1" customWidth="1"/>
    <col min="4" max="4" width="9.85546875" style="3" hidden="1" customWidth="1"/>
    <col min="5" max="5" width="18.140625" style="3" hidden="1" customWidth="1"/>
    <col min="6" max="6" width="5.5703125" style="3" hidden="1" customWidth="1"/>
    <col min="7" max="7" width="9.7109375" style="3" hidden="1" customWidth="1"/>
    <col min="8" max="8" width="10.42578125" style="3" hidden="1" customWidth="1"/>
    <col min="9" max="9" width="14.42578125" style="3" hidden="1" customWidth="1"/>
    <col min="10" max="10" width="14.28515625" style="3" hidden="1" customWidth="1"/>
    <col min="11" max="11" width="12" style="3" hidden="1" customWidth="1"/>
    <col min="12" max="12" width="11.85546875" style="3" hidden="1" customWidth="1"/>
    <col min="13" max="13" width="15.42578125" style="3" hidden="1" customWidth="1"/>
    <col min="14" max="14" width="13.140625" style="3" hidden="1" customWidth="1"/>
    <col min="15" max="15" width="10.42578125" style="3" hidden="1" customWidth="1"/>
    <col min="16" max="16" width="13.5703125" style="3" hidden="1" customWidth="1"/>
    <col min="17" max="17" width="10.85546875" style="3" hidden="1" customWidth="1"/>
    <col min="18" max="18" width="10.42578125" style="3" hidden="1" customWidth="1"/>
    <col min="19" max="19" width="18.140625" style="3" hidden="1" customWidth="1"/>
    <col min="20" max="20" width="5.5703125" style="3" hidden="1" customWidth="1"/>
    <col min="21" max="21" width="9.28515625" style="3" hidden="1" customWidth="1"/>
    <col min="22" max="22" width="10.5703125" style="3" hidden="1" customWidth="1"/>
    <col min="23" max="23" width="34.5703125" style="3" hidden="1" customWidth="1"/>
    <col min="24" max="24" width="36" style="3" hidden="1" customWidth="1"/>
    <col min="25" max="25" width="31.28515625" style="3" hidden="1" customWidth="1"/>
    <col min="26" max="26" width="10.42578125" style="3" hidden="1" customWidth="1"/>
    <col min="27" max="27" width="9.42578125" style="3" hidden="1" customWidth="1"/>
    <col min="28" max="28" width="10.28515625" style="3" hidden="1" customWidth="1"/>
    <col min="29" max="29" width="18" style="3" hidden="1" customWidth="1"/>
    <col min="30" max="30" width="16.5703125" style="3" hidden="1" customWidth="1"/>
    <col min="31" max="39" width="9.140625" style="3"/>
    <col min="40" max="40" width="10.7109375" style="3" bestFit="1" customWidth="1"/>
    <col min="41" max="16384" width="9.140625" style="3"/>
  </cols>
  <sheetData>
    <row r="1" spans="1:30" ht="15" customHeight="1">
      <c r="G1" s="8" t="s">
        <v>89</v>
      </c>
      <c r="J1" s="8" t="s">
        <v>45</v>
      </c>
      <c r="K1" s="8" t="s">
        <v>47</v>
      </c>
      <c r="L1" s="8" t="s">
        <v>46</v>
      </c>
      <c r="M1" s="8" t="s">
        <v>36</v>
      </c>
      <c r="N1" s="8" t="s">
        <v>34</v>
      </c>
      <c r="O1" s="8" t="s">
        <v>35</v>
      </c>
      <c r="R1" s="6"/>
      <c r="U1" s="8" t="s">
        <v>19</v>
      </c>
      <c r="V1" s="8" t="s">
        <v>20</v>
      </c>
      <c r="W1" s="8" t="s">
        <v>92</v>
      </c>
      <c r="X1" s="8" t="s">
        <v>32</v>
      </c>
      <c r="Y1" s="8" t="s">
        <v>33</v>
      </c>
    </row>
    <row r="2" spans="1:30" ht="15" customHeight="1">
      <c r="A2" s="3" t="s">
        <v>225</v>
      </c>
      <c r="B2" s="6" t="s">
        <v>0</v>
      </c>
      <c r="C2" s="6" t="s">
        <v>1</v>
      </c>
      <c r="D2" s="3" t="s">
        <v>16</v>
      </c>
      <c r="E2" s="6" t="s">
        <v>14</v>
      </c>
      <c r="F2" s="6" t="s">
        <v>37</v>
      </c>
      <c r="G2" s="6" t="s">
        <v>6</v>
      </c>
      <c r="H2" s="3" t="s">
        <v>48</v>
      </c>
      <c r="I2" s="6" t="s">
        <v>223</v>
      </c>
      <c r="J2" s="3" t="s">
        <v>42</v>
      </c>
      <c r="K2" s="3" t="s">
        <v>41</v>
      </c>
      <c r="L2" s="3" t="s">
        <v>40</v>
      </c>
      <c r="M2" s="3" t="s">
        <v>39</v>
      </c>
      <c r="N2" s="3" t="s">
        <v>43</v>
      </c>
      <c r="O2" s="3" t="s">
        <v>44</v>
      </c>
      <c r="P2" s="3" t="s">
        <v>226</v>
      </c>
      <c r="Q2" s="3" t="s">
        <v>16</v>
      </c>
      <c r="R2" s="6" t="s">
        <v>227</v>
      </c>
      <c r="T2" s="3" t="s">
        <v>37</v>
      </c>
      <c r="U2" s="6" t="s">
        <v>6</v>
      </c>
      <c r="V2" s="6" t="s">
        <v>7</v>
      </c>
      <c r="W2" s="6" t="s">
        <v>8</v>
      </c>
      <c r="X2" s="6" t="s">
        <v>31</v>
      </c>
      <c r="Y2" s="6" t="s">
        <v>30</v>
      </c>
      <c r="Z2" s="6" t="s">
        <v>48</v>
      </c>
      <c r="AA2" s="6" t="s">
        <v>49</v>
      </c>
      <c r="AB2" s="6" t="s">
        <v>50</v>
      </c>
      <c r="AC2" s="6" t="s">
        <v>51</v>
      </c>
      <c r="AD2" s="6" t="s">
        <v>52</v>
      </c>
    </row>
    <row r="3" spans="1:30" ht="15" customHeight="1">
      <c r="A3" s="3">
        <v>-2</v>
      </c>
      <c r="B3" s="6">
        <f t="shared" ref="B3:B38" si="0">YEAR+A3</f>
        <v>2014</v>
      </c>
      <c r="C3" s="6">
        <v>1</v>
      </c>
      <c r="D3" s="7">
        <f t="shared" ref="D3:D38" si="1">DATE(B3, C3, 1)</f>
        <v>41640</v>
      </c>
      <c r="E3" s="7" t="str">
        <f t="shared" ref="E3:E38" si="2">CONCATENATE($B3,":",$C3,":0:0:",$B$39)</f>
        <v>2014:1:0:0:JINHUA</v>
      </c>
      <c r="F3" s="6" t="e">
        <f t="shared" ref="F3:F38" ca="1" si="3">MATCH($E3,INDIRECT(CONCATENATE($B$41,"$A:$A")),0)</f>
        <v>#N/A</v>
      </c>
      <c r="G3" s="5" t="e">
        <f t="shared" ref="G3:G38" ca="1" si="4">INDEX(INDIRECT(CONCATENATE($B$41,"$A:$AG")),$F3,MATCH(G$2,INDIRECT(CONCATENATE($B$41,"$A$1:$AG$1")),0))</f>
        <v>#N/A</v>
      </c>
      <c r="H3" s="5">
        <f t="shared" ref="H3:H38" si="5">$B$45</f>
        <v>0</v>
      </c>
      <c r="I3" s="6" t="e">
        <f t="shared" ref="I3:I38" ca="1" si="6">MATCH($E3,INDIRECT(CONCATENATE($B$42,"$A:$A")), 0)</f>
        <v>#N/A</v>
      </c>
      <c r="J3" s="4" t="str">
        <f t="shared" ref="J3:O12" ca="1" si="7">IFERROR(INDEX(INDIRECT(CONCATENATE($B$42,"$A:$Z")),$I3,MATCH(J$2,INDIRECT(CONCATENATE($B$42,"$A1:$Z1")),0)),"")</f>
        <v/>
      </c>
      <c r="K3" s="4" t="str">
        <f t="shared" ca="1" si="7"/>
        <v/>
      </c>
      <c r="L3" s="4" t="str">
        <f t="shared" ca="1" si="7"/>
        <v/>
      </c>
      <c r="M3" s="4" t="str">
        <f t="shared" ca="1" si="7"/>
        <v/>
      </c>
      <c r="N3" s="4" t="str">
        <f t="shared" ca="1" si="7"/>
        <v/>
      </c>
      <c r="O3" s="4" t="str">
        <f t="shared" ca="1" si="7"/>
        <v/>
      </c>
      <c r="Q3" s="7"/>
      <c r="R3" s="6"/>
      <c r="S3" s="7"/>
      <c r="T3" s="6"/>
      <c r="U3" s="5"/>
      <c r="V3" s="5"/>
      <c r="W3" s="5"/>
      <c r="X3" s="5"/>
      <c r="Y3" s="5"/>
      <c r="Z3" s="5"/>
      <c r="AA3" s="5"/>
      <c r="AB3" s="5"/>
      <c r="AC3" s="5"/>
      <c r="AD3" s="5"/>
    </row>
    <row r="4" spans="1:30" ht="15" customHeight="1">
      <c r="A4" s="3">
        <v>-2</v>
      </c>
      <c r="B4" s="6">
        <f t="shared" si="0"/>
        <v>2014</v>
      </c>
      <c r="C4" s="6">
        <v>2</v>
      </c>
      <c r="D4" s="7">
        <f t="shared" si="1"/>
        <v>41671</v>
      </c>
      <c r="E4" s="7" t="str">
        <f t="shared" si="2"/>
        <v>2014:2:0:0:JINHUA</v>
      </c>
      <c r="F4" s="6" t="e">
        <f t="shared" ca="1" si="3"/>
        <v>#N/A</v>
      </c>
      <c r="G4" s="5" t="e">
        <f t="shared" ca="1" si="4"/>
        <v>#N/A</v>
      </c>
      <c r="H4" s="5">
        <f t="shared" si="5"/>
        <v>0</v>
      </c>
      <c r="I4" s="6" t="e">
        <f t="shared" ca="1" si="6"/>
        <v>#N/A</v>
      </c>
      <c r="J4" s="4" t="str">
        <f t="shared" ca="1" si="7"/>
        <v/>
      </c>
      <c r="K4" s="4" t="str">
        <f t="shared" ca="1" si="7"/>
        <v/>
      </c>
      <c r="L4" s="4" t="str">
        <f t="shared" ca="1" si="7"/>
        <v/>
      </c>
      <c r="M4" s="4" t="str">
        <f t="shared" ca="1" si="7"/>
        <v/>
      </c>
      <c r="N4" s="4" t="str">
        <f t="shared" ca="1" si="7"/>
        <v/>
      </c>
      <c r="O4" s="4" t="str">
        <f t="shared" ca="1" si="7"/>
        <v/>
      </c>
      <c r="Q4" s="7"/>
      <c r="R4" s="6"/>
      <c r="S4" s="7"/>
      <c r="T4" s="6"/>
      <c r="U4" s="5"/>
      <c r="V4" s="5"/>
      <c r="W4" s="5"/>
      <c r="X4" s="5"/>
      <c r="Y4" s="5"/>
      <c r="Z4" s="5"/>
      <c r="AA4" s="5"/>
      <c r="AB4" s="5"/>
      <c r="AC4" s="5"/>
      <c r="AD4" s="5"/>
    </row>
    <row r="5" spans="1:30" ht="15" customHeight="1">
      <c r="A5" s="3">
        <v>-2</v>
      </c>
      <c r="B5" s="6">
        <f t="shared" si="0"/>
        <v>2014</v>
      </c>
      <c r="C5" s="6">
        <v>3</v>
      </c>
      <c r="D5" s="7">
        <f t="shared" si="1"/>
        <v>41699</v>
      </c>
      <c r="E5" s="7" t="str">
        <f t="shared" si="2"/>
        <v>2014:3:0:0:JINHUA</v>
      </c>
      <c r="F5" s="6" t="e">
        <f t="shared" ca="1" si="3"/>
        <v>#N/A</v>
      </c>
      <c r="G5" s="5" t="e">
        <f t="shared" ca="1" si="4"/>
        <v>#N/A</v>
      </c>
      <c r="H5" s="5">
        <f t="shared" si="5"/>
        <v>0</v>
      </c>
      <c r="I5" s="6" t="e">
        <f t="shared" ca="1" si="6"/>
        <v>#N/A</v>
      </c>
      <c r="J5" s="4" t="str">
        <f t="shared" ca="1" si="7"/>
        <v/>
      </c>
      <c r="K5" s="4" t="str">
        <f t="shared" ca="1" si="7"/>
        <v/>
      </c>
      <c r="L5" s="4" t="str">
        <f t="shared" ca="1" si="7"/>
        <v/>
      </c>
      <c r="M5" s="4" t="str">
        <f t="shared" ca="1" si="7"/>
        <v/>
      </c>
      <c r="N5" s="4" t="str">
        <f t="shared" ca="1" si="7"/>
        <v/>
      </c>
      <c r="O5" s="4" t="str">
        <f t="shared" ca="1" si="7"/>
        <v/>
      </c>
      <c r="Q5" s="7"/>
      <c r="R5" s="6"/>
      <c r="S5" s="7"/>
      <c r="T5" s="6"/>
      <c r="U5" s="5"/>
      <c r="V5" s="5"/>
      <c r="W5" s="5"/>
      <c r="X5" s="5"/>
      <c r="Y5" s="5"/>
      <c r="Z5" s="5"/>
      <c r="AA5" s="5"/>
      <c r="AB5" s="5"/>
      <c r="AC5" s="5"/>
      <c r="AD5" s="5"/>
    </row>
    <row r="6" spans="1:30" ht="15" customHeight="1">
      <c r="A6" s="3">
        <v>-2</v>
      </c>
      <c r="B6" s="6">
        <f t="shared" si="0"/>
        <v>2014</v>
      </c>
      <c r="C6" s="6">
        <v>4</v>
      </c>
      <c r="D6" s="7">
        <f t="shared" si="1"/>
        <v>41730</v>
      </c>
      <c r="E6" s="7" t="str">
        <f t="shared" si="2"/>
        <v>2014:4:0:0:JINHUA</v>
      </c>
      <c r="F6" s="6" t="e">
        <f t="shared" ca="1" si="3"/>
        <v>#N/A</v>
      </c>
      <c r="G6" s="5" t="e">
        <f t="shared" ca="1" si="4"/>
        <v>#N/A</v>
      </c>
      <c r="H6" s="5">
        <f t="shared" si="5"/>
        <v>0</v>
      </c>
      <c r="I6" s="6" t="e">
        <f t="shared" ca="1" si="6"/>
        <v>#N/A</v>
      </c>
      <c r="J6" s="4" t="str">
        <f t="shared" ca="1" si="7"/>
        <v/>
      </c>
      <c r="K6" s="4" t="str">
        <f t="shared" ca="1" si="7"/>
        <v/>
      </c>
      <c r="L6" s="4" t="str">
        <f t="shared" ca="1" si="7"/>
        <v/>
      </c>
      <c r="M6" s="4" t="str">
        <f t="shared" ca="1" si="7"/>
        <v/>
      </c>
      <c r="N6" s="4" t="str">
        <f t="shared" ca="1" si="7"/>
        <v/>
      </c>
      <c r="O6" s="4" t="str">
        <f t="shared" ca="1" si="7"/>
        <v/>
      </c>
      <c r="Q6" s="7"/>
      <c r="R6" s="6"/>
      <c r="S6" s="7"/>
      <c r="T6" s="6"/>
      <c r="U6" s="5"/>
      <c r="V6" s="5"/>
      <c r="W6" s="5"/>
      <c r="X6" s="5"/>
      <c r="Y6" s="5"/>
      <c r="Z6" s="5"/>
      <c r="AA6" s="5"/>
      <c r="AB6" s="5"/>
      <c r="AC6" s="5"/>
      <c r="AD6" s="5"/>
    </row>
    <row r="7" spans="1:30" ht="15" customHeight="1">
      <c r="A7" s="3">
        <v>-2</v>
      </c>
      <c r="B7" s="6">
        <f t="shared" si="0"/>
        <v>2014</v>
      </c>
      <c r="C7" s="6">
        <v>5</v>
      </c>
      <c r="D7" s="7">
        <f t="shared" si="1"/>
        <v>41760</v>
      </c>
      <c r="E7" s="7" t="str">
        <f t="shared" si="2"/>
        <v>2014:5:0:0:JINHUA</v>
      </c>
      <c r="F7" s="6" t="e">
        <f t="shared" ca="1" si="3"/>
        <v>#N/A</v>
      </c>
      <c r="G7" s="5" t="e">
        <f t="shared" ca="1" si="4"/>
        <v>#N/A</v>
      </c>
      <c r="H7" s="5">
        <f t="shared" si="5"/>
        <v>0</v>
      </c>
      <c r="I7" s="6" t="e">
        <f t="shared" ca="1" si="6"/>
        <v>#N/A</v>
      </c>
      <c r="J7" s="4" t="str">
        <f t="shared" ca="1" si="7"/>
        <v/>
      </c>
      <c r="K7" s="4" t="str">
        <f t="shared" ca="1" si="7"/>
        <v/>
      </c>
      <c r="L7" s="4" t="str">
        <f t="shared" ca="1" si="7"/>
        <v/>
      </c>
      <c r="M7" s="4" t="str">
        <f t="shared" ca="1" si="7"/>
        <v/>
      </c>
      <c r="N7" s="4" t="str">
        <f t="shared" ca="1" si="7"/>
        <v/>
      </c>
      <c r="O7" s="4" t="str">
        <f t="shared" ca="1" si="7"/>
        <v/>
      </c>
      <c r="Q7" s="7"/>
      <c r="R7" s="6"/>
      <c r="S7" s="7"/>
      <c r="T7" s="6"/>
      <c r="U7" s="5"/>
      <c r="V7" s="5"/>
      <c r="W7" s="5"/>
      <c r="X7" s="5"/>
      <c r="Y7" s="5"/>
      <c r="Z7" s="5"/>
      <c r="AA7" s="5"/>
      <c r="AB7" s="5"/>
      <c r="AC7" s="5"/>
      <c r="AD7" s="5"/>
    </row>
    <row r="8" spans="1:30" ht="15" customHeight="1">
      <c r="A8" s="3">
        <v>-2</v>
      </c>
      <c r="B8" s="6">
        <f t="shared" si="0"/>
        <v>2014</v>
      </c>
      <c r="C8" s="6">
        <v>6</v>
      </c>
      <c r="D8" s="7">
        <f t="shared" si="1"/>
        <v>41791</v>
      </c>
      <c r="E8" s="7" t="str">
        <f t="shared" si="2"/>
        <v>2014:6:0:0:JINHUA</v>
      </c>
      <c r="F8" s="6" t="e">
        <f t="shared" ca="1" si="3"/>
        <v>#N/A</v>
      </c>
      <c r="G8" s="5" t="e">
        <f t="shared" ca="1" si="4"/>
        <v>#N/A</v>
      </c>
      <c r="H8" s="5">
        <f t="shared" si="5"/>
        <v>0</v>
      </c>
      <c r="I8" s="6" t="e">
        <f t="shared" ca="1" si="6"/>
        <v>#N/A</v>
      </c>
      <c r="J8" s="4" t="str">
        <f t="shared" ca="1" si="7"/>
        <v/>
      </c>
      <c r="K8" s="4" t="str">
        <f t="shared" ca="1" si="7"/>
        <v/>
      </c>
      <c r="L8" s="4" t="str">
        <f t="shared" ca="1" si="7"/>
        <v/>
      </c>
      <c r="M8" s="4" t="str">
        <f t="shared" ca="1" si="7"/>
        <v/>
      </c>
      <c r="N8" s="4" t="str">
        <f t="shared" ca="1" si="7"/>
        <v/>
      </c>
      <c r="O8" s="4" t="str">
        <f t="shared" ca="1" si="7"/>
        <v/>
      </c>
      <c r="Q8" s="7"/>
      <c r="R8" s="6"/>
      <c r="S8" s="7"/>
      <c r="T8" s="6"/>
      <c r="U8" s="5"/>
      <c r="V8" s="5"/>
      <c r="W8" s="5"/>
      <c r="X8" s="5"/>
      <c r="Y8" s="5"/>
      <c r="Z8" s="5"/>
      <c r="AA8" s="5"/>
      <c r="AB8" s="5"/>
      <c r="AC8" s="5"/>
      <c r="AD8" s="5"/>
    </row>
    <row r="9" spans="1:30" ht="15" customHeight="1">
      <c r="A9" s="3">
        <v>-2</v>
      </c>
      <c r="B9" s="6">
        <f t="shared" si="0"/>
        <v>2014</v>
      </c>
      <c r="C9" s="6">
        <v>7</v>
      </c>
      <c r="D9" s="7">
        <f t="shared" si="1"/>
        <v>41821</v>
      </c>
      <c r="E9" s="7" t="str">
        <f t="shared" si="2"/>
        <v>2014:7:0:0:JINHUA</v>
      </c>
      <c r="F9" s="6" t="e">
        <f t="shared" ca="1" si="3"/>
        <v>#N/A</v>
      </c>
      <c r="G9" s="5" t="e">
        <f t="shared" ca="1" si="4"/>
        <v>#N/A</v>
      </c>
      <c r="H9" s="5">
        <f t="shared" si="5"/>
        <v>0</v>
      </c>
      <c r="I9" s="6" t="e">
        <f t="shared" ca="1" si="6"/>
        <v>#N/A</v>
      </c>
      <c r="J9" s="4" t="str">
        <f t="shared" ca="1" si="7"/>
        <v/>
      </c>
      <c r="K9" s="4" t="str">
        <f t="shared" ca="1" si="7"/>
        <v/>
      </c>
      <c r="L9" s="4" t="str">
        <f t="shared" ca="1" si="7"/>
        <v/>
      </c>
      <c r="M9" s="4" t="str">
        <f t="shared" ca="1" si="7"/>
        <v/>
      </c>
      <c r="N9" s="4" t="str">
        <f t="shared" ca="1" si="7"/>
        <v/>
      </c>
      <c r="O9" s="4" t="str">
        <f t="shared" ca="1" si="7"/>
        <v/>
      </c>
      <c r="Q9" s="7"/>
      <c r="R9" s="6"/>
      <c r="S9" s="7"/>
      <c r="T9" s="6"/>
      <c r="U9" s="5"/>
      <c r="V9" s="5"/>
      <c r="W9" s="5"/>
      <c r="X9" s="5"/>
      <c r="Y9" s="5"/>
      <c r="Z9" s="5"/>
      <c r="AA9" s="5"/>
      <c r="AB9" s="5"/>
      <c r="AC9" s="5"/>
      <c r="AD9" s="5"/>
    </row>
    <row r="10" spans="1:30" ht="15" customHeight="1">
      <c r="A10" s="3">
        <v>-2</v>
      </c>
      <c r="B10" s="6">
        <f t="shared" si="0"/>
        <v>2014</v>
      </c>
      <c r="C10" s="6">
        <v>8</v>
      </c>
      <c r="D10" s="7">
        <f t="shared" si="1"/>
        <v>41852</v>
      </c>
      <c r="E10" s="7" t="str">
        <f t="shared" si="2"/>
        <v>2014:8:0:0:JINHUA</v>
      </c>
      <c r="F10" s="6" t="e">
        <f t="shared" ca="1" si="3"/>
        <v>#N/A</v>
      </c>
      <c r="G10" s="5" t="e">
        <f t="shared" ca="1" si="4"/>
        <v>#N/A</v>
      </c>
      <c r="H10" s="5">
        <f t="shared" si="5"/>
        <v>0</v>
      </c>
      <c r="I10" s="6" t="e">
        <f t="shared" ca="1" si="6"/>
        <v>#N/A</v>
      </c>
      <c r="J10" s="4" t="str">
        <f t="shared" ca="1" si="7"/>
        <v/>
      </c>
      <c r="K10" s="4" t="str">
        <f t="shared" ca="1" si="7"/>
        <v/>
      </c>
      <c r="L10" s="4" t="str">
        <f t="shared" ca="1" si="7"/>
        <v/>
      </c>
      <c r="M10" s="4" t="str">
        <f t="shared" ca="1" si="7"/>
        <v/>
      </c>
      <c r="N10" s="4" t="str">
        <f t="shared" ca="1" si="7"/>
        <v/>
      </c>
      <c r="O10" s="4" t="str">
        <f t="shared" ca="1" si="7"/>
        <v/>
      </c>
      <c r="Q10" s="7"/>
      <c r="R10" s="6"/>
      <c r="S10" s="7"/>
      <c r="T10" s="6"/>
      <c r="U10" s="5"/>
      <c r="V10" s="5"/>
      <c r="W10" s="5"/>
      <c r="X10" s="5"/>
      <c r="Y10" s="5"/>
      <c r="Z10" s="5"/>
      <c r="AA10" s="5"/>
      <c r="AB10" s="5"/>
      <c r="AC10" s="5"/>
      <c r="AD10" s="5"/>
    </row>
    <row r="11" spans="1:30" ht="15" customHeight="1">
      <c r="A11" s="3">
        <v>-2</v>
      </c>
      <c r="B11" s="6">
        <f t="shared" si="0"/>
        <v>2014</v>
      </c>
      <c r="C11" s="6">
        <v>9</v>
      </c>
      <c r="D11" s="7">
        <f t="shared" si="1"/>
        <v>41883</v>
      </c>
      <c r="E11" s="7" t="str">
        <f t="shared" si="2"/>
        <v>2014:9:0:0:JINHUA</v>
      </c>
      <c r="F11" s="6" t="e">
        <f t="shared" ca="1" si="3"/>
        <v>#N/A</v>
      </c>
      <c r="G11" s="5" t="e">
        <f t="shared" ca="1" si="4"/>
        <v>#N/A</v>
      </c>
      <c r="H11" s="5">
        <f t="shared" si="5"/>
        <v>0</v>
      </c>
      <c r="I11" s="6" t="e">
        <f t="shared" ca="1" si="6"/>
        <v>#N/A</v>
      </c>
      <c r="J11" s="4" t="str">
        <f t="shared" ca="1" si="7"/>
        <v/>
      </c>
      <c r="K11" s="4" t="str">
        <f t="shared" ca="1" si="7"/>
        <v/>
      </c>
      <c r="L11" s="4" t="str">
        <f t="shared" ca="1" si="7"/>
        <v/>
      </c>
      <c r="M11" s="4" t="str">
        <f t="shared" ca="1" si="7"/>
        <v/>
      </c>
      <c r="N11" s="4" t="str">
        <f t="shared" ca="1" si="7"/>
        <v/>
      </c>
      <c r="O11" s="4" t="str">
        <f t="shared" ca="1" si="7"/>
        <v/>
      </c>
      <c r="Q11" s="7"/>
      <c r="R11" s="6"/>
      <c r="S11" s="7"/>
      <c r="T11" s="6"/>
      <c r="U11" s="5"/>
      <c r="V11" s="5"/>
      <c r="W11" s="5"/>
      <c r="X11" s="5"/>
      <c r="Y11" s="5"/>
      <c r="Z11" s="5"/>
      <c r="AA11" s="5"/>
      <c r="AB11" s="5"/>
      <c r="AC11" s="5"/>
      <c r="AD11" s="5"/>
    </row>
    <row r="12" spans="1:30" ht="15" customHeight="1">
      <c r="A12" s="3">
        <v>-2</v>
      </c>
      <c r="B12" s="6">
        <f t="shared" si="0"/>
        <v>2014</v>
      </c>
      <c r="C12" s="6">
        <v>10</v>
      </c>
      <c r="D12" s="7">
        <f t="shared" si="1"/>
        <v>41913</v>
      </c>
      <c r="E12" s="7" t="str">
        <f t="shared" si="2"/>
        <v>2014:10:0:0:JINHUA</v>
      </c>
      <c r="F12" s="6" t="e">
        <f t="shared" ca="1" si="3"/>
        <v>#N/A</v>
      </c>
      <c r="G12" s="5" t="e">
        <f t="shared" ca="1" si="4"/>
        <v>#N/A</v>
      </c>
      <c r="H12" s="5">
        <f t="shared" si="5"/>
        <v>0</v>
      </c>
      <c r="I12" s="6" t="e">
        <f t="shared" ca="1" si="6"/>
        <v>#N/A</v>
      </c>
      <c r="J12" s="4" t="str">
        <f t="shared" ca="1" si="7"/>
        <v/>
      </c>
      <c r="K12" s="4" t="str">
        <f t="shared" ca="1" si="7"/>
        <v/>
      </c>
      <c r="L12" s="4" t="str">
        <f t="shared" ca="1" si="7"/>
        <v/>
      </c>
      <c r="M12" s="4" t="str">
        <f t="shared" ca="1" si="7"/>
        <v/>
      </c>
      <c r="N12" s="4" t="str">
        <f t="shared" ca="1" si="7"/>
        <v/>
      </c>
      <c r="O12" s="4" t="str">
        <f t="shared" ca="1" si="7"/>
        <v/>
      </c>
      <c r="Q12" s="7"/>
      <c r="R12" s="6"/>
      <c r="S12" s="7"/>
      <c r="T12" s="6"/>
      <c r="U12" s="5"/>
      <c r="V12" s="5"/>
      <c r="W12" s="5"/>
      <c r="X12" s="5"/>
      <c r="Y12" s="5"/>
      <c r="Z12" s="5"/>
      <c r="AA12" s="5"/>
      <c r="AB12" s="5"/>
      <c r="AC12" s="5"/>
      <c r="AD12" s="5"/>
    </row>
    <row r="13" spans="1:30" ht="15" customHeight="1">
      <c r="A13" s="3">
        <v>-2</v>
      </c>
      <c r="B13" s="6">
        <f t="shared" si="0"/>
        <v>2014</v>
      </c>
      <c r="C13" s="6">
        <v>11</v>
      </c>
      <c r="D13" s="7">
        <f t="shared" si="1"/>
        <v>41944</v>
      </c>
      <c r="E13" s="7" t="str">
        <f t="shared" si="2"/>
        <v>2014:11:0:0:JINHUA</v>
      </c>
      <c r="F13" s="6" t="e">
        <f t="shared" ca="1" si="3"/>
        <v>#N/A</v>
      </c>
      <c r="G13" s="5" t="e">
        <f t="shared" ca="1" si="4"/>
        <v>#N/A</v>
      </c>
      <c r="H13" s="5">
        <f t="shared" si="5"/>
        <v>0</v>
      </c>
      <c r="I13" s="6" t="e">
        <f t="shared" ca="1" si="6"/>
        <v>#N/A</v>
      </c>
      <c r="J13" s="4" t="str">
        <f t="shared" ref="J13:O22" ca="1" si="8">IFERROR(INDEX(INDIRECT(CONCATENATE($B$42,"$A:$Z")),$I13,MATCH(J$2,INDIRECT(CONCATENATE($B$42,"$A1:$Z1")),0)),"")</f>
        <v/>
      </c>
      <c r="K13" s="4" t="str">
        <f t="shared" ca="1" si="8"/>
        <v/>
      </c>
      <c r="L13" s="4" t="str">
        <f t="shared" ca="1" si="8"/>
        <v/>
      </c>
      <c r="M13" s="4" t="str">
        <f t="shared" ca="1" si="8"/>
        <v/>
      </c>
      <c r="N13" s="4" t="str">
        <f t="shared" ca="1" si="8"/>
        <v/>
      </c>
      <c r="O13" s="4" t="str">
        <f t="shared" ca="1" si="8"/>
        <v/>
      </c>
      <c r="Q13" s="7"/>
      <c r="R13" s="6"/>
      <c r="S13" s="7"/>
      <c r="T13" s="6"/>
      <c r="U13" s="5"/>
      <c r="V13" s="5"/>
      <c r="W13" s="5"/>
      <c r="X13" s="5"/>
      <c r="Y13" s="5"/>
      <c r="Z13" s="5"/>
      <c r="AA13" s="5"/>
      <c r="AB13" s="5"/>
      <c r="AC13" s="5"/>
      <c r="AD13" s="5"/>
    </row>
    <row r="14" spans="1:30" ht="15" customHeight="1">
      <c r="A14" s="3">
        <v>-2</v>
      </c>
      <c r="B14" s="6">
        <f t="shared" si="0"/>
        <v>2014</v>
      </c>
      <c r="C14" s="6">
        <v>12</v>
      </c>
      <c r="D14" s="7">
        <f t="shared" si="1"/>
        <v>41974</v>
      </c>
      <c r="E14" s="7" t="str">
        <f t="shared" si="2"/>
        <v>2014:12:0:0:JINHUA</v>
      </c>
      <c r="F14" s="6" t="e">
        <f t="shared" ca="1" si="3"/>
        <v>#N/A</v>
      </c>
      <c r="G14" s="5" t="e">
        <f t="shared" ca="1" si="4"/>
        <v>#N/A</v>
      </c>
      <c r="H14" s="5">
        <f t="shared" si="5"/>
        <v>0</v>
      </c>
      <c r="I14" s="6" t="e">
        <f t="shared" ca="1" si="6"/>
        <v>#N/A</v>
      </c>
      <c r="J14" s="4" t="str">
        <f t="shared" ca="1" si="8"/>
        <v/>
      </c>
      <c r="K14" s="4" t="str">
        <f t="shared" ca="1" si="8"/>
        <v/>
      </c>
      <c r="L14" s="4" t="str">
        <f t="shared" ca="1" si="8"/>
        <v/>
      </c>
      <c r="M14" s="4" t="str">
        <f t="shared" ca="1" si="8"/>
        <v/>
      </c>
      <c r="N14" s="4" t="str">
        <f t="shared" ca="1" si="8"/>
        <v/>
      </c>
      <c r="O14" s="4" t="str">
        <f t="shared" ca="1" si="8"/>
        <v/>
      </c>
      <c r="Q14" s="7"/>
      <c r="R14" s="6"/>
      <c r="S14" s="7"/>
      <c r="T14" s="6"/>
      <c r="U14" s="5"/>
      <c r="V14" s="5"/>
      <c r="W14" s="5"/>
      <c r="X14" s="5"/>
      <c r="Y14" s="5"/>
      <c r="Z14" s="5"/>
      <c r="AA14" s="5"/>
      <c r="AB14" s="5"/>
      <c r="AC14" s="5"/>
      <c r="AD14" s="5"/>
    </row>
    <row r="15" spans="1:30">
      <c r="A15" s="3">
        <v>-1</v>
      </c>
      <c r="B15" s="6">
        <f t="shared" si="0"/>
        <v>2015</v>
      </c>
      <c r="C15" s="6">
        <v>1</v>
      </c>
      <c r="D15" s="7">
        <f t="shared" si="1"/>
        <v>42005</v>
      </c>
      <c r="E15" s="7" t="str">
        <f t="shared" si="2"/>
        <v>2015:1:0:0:JINHUA</v>
      </c>
      <c r="F15" s="6" t="e">
        <f t="shared" ca="1" si="3"/>
        <v>#N/A</v>
      </c>
      <c r="G15" s="5" t="e">
        <f t="shared" ca="1" si="4"/>
        <v>#N/A</v>
      </c>
      <c r="H15" s="5">
        <f t="shared" si="5"/>
        <v>0</v>
      </c>
      <c r="I15" s="6" t="e">
        <f t="shared" ca="1" si="6"/>
        <v>#N/A</v>
      </c>
      <c r="J15" s="4" t="str">
        <f t="shared" ca="1" si="8"/>
        <v/>
      </c>
      <c r="K15" s="4" t="str">
        <f t="shared" ca="1" si="8"/>
        <v/>
      </c>
      <c r="L15" s="4" t="str">
        <f t="shared" ca="1" si="8"/>
        <v/>
      </c>
      <c r="M15" s="4" t="str">
        <f t="shared" ca="1" si="8"/>
        <v/>
      </c>
      <c r="N15" s="4" t="str">
        <f t="shared" ca="1" si="8"/>
        <v/>
      </c>
      <c r="O15" s="4" t="str">
        <f t="shared" ca="1" si="8"/>
        <v/>
      </c>
      <c r="Q15" s="7"/>
      <c r="R15" s="6"/>
      <c r="S15" s="7"/>
      <c r="T15" s="6"/>
      <c r="U15" s="5"/>
      <c r="V15" s="5"/>
      <c r="W15" s="5"/>
      <c r="X15" s="5"/>
      <c r="Y15" s="5"/>
      <c r="Z15" s="5"/>
      <c r="AA15" s="5"/>
      <c r="AB15" s="5"/>
      <c r="AC15" s="5"/>
      <c r="AD15" s="5"/>
    </row>
    <row r="16" spans="1:30">
      <c r="A16" s="3">
        <v>-1</v>
      </c>
      <c r="B16" s="6">
        <f t="shared" si="0"/>
        <v>2015</v>
      </c>
      <c r="C16" s="6">
        <v>2</v>
      </c>
      <c r="D16" s="7">
        <f t="shared" si="1"/>
        <v>42036</v>
      </c>
      <c r="E16" s="7" t="str">
        <f t="shared" si="2"/>
        <v>2015:2:0:0:JINHUA</v>
      </c>
      <c r="F16" s="6" t="e">
        <f t="shared" ca="1" si="3"/>
        <v>#N/A</v>
      </c>
      <c r="G16" s="5" t="e">
        <f t="shared" ca="1" si="4"/>
        <v>#N/A</v>
      </c>
      <c r="H16" s="5">
        <f t="shared" si="5"/>
        <v>0</v>
      </c>
      <c r="I16" s="6" t="e">
        <f t="shared" ca="1" si="6"/>
        <v>#N/A</v>
      </c>
      <c r="J16" s="4" t="str">
        <f t="shared" ca="1" si="8"/>
        <v/>
      </c>
      <c r="K16" s="4" t="str">
        <f t="shared" ca="1" si="8"/>
        <v/>
      </c>
      <c r="L16" s="4" t="str">
        <f t="shared" ca="1" si="8"/>
        <v/>
      </c>
      <c r="M16" s="4" t="str">
        <f t="shared" ca="1" si="8"/>
        <v/>
      </c>
      <c r="N16" s="4" t="str">
        <f t="shared" ca="1" si="8"/>
        <v/>
      </c>
      <c r="O16" s="4" t="str">
        <f t="shared" ca="1" si="8"/>
        <v/>
      </c>
      <c r="Q16" s="7"/>
      <c r="R16" s="6"/>
      <c r="S16" s="7"/>
      <c r="T16" s="6"/>
      <c r="U16" s="5"/>
      <c r="V16" s="5"/>
      <c r="W16" s="5"/>
      <c r="X16" s="5"/>
      <c r="Y16" s="5"/>
      <c r="Z16" s="5"/>
      <c r="AA16" s="5"/>
      <c r="AB16" s="5"/>
      <c r="AC16" s="5"/>
      <c r="AD16" s="5"/>
    </row>
    <row r="17" spans="1:30">
      <c r="A17" s="3">
        <v>-1</v>
      </c>
      <c r="B17" s="6">
        <f t="shared" si="0"/>
        <v>2015</v>
      </c>
      <c r="C17" s="6">
        <v>3</v>
      </c>
      <c r="D17" s="7">
        <f t="shared" si="1"/>
        <v>42064</v>
      </c>
      <c r="E17" s="7" t="str">
        <f t="shared" si="2"/>
        <v>2015:3:0:0:JINHUA</v>
      </c>
      <c r="F17" s="6" t="e">
        <f t="shared" ca="1" si="3"/>
        <v>#N/A</v>
      </c>
      <c r="G17" s="5" t="e">
        <f t="shared" ca="1" si="4"/>
        <v>#N/A</v>
      </c>
      <c r="H17" s="5">
        <f t="shared" si="5"/>
        <v>0</v>
      </c>
      <c r="I17" s="6" t="e">
        <f t="shared" ca="1" si="6"/>
        <v>#N/A</v>
      </c>
      <c r="J17" s="4" t="str">
        <f t="shared" ca="1" si="8"/>
        <v/>
      </c>
      <c r="K17" s="4" t="str">
        <f t="shared" ca="1" si="8"/>
        <v/>
      </c>
      <c r="L17" s="4" t="str">
        <f t="shared" ca="1" si="8"/>
        <v/>
      </c>
      <c r="M17" s="4" t="str">
        <f t="shared" ca="1" si="8"/>
        <v/>
      </c>
      <c r="N17" s="4" t="str">
        <f t="shared" ca="1" si="8"/>
        <v/>
      </c>
      <c r="O17" s="4" t="str">
        <f t="shared" ca="1" si="8"/>
        <v/>
      </c>
      <c r="Q17" s="7"/>
      <c r="R17" s="6"/>
      <c r="S17" s="7"/>
      <c r="T17" s="6"/>
      <c r="U17" s="5"/>
      <c r="V17" s="5"/>
      <c r="W17" s="5"/>
      <c r="X17" s="5"/>
      <c r="Y17" s="5"/>
      <c r="Z17" s="5"/>
      <c r="AA17" s="5"/>
      <c r="AB17" s="5"/>
      <c r="AC17" s="5"/>
      <c r="AD17" s="5"/>
    </row>
    <row r="18" spans="1:30">
      <c r="A18" s="3">
        <v>-1</v>
      </c>
      <c r="B18" s="6">
        <f t="shared" si="0"/>
        <v>2015</v>
      </c>
      <c r="C18" s="6">
        <v>4</v>
      </c>
      <c r="D18" s="7">
        <f t="shared" si="1"/>
        <v>42095</v>
      </c>
      <c r="E18" s="7" t="str">
        <f t="shared" si="2"/>
        <v>2015:4:0:0:JINHUA</v>
      </c>
      <c r="F18" s="6" t="e">
        <f t="shared" ca="1" si="3"/>
        <v>#N/A</v>
      </c>
      <c r="G18" s="5" t="e">
        <f t="shared" ca="1" si="4"/>
        <v>#N/A</v>
      </c>
      <c r="H18" s="5">
        <f t="shared" si="5"/>
        <v>0</v>
      </c>
      <c r="I18" s="6" t="e">
        <f t="shared" ca="1" si="6"/>
        <v>#N/A</v>
      </c>
      <c r="J18" s="4" t="str">
        <f t="shared" ca="1" si="8"/>
        <v/>
      </c>
      <c r="K18" s="4" t="str">
        <f t="shared" ca="1" si="8"/>
        <v/>
      </c>
      <c r="L18" s="4" t="str">
        <f t="shared" ca="1" si="8"/>
        <v/>
      </c>
      <c r="M18" s="4" t="str">
        <f t="shared" ca="1" si="8"/>
        <v/>
      </c>
      <c r="N18" s="4" t="str">
        <f t="shared" ca="1" si="8"/>
        <v/>
      </c>
      <c r="O18" s="4" t="str">
        <f t="shared" ca="1" si="8"/>
        <v/>
      </c>
      <c r="Q18" s="7"/>
      <c r="R18" s="6"/>
      <c r="S18" s="7"/>
      <c r="T18" s="6"/>
      <c r="U18" s="5"/>
      <c r="V18" s="5"/>
      <c r="W18" s="5"/>
      <c r="X18" s="5"/>
      <c r="Y18" s="5"/>
      <c r="Z18" s="5"/>
      <c r="AA18" s="5"/>
      <c r="AB18" s="5"/>
      <c r="AC18" s="5"/>
      <c r="AD18" s="5"/>
    </row>
    <row r="19" spans="1:30">
      <c r="A19" s="3">
        <v>-1</v>
      </c>
      <c r="B19" s="6">
        <f t="shared" si="0"/>
        <v>2015</v>
      </c>
      <c r="C19" s="6">
        <v>5</v>
      </c>
      <c r="D19" s="7">
        <f t="shared" si="1"/>
        <v>42125</v>
      </c>
      <c r="E19" s="7" t="str">
        <f t="shared" si="2"/>
        <v>2015:5:0:0:JINHUA</v>
      </c>
      <c r="F19" s="6" t="e">
        <f t="shared" ca="1" si="3"/>
        <v>#N/A</v>
      </c>
      <c r="G19" s="5" t="e">
        <f t="shared" ca="1" si="4"/>
        <v>#N/A</v>
      </c>
      <c r="H19" s="5">
        <f t="shared" si="5"/>
        <v>0</v>
      </c>
      <c r="I19" s="6" t="e">
        <f t="shared" ca="1" si="6"/>
        <v>#N/A</v>
      </c>
      <c r="J19" s="4" t="str">
        <f t="shared" ca="1" si="8"/>
        <v/>
      </c>
      <c r="K19" s="4" t="str">
        <f t="shared" ca="1" si="8"/>
        <v/>
      </c>
      <c r="L19" s="4" t="str">
        <f t="shared" ca="1" si="8"/>
        <v/>
      </c>
      <c r="M19" s="4" t="str">
        <f t="shared" ca="1" si="8"/>
        <v/>
      </c>
      <c r="N19" s="4" t="str">
        <f t="shared" ca="1" si="8"/>
        <v/>
      </c>
      <c r="O19" s="4" t="str">
        <f t="shared" ca="1" si="8"/>
        <v/>
      </c>
      <c r="Q19" s="7"/>
      <c r="R19" s="6"/>
      <c r="S19" s="7"/>
      <c r="T19" s="6"/>
      <c r="U19" s="5"/>
      <c r="V19" s="5"/>
      <c r="W19" s="5"/>
      <c r="X19" s="5"/>
      <c r="Y19" s="5"/>
      <c r="Z19" s="5"/>
      <c r="AA19" s="5"/>
      <c r="AB19" s="5"/>
      <c r="AC19" s="5"/>
      <c r="AD19" s="5"/>
    </row>
    <row r="20" spans="1:30">
      <c r="A20" s="3">
        <v>-1</v>
      </c>
      <c r="B20" s="6">
        <f t="shared" si="0"/>
        <v>2015</v>
      </c>
      <c r="C20" s="6">
        <v>6</v>
      </c>
      <c r="D20" s="7">
        <f t="shared" si="1"/>
        <v>42156</v>
      </c>
      <c r="E20" s="7" t="str">
        <f t="shared" si="2"/>
        <v>2015:6:0:0:JINHUA</v>
      </c>
      <c r="F20" s="6" t="e">
        <f t="shared" ca="1" si="3"/>
        <v>#N/A</v>
      </c>
      <c r="G20" s="5" t="e">
        <f t="shared" ca="1" si="4"/>
        <v>#N/A</v>
      </c>
      <c r="H20" s="5">
        <f t="shared" si="5"/>
        <v>0</v>
      </c>
      <c r="I20" s="6" t="e">
        <f t="shared" ca="1" si="6"/>
        <v>#N/A</v>
      </c>
      <c r="J20" s="4" t="str">
        <f t="shared" ca="1" si="8"/>
        <v/>
      </c>
      <c r="K20" s="4" t="str">
        <f t="shared" ca="1" si="8"/>
        <v/>
      </c>
      <c r="L20" s="4" t="str">
        <f t="shared" ca="1" si="8"/>
        <v/>
      </c>
      <c r="M20" s="4" t="str">
        <f t="shared" ca="1" si="8"/>
        <v/>
      </c>
      <c r="N20" s="4" t="str">
        <f t="shared" ca="1" si="8"/>
        <v/>
      </c>
      <c r="O20" s="4" t="str">
        <f t="shared" ca="1" si="8"/>
        <v/>
      </c>
      <c r="Q20" s="7"/>
      <c r="R20" s="6"/>
      <c r="S20" s="7"/>
      <c r="T20" s="6"/>
      <c r="U20" s="5"/>
      <c r="V20" s="5"/>
      <c r="W20" s="5"/>
      <c r="X20" s="5"/>
      <c r="Y20" s="5"/>
      <c r="Z20" s="5"/>
      <c r="AA20" s="5"/>
      <c r="AB20" s="5"/>
      <c r="AC20" s="5"/>
      <c r="AD20" s="5"/>
    </row>
    <row r="21" spans="1:30">
      <c r="A21" s="3">
        <v>-1</v>
      </c>
      <c r="B21" s="6">
        <f t="shared" si="0"/>
        <v>2015</v>
      </c>
      <c r="C21" s="6">
        <v>7</v>
      </c>
      <c r="D21" s="7">
        <f t="shared" si="1"/>
        <v>42186</v>
      </c>
      <c r="E21" s="7" t="str">
        <f t="shared" si="2"/>
        <v>2015:7:0:0:JINHUA</v>
      </c>
      <c r="F21" s="6" t="e">
        <f t="shared" ca="1" si="3"/>
        <v>#N/A</v>
      </c>
      <c r="G21" s="5" t="e">
        <f t="shared" ca="1" si="4"/>
        <v>#N/A</v>
      </c>
      <c r="H21" s="5">
        <f t="shared" si="5"/>
        <v>0</v>
      </c>
      <c r="I21" s="6" t="e">
        <f t="shared" ca="1" si="6"/>
        <v>#N/A</v>
      </c>
      <c r="J21" s="4" t="str">
        <f t="shared" ca="1" si="8"/>
        <v/>
      </c>
      <c r="K21" s="4" t="str">
        <f t="shared" ca="1" si="8"/>
        <v/>
      </c>
      <c r="L21" s="4" t="str">
        <f t="shared" ca="1" si="8"/>
        <v/>
      </c>
      <c r="M21" s="4" t="str">
        <f t="shared" ca="1" si="8"/>
        <v/>
      </c>
      <c r="N21" s="4" t="str">
        <f t="shared" ca="1" si="8"/>
        <v/>
      </c>
      <c r="O21" s="4" t="str">
        <f t="shared" ca="1" si="8"/>
        <v/>
      </c>
      <c r="Q21" s="7"/>
      <c r="R21" s="6"/>
      <c r="S21" s="7"/>
      <c r="T21" s="6"/>
      <c r="U21" s="5"/>
      <c r="V21" s="5"/>
      <c r="W21" s="5"/>
      <c r="X21" s="5"/>
      <c r="Y21" s="5"/>
      <c r="Z21" s="5"/>
      <c r="AA21" s="5"/>
      <c r="AB21" s="5"/>
      <c r="AC21" s="5"/>
      <c r="AD21" s="5"/>
    </row>
    <row r="22" spans="1:30">
      <c r="A22" s="3">
        <v>-1</v>
      </c>
      <c r="B22" s="6">
        <f t="shared" si="0"/>
        <v>2015</v>
      </c>
      <c r="C22" s="6">
        <v>8</v>
      </c>
      <c r="D22" s="7">
        <f t="shared" si="1"/>
        <v>42217</v>
      </c>
      <c r="E22" s="7" t="str">
        <f t="shared" si="2"/>
        <v>2015:8:0:0:JINHUA</v>
      </c>
      <c r="F22" s="6" t="e">
        <f t="shared" ca="1" si="3"/>
        <v>#N/A</v>
      </c>
      <c r="G22" s="5" t="e">
        <f t="shared" ca="1" si="4"/>
        <v>#N/A</v>
      </c>
      <c r="H22" s="5">
        <f t="shared" si="5"/>
        <v>0</v>
      </c>
      <c r="I22" s="6" t="e">
        <f t="shared" ca="1" si="6"/>
        <v>#N/A</v>
      </c>
      <c r="J22" s="4" t="str">
        <f t="shared" ca="1" si="8"/>
        <v/>
      </c>
      <c r="K22" s="4" t="str">
        <f t="shared" ca="1" si="8"/>
        <v/>
      </c>
      <c r="L22" s="4" t="str">
        <f t="shared" ca="1" si="8"/>
        <v/>
      </c>
      <c r="M22" s="4" t="str">
        <f t="shared" ca="1" si="8"/>
        <v/>
      </c>
      <c r="N22" s="4" t="str">
        <f t="shared" ca="1" si="8"/>
        <v/>
      </c>
      <c r="O22" s="4" t="str">
        <f t="shared" ca="1" si="8"/>
        <v/>
      </c>
      <c r="Q22" s="7"/>
      <c r="R22" s="6"/>
      <c r="S22" s="7"/>
      <c r="T22" s="6"/>
      <c r="U22" s="5"/>
      <c r="V22" s="5"/>
      <c r="W22" s="5"/>
      <c r="X22" s="5"/>
      <c r="Y22" s="5"/>
      <c r="Z22" s="5"/>
      <c r="AA22" s="5"/>
      <c r="AB22" s="5"/>
      <c r="AC22" s="5"/>
      <c r="AD22" s="5"/>
    </row>
    <row r="23" spans="1:30">
      <c r="A23" s="3">
        <v>-1</v>
      </c>
      <c r="B23" s="6">
        <f t="shared" si="0"/>
        <v>2015</v>
      </c>
      <c r="C23" s="6">
        <v>9</v>
      </c>
      <c r="D23" s="7">
        <f t="shared" si="1"/>
        <v>42248</v>
      </c>
      <c r="E23" s="7" t="str">
        <f t="shared" si="2"/>
        <v>2015:9:0:0:JINHUA</v>
      </c>
      <c r="F23" s="6" t="e">
        <f t="shared" ca="1" si="3"/>
        <v>#N/A</v>
      </c>
      <c r="G23" s="5" t="e">
        <f t="shared" ca="1" si="4"/>
        <v>#N/A</v>
      </c>
      <c r="H23" s="5">
        <f t="shared" si="5"/>
        <v>0</v>
      </c>
      <c r="I23" s="6" t="e">
        <f t="shared" ca="1" si="6"/>
        <v>#N/A</v>
      </c>
      <c r="J23" s="4" t="str">
        <f t="shared" ref="J23:O32" ca="1" si="9">IFERROR(INDEX(INDIRECT(CONCATENATE($B$42,"$A:$Z")),$I23,MATCH(J$2,INDIRECT(CONCATENATE($B$42,"$A1:$Z1")),0)),"")</f>
        <v/>
      </c>
      <c r="K23" s="4" t="str">
        <f t="shared" ca="1" si="9"/>
        <v/>
      </c>
      <c r="L23" s="4" t="str">
        <f t="shared" ca="1" si="9"/>
        <v/>
      </c>
      <c r="M23" s="4" t="str">
        <f t="shared" ca="1" si="9"/>
        <v/>
      </c>
      <c r="N23" s="4" t="str">
        <f t="shared" ca="1" si="9"/>
        <v/>
      </c>
      <c r="O23" s="4" t="str">
        <f t="shared" ca="1" si="9"/>
        <v/>
      </c>
      <c r="Q23" s="7"/>
      <c r="R23" s="6"/>
      <c r="S23" s="7"/>
      <c r="T23" s="6"/>
      <c r="U23" s="5"/>
      <c r="V23" s="5"/>
      <c r="W23" s="5"/>
      <c r="X23" s="5"/>
      <c r="Y23" s="5"/>
      <c r="Z23" s="5"/>
      <c r="AA23" s="5"/>
      <c r="AB23" s="5"/>
      <c r="AC23" s="5"/>
      <c r="AD23" s="5"/>
    </row>
    <row r="24" spans="1:30">
      <c r="A24" s="3">
        <v>-1</v>
      </c>
      <c r="B24" s="6">
        <f t="shared" si="0"/>
        <v>2015</v>
      </c>
      <c r="C24" s="6">
        <v>10</v>
      </c>
      <c r="D24" s="7">
        <f t="shared" si="1"/>
        <v>42278</v>
      </c>
      <c r="E24" s="7" t="str">
        <f t="shared" si="2"/>
        <v>2015:10:0:0:JINHUA</v>
      </c>
      <c r="F24" s="6" t="e">
        <f t="shared" ca="1" si="3"/>
        <v>#N/A</v>
      </c>
      <c r="G24" s="5" t="e">
        <f t="shared" ca="1" si="4"/>
        <v>#N/A</v>
      </c>
      <c r="H24" s="5">
        <f t="shared" si="5"/>
        <v>0</v>
      </c>
      <c r="I24" s="6" t="e">
        <f t="shared" ca="1" si="6"/>
        <v>#N/A</v>
      </c>
      <c r="J24" s="4" t="str">
        <f t="shared" ca="1" si="9"/>
        <v/>
      </c>
      <c r="K24" s="4" t="str">
        <f t="shared" ca="1" si="9"/>
        <v/>
      </c>
      <c r="L24" s="4" t="str">
        <f t="shared" ca="1" si="9"/>
        <v/>
      </c>
      <c r="M24" s="4" t="str">
        <f t="shared" ca="1" si="9"/>
        <v/>
      </c>
      <c r="N24" s="4" t="str">
        <f t="shared" ca="1" si="9"/>
        <v/>
      </c>
      <c r="O24" s="4" t="str">
        <f t="shared" ca="1" si="9"/>
        <v/>
      </c>
      <c r="Q24" s="7"/>
      <c r="R24" s="6"/>
      <c r="S24" s="7"/>
      <c r="T24" s="6"/>
      <c r="U24" s="5"/>
      <c r="V24" s="5"/>
      <c r="W24" s="5"/>
      <c r="X24" s="5"/>
      <c r="Y24" s="5"/>
      <c r="Z24" s="5"/>
      <c r="AA24" s="5"/>
      <c r="AB24" s="5"/>
      <c r="AC24" s="5"/>
      <c r="AD24" s="5"/>
    </row>
    <row r="25" spans="1:30">
      <c r="A25" s="3">
        <v>-1</v>
      </c>
      <c r="B25" s="6">
        <f t="shared" si="0"/>
        <v>2015</v>
      </c>
      <c r="C25" s="6">
        <v>11</v>
      </c>
      <c r="D25" s="7">
        <f t="shared" si="1"/>
        <v>42309</v>
      </c>
      <c r="E25" s="7" t="str">
        <f t="shared" si="2"/>
        <v>2015:11:0:0:JINHUA</v>
      </c>
      <c r="F25" s="6" t="e">
        <f t="shared" ca="1" si="3"/>
        <v>#N/A</v>
      </c>
      <c r="G25" s="5" t="e">
        <f t="shared" ca="1" si="4"/>
        <v>#N/A</v>
      </c>
      <c r="H25" s="5">
        <f t="shared" si="5"/>
        <v>0</v>
      </c>
      <c r="I25" s="6" t="e">
        <f t="shared" ca="1" si="6"/>
        <v>#N/A</v>
      </c>
      <c r="J25" s="4" t="str">
        <f t="shared" ca="1" si="9"/>
        <v/>
      </c>
      <c r="K25" s="4" t="str">
        <f t="shared" ca="1" si="9"/>
        <v/>
      </c>
      <c r="L25" s="4" t="str">
        <f t="shared" ca="1" si="9"/>
        <v/>
      </c>
      <c r="M25" s="4" t="str">
        <f t="shared" ca="1" si="9"/>
        <v/>
      </c>
      <c r="N25" s="4" t="str">
        <f t="shared" ca="1" si="9"/>
        <v/>
      </c>
      <c r="O25" s="4" t="str">
        <f t="shared" ca="1" si="9"/>
        <v/>
      </c>
      <c r="Q25" s="7"/>
      <c r="R25" s="6"/>
      <c r="S25" s="7"/>
      <c r="T25" s="6"/>
      <c r="U25" s="5"/>
      <c r="V25" s="5"/>
      <c r="W25" s="5"/>
      <c r="X25" s="5"/>
      <c r="Y25" s="5"/>
      <c r="Z25" s="5"/>
      <c r="AA25" s="5"/>
      <c r="AB25" s="5"/>
      <c r="AC25" s="5"/>
      <c r="AD25" s="5"/>
    </row>
    <row r="26" spans="1:30">
      <c r="A26" s="3">
        <v>-1</v>
      </c>
      <c r="B26" s="6">
        <f t="shared" si="0"/>
        <v>2015</v>
      </c>
      <c r="C26" s="6">
        <v>12</v>
      </c>
      <c r="D26" s="7">
        <f t="shared" si="1"/>
        <v>42339</v>
      </c>
      <c r="E26" s="7" t="str">
        <f t="shared" si="2"/>
        <v>2015:12:0:0:JINHUA</v>
      </c>
      <c r="F26" s="6" t="e">
        <f t="shared" ca="1" si="3"/>
        <v>#N/A</v>
      </c>
      <c r="G26" s="5" t="e">
        <f t="shared" ca="1" si="4"/>
        <v>#N/A</v>
      </c>
      <c r="H26" s="5">
        <f t="shared" si="5"/>
        <v>0</v>
      </c>
      <c r="I26" s="6" t="e">
        <f t="shared" ca="1" si="6"/>
        <v>#N/A</v>
      </c>
      <c r="J26" s="4" t="str">
        <f t="shared" ca="1" si="9"/>
        <v/>
      </c>
      <c r="K26" s="4" t="str">
        <f t="shared" ca="1" si="9"/>
        <v/>
      </c>
      <c r="L26" s="4" t="str">
        <f t="shared" ca="1" si="9"/>
        <v/>
      </c>
      <c r="M26" s="4" t="str">
        <f t="shared" ca="1" si="9"/>
        <v/>
      </c>
      <c r="N26" s="4" t="str">
        <f t="shared" ca="1" si="9"/>
        <v/>
      </c>
      <c r="O26" s="4" t="str">
        <f t="shared" ca="1" si="9"/>
        <v/>
      </c>
      <c r="Q26" s="7"/>
      <c r="R26" s="6"/>
      <c r="S26" s="7"/>
      <c r="T26" s="6"/>
      <c r="U26" s="5"/>
      <c r="V26" s="5"/>
      <c r="W26" s="5"/>
      <c r="X26" s="5"/>
      <c r="Y26" s="5"/>
      <c r="Z26" s="5"/>
      <c r="AA26" s="5"/>
      <c r="AB26" s="5"/>
      <c r="AC26" s="5"/>
      <c r="AD26" s="5"/>
    </row>
    <row r="27" spans="1:30">
      <c r="A27" s="3">
        <v>0</v>
      </c>
      <c r="B27" s="6">
        <f t="shared" si="0"/>
        <v>2016</v>
      </c>
      <c r="C27" s="6">
        <v>1</v>
      </c>
      <c r="D27" s="7">
        <f t="shared" si="1"/>
        <v>42370</v>
      </c>
      <c r="E27" s="7" t="str">
        <f t="shared" si="2"/>
        <v>2016:1:0:0:JINHUA</v>
      </c>
      <c r="F27" s="6">
        <f t="shared" ca="1" si="3"/>
        <v>12</v>
      </c>
      <c r="G27" s="5">
        <f t="shared" ca="1" si="4"/>
        <v>1</v>
      </c>
      <c r="H27" s="5">
        <f t="shared" si="5"/>
        <v>0</v>
      </c>
      <c r="I27" s="6" t="e">
        <f t="shared" ca="1" si="6"/>
        <v>#N/A</v>
      </c>
      <c r="J27" s="4" t="str">
        <f t="shared" ca="1" si="9"/>
        <v/>
      </c>
      <c r="K27" s="4" t="str">
        <f t="shared" ca="1" si="9"/>
        <v/>
      </c>
      <c r="L27" s="4" t="str">
        <f t="shared" ca="1" si="9"/>
        <v/>
      </c>
      <c r="M27" s="4" t="str">
        <f t="shared" ca="1" si="9"/>
        <v/>
      </c>
      <c r="N27" s="4" t="str">
        <f t="shared" ca="1" si="9"/>
        <v/>
      </c>
      <c r="O27" s="4" t="str">
        <f t="shared" ca="1" si="9"/>
        <v/>
      </c>
      <c r="P27" s="3">
        <v>-11</v>
      </c>
      <c r="Q27" s="7">
        <f t="shared" ref="Q27:Q38" si="10">DATE(YEAR, MONTH,DAY + 7*P27 )</f>
        <v>42351</v>
      </c>
      <c r="R27" s="6">
        <f t="shared" ref="R27:R38" si="11">WEEKNUM(Q27,2)-WEEKNUM(DATE(YEAR(Q27),MONTH(Q27),1),2)+1</f>
        <v>2</v>
      </c>
      <c r="S27" s="7" t="str">
        <f t="shared" ref="S27:S38" si="12">CONCATENATE(YEAR(Q27),":",MONTH(Q27),":",R27,":",WEEKLY_REPORT_DAY,":", $B$39)</f>
        <v>2015:12:2:7:JINHUA</v>
      </c>
      <c r="T27" s="6" t="e">
        <f t="shared" ref="T27:T38" ca="1" si="13">MATCH(S27,INDIRECT(CONCATENATE($B$40,"$A:$A")),0)</f>
        <v>#N/A</v>
      </c>
      <c r="U27" s="5" t="e">
        <f t="shared" ref="U27:Y38" ca="1" si="14">INDEX(INDIRECT(CONCATENATE($B$40,"$A:$AG")),$T27,MATCH(U$2,INDIRECT(CONCATENATE($B$40,"$A1:$AG1")),0))</f>
        <v>#N/A</v>
      </c>
      <c r="V27" s="5" t="e">
        <f t="shared" ca="1" si="14"/>
        <v>#N/A</v>
      </c>
      <c r="W27" s="5" t="e">
        <f t="shared" ca="1" si="14"/>
        <v>#N/A</v>
      </c>
      <c r="X27" s="5" t="e">
        <f t="shared" ca="1" si="14"/>
        <v>#N/A</v>
      </c>
      <c r="Y27" s="5" t="e">
        <f t="shared" ca="1" si="14"/>
        <v>#N/A</v>
      </c>
      <c r="Z27" s="5">
        <f t="shared" ref="Z27:Z38" si="15">ROUND(1*$B$44/$B$46,0)</f>
        <v>1</v>
      </c>
      <c r="AA27" s="5">
        <f t="shared" ref="AA27:AA38" si="16">6*$B$44</f>
        <v>18</v>
      </c>
      <c r="AB27" s="5">
        <f t="shared" ref="AB27:AB38" si="17">3*$B$44</f>
        <v>9</v>
      </c>
      <c r="AC27" s="5">
        <f t="shared" ref="AC27:AC38" si="18">5*$B$44</f>
        <v>15</v>
      </c>
      <c r="AD27" s="5">
        <f t="shared" ref="AD27:AD38" si="19">1*$B$44</f>
        <v>3</v>
      </c>
    </row>
    <row r="28" spans="1:30">
      <c r="A28" s="3">
        <v>0</v>
      </c>
      <c r="B28" s="6">
        <f t="shared" si="0"/>
        <v>2016</v>
      </c>
      <c r="C28" s="6">
        <v>2</v>
      </c>
      <c r="D28" s="7">
        <f t="shared" si="1"/>
        <v>42401</v>
      </c>
      <c r="E28" s="7" t="str">
        <f t="shared" si="2"/>
        <v>2016:2:0:0:JINHUA</v>
      </c>
      <c r="F28" s="6">
        <f t="shared" ca="1" si="3"/>
        <v>64</v>
      </c>
      <c r="G28" s="5">
        <f t="shared" ca="1" si="4"/>
        <v>1</v>
      </c>
      <c r="H28" s="5">
        <f t="shared" si="5"/>
        <v>0</v>
      </c>
      <c r="I28" s="6">
        <f t="shared" ca="1" si="6"/>
        <v>9</v>
      </c>
      <c r="J28" s="4">
        <f t="shared" ca="1" si="9"/>
        <v>0</v>
      </c>
      <c r="K28" s="4">
        <f t="shared" ca="1" si="9"/>
        <v>0</v>
      </c>
      <c r="L28" s="4">
        <f t="shared" ca="1" si="9"/>
        <v>0</v>
      </c>
      <c r="M28" s="4">
        <f t="shared" ca="1" si="9"/>
        <v>0</v>
      </c>
      <c r="N28" s="4">
        <f t="shared" ca="1" si="9"/>
        <v>0</v>
      </c>
      <c r="O28" s="4">
        <f t="shared" ca="1" si="9"/>
        <v>1</v>
      </c>
      <c r="P28" s="3">
        <v>-10</v>
      </c>
      <c r="Q28" s="7">
        <f t="shared" si="10"/>
        <v>42358</v>
      </c>
      <c r="R28" s="6">
        <f t="shared" si="11"/>
        <v>3</v>
      </c>
      <c r="S28" s="7" t="str">
        <f t="shared" si="12"/>
        <v>2015:12:3:7:JINHUA</v>
      </c>
      <c r="T28" s="6" t="e">
        <f t="shared" ca="1" si="13"/>
        <v>#N/A</v>
      </c>
      <c r="U28" s="5" t="e">
        <f t="shared" ca="1" si="14"/>
        <v>#N/A</v>
      </c>
      <c r="V28" s="5" t="e">
        <f t="shared" ca="1" si="14"/>
        <v>#N/A</v>
      </c>
      <c r="W28" s="5" t="e">
        <f t="shared" ca="1" si="14"/>
        <v>#N/A</v>
      </c>
      <c r="X28" s="5" t="e">
        <f t="shared" ca="1" si="14"/>
        <v>#N/A</v>
      </c>
      <c r="Y28" s="5" t="e">
        <f t="shared" ca="1" si="14"/>
        <v>#N/A</v>
      </c>
      <c r="Z28" s="5">
        <f t="shared" si="15"/>
        <v>1</v>
      </c>
      <c r="AA28" s="5">
        <f t="shared" si="16"/>
        <v>18</v>
      </c>
      <c r="AB28" s="5">
        <f t="shared" si="17"/>
        <v>9</v>
      </c>
      <c r="AC28" s="5">
        <f t="shared" si="18"/>
        <v>15</v>
      </c>
      <c r="AD28" s="5">
        <f t="shared" si="19"/>
        <v>3</v>
      </c>
    </row>
    <row r="29" spans="1:30">
      <c r="A29" s="3">
        <v>0</v>
      </c>
      <c r="B29" s="6">
        <f t="shared" si="0"/>
        <v>2016</v>
      </c>
      <c r="C29" s="6">
        <v>3</v>
      </c>
      <c r="D29" s="7">
        <f t="shared" si="1"/>
        <v>42430</v>
      </c>
      <c r="E29" s="7" t="str">
        <f t="shared" si="2"/>
        <v>2016:3:0:0:JINHUA</v>
      </c>
      <c r="F29" s="6" t="e">
        <f t="shared" ca="1" si="3"/>
        <v>#N/A</v>
      </c>
      <c r="G29" s="5" t="e">
        <f t="shared" ca="1" si="4"/>
        <v>#N/A</v>
      </c>
      <c r="H29" s="5">
        <f t="shared" si="5"/>
        <v>0</v>
      </c>
      <c r="I29" s="6" t="e">
        <f t="shared" ca="1" si="6"/>
        <v>#N/A</v>
      </c>
      <c r="J29" s="4" t="str">
        <f t="shared" ca="1" si="9"/>
        <v/>
      </c>
      <c r="K29" s="4" t="str">
        <f t="shared" ca="1" si="9"/>
        <v/>
      </c>
      <c r="L29" s="4" t="str">
        <f t="shared" ca="1" si="9"/>
        <v/>
      </c>
      <c r="M29" s="4" t="str">
        <f t="shared" ca="1" si="9"/>
        <v/>
      </c>
      <c r="N29" s="4" t="str">
        <f t="shared" ca="1" si="9"/>
        <v/>
      </c>
      <c r="O29" s="4" t="str">
        <f t="shared" ca="1" si="9"/>
        <v/>
      </c>
      <c r="P29" s="3">
        <v>-9</v>
      </c>
      <c r="Q29" s="7">
        <f t="shared" si="10"/>
        <v>42365</v>
      </c>
      <c r="R29" s="6">
        <f t="shared" si="11"/>
        <v>4</v>
      </c>
      <c r="S29" s="7" t="str">
        <f t="shared" si="12"/>
        <v>2015:12:4:7:JINHUA</v>
      </c>
      <c r="T29" s="6" t="e">
        <f t="shared" ca="1" si="13"/>
        <v>#N/A</v>
      </c>
      <c r="U29" s="5" t="e">
        <f t="shared" ca="1" si="14"/>
        <v>#N/A</v>
      </c>
      <c r="V29" s="5" t="e">
        <f t="shared" ca="1" si="14"/>
        <v>#N/A</v>
      </c>
      <c r="W29" s="5" t="e">
        <f t="shared" ca="1" si="14"/>
        <v>#N/A</v>
      </c>
      <c r="X29" s="5" t="e">
        <f t="shared" ca="1" si="14"/>
        <v>#N/A</v>
      </c>
      <c r="Y29" s="5" t="e">
        <f t="shared" ca="1" si="14"/>
        <v>#N/A</v>
      </c>
      <c r="Z29" s="5">
        <f t="shared" si="15"/>
        <v>1</v>
      </c>
      <c r="AA29" s="5">
        <f t="shared" si="16"/>
        <v>18</v>
      </c>
      <c r="AB29" s="5">
        <f t="shared" si="17"/>
        <v>9</v>
      </c>
      <c r="AC29" s="5">
        <f t="shared" si="18"/>
        <v>15</v>
      </c>
      <c r="AD29" s="5">
        <f t="shared" si="19"/>
        <v>3</v>
      </c>
    </row>
    <row r="30" spans="1:30">
      <c r="A30" s="3">
        <v>0</v>
      </c>
      <c r="B30" s="6">
        <f t="shared" si="0"/>
        <v>2016</v>
      </c>
      <c r="C30" s="6">
        <v>4</v>
      </c>
      <c r="D30" s="7">
        <f t="shared" si="1"/>
        <v>42461</v>
      </c>
      <c r="E30" s="7" t="str">
        <f t="shared" si="2"/>
        <v>2016:4:0:0:JINHUA</v>
      </c>
      <c r="F30" s="6" t="e">
        <f t="shared" ca="1" si="3"/>
        <v>#N/A</v>
      </c>
      <c r="G30" s="5" t="e">
        <f t="shared" ca="1" si="4"/>
        <v>#N/A</v>
      </c>
      <c r="H30" s="5">
        <f t="shared" si="5"/>
        <v>0</v>
      </c>
      <c r="I30" s="6" t="e">
        <f t="shared" ca="1" si="6"/>
        <v>#N/A</v>
      </c>
      <c r="J30" s="4" t="str">
        <f t="shared" ca="1" si="9"/>
        <v/>
      </c>
      <c r="K30" s="4" t="str">
        <f t="shared" ca="1" si="9"/>
        <v/>
      </c>
      <c r="L30" s="4" t="str">
        <f t="shared" ca="1" si="9"/>
        <v/>
      </c>
      <c r="M30" s="4" t="str">
        <f t="shared" ca="1" si="9"/>
        <v/>
      </c>
      <c r="N30" s="4" t="str">
        <f t="shared" ca="1" si="9"/>
        <v/>
      </c>
      <c r="O30" s="4" t="str">
        <f t="shared" ca="1" si="9"/>
        <v/>
      </c>
      <c r="P30" s="3">
        <v>-8</v>
      </c>
      <c r="Q30" s="7">
        <f t="shared" si="10"/>
        <v>42372</v>
      </c>
      <c r="R30" s="6">
        <f t="shared" si="11"/>
        <v>1</v>
      </c>
      <c r="S30" s="7" t="str">
        <f t="shared" si="12"/>
        <v>2016:1:1:7:JINHUA</v>
      </c>
      <c r="T30" s="6" t="e">
        <f t="shared" ca="1" si="13"/>
        <v>#N/A</v>
      </c>
      <c r="U30" s="5" t="e">
        <f t="shared" ca="1" si="14"/>
        <v>#N/A</v>
      </c>
      <c r="V30" s="5" t="e">
        <f t="shared" ca="1" si="14"/>
        <v>#N/A</v>
      </c>
      <c r="W30" s="5" t="e">
        <f t="shared" ca="1" si="14"/>
        <v>#N/A</v>
      </c>
      <c r="X30" s="5" t="e">
        <f t="shared" ca="1" si="14"/>
        <v>#N/A</v>
      </c>
      <c r="Y30" s="5" t="e">
        <f t="shared" ca="1" si="14"/>
        <v>#N/A</v>
      </c>
      <c r="Z30" s="5">
        <f t="shared" si="15"/>
        <v>1</v>
      </c>
      <c r="AA30" s="5">
        <f t="shared" si="16"/>
        <v>18</v>
      </c>
      <c r="AB30" s="5">
        <f t="shared" si="17"/>
        <v>9</v>
      </c>
      <c r="AC30" s="5">
        <f t="shared" si="18"/>
        <v>15</v>
      </c>
      <c r="AD30" s="5">
        <f t="shared" si="19"/>
        <v>3</v>
      </c>
    </row>
    <row r="31" spans="1:30">
      <c r="A31" s="3">
        <v>0</v>
      </c>
      <c r="B31" s="6">
        <f t="shared" si="0"/>
        <v>2016</v>
      </c>
      <c r="C31" s="6">
        <v>5</v>
      </c>
      <c r="D31" s="7">
        <f t="shared" si="1"/>
        <v>42491</v>
      </c>
      <c r="E31" s="7" t="str">
        <f t="shared" si="2"/>
        <v>2016:5:0:0:JINHUA</v>
      </c>
      <c r="F31" s="6" t="e">
        <f t="shared" ca="1" si="3"/>
        <v>#N/A</v>
      </c>
      <c r="G31" s="5" t="e">
        <f t="shared" ca="1" si="4"/>
        <v>#N/A</v>
      </c>
      <c r="H31" s="5">
        <f t="shared" si="5"/>
        <v>0</v>
      </c>
      <c r="I31" s="6" t="e">
        <f t="shared" ca="1" si="6"/>
        <v>#N/A</v>
      </c>
      <c r="J31" s="4" t="str">
        <f t="shared" ca="1" si="9"/>
        <v/>
      </c>
      <c r="K31" s="4" t="str">
        <f t="shared" ca="1" si="9"/>
        <v/>
      </c>
      <c r="L31" s="4" t="str">
        <f t="shared" ca="1" si="9"/>
        <v/>
      </c>
      <c r="M31" s="4" t="str">
        <f t="shared" ca="1" si="9"/>
        <v/>
      </c>
      <c r="N31" s="4" t="str">
        <f t="shared" ca="1" si="9"/>
        <v/>
      </c>
      <c r="O31" s="4" t="str">
        <f t="shared" ca="1" si="9"/>
        <v/>
      </c>
      <c r="P31" s="3">
        <v>-7</v>
      </c>
      <c r="Q31" s="7">
        <f t="shared" si="10"/>
        <v>42379</v>
      </c>
      <c r="R31" s="6">
        <f t="shared" si="11"/>
        <v>2</v>
      </c>
      <c r="S31" s="7" t="str">
        <f t="shared" si="12"/>
        <v>2016:1:2:7:JINHUA</v>
      </c>
      <c r="T31" s="6">
        <f t="shared" ca="1" si="13"/>
        <v>12</v>
      </c>
      <c r="U31" s="5">
        <f t="shared" ca="1" si="14"/>
        <v>0</v>
      </c>
      <c r="V31" s="5">
        <f t="shared" ca="1" si="14"/>
        <v>20</v>
      </c>
      <c r="W31" s="5">
        <f t="shared" ca="1" si="14"/>
        <v>0</v>
      </c>
      <c r="X31" s="5">
        <f t="shared" ca="1" si="14"/>
        <v>10</v>
      </c>
      <c r="Y31" s="5">
        <f t="shared" ca="1" si="14"/>
        <v>0</v>
      </c>
      <c r="Z31" s="5">
        <f t="shared" si="15"/>
        <v>1</v>
      </c>
      <c r="AA31" s="5">
        <f t="shared" si="16"/>
        <v>18</v>
      </c>
      <c r="AB31" s="5">
        <f t="shared" si="17"/>
        <v>9</v>
      </c>
      <c r="AC31" s="5">
        <f t="shared" si="18"/>
        <v>15</v>
      </c>
      <c r="AD31" s="5">
        <f t="shared" si="19"/>
        <v>3</v>
      </c>
    </row>
    <row r="32" spans="1:30">
      <c r="A32" s="3">
        <v>0</v>
      </c>
      <c r="B32" s="6">
        <f t="shared" si="0"/>
        <v>2016</v>
      </c>
      <c r="C32" s="6">
        <v>6</v>
      </c>
      <c r="D32" s="7">
        <f t="shared" si="1"/>
        <v>42522</v>
      </c>
      <c r="E32" s="7" t="str">
        <f t="shared" si="2"/>
        <v>2016:6:0:0:JINHUA</v>
      </c>
      <c r="F32" s="6" t="e">
        <f t="shared" ca="1" si="3"/>
        <v>#N/A</v>
      </c>
      <c r="G32" s="5" t="e">
        <f t="shared" ca="1" si="4"/>
        <v>#N/A</v>
      </c>
      <c r="H32" s="5">
        <f t="shared" si="5"/>
        <v>0</v>
      </c>
      <c r="I32" s="6" t="e">
        <f t="shared" ca="1" si="6"/>
        <v>#N/A</v>
      </c>
      <c r="J32" s="4" t="str">
        <f t="shared" ca="1" si="9"/>
        <v/>
      </c>
      <c r="K32" s="4" t="str">
        <f t="shared" ca="1" si="9"/>
        <v/>
      </c>
      <c r="L32" s="4" t="str">
        <f t="shared" ca="1" si="9"/>
        <v/>
      </c>
      <c r="M32" s="4" t="str">
        <f t="shared" ca="1" si="9"/>
        <v/>
      </c>
      <c r="N32" s="4" t="str">
        <f t="shared" ca="1" si="9"/>
        <v/>
      </c>
      <c r="O32" s="4" t="str">
        <f t="shared" ca="1" si="9"/>
        <v/>
      </c>
      <c r="P32" s="3">
        <v>-6</v>
      </c>
      <c r="Q32" s="7">
        <f t="shared" si="10"/>
        <v>42386</v>
      </c>
      <c r="R32" s="6">
        <f t="shared" si="11"/>
        <v>3</v>
      </c>
      <c r="S32" s="7" t="str">
        <f t="shared" si="12"/>
        <v>2016:1:3:7:JINHUA</v>
      </c>
      <c r="T32" s="6" t="e">
        <f t="shared" ca="1" si="13"/>
        <v>#N/A</v>
      </c>
      <c r="U32" s="5" t="e">
        <f t="shared" ca="1" si="14"/>
        <v>#N/A</v>
      </c>
      <c r="V32" s="5" t="e">
        <f t="shared" ca="1" si="14"/>
        <v>#N/A</v>
      </c>
      <c r="W32" s="5" t="e">
        <f t="shared" ca="1" si="14"/>
        <v>#N/A</v>
      </c>
      <c r="X32" s="5" t="e">
        <f t="shared" ca="1" si="14"/>
        <v>#N/A</v>
      </c>
      <c r="Y32" s="5" t="e">
        <f t="shared" ca="1" si="14"/>
        <v>#N/A</v>
      </c>
      <c r="Z32" s="5">
        <f t="shared" si="15"/>
        <v>1</v>
      </c>
      <c r="AA32" s="5">
        <f t="shared" si="16"/>
        <v>18</v>
      </c>
      <c r="AB32" s="5">
        <f t="shared" si="17"/>
        <v>9</v>
      </c>
      <c r="AC32" s="5">
        <f t="shared" si="18"/>
        <v>15</v>
      </c>
      <c r="AD32" s="5">
        <f t="shared" si="19"/>
        <v>3</v>
      </c>
    </row>
    <row r="33" spans="1:30">
      <c r="A33" s="3">
        <v>0</v>
      </c>
      <c r="B33" s="6">
        <f t="shared" si="0"/>
        <v>2016</v>
      </c>
      <c r="C33" s="6">
        <v>7</v>
      </c>
      <c r="D33" s="7">
        <f t="shared" si="1"/>
        <v>42552</v>
      </c>
      <c r="E33" s="7" t="str">
        <f t="shared" si="2"/>
        <v>2016:7:0:0:JINHUA</v>
      </c>
      <c r="F33" s="6" t="e">
        <f t="shared" ca="1" si="3"/>
        <v>#N/A</v>
      </c>
      <c r="G33" s="5" t="e">
        <f t="shared" ca="1" si="4"/>
        <v>#N/A</v>
      </c>
      <c r="H33" s="5">
        <f t="shared" si="5"/>
        <v>0</v>
      </c>
      <c r="I33" s="6" t="e">
        <f t="shared" ca="1" si="6"/>
        <v>#N/A</v>
      </c>
      <c r="J33" s="4" t="str">
        <f t="shared" ref="J33:O38" ca="1" si="20">IFERROR(INDEX(INDIRECT(CONCATENATE($B$42,"$A:$Z")),$I33,MATCH(J$2,INDIRECT(CONCATENATE($B$42,"$A1:$Z1")),0)),"")</f>
        <v/>
      </c>
      <c r="K33" s="4" t="str">
        <f t="shared" ca="1" si="20"/>
        <v/>
      </c>
      <c r="L33" s="4" t="str">
        <f t="shared" ca="1" si="20"/>
        <v/>
      </c>
      <c r="M33" s="4" t="str">
        <f t="shared" ca="1" si="20"/>
        <v/>
      </c>
      <c r="N33" s="4" t="str">
        <f t="shared" ca="1" si="20"/>
        <v/>
      </c>
      <c r="O33" s="4" t="str">
        <f t="shared" ca="1" si="20"/>
        <v/>
      </c>
      <c r="P33" s="3">
        <v>-5</v>
      </c>
      <c r="Q33" s="7">
        <f t="shared" si="10"/>
        <v>42393</v>
      </c>
      <c r="R33" s="6">
        <f t="shared" si="11"/>
        <v>4</v>
      </c>
      <c r="S33" s="7" t="str">
        <f t="shared" si="12"/>
        <v>2016:1:4:7:JINHUA</v>
      </c>
      <c r="T33" s="6">
        <f t="shared" ca="1" si="13"/>
        <v>61</v>
      </c>
      <c r="U33" s="5">
        <f t="shared" ca="1" si="14"/>
        <v>0</v>
      </c>
      <c r="V33" s="5">
        <f t="shared" ca="1" si="14"/>
        <v>17</v>
      </c>
      <c r="W33" s="5">
        <f t="shared" ca="1" si="14"/>
        <v>3</v>
      </c>
      <c r="X33" s="5">
        <f t="shared" ca="1" si="14"/>
        <v>15</v>
      </c>
      <c r="Y33" s="5">
        <f t="shared" ca="1" si="14"/>
        <v>0</v>
      </c>
      <c r="Z33" s="5">
        <f t="shared" si="15"/>
        <v>1</v>
      </c>
      <c r="AA33" s="5">
        <f t="shared" si="16"/>
        <v>18</v>
      </c>
      <c r="AB33" s="5">
        <f t="shared" si="17"/>
        <v>9</v>
      </c>
      <c r="AC33" s="5">
        <f t="shared" si="18"/>
        <v>15</v>
      </c>
      <c r="AD33" s="5">
        <f t="shared" si="19"/>
        <v>3</v>
      </c>
    </row>
    <row r="34" spans="1:30">
      <c r="A34" s="3">
        <v>0</v>
      </c>
      <c r="B34" s="6">
        <f t="shared" si="0"/>
        <v>2016</v>
      </c>
      <c r="C34" s="6">
        <v>8</v>
      </c>
      <c r="D34" s="7">
        <f t="shared" si="1"/>
        <v>42583</v>
      </c>
      <c r="E34" s="7" t="str">
        <f t="shared" si="2"/>
        <v>2016:8:0:0:JINHUA</v>
      </c>
      <c r="F34" s="6" t="e">
        <f t="shared" ca="1" si="3"/>
        <v>#N/A</v>
      </c>
      <c r="G34" s="5" t="e">
        <f t="shared" ca="1" si="4"/>
        <v>#N/A</v>
      </c>
      <c r="H34" s="5">
        <f t="shared" si="5"/>
        <v>0</v>
      </c>
      <c r="I34" s="6" t="e">
        <f t="shared" ca="1" si="6"/>
        <v>#N/A</v>
      </c>
      <c r="J34" s="4" t="str">
        <f t="shared" ca="1" si="20"/>
        <v/>
      </c>
      <c r="K34" s="4" t="str">
        <f t="shared" ca="1" si="20"/>
        <v/>
      </c>
      <c r="L34" s="4" t="str">
        <f t="shared" ca="1" si="20"/>
        <v/>
      </c>
      <c r="M34" s="4" t="str">
        <f t="shared" ca="1" si="20"/>
        <v/>
      </c>
      <c r="N34" s="4" t="str">
        <f t="shared" ca="1" si="20"/>
        <v/>
      </c>
      <c r="O34" s="4" t="str">
        <f t="shared" ca="1" si="20"/>
        <v/>
      </c>
      <c r="P34" s="3">
        <v>-4</v>
      </c>
      <c r="Q34" s="7">
        <f t="shared" si="10"/>
        <v>42400</v>
      </c>
      <c r="R34" s="6">
        <f t="shared" si="11"/>
        <v>5</v>
      </c>
      <c r="S34" s="7" t="str">
        <f t="shared" si="12"/>
        <v>2016:1:5:7:JINHUA</v>
      </c>
      <c r="T34" s="6">
        <f t="shared" ca="1" si="13"/>
        <v>110</v>
      </c>
      <c r="U34" s="5">
        <f t="shared" ca="1" si="14"/>
        <v>1</v>
      </c>
      <c r="V34" s="5">
        <f t="shared" ca="1" si="14"/>
        <v>18</v>
      </c>
      <c r="W34" s="5">
        <f t="shared" ca="1" si="14"/>
        <v>2</v>
      </c>
      <c r="X34" s="5">
        <f t="shared" ca="1" si="14"/>
        <v>10</v>
      </c>
      <c r="Y34" s="5">
        <f t="shared" ca="1" si="14"/>
        <v>0</v>
      </c>
      <c r="Z34" s="5">
        <f t="shared" si="15"/>
        <v>1</v>
      </c>
      <c r="AA34" s="5">
        <f t="shared" si="16"/>
        <v>18</v>
      </c>
      <c r="AB34" s="5">
        <f t="shared" si="17"/>
        <v>9</v>
      </c>
      <c r="AC34" s="5">
        <f t="shared" si="18"/>
        <v>15</v>
      </c>
      <c r="AD34" s="5">
        <f t="shared" si="19"/>
        <v>3</v>
      </c>
    </row>
    <row r="35" spans="1:30">
      <c r="A35" s="3">
        <v>0</v>
      </c>
      <c r="B35" s="6">
        <f t="shared" si="0"/>
        <v>2016</v>
      </c>
      <c r="C35" s="6">
        <v>9</v>
      </c>
      <c r="D35" s="7">
        <f t="shared" si="1"/>
        <v>42614</v>
      </c>
      <c r="E35" s="7" t="str">
        <f t="shared" si="2"/>
        <v>2016:9:0:0:JINHUA</v>
      </c>
      <c r="F35" s="6" t="e">
        <f t="shared" ca="1" si="3"/>
        <v>#N/A</v>
      </c>
      <c r="G35" s="5" t="e">
        <f t="shared" ca="1" si="4"/>
        <v>#N/A</v>
      </c>
      <c r="H35" s="5">
        <f t="shared" si="5"/>
        <v>0</v>
      </c>
      <c r="I35" s="6" t="e">
        <f t="shared" ca="1" si="6"/>
        <v>#N/A</v>
      </c>
      <c r="J35" s="4" t="str">
        <f t="shared" ca="1" si="20"/>
        <v/>
      </c>
      <c r="K35" s="4" t="str">
        <f t="shared" ca="1" si="20"/>
        <v/>
      </c>
      <c r="L35" s="4" t="str">
        <f t="shared" ca="1" si="20"/>
        <v/>
      </c>
      <c r="M35" s="4" t="str">
        <f t="shared" ca="1" si="20"/>
        <v/>
      </c>
      <c r="N35" s="4" t="str">
        <f t="shared" ca="1" si="20"/>
        <v/>
      </c>
      <c r="O35" s="4" t="str">
        <f t="shared" ca="1" si="20"/>
        <v/>
      </c>
      <c r="P35" s="3">
        <v>-3</v>
      </c>
      <c r="Q35" s="7">
        <f t="shared" si="10"/>
        <v>42407</v>
      </c>
      <c r="R35" s="6">
        <f t="shared" si="11"/>
        <v>1</v>
      </c>
      <c r="S35" s="7" t="str">
        <f t="shared" si="12"/>
        <v>2016:2:1:7:JINHUA</v>
      </c>
      <c r="T35" s="6">
        <f t="shared" ca="1" si="13"/>
        <v>161</v>
      </c>
      <c r="U35" s="5">
        <f t="shared" ca="1" si="14"/>
        <v>0</v>
      </c>
      <c r="V35" s="5">
        <f t="shared" ca="1" si="14"/>
        <v>19</v>
      </c>
      <c r="W35" s="5">
        <f t="shared" ca="1" si="14"/>
        <v>4</v>
      </c>
      <c r="X35" s="5">
        <f t="shared" ca="1" si="14"/>
        <v>14</v>
      </c>
      <c r="Y35" s="5">
        <f t="shared" ca="1" si="14"/>
        <v>2</v>
      </c>
      <c r="Z35" s="5">
        <f t="shared" si="15"/>
        <v>1</v>
      </c>
      <c r="AA35" s="5">
        <f t="shared" si="16"/>
        <v>18</v>
      </c>
      <c r="AB35" s="5">
        <f t="shared" si="17"/>
        <v>9</v>
      </c>
      <c r="AC35" s="5">
        <f t="shared" si="18"/>
        <v>15</v>
      </c>
      <c r="AD35" s="5">
        <f t="shared" si="19"/>
        <v>3</v>
      </c>
    </row>
    <row r="36" spans="1:30">
      <c r="A36" s="3">
        <v>0</v>
      </c>
      <c r="B36" s="6">
        <f t="shared" si="0"/>
        <v>2016</v>
      </c>
      <c r="C36" s="6">
        <v>10</v>
      </c>
      <c r="D36" s="7">
        <f t="shared" si="1"/>
        <v>42644</v>
      </c>
      <c r="E36" s="7" t="str">
        <f t="shared" si="2"/>
        <v>2016:10:0:0:JINHUA</v>
      </c>
      <c r="F36" s="6" t="e">
        <f t="shared" ca="1" si="3"/>
        <v>#N/A</v>
      </c>
      <c r="G36" s="5" t="e">
        <f t="shared" ca="1" si="4"/>
        <v>#N/A</v>
      </c>
      <c r="H36" s="5">
        <f t="shared" si="5"/>
        <v>0</v>
      </c>
      <c r="I36" s="6" t="e">
        <f t="shared" ca="1" si="6"/>
        <v>#N/A</v>
      </c>
      <c r="J36" s="4" t="str">
        <f t="shared" ca="1" si="20"/>
        <v/>
      </c>
      <c r="K36" s="4" t="str">
        <f t="shared" ca="1" si="20"/>
        <v/>
      </c>
      <c r="L36" s="4" t="str">
        <f t="shared" ca="1" si="20"/>
        <v/>
      </c>
      <c r="M36" s="4" t="str">
        <f t="shared" ca="1" si="20"/>
        <v/>
      </c>
      <c r="N36" s="4" t="str">
        <f t="shared" ca="1" si="20"/>
        <v/>
      </c>
      <c r="O36" s="4" t="str">
        <f t="shared" ca="1" si="20"/>
        <v/>
      </c>
      <c r="P36" s="3">
        <v>-2</v>
      </c>
      <c r="Q36" s="7">
        <f t="shared" si="10"/>
        <v>42414</v>
      </c>
      <c r="R36" s="6">
        <f t="shared" si="11"/>
        <v>2</v>
      </c>
      <c r="S36" s="7" t="str">
        <f t="shared" si="12"/>
        <v>2016:2:2:7:JINHUA</v>
      </c>
      <c r="T36" s="6">
        <f t="shared" ca="1" si="13"/>
        <v>213</v>
      </c>
      <c r="U36" s="5">
        <f t="shared" ca="1" si="14"/>
        <v>0</v>
      </c>
      <c r="V36" s="5">
        <f t="shared" ca="1" si="14"/>
        <v>21</v>
      </c>
      <c r="W36" s="5">
        <f t="shared" ca="1" si="14"/>
        <v>5</v>
      </c>
      <c r="X36" s="5">
        <f t="shared" ca="1" si="14"/>
        <v>18</v>
      </c>
      <c r="Y36" s="5">
        <f t="shared" ca="1" si="14"/>
        <v>1</v>
      </c>
      <c r="Z36" s="5">
        <f t="shared" si="15"/>
        <v>1</v>
      </c>
      <c r="AA36" s="5">
        <f t="shared" si="16"/>
        <v>18</v>
      </c>
      <c r="AB36" s="5">
        <f t="shared" si="17"/>
        <v>9</v>
      </c>
      <c r="AC36" s="5">
        <f t="shared" si="18"/>
        <v>15</v>
      </c>
      <c r="AD36" s="5">
        <f t="shared" si="19"/>
        <v>3</v>
      </c>
    </row>
    <row r="37" spans="1:30">
      <c r="A37" s="3">
        <v>0</v>
      </c>
      <c r="B37" s="6">
        <f t="shared" si="0"/>
        <v>2016</v>
      </c>
      <c r="C37" s="6">
        <v>11</v>
      </c>
      <c r="D37" s="7">
        <f t="shared" si="1"/>
        <v>42675</v>
      </c>
      <c r="E37" s="7" t="str">
        <f t="shared" si="2"/>
        <v>2016:11:0:0:JINHUA</v>
      </c>
      <c r="F37" s="6" t="e">
        <f t="shared" ca="1" si="3"/>
        <v>#N/A</v>
      </c>
      <c r="G37" s="5" t="e">
        <f t="shared" ca="1" si="4"/>
        <v>#N/A</v>
      </c>
      <c r="H37" s="5">
        <f t="shared" si="5"/>
        <v>0</v>
      </c>
      <c r="I37" s="6" t="e">
        <f t="shared" ca="1" si="6"/>
        <v>#N/A</v>
      </c>
      <c r="J37" s="4" t="str">
        <f t="shared" ca="1" si="20"/>
        <v/>
      </c>
      <c r="K37" s="4" t="str">
        <f t="shared" ca="1" si="20"/>
        <v/>
      </c>
      <c r="L37" s="4" t="str">
        <f t="shared" ca="1" si="20"/>
        <v/>
      </c>
      <c r="M37" s="4" t="str">
        <f t="shared" ca="1" si="20"/>
        <v/>
      </c>
      <c r="N37" s="4" t="str">
        <f t="shared" ca="1" si="20"/>
        <v/>
      </c>
      <c r="O37" s="4" t="str">
        <f t="shared" ca="1" si="20"/>
        <v/>
      </c>
      <c r="P37" s="3">
        <v>-1</v>
      </c>
      <c r="Q37" s="7">
        <f t="shared" si="10"/>
        <v>42421</v>
      </c>
      <c r="R37" s="6">
        <f t="shared" si="11"/>
        <v>3</v>
      </c>
      <c r="S37" s="7" t="str">
        <f t="shared" si="12"/>
        <v>2016:2:3:7:JINHUA</v>
      </c>
      <c r="T37" s="6">
        <f t="shared" ca="1" si="13"/>
        <v>266</v>
      </c>
      <c r="U37" s="5">
        <f t="shared" ca="1" si="14"/>
        <v>1</v>
      </c>
      <c r="V37" s="5">
        <f t="shared" ca="1" si="14"/>
        <v>24</v>
      </c>
      <c r="W37" s="5">
        <f t="shared" ca="1" si="14"/>
        <v>13</v>
      </c>
      <c r="X37" s="5">
        <f t="shared" ca="1" si="14"/>
        <v>16</v>
      </c>
      <c r="Y37" s="5">
        <f t="shared" ca="1" si="14"/>
        <v>2</v>
      </c>
      <c r="Z37" s="5">
        <f t="shared" si="15"/>
        <v>1</v>
      </c>
      <c r="AA37" s="5">
        <f t="shared" si="16"/>
        <v>18</v>
      </c>
      <c r="AB37" s="5">
        <f t="shared" si="17"/>
        <v>9</v>
      </c>
      <c r="AC37" s="5">
        <f t="shared" si="18"/>
        <v>15</v>
      </c>
      <c r="AD37" s="5">
        <f t="shared" si="19"/>
        <v>3</v>
      </c>
    </row>
    <row r="38" spans="1:30">
      <c r="A38" s="3">
        <v>0</v>
      </c>
      <c r="B38" s="6">
        <f t="shared" si="0"/>
        <v>2016</v>
      </c>
      <c r="C38" s="6">
        <v>12</v>
      </c>
      <c r="D38" s="7">
        <f t="shared" si="1"/>
        <v>42705</v>
      </c>
      <c r="E38" s="7" t="str">
        <f t="shared" si="2"/>
        <v>2016:12:0:0:JINHUA</v>
      </c>
      <c r="F38" s="6" t="e">
        <f t="shared" ca="1" si="3"/>
        <v>#N/A</v>
      </c>
      <c r="G38" s="5" t="e">
        <f t="shared" ca="1" si="4"/>
        <v>#N/A</v>
      </c>
      <c r="H38" s="5">
        <f t="shared" si="5"/>
        <v>0</v>
      </c>
      <c r="I38" s="6" t="e">
        <f t="shared" ca="1" si="6"/>
        <v>#N/A</v>
      </c>
      <c r="J38" s="4" t="str">
        <f t="shared" ca="1" si="20"/>
        <v/>
      </c>
      <c r="K38" s="4" t="str">
        <f t="shared" ca="1" si="20"/>
        <v/>
      </c>
      <c r="L38" s="4" t="str">
        <f t="shared" ca="1" si="20"/>
        <v/>
      </c>
      <c r="M38" s="4" t="str">
        <f t="shared" ca="1" si="20"/>
        <v/>
      </c>
      <c r="N38" s="4" t="str">
        <f t="shared" ca="1" si="20"/>
        <v/>
      </c>
      <c r="O38" s="4" t="str">
        <f t="shared" ca="1" si="20"/>
        <v/>
      </c>
      <c r="P38" s="3">
        <v>0</v>
      </c>
      <c r="Q38" s="7">
        <f t="shared" si="10"/>
        <v>42428</v>
      </c>
      <c r="R38" s="6">
        <f t="shared" si="11"/>
        <v>4</v>
      </c>
      <c r="S38" s="7" t="str">
        <f t="shared" si="12"/>
        <v>2016:2:4:7:JINHUA</v>
      </c>
      <c r="T38" s="6">
        <f t="shared" ca="1" si="13"/>
        <v>319</v>
      </c>
      <c r="U38" s="5">
        <f t="shared" ca="1" si="14"/>
        <v>0</v>
      </c>
      <c r="V38" s="5">
        <f t="shared" ca="1" si="14"/>
        <v>20</v>
      </c>
      <c r="W38" s="5">
        <f t="shared" ca="1" si="14"/>
        <v>5</v>
      </c>
      <c r="X38" s="5">
        <f t="shared" ca="1" si="14"/>
        <v>8</v>
      </c>
      <c r="Y38" s="5">
        <f t="shared" ca="1" si="14"/>
        <v>2</v>
      </c>
      <c r="Z38" s="5">
        <f t="shared" si="15"/>
        <v>1</v>
      </c>
      <c r="AA38" s="5">
        <f t="shared" si="16"/>
        <v>18</v>
      </c>
      <c r="AB38" s="5">
        <f t="shared" si="17"/>
        <v>9</v>
      </c>
      <c r="AC38" s="5">
        <f t="shared" si="18"/>
        <v>15</v>
      </c>
      <c r="AD38" s="5">
        <f t="shared" si="19"/>
        <v>3</v>
      </c>
    </row>
    <row r="39" spans="1:30">
      <c r="A39" s="3" t="s">
        <v>362</v>
      </c>
      <c r="B39" s="2" t="s">
        <v>458</v>
      </c>
      <c r="G39" s="3">
        <f ca="1">SUMIFS(G3:G38, $B3:$B38,YEAR,G3:G38,"&lt;&gt;#N/A")</f>
        <v>2</v>
      </c>
      <c r="H39" s="6"/>
      <c r="J39" s="3">
        <f t="shared" ref="J39:O39" ca="1" si="21">SUM(J3:J38)</f>
        <v>0</v>
      </c>
      <c r="K39" s="3">
        <f t="shared" ca="1" si="21"/>
        <v>0</v>
      </c>
      <c r="L39" s="3">
        <f t="shared" ca="1" si="21"/>
        <v>0</v>
      </c>
      <c r="M39" s="3">
        <f t="shared" ca="1" si="21"/>
        <v>0</v>
      </c>
      <c r="N39" s="3">
        <f t="shared" ca="1" si="21"/>
        <v>0</v>
      </c>
      <c r="O39" s="3">
        <f t="shared" ca="1" si="21"/>
        <v>1</v>
      </c>
      <c r="R39" s="6"/>
    </row>
    <row r="40" spans="1:30">
      <c r="A40" s="3" t="s">
        <v>228</v>
      </c>
      <c r="B40" s="2" t="s">
        <v>373</v>
      </c>
      <c r="C40" s="6"/>
      <c r="D40" s="6"/>
      <c r="H40" s="6"/>
      <c r="R40" s="6"/>
    </row>
    <row r="41" spans="1:30">
      <c r="A41" s="3" t="s">
        <v>229</v>
      </c>
      <c r="B41" s="2" t="s">
        <v>374</v>
      </c>
      <c r="C41" s="6"/>
      <c r="D41" s="6"/>
      <c r="H41" s="6"/>
      <c r="R41" s="6"/>
    </row>
    <row r="42" spans="1:30">
      <c r="A42" s="11" t="s">
        <v>230</v>
      </c>
      <c r="B42" s="2" t="s">
        <v>375</v>
      </c>
      <c r="C42" s="6"/>
      <c r="D42" s="6"/>
      <c r="H42" s="6"/>
      <c r="R42" s="6"/>
    </row>
    <row r="43" spans="1:30">
      <c r="A43" s="11" t="s">
        <v>363</v>
      </c>
      <c r="B43" s="1"/>
      <c r="H43" s="6"/>
      <c r="I43" s="6"/>
      <c r="L43" s="6"/>
      <c r="M43" s="6"/>
      <c r="N43" s="6"/>
      <c r="O43" s="6"/>
      <c r="Q43" s="7"/>
      <c r="R43" s="6"/>
    </row>
    <row r="44" spans="1:30">
      <c r="A44" s="3" t="s">
        <v>224</v>
      </c>
      <c r="B44" s="1">
        <v>3</v>
      </c>
      <c r="H44" s="6"/>
      <c r="I44" s="6"/>
      <c r="L44" s="6"/>
      <c r="M44" s="6"/>
      <c r="N44" s="6"/>
      <c r="O44" s="6"/>
      <c r="Q44" s="7"/>
      <c r="R44" s="6"/>
    </row>
    <row r="45" spans="1:30">
      <c r="A45" s="3" t="s">
        <v>222</v>
      </c>
      <c r="B45" s="3">
        <f>ROUND($B$43/12,0)</f>
        <v>0</v>
      </c>
      <c r="H45" s="6"/>
      <c r="I45" s="6"/>
      <c r="L45" s="6"/>
      <c r="M45" s="6"/>
      <c r="N45" s="6"/>
      <c r="O45" s="6"/>
      <c r="R45" s="6"/>
    </row>
    <row r="46" spans="1:30">
      <c r="A46" s="3" t="s">
        <v>221</v>
      </c>
      <c r="B46" s="3">
        <v>4</v>
      </c>
      <c r="R46" s="6"/>
    </row>
    <row r="47" spans="1:30">
      <c r="A47" s="3" t="s">
        <v>90</v>
      </c>
      <c r="B47" s="3">
        <f ca="1">SUM($M$39:$O$39)</f>
        <v>1</v>
      </c>
      <c r="R47" s="6"/>
    </row>
    <row r="48" spans="1:30">
      <c r="A48" s="3" t="s">
        <v>91</v>
      </c>
      <c r="B48" s="3">
        <f ca="1">SUM($J$39:$L$39)</f>
        <v>0</v>
      </c>
      <c r="R48" s="6"/>
    </row>
    <row r="49" spans="1:33" ht="15" customHeight="1">
      <c r="A49" s="3" t="s">
        <v>93</v>
      </c>
      <c r="B49" s="8" t="str">
        <f ca="1">CONCATENATE("Member Referral Goal 成員回條目標:     50%+ 
Member Referral Actual 成員回條實際:  ",$D$49)</f>
        <v>Member Referral Goal 成員回條目標:     50%+ 
Member Referral Actual 成員回條實際:  00%</v>
      </c>
      <c r="C49" s="9">
        <f ca="1">IFERROR(B48/SUM(B47:B48),"0")</f>
        <v>0</v>
      </c>
      <c r="D49" s="3" t="str">
        <f ca="1">TEXT(C49,"00%")</f>
        <v>00%</v>
      </c>
      <c r="Q49" s="7"/>
      <c r="R49" s="6"/>
      <c r="W49" s="8"/>
      <c r="Y49" s="8"/>
      <c r="AB49" s="8"/>
    </row>
    <row r="50" spans="1:33" ht="15" customHeight="1">
      <c r="A50" s="3" t="s">
        <v>94</v>
      </c>
      <c r="B50" s="8" t="str">
        <f>CONCATENATE("Annual Goal 年度目標:  ",$B$43,"
Actual YTD 年度實際:    ",$B$45)</f>
        <v>Annual Goal 年度目標:  
Actual YTD 年度實際:    0</v>
      </c>
      <c r="R50" s="6"/>
    </row>
    <row r="51" spans="1:33">
      <c r="A51" s="3" t="s">
        <v>366</v>
      </c>
      <c r="B51" s="3" t="str">
        <f ca="1">CONCATENATE($B$3,"  ",SUMIF($G$3:$G$14,"&lt;&gt;#N/A"))</f>
        <v>2014  0</v>
      </c>
      <c r="R51" s="6"/>
    </row>
    <row r="52" spans="1:33">
      <c r="A52" s="3" t="s">
        <v>365</v>
      </c>
      <c r="B52" s="3" t="str">
        <f ca="1">CONCATENATE($B$15,"  ", SUMIF($G$15:$G$26,"&lt;&gt;#N/A"))</f>
        <v>2015  0</v>
      </c>
      <c r="R52" s="6"/>
    </row>
    <row r="53" spans="1:33">
      <c r="A53" s="3" t="s">
        <v>364</v>
      </c>
      <c r="B53" s="3" t="str">
        <f ca="1">CONCATENATE($B$27,"  ",SUMIF($G$27:$G$38,"&lt;&gt;#N/A"))</f>
        <v>2016  2</v>
      </c>
      <c r="R53" s="6"/>
    </row>
    <row r="57" spans="1:33" ht="23.25">
      <c r="AG57" s="14" t="s">
        <v>459</v>
      </c>
    </row>
    <row r="58" spans="1:33">
      <c r="AG58" s="12" t="s">
        <v>460</v>
      </c>
    </row>
    <row r="59" spans="1:33">
      <c r="AG59" s="13">
        <f>DATE</f>
        <v>42428</v>
      </c>
    </row>
    <row r="102" ht="15" customHeight="1"/>
    <row r="103" ht="15" customHeight="1"/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2016:1:0:0:XINAN</v>
      </c>
      <c r="AB80" s="6">
        <f t="shared" ca="1" si="3"/>
        <v>35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2016:2:0:0:XINAN</v>
      </c>
      <c r="AB81" s="6">
        <f t="shared" ca="1" si="3"/>
        <v>87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2016:1:2:7:XINAN</v>
      </c>
      <c r="AP84" s="6">
        <f t="shared" ca="1" si="13"/>
        <v>33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5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2016:1:4:7:XINAN</v>
      </c>
      <c r="AP86" s="6">
        <f t="shared" ca="1" si="13"/>
        <v>82</v>
      </c>
      <c r="AQ86" s="5">
        <f t="shared" ca="1" si="14"/>
        <v>0</v>
      </c>
      <c r="AR86" s="5">
        <f t="shared" ca="1" si="14"/>
        <v>23</v>
      </c>
      <c r="AS86" s="5">
        <f t="shared" ca="1" si="14"/>
        <v>5</v>
      </c>
      <c r="AT86" s="5">
        <f t="shared" ca="1" si="14"/>
        <v>17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2016:1:5:7:XINAN</v>
      </c>
      <c r="AP87" s="6">
        <f t="shared" ca="1" si="13"/>
        <v>133</v>
      </c>
      <c r="AQ87" s="5">
        <f t="shared" ca="1" si="14"/>
        <v>0</v>
      </c>
      <c r="AR87" s="5">
        <f t="shared" ca="1" si="14"/>
        <v>17</v>
      </c>
      <c r="AS87" s="5">
        <f t="shared" ca="1" si="14"/>
        <v>5</v>
      </c>
      <c r="AT87" s="5">
        <f t="shared" ca="1" si="14"/>
        <v>13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2016:2:1:7:XINAN</v>
      </c>
      <c r="AP88" s="6">
        <f t="shared" ca="1" si="13"/>
        <v>184</v>
      </c>
      <c r="AQ88" s="5">
        <f t="shared" ca="1" si="14"/>
        <v>0</v>
      </c>
      <c r="AR88" s="5">
        <f t="shared" ca="1" si="14"/>
        <v>30</v>
      </c>
      <c r="AS88" s="5">
        <f t="shared" ca="1" si="14"/>
        <v>0</v>
      </c>
      <c r="AT88" s="5">
        <f t="shared" ca="1" si="14"/>
        <v>15</v>
      </c>
      <c r="AU88" s="5">
        <f t="shared" ca="1" si="14"/>
        <v>1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2016:2:2:7:XINAN</v>
      </c>
      <c r="AP89" s="6">
        <f t="shared" ca="1" si="13"/>
        <v>236</v>
      </c>
      <c r="AQ89" s="5">
        <f t="shared" ca="1" si="14"/>
        <v>0</v>
      </c>
      <c r="AR89" s="5">
        <f t="shared" ca="1" si="14"/>
        <v>27</v>
      </c>
      <c r="AS89" s="5">
        <f t="shared" ca="1" si="14"/>
        <v>8</v>
      </c>
      <c r="AT89" s="5">
        <f t="shared" ca="1" si="14"/>
        <v>15</v>
      </c>
      <c r="AU89" s="5">
        <f t="shared" ca="1" si="14"/>
        <v>3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2016:2:3:7:XINAN</v>
      </c>
      <c r="AP90" s="6">
        <f t="shared" ca="1" si="13"/>
        <v>289</v>
      </c>
      <c r="AQ90" s="5">
        <f t="shared" ca="1" si="14"/>
        <v>0</v>
      </c>
      <c r="AR90" s="5">
        <f t="shared" ca="1" si="14"/>
        <v>35</v>
      </c>
      <c r="AS90" s="5">
        <f t="shared" ca="1" si="14"/>
        <v>8</v>
      </c>
      <c r="AT90" s="5">
        <f t="shared" ca="1" si="14"/>
        <v>14</v>
      </c>
      <c r="AU90" s="5">
        <f t="shared" ca="1" si="14"/>
        <v>3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2016:2:4:7:XINAN</v>
      </c>
      <c r="AP91" s="6">
        <f t="shared" ca="1" si="13"/>
        <v>342</v>
      </c>
      <c r="AQ91" s="5">
        <f t="shared" ca="1" si="14"/>
        <v>0</v>
      </c>
      <c r="AR91" s="5">
        <f t="shared" ca="1" si="14"/>
        <v>34</v>
      </c>
      <c r="AS91" s="5">
        <f t="shared" ca="1" si="14"/>
        <v>10</v>
      </c>
      <c r="AT91" s="5">
        <f t="shared" ca="1" si="14"/>
        <v>5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461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462</v>
      </c>
      <c r="AN104" s="6"/>
    </row>
    <row r="105" spans="23:50">
      <c r="X105" s="12" t="s">
        <v>463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2014:1:0:0:LUZHOU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2014:2:0:0:LUZHOU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2014:3:0:0:LUZHOU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2014:4:0:0:LUZHOU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2014:5:0:0:LUZHOU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2014:6:0:0:LUZHOU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2014:7:0:0:LUZHOU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2014:8:0:0:LUZHOU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2014:9:0:0:LUZHOU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2014:10:0:0:LUZHOU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2014:11:0:0:LUZHOU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2014:12:0:0:LUZHOU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2015:1:0:0:LUZHOU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2015:2:0:0:LUZHOU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2015:3:0:0:LUZHOU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2015:4:0:0:LUZHOU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2015:5:0:0:LUZHOU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2015:6:0:0:LUZHOU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2015:7:0:0:LUZHOU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2015:8:0:0:LUZHOU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2015:9:0:0:LUZHOU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2015:10:0:0:LUZHOU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2015:11:0:0:LUZHOU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2015:12:0:0:LUZHOU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2016:1:0:0:LUZHOU</v>
      </c>
      <c r="AB80" s="6">
        <f t="shared" ca="1" si="3"/>
        <v>14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2015:12:2:7:LUZHOU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2016:2:0:0:LUZHOU</v>
      </c>
      <c r="AB81" s="6">
        <f t="shared" ca="1" si="3"/>
        <v>66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2015:12:3:7:LUZHOU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2016:3:0:0:LUZHOU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2015:12:4:7:LUZHOU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2016:4:0:0:LUZHOU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2016:1:1:7:LUZHOU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2016:5:0:0:LUZHOU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2016:1:2:7:LUZHOU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2016:6:0:0:LUZHOU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2016:1:3:7:LUZHOU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2016:7:0:0:LUZHOU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2016:1:4:7:LUZHOU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2016:8:0:0:LUZHOU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2016:1:5:7:LUZHOU</v>
      </c>
      <c r="AP87" s="6">
        <f t="shared" ca="1" si="13"/>
        <v>112</v>
      </c>
      <c r="AQ87" s="5">
        <f t="shared" ca="1" si="14"/>
        <v>1</v>
      </c>
      <c r="AR87" s="5">
        <f t="shared" ca="1" si="14"/>
        <v>7</v>
      </c>
      <c r="AS87" s="5">
        <f t="shared" ca="1" si="14"/>
        <v>1</v>
      </c>
      <c r="AT87" s="5">
        <f t="shared" ca="1" si="14"/>
        <v>5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2016:9:0:0:LUZHOU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2016:2:1:7:LUZHOU</v>
      </c>
      <c r="AP88" s="6">
        <f t="shared" ca="1" si="13"/>
        <v>163</v>
      </c>
      <c r="AQ88" s="5">
        <f t="shared" ca="1" si="14"/>
        <v>0</v>
      </c>
      <c r="AR88" s="5">
        <f t="shared" ca="1" si="14"/>
        <v>10</v>
      </c>
      <c r="AS88" s="5">
        <f t="shared" ca="1" si="14"/>
        <v>2</v>
      </c>
      <c r="AT88" s="5">
        <f t="shared" ca="1" si="14"/>
        <v>17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2016:10:0:0:LUZHOU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2016:2:2:7:LUZHOU</v>
      </c>
      <c r="AP89" s="6">
        <f t="shared" ca="1" si="13"/>
        <v>215</v>
      </c>
      <c r="AQ89" s="5">
        <f t="shared" ca="1" si="14"/>
        <v>0</v>
      </c>
      <c r="AR89" s="5">
        <f t="shared" ca="1" si="14"/>
        <v>11</v>
      </c>
      <c r="AS89" s="5">
        <f t="shared" ca="1" si="14"/>
        <v>1</v>
      </c>
      <c r="AT89" s="5">
        <f t="shared" ca="1" si="14"/>
        <v>11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2016:11:0:0:LUZHOU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2016:2:3:7:LUZHOU</v>
      </c>
      <c r="AP90" s="6">
        <f t="shared" ca="1" si="13"/>
        <v>268</v>
      </c>
      <c r="AQ90" s="5">
        <f t="shared" ca="1" si="14"/>
        <v>0</v>
      </c>
      <c r="AR90" s="5">
        <f t="shared" ca="1" si="14"/>
        <v>11</v>
      </c>
      <c r="AS90" s="5">
        <f t="shared" ca="1" si="14"/>
        <v>2</v>
      </c>
      <c r="AT90" s="5">
        <f t="shared" ca="1" si="14"/>
        <v>15</v>
      </c>
      <c r="AU90" s="5">
        <f t="shared" ca="1" si="14"/>
        <v>3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2016:12:0:0:LUZHOU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2016:2:4:7:LUZHOU</v>
      </c>
      <c r="AP91" s="6">
        <f t="shared" ca="1" si="13"/>
        <v>321</v>
      </c>
      <c r="AQ91" s="5">
        <f t="shared" ca="1" si="14"/>
        <v>0</v>
      </c>
      <c r="AR91" s="5">
        <f t="shared" ca="1" si="14"/>
        <v>13</v>
      </c>
      <c r="AS91" s="5">
        <f t="shared" ca="1" si="14"/>
        <v>6</v>
      </c>
      <c r="AT91" s="5">
        <f t="shared" ca="1" si="14"/>
        <v>10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464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465</v>
      </c>
      <c r="AN104" s="6"/>
    </row>
    <row r="105" spans="23:50">
      <c r="X105" s="12" t="s">
        <v>466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2014:1:0:0:SANCHONG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2014:2:0:0:SANCHONG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2014:3:0:0:SANCHONG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2014:4:0:0:SANCHONG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2014:5:0:0:SANCHONG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2014:6:0:0:SANCHONG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2014:7:0:0:SANCHONG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2014:8:0:0:SANCHONG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2014:9:0:0:SANCHONG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2014:10:0:0:SANCHONG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2014:11:0:0:SANCHONG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2014:12:0:0:SANCHONG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2015:1:0:0:SANCHONG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2015:2:0:0:SANCHONG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2015:3:0:0:SANCHONG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2015:4:0:0:SANCHONG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2015:5:0:0:SANCHONG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2015:6:0:0:SANCHONG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2015:7:0:0:SANCHONG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2015:8:0:0:SANCHONG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2015:9:0:0:SANCHONG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2015:10:0:0:SANCHONG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2015:11:0:0:SANCHONG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2015:12:0:0:SANCHONG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2016:1:0:0:SANCHONG</v>
      </c>
      <c r="AB80" s="6">
        <f t="shared" ca="1" si="3"/>
        <v>18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2015:12:2:7:SANCHONG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2016:2:0:0:SANCHONG</v>
      </c>
      <c r="AB81" s="6">
        <f t="shared" ca="1" si="3"/>
        <v>70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2015:12:3:7:SANCHONG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2016:3:0:0:SANCHONG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2015:12:4:7:SANCHONG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2016:4:0:0:SANCHONG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2016:1:1:7:SANCHONG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2016:5:0:0:SANCHONG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2016:1:2:7:SANCHONG</v>
      </c>
      <c r="AP84" s="6">
        <f t="shared" ca="1" si="13"/>
        <v>17</v>
      </c>
      <c r="AQ84" s="5">
        <f t="shared" ca="1" si="14"/>
        <v>0</v>
      </c>
      <c r="AR84" s="5">
        <f t="shared" ca="1" si="14"/>
        <v>7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2016:6:0:0:SANCHONG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2016:1:3:7:SANCHONG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2016:7:0:0:SANCHONG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2016:1:4:7:SANCHONG</v>
      </c>
      <c r="AP86" s="6">
        <f t="shared" ca="1" si="13"/>
        <v>66</v>
      </c>
      <c r="AQ86" s="5">
        <f t="shared" ca="1" si="14"/>
        <v>0</v>
      </c>
      <c r="AR86" s="5">
        <f t="shared" ca="1" si="14"/>
        <v>8</v>
      </c>
      <c r="AS86" s="5">
        <f t="shared" ca="1" si="14"/>
        <v>3</v>
      </c>
      <c r="AT86" s="5">
        <f t="shared" ca="1" si="14"/>
        <v>6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2016:8:0:0:SANCHONG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2016:1:5:7:SANCHONG</v>
      </c>
      <c r="AP87" s="6">
        <f t="shared" ca="1" si="13"/>
        <v>116</v>
      </c>
      <c r="AQ87" s="5">
        <f t="shared" ca="1" si="14"/>
        <v>1</v>
      </c>
      <c r="AR87" s="5">
        <f t="shared" ca="1" si="14"/>
        <v>4</v>
      </c>
      <c r="AS87" s="5">
        <f t="shared" ca="1" si="14"/>
        <v>4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2016:9:0:0:SANCHONG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2016:2:1:7:SANCHONG</v>
      </c>
      <c r="AP88" s="6">
        <f t="shared" ca="1" si="13"/>
        <v>167</v>
      </c>
      <c r="AQ88" s="5">
        <f t="shared" ca="1" si="14"/>
        <v>0</v>
      </c>
      <c r="AR88" s="5">
        <f t="shared" ca="1" si="14"/>
        <v>6</v>
      </c>
      <c r="AS88" s="5">
        <f t="shared" ca="1" si="14"/>
        <v>5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2016:10:0:0:SANCHONG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2016:2:2:7:SANCHONG</v>
      </c>
      <c r="AP89" s="6">
        <f t="shared" ca="1" si="13"/>
        <v>219</v>
      </c>
      <c r="AQ89" s="5">
        <f t="shared" ca="1" si="14"/>
        <v>0</v>
      </c>
      <c r="AR89" s="5">
        <f t="shared" ca="1" si="14"/>
        <v>8</v>
      </c>
      <c r="AS89" s="5">
        <f t="shared" ca="1" si="14"/>
        <v>5</v>
      </c>
      <c r="AT89" s="5">
        <f t="shared" ca="1" si="14"/>
        <v>8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2016:11:0:0:SANCHONG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2016:2:3:7:SANCHONG</v>
      </c>
      <c r="AP90" s="6">
        <f t="shared" ca="1" si="13"/>
        <v>272</v>
      </c>
      <c r="AQ90" s="5">
        <f t="shared" ca="1" si="14"/>
        <v>0</v>
      </c>
      <c r="AR90" s="5">
        <f t="shared" ca="1" si="14"/>
        <v>8</v>
      </c>
      <c r="AS90" s="5">
        <f t="shared" ca="1" si="14"/>
        <v>1</v>
      </c>
      <c r="AT90" s="5">
        <f t="shared" ca="1" si="14"/>
        <v>10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2016:12:0:0:SANCHONG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2016:2:4:7:SANCHONG</v>
      </c>
      <c r="AP91" s="6">
        <f t="shared" ca="1" si="13"/>
        <v>325</v>
      </c>
      <c r="AQ91" s="5">
        <f t="shared" ca="1" si="14"/>
        <v>0</v>
      </c>
      <c r="AR91" s="5">
        <f t="shared" ca="1" si="14"/>
        <v>7</v>
      </c>
      <c r="AS91" s="5">
        <f t="shared" ca="1" si="14"/>
        <v>2</v>
      </c>
      <c r="AT91" s="5">
        <f t="shared" ca="1" si="14"/>
        <v>6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256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467</v>
      </c>
      <c r="AN104" s="6"/>
    </row>
    <row r="105" spans="23:50">
      <c r="X105" s="12" t="s">
        <v>468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2014:1:0:0:WANDA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2014:2:0:0:WANDA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2014:3:0:0:WANDA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2014:4:0:0:WANDA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2014:5:0:0:WANDA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2014:6:0:0:WANDA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2014:7:0:0:WANDA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2014:8:0:0:WANDA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2014:9:0:0:WANDA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2014:10:0:0:WANDA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2014:11:0:0:WANDA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2014:12:0:0:WANDA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2015:1:0:0:WANDA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2015:2:0:0:WANDA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2015:3:0:0:WANDA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2015:4:0:0:WANDA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2015:5:0:0:WANDA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2015:6:0:0:WANDA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2015:7:0:0:WANDA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2015:8:0:0:WANDA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2015:9:0:0:WANDA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2015:10:0:0:WANDA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2015:11:0:0:WANDA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2015:12:0:0:WANDA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2016:1:0:0:WANDA</v>
      </c>
      <c r="AB80" s="6">
        <f t="shared" ca="1" si="3"/>
        <v>33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2015:12:2:7:WANDA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2016:2:0:0:WANDA</v>
      </c>
      <c r="AB81" s="6">
        <f t="shared" ca="1" si="3"/>
        <v>85</v>
      </c>
      <c r="AC81" s="5">
        <f t="shared" ca="1" si="4"/>
        <v>1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2015:12:3:7:WANDA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2016:3:0:0:WANDA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2015:12:4:7:WANDA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2016:4:0:0:WANDA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2016:1:1:7:WANDA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2016:5:0:0:WANDA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2016:1:2:7:WANDA</v>
      </c>
      <c r="AP84" s="6">
        <f t="shared" ca="1" si="13"/>
        <v>31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2016:6:0:0:WANDA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2016:1:3:7:WANDA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2016:7:0:0:WANDA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2016:1:4:7:WANDA</v>
      </c>
      <c r="AP86" s="6">
        <f t="shared" ca="1" si="13"/>
        <v>80</v>
      </c>
      <c r="AQ86" s="5">
        <f t="shared" ca="1" si="14"/>
        <v>0</v>
      </c>
      <c r="AR86" s="5">
        <f t="shared" ca="1" si="14"/>
        <v>12</v>
      </c>
      <c r="AS86" s="5">
        <f t="shared" ca="1" si="14"/>
        <v>1</v>
      </c>
      <c r="AT86" s="5">
        <f t="shared" ca="1" si="14"/>
        <v>7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2016:8:0:0:WANDA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2016:1:5:7:WANDA</v>
      </c>
      <c r="AP87" s="6">
        <f t="shared" ca="1" si="13"/>
        <v>131</v>
      </c>
      <c r="AQ87" s="5">
        <f t="shared" ca="1" si="14"/>
        <v>1</v>
      </c>
      <c r="AR87" s="5">
        <f t="shared" ca="1" si="14"/>
        <v>11</v>
      </c>
      <c r="AS87" s="5">
        <f t="shared" ca="1" si="14"/>
        <v>0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2016:9:0:0:WANDA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2016:2:1:7:WANDA</v>
      </c>
      <c r="AP88" s="6">
        <f t="shared" ca="1" si="13"/>
        <v>182</v>
      </c>
      <c r="AQ88" s="5">
        <f t="shared" ca="1" si="14"/>
        <v>0</v>
      </c>
      <c r="AR88" s="5">
        <f t="shared" ca="1" si="14"/>
        <v>11</v>
      </c>
      <c r="AS88" s="5">
        <f t="shared" ca="1" si="14"/>
        <v>4</v>
      </c>
      <c r="AT88" s="5">
        <f t="shared" ca="1" si="14"/>
        <v>16</v>
      </c>
      <c r="AU88" s="5">
        <f t="shared" ca="1" si="14"/>
        <v>1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2016:10:0:0:WANDA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2016:2:2:7:WANDA</v>
      </c>
      <c r="AP89" s="6">
        <f t="shared" ca="1" si="13"/>
        <v>234</v>
      </c>
      <c r="AQ89" s="5">
        <f t="shared" ca="1" si="14"/>
        <v>0</v>
      </c>
      <c r="AR89" s="5">
        <f t="shared" ca="1" si="14"/>
        <v>14</v>
      </c>
      <c r="AS89" s="5">
        <f t="shared" ca="1" si="14"/>
        <v>3</v>
      </c>
      <c r="AT89" s="5">
        <f t="shared" ca="1" si="14"/>
        <v>11</v>
      </c>
      <c r="AU89" s="5">
        <f t="shared" ca="1" si="14"/>
        <v>3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2016:11:0:0:WANDA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2016:2:3:7:WANDA</v>
      </c>
      <c r="AP90" s="6">
        <f t="shared" ca="1" si="13"/>
        <v>287</v>
      </c>
      <c r="AQ90" s="5">
        <f t="shared" ca="1" si="14"/>
        <v>0</v>
      </c>
      <c r="AR90" s="5">
        <f t="shared" ca="1" si="14"/>
        <v>15</v>
      </c>
      <c r="AS90" s="5">
        <f t="shared" ca="1" si="14"/>
        <v>5</v>
      </c>
      <c r="AT90" s="5">
        <f t="shared" ca="1" si="14"/>
        <v>8</v>
      </c>
      <c r="AU90" s="5">
        <f t="shared" ca="1" si="14"/>
        <v>1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2016:12:0:0:WANDA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2016:2:4:7:WANDA</v>
      </c>
      <c r="AP91" s="6">
        <f t="shared" ca="1" si="13"/>
        <v>340</v>
      </c>
      <c r="AQ91" s="5">
        <f t="shared" ca="1" si="14"/>
        <v>1</v>
      </c>
      <c r="AR91" s="5">
        <f t="shared" ca="1" si="14"/>
        <v>14</v>
      </c>
      <c r="AS91" s="5">
        <f t="shared" ca="1" si="14"/>
        <v>8</v>
      </c>
      <c r="AT91" s="5">
        <f t="shared" ca="1" si="14"/>
        <v>18</v>
      </c>
      <c r="AU91" s="5">
        <f t="shared" ca="1" si="14"/>
        <v>1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255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469</v>
      </c>
      <c r="AN104" s="6"/>
    </row>
    <row r="105" spans="23:50">
      <c r="X105" s="12" t="s">
        <v>470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2014:1:0:0:NORTH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5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2014:2:0:0:NORTH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5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2014:3:0:0:NORTH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5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2014:4:0:0:NORTH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5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2014:5:0:0:NORTH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5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2014:6:0:0:NORTH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5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2014:7:0:0:NORTH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5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2014:8:0:0:NORTH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5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2014:9:0:0:NORTH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5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2014:10:0:0:NORTH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5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2014:11:0:0:NORTH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5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2014:12:0:0:NORTH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5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2015:1:0:0:NORTH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5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2015:2:0:0:NORTH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5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2015:3:0:0:NORTH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5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2015:4:0:0:NORTH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5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2015:5:0:0:NORTH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5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2015:6:0:0:NORTH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5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2015:7:0:0:NORTH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5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2015:8:0:0:NORTH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5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2015:9:0:0:NORTH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5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2015:10:0:0:NORTH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5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2015:11:0:0:NORTH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5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2015:12:0:0:NORTH</v>
      </c>
      <c r="AB79" s="6">
        <f t="shared" ca="1" si="3"/>
        <v>86</v>
      </c>
      <c r="AC79" s="5">
        <f t="shared" ca="1" si="4"/>
        <v>2</v>
      </c>
      <c r="AD79" s="5">
        <f t="shared" si="5"/>
        <v>5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2016:1:0:0:NORTH</v>
      </c>
      <c r="AB80" s="6">
        <f t="shared" ca="1" si="3"/>
        <v>156</v>
      </c>
      <c r="AC80" s="5">
        <f t="shared" ca="1" si="4"/>
        <v>2</v>
      </c>
      <c r="AD80" s="5">
        <f t="shared" si="5"/>
        <v>5</v>
      </c>
      <c r="AE80" s="6">
        <f t="shared" ca="1" si="6"/>
        <v>6</v>
      </c>
      <c r="AF80" s="4">
        <f t="shared" ca="1" si="9"/>
        <v>3</v>
      </c>
      <c r="AG80" s="4">
        <f t="shared" ca="1" si="9"/>
        <v>0</v>
      </c>
      <c r="AH80" s="4">
        <f t="shared" ca="1" si="9"/>
        <v>0</v>
      </c>
      <c r="AI80" s="4">
        <f t="shared" ca="1" si="9"/>
        <v>3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2015:12:2:7:NORTH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72</v>
      </c>
      <c r="AX80" s="5">
        <f t="shared" ref="AX80:AX91" si="17">3*$X$97</f>
        <v>36</v>
      </c>
      <c r="AY80" s="5">
        <f t="shared" ref="AY80:AY91" si="18">5*$X$97</f>
        <v>60</v>
      </c>
      <c r="AZ80" s="5">
        <f t="shared" ref="AZ80:AZ91" si="19">1*$X$97</f>
        <v>12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2016:2:0:0:NORTH</v>
      </c>
      <c r="AB81" s="6">
        <f t="shared" ca="1" si="3"/>
        <v>164</v>
      </c>
      <c r="AC81" s="5">
        <f t="shared" ca="1" si="4"/>
        <v>1</v>
      </c>
      <c r="AD81" s="5">
        <f t="shared" si="5"/>
        <v>5</v>
      </c>
      <c r="AE81" s="6">
        <f t="shared" ca="1" si="6"/>
        <v>14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2015:12:3:7:NORTH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72</v>
      </c>
      <c r="AX81" s="5">
        <f t="shared" si="17"/>
        <v>36</v>
      </c>
      <c r="AY81" s="5">
        <f t="shared" si="18"/>
        <v>60</v>
      </c>
      <c r="AZ81" s="5">
        <f t="shared" si="19"/>
        <v>12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2016:3:0:0:NORTH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5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2015:12:4:7:NORTH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72</v>
      </c>
      <c r="AX82" s="5">
        <f t="shared" si="17"/>
        <v>36</v>
      </c>
      <c r="AY82" s="5">
        <f t="shared" si="18"/>
        <v>60</v>
      </c>
      <c r="AZ82" s="5">
        <f t="shared" si="19"/>
        <v>12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2016:4:0:0:NORTH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5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2016:1:1:7:NORTH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72</v>
      </c>
      <c r="AX83" s="5">
        <f t="shared" si="17"/>
        <v>36</v>
      </c>
      <c r="AY83" s="5">
        <f t="shared" si="18"/>
        <v>60</v>
      </c>
      <c r="AZ83" s="5">
        <f t="shared" si="19"/>
        <v>12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2016:5:0:0:NORTH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5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2016:1:2:7:NORTH</v>
      </c>
      <c r="AP84" s="6">
        <f t="shared" ca="1" si="13"/>
        <v>6</v>
      </c>
      <c r="AQ84" s="5">
        <f t="shared" ca="1" si="14"/>
        <v>0</v>
      </c>
      <c r="AR84" s="5">
        <f t="shared" ca="1" si="14"/>
        <v>32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3</v>
      </c>
      <c r="AW84" s="5">
        <f t="shared" si="16"/>
        <v>72</v>
      </c>
      <c r="AX84" s="5">
        <f t="shared" si="17"/>
        <v>36</v>
      </c>
      <c r="AY84" s="5">
        <f t="shared" si="18"/>
        <v>60</v>
      </c>
      <c r="AZ84" s="5">
        <f t="shared" si="19"/>
        <v>12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2016:6:0:0:NORTH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5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2016:1:3:7:NORTH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72</v>
      </c>
      <c r="AX85" s="5">
        <f t="shared" si="17"/>
        <v>36</v>
      </c>
      <c r="AY85" s="5">
        <f t="shared" si="18"/>
        <v>60</v>
      </c>
      <c r="AZ85" s="5">
        <f t="shared" si="19"/>
        <v>12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2016:7:0:0:NORTH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5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2016:1:4:7:NORTH</v>
      </c>
      <c r="AP86" s="6">
        <f t="shared" ca="1" si="13"/>
        <v>14</v>
      </c>
      <c r="AQ86" s="5">
        <f t="shared" ca="1" si="14"/>
        <v>1</v>
      </c>
      <c r="AR86" s="5">
        <f t="shared" ca="1" si="14"/>
        <v>31</v>
      </c>
      <c r="AS86" s="5">
        <f t="shared" ca="1" si="14"/>
        <v>9</v>
      </c>
      <c r="AT86" s="5">
        <f t="shared" ca="1" si="14"/>
        <v>34</v>
      </c>
      <c r="AU86" s="5">
        <f t="shared" ca="1" si="14"/>
        <v>0</v>
      </c>
      <c r="AV86" s="5">
        <f t="shared" si="15"/>
        <v>3</v>
      </c>
      <c r="AW86" s="5">
        <f t="shared" si="16"/>
        <v>72</v>
      </c>
      <c r="AX86" s="5">
        <f t="shared" si="17"/>
        <v>36</v>
      </c>
      <c r="AY86" s="5">
        <f t="shared" si="18"/>
        <v>60</v>
      </c>
      <c r="AZ86" s="5">
        <f t="shared" si="19"/>
        <v>12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2016:8:0:0:NORTH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5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2016:1:5:7:NORTH</v>
      </c>
      <c r="AP87" s="6">
        <f t="shared" ca="1" si="13"/>
        <v>22</v>
      </c>
      <c r="AQ87" s="5">
        <f t="shared" ca="1" si="14"/>
        <v>0</v>
      </c>
      <c r="AR87" s="5">
        <f t="shared" ca="1" si="14"/>
        <v>25</v>
      </c>
      <c r="AS87" s="5">
        <f t="shared" ca="1" si="14"/>
        <v>5</v>
      </c>
      <c r="AT87" s="5">
        <f t="shared" ca="1" si="14"/>
        <v>27</v>
      </c>
      <c r="AU87" s="5">
        <f t="shared" ca="1" si="14"/>
        <v>0</v>
      </c>
      <c r="AV87" s="5">
        <f t="shared" si="15"/>
        <v>3</v>
      </c>
      <c r="AW87" s="5">
        <f t="shared" si="16"/>
        <v>72</v>
      </c>
      <c r="AX87" s="5">
        <f t="shared" si="17"/>
        <v>36</v>
      </c>
      <c r="AY87" s="5">
        <f t="shared" si="18"/>
        <v>60</v>
      </c>
      <c r="AZ87" s="5">
        <f t="shared" si="19"/>
        <v>12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2016:9:0:0:NORTH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5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2016:2:1:7:NORTH</v>
      </c>
      <c r="AP88" s="6">
        <f t="shared" ca="1" si="13"/>
        <v>30</v>
      </c>
      <c r="AQ88" s="5">
        <f t="shared" ca="1" si="14"/>
        <v>0</v>
      </c>
      <c r="AR88" s="5">
        <f t="shared" ca="1" si="14"/>
        <v>31</v>
      </c>
      <c r="AS88" s="5">
        <f t="shared" ca="1" si="14"/>
        <v>5</v>
      </c>
      <c r="AT88" s="5">
        <f t="shared" ca="1" si="14"/>
        <v>21</v>
      </c>
      <c r="AU88" s="5">
        <f t="shared" ca="1" si="14"/>
        <v>2</v>
      </c>
      <c r="AV88" s="5">
        <f t="shared" si="15"/>
        <v>3</v>
      </c>
      <c r="AW88" s="5">
        <f t="shared" si="16"/>
        <v>72</v>
      </c>
      <c r="AX88" s="5">
        <f t="shared" si="17"/>
        <v>36</v>
      </c>
      <c r="AY88" s="5">
        <f t="shared" si="18"/>
        <v>60</v>
      </c>
      <c r="AZ88" s="5">
        <f t="shared" si="19"/>
        <v>12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2016:10:0:0:NORTH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5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2016:2:2:7:NORTH</v>
      </c>
      <c r="AP89" s="6">
        <f t="shared" ca="1" si="13"/>
        <v>38</v>
      </c>
      <c r="AQ89" s="5">
        <f t="shared" ca="1" si="14"/>
        <v>0</v>
      </c>
      <c r="AR89" s="5">
        <f t="shared" ca="1" si="14"/>
        <v>28</v>
      </c>
      <c r="AS89" s="5">
        <f t="shared" ca="1" si="14"/>
        <v>13</v>
      </c>
      <c r="AT89" s="5">
        <f t="shared" ca="1" si="14"/>
        <v>30</v>
      </c>
      <c r="AU89" s="5">
        <f t="shared" ca="1" si="14"/>
        <v>5</v>
      </c>
      <c r="AV89" s="5">
        <f t="shared" si="15"/>
        <v>3</v>
      </c>
      <c r="AW89" s="5">
        <f t="shared" si="16"/>
        <v>72</v>
      </c>
      <c r="AX89" s="5">
        <f t="shared" si="17"/>
        <v>36</v>
      </c>
      <c r="AY89" s="5">
        <f t="shared" si="18"/>
        <v>60</v>
      </c>
      <c r="AZ89" s="5">
        <f t="shared" si="19"/>
        <v>12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2016:11:0:0:NORTH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5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2016:2:3:7:NORTH</v>
      </c>
      <c r="AP90" s="6">
        <f t="shared" ca="1" si="13"/>
        <v>46</v>
      </c>
      <c r="AQ90" s="5">
        <f t="shared" ca="1" si="14"/>
        <v>0</v>
      </c>
      <c r="AR90" s="5">
        <f t="shared" ca="1" si="14"/>
        <v>28</v>
      </c>
      <c r="AS90" s="5">
        <f t="shared" ca="1" si="14"/>
        <v>10</v>
      </c>
      <c r="AT90" s="5">
        <f t="shared" ca="1" si="14"/>
        <v>37</v>
      </c>
      <c r="AU90" s="5">
        <f t="shared" ca="1" si="14"/>
        <v>0</v>
      </c>
      <c r="AV90" s="5">
        <f t="shared" si="15"/>
        <v>3</v>
      </c>
      <c r="AW90" s="5">
        <f t="shared" si="16"/>
        <v>72</v>
      </c>
      <c r="AX90" s="5">
        <f t="shared" si="17"/>
        <v>36</v>
      </c>
      <c r="AY90" s="5">
        <f t="shared" si="18"/>
        <v>60</v>
      </c>
      <c r="AZ90" s="5">
        <f t="shared" si="19"/>
        <v>12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2016:12:0:0:NORTH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5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2016:2:4:7:NORTH</v>
      </c>
      <c r="AP91" s="6">
        <f t="shared" ca="1" si="13"/>
        <v>54</v>
      </c>
      <c r="AQ91" s="5">
        <f t="shared" ca="1" si="14"/>
        <v>1</v>
      </c>
      <c r="AR91" s="5">
        <f t="shared" ca="1" si="14"/>
        <v>21</v>
      </c>
      <c r="AS91" s="5">
        <f t="shared" ca="1" si="14"/>
        <v>14</v>
      </c>
      <c r="AT91" s="5">
        <f t="shared" ca="1" si="14"/>
        <v>24</v>
      </c>
      <c r="AU91" s="5">
        <f t="shared" ca="1" si="14"/>
        <v>1</v>
      </c>
      <c r="AV91" s="5">
        <f t="shared" si="15"/>
        <v>3</v>
      </c>
      <c r="AW91" s="5">
        <f t="shared" si="16"/>
        <v>72</v>
      </c>
      <c r="AX91" s="5">
        <f t="shared" si="17"/>
        <v>36</v>
      </c>
      <c r="AY91" s="5">
        <f t="shared" si="18"/>
        <v>60</v>
      </c>
      <c r="AZ91" s="5">
        <f t="shared" si="19"/>
        <v>12</v>
      </c>
    </row>
    <row r="92" spans="23:52">
      <c r="W92" s="3" t="s">
        <v>362</v>
      </c>
      <c r="X92" s="2" t="s">
        <v>23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3</v>
      </c>
      <c r="AG92" s="3">
        <f t="shared" ca="1" si="21"/>
        <v>0</v>
      </c>
      <c r="AH92" s="3">
        <f t="shared" ca="1" si="21"/>
        <v>0</v>
      </c>
      <c r="AI92" s="3">
        <f t="shared" ca="1" si="21"/>
        <v>4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60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5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4</v>
      </c>
      <c r="AN100" s="6"/>
    </row>
    <row r="101" spans="23:50">
      <c r="W101" s="3" t="s">
        <v>91</v>
      </c>
      <c r="X101" s="3">
        <f ca="1">SUM($AF$92:$AH$92)</f>
        <v>3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43%</v>
      </c>
      <c r="Y102" s="9">
        <f ca="1">IFERROR(X101/SUM(X100:X101),"0")</f>
        <v>0.42857142857142855</v>
      </c>
      <c r="Z102" s="3" t="str">
        <f ca="1">TEXT(Y102,"00%")</f>
        <v>43%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60
Actual YTD 年度實際:    5</v>
      </c>
      <c r="AN103" s="6"/>
    </row>
    <row r="104" spans="23:50" ht="23.25">
      <c r="W104" s="3" t="s">
        <v>220</v>
      </c>
      <c r="X104" s="14" t="s">
        <v>108</v>
      </c>
      <c r="AN104" s="6"/>
    </row>
    <row r="105" spans="23:50">
      <c r="X105" s="12" t="s">
        <v>109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2015  2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2014:1:0:0:BEITOU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2014:2:0:0:BEITOU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2014:3:0:0:BEITOU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2014:4:0:0:BEITOU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2014:5:0:0:BEITOU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2014:6:0:0:BEITOU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2014:7:0:0:BEITOU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2014:8:0:0:BEITOU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2014:9:0:0:BEITOU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2014:10:0:0:BEITOU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2014:11:0:0:BEITOU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2014:12:0:0:BEITOU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2015:1:0:0:BEITOU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2015:2:0:0:BEITOU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2015:3:0:0:BEITOU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2015:4:0:0:BEITOU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2015:5:0:0:BEITOU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2015:6:0:0:BEITOU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2015:7:0:0:BEITOU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2015:8:0:0:BEITOU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2015:9:0:0:BEITOU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2015:10:0:0:BEITOU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2015:11:0:0:BEITOU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2015:12:0:0:BEITOU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2016:1:0:0:BEITOU</v>
      </c>
      <c r="AB80" s="6">
        <f t="shared" ca="1" si="3"/>
        <v>4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2015:12:2:7:BEITOU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2016:2:0:0:BEITOU</v>
      </c>
      <c r="AB81" s="6">
        <f t="shared" ca="1" si="3"/>
        <v>55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2015:12:3:7:BEITOU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2016:3:0:0:BEITOU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2015:12:4:7:BEITOU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2016:4:0:0:BEITOU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2016:1:1:7:BEITOU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2016:5:0:0:BEITOU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2016:1:2:7:BEITOU</v>
      </c>
      <c r="AP84" s="6">
        <f t="shared" ca="1" si="13"/>
        <v>4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2016:6:0:0:BEITOU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2016:1:3:7:BEITOU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2016:7:0:0:BEITOU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2016:1:4:7:BEITOU</v>
      </c>
      <c r="AP86" s="6">
        <f t="shared" ca="1" si="13"/>
        <v>53</v>
      </c>
      <c r="AQ86" s="5">
        <f t="shared" ca="1" si="14"/>
        <v>0</v>
      </c>
      <c r="AR86" s="5">
        <f t="shared" ca="1" si="14"/>
        <v>10</v>
      </c>
      <c r="AS86" s="5">
        <f t="shared" ca="1" si="14"/>
        <v>5</v>
      </c>
      <c r="AT86" s="5">
        <f t="shared" ca="1" si="14"/>
        <v>12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2016:8:0:0:BEITOU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2016:1:5:7:BEITOU</v>
      </c>
      <c r="AP87" s="6">
        <f t="shared" ca="1" si="13"/>
        <v>102</v>
      </c>
      <c r="AQ87" s="5">
        <f t="shared" ca="1" si="14"/>
        <v>0</v>
      </c>
      <c r="AR87" s="5">
        <f t="shared" ca="1" si="14"/>
        <v>11</v>
      </c>
      <c r="AS87" s="5">
        <f t="shared" ca="1" si="14"/>
        <v>2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2016:9:0:0:BEITOU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2016:2:1:7:BEITOU</v>
      </c>
      <c r="AP88" s="6">
        <f t="shared" ca="1" si="13"/>
        <v>153</v>
      </c>
      <c r="AQ88" s="5">
        <f t="shared" ca="1" si="14"/>
        <v>0</v>
      </c>
      <c r="AR88" s="5">
        <f t="shared" ca="1" si="14"/>
        <v>14</v>
      </c>
      <c r="AS88" s="5">
        <f t="shared" ca="1" si="14"/>
        <v>1</v>
      </c>
      <c r="AT88" s="5">
        <f t="shared" ca="1" si="14"/>
        <v>10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2016:10:0:0:BEITOU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2016:2:2:7:BEITOU</v>
      </c>
      <c r="AP89" s="6">
        <f t="shared" ca="1" si="13"/>
        <v>204</v>
      </c>
      <c r="AQ89" s="5">
        <f t="shared" ca="1" si="14"/>
        <v>0</v>
      </c>
      <c r="AR89" s="5">
        <f t="shared" ca="1" si="14"/>
        <v>9</v>
      </c>
      <c r="AS89" s="5">
        <f t="shared" ca="1" si="14"/>
        <v>3</v>
      </c>
      <c r="AT89" s="5">
        <f t="shared" ca="1" si="14"/>
        <v>11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2016:11:0:0:BEITOU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2016:2:3:7:BEITOU</v>
      </c>
      <c r="AP90" s="6">
        <f t="shared" ca="1" si="13"/>
        <v>257</v>
      </c>
      <c r="AQ90" s="5">
        <f t="shared" ca="1" si="14"/>
        <v>0</v>
      </c>
      <c r="AR90" s="5">
        <f t="shared" ca="1" si="14"/>
        <v>8</v>
      </c>
      <c r="AS90" s="5">
        <f t="shared" ca="1" si="14"/>
        <v>7</v>
      </c>
      <c r="AT90" s="5">
        <f t="shared" ca="1" si="14"/>
        <v>15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2016:12:0:0:BEITOU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2016:2:4:7:BEITOU</v>
      </c>
      <c r="AP91" s="6">
        <f t="shared" ca="1" si="13"/>
        <v>310</v>
      </c>
      <c r="AQ91" s="5">
        <f t="shared" ca="1" si="14"/>
        <v>0</v>
      </c>
      <c r="AR91" s="5">
        <f t="shared" ca="1" si="14"/>
        <v>6</v>
      </c>
      <c r="AS91" s="5">
        <f t="shared" ca="1" si="14"/>
        <v>8</v>
      </c>
      <c r="AT91" s="5">
        <f t="shared" ca="1" si="14"/>
        <v>11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471</v>
      </c>
      <c r="AN104" s="6"/>
    </row>
    <row r="105" spans="23:50">
      <c r="X105" s="12" t="s">
        <v>472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2014:1:0:0:SHILIN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2014:2:0:0:SHILIN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2014:3:0:0:SHILIN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2014:4:0:0:SHILIN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2014:5:0:0:SHILIN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2014:6:0:0:SHILIN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2014:7:0:0:SHILIN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2014:8:0:0:SHILIN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2014:9:0:0:SHILIN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2014:10:0:0:SHILIN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2014:11:0:0:SHILIN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2014:12:0:0:SHILIN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2015:1:0:0:SHILIN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2015:2:0:0:SHILIN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2015:3:0:0:SHILIN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2015:4:0:0:SHILIN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2015:5:0:0:SHILIN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2015:6:0:0:SHILIN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2015:7:0:0:SHILIN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2015:8:0:0:SHILIN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2015:9:0:0:SHILIN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2015:10:0:0:SHILIN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2015:11:0:0:SHILIN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2015:12:0:0:SHILIN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2016:1:0:0:SHILIN</v>
      </c>
      <c r="AB80" s="6">
        <f t="shared" ca="1" si="3"/>
        <v>20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2015:12:2:7:SHILIN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2016:2:0:0:SHILIN</v>
      </c>
      <c r="AB81" s="6">
        <f t="shared" ca="1" si="3"/>
        <v>72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2015:12:3:7:SHILIN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2016:3:0:0:SHILIN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2015:12:4:7:SHILIN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2016:4:0:0:SHILIN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2016:1:1:7:SHILIN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2016:5:0:0:SHILIN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2016:1:2:7:SHILIN</v>
      </c>
      <c r="AP84" s="6">
        <f t="shared" ca="1" si="13"/>
        <v>19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2016:6:0:0:SHILIN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2016:1:3:7:SHILIN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2016:7:0:0:SHILIN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2016:1:4:7:SHILIN</v>
      </c>
      <c r="AP86" s="6">
        <f t="shared" ca="1" si="13"/>
        <v>68</v>
      </c>
      <c r="AQ86" s="5">
        <f t="shared" ca="1" si="14"/>
        <v>1</v>
      </c>
      <c r="AR86" s="5">
        <f t="shared" ca="1" si="14"/>
        <v>10</v>
      </c>
      <c r="AS86" s="5">
        <f t="shared" ca="1" si="14"/>
        <v>2</v>
      </c>
      <c r="AT86" s="5">
        <f t="shared" ca="1" si="14"/>
        <v>12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2016:8:0:0:SHILIN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2016:1:5:7:SHILIN</v>
      </c>
      <c r="AP87" s="6">
        <f t="shared" ca="1" si="13"/>
        <v>118</v>
      </c>
      <c r="AQ87" s="5">
        <f t="shared" ca="1" si="14"/>
        <v>0</v>
      </c>
      <c r="AR87" s="5">
        <f t="shared" ca="1" si="14"/>
        <v>3</v>
      </c>
      <c r="AS87" s="5">
        <f t="shared" ca="1" si="14"/>
        <v>1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2016:9:0:0:SHILIN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2016:2:1:7:SHILIN</v>
      </c>
      <c r="AP88" s="6">
        <f t="shared" ca="1" si="13"/>
        <v>169</v>
      </c>
      <c r="AQ88" s="5">
        <f t="shared" ca="1" si="14"/>
        <v>0</v>
      </c>
      <c r="AR88" s="5">
        <f t="shared" ca="1" si="14"/>
        <v>6</v>
      </c>
      <c r="AS88" s="5">
        <f t="shared" ca="1" si="14"/>
        <v>1</v>
      </c>
      <c r="AT88" s="5">
        <f t="shared" ca="1" si="14"/>
        <v>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2016:10:0:0:SHILIN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2016:2:2:7:SHILIN</v>
      </c>
      <c r="AP89" s="6">
        <f t="shared" ca="1" si="13"/>
        <v>221</v>
      </c>
      <c r="AQ89" s="5">
        <f t="shared" ca="1" si="14"/>
        <v>0</v>
      </c>
      <c r="AR89" s="5">
        <f t="shared" ca="1" si="14"/>
        <v>6</v>
      </c>
      <c r="AS89" s="5">
        <f t="shared" ca="1" si="14"/>
        <v>2</v>
      </c>
      <c r="AT89" s="5">
        <f t="shared" ca="1" si="14"/>
        <v>10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2016:11:0:0:SHILIN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2016:2:3:7:SHILIN</v>
      </c>
      <c r="AP90" s="6">
        <f t="shared" ca="1" si="13"/>
        <v>274</v>
      </c>
      <c r="AQ90" s="5">
        <f t="shared" ca="1" si="14"/>
        <v>0</v>
      </c>
      <c r="AR90" s="5">
        <f t="shared" ca="1" si="14"/>
        <v>10</v>
      </c>
      <c r="AS90" s="5">
        <f t="shared" ca="1" si="14"/>
        <v>1</v>
      </c>
      <c r="AT90" s="5">
        <f t="shared" ca="1" si="14"/>
        <v>14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2016:12:0:0:SHILIN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2016:2:4:7:SHILIN</v>
      </c>
      <c r="AP91" s="6">
        <f t="shared" ca="1" si="13"/>
        <v>327</v>
      </c>
      <c r="AQ91" s="5">
        <f t="shared" ca="1" si="14"/>
        <v>0</v>
      </c>
      <c r="AR91" s="5">
        <f t="shared" ca="1" si="14"/>
        <v>5</v>
      </c>
      <c r="AS91" s="5">
        <f t="shared" ca="1" si="14"/>
        <v>1</v>
      </c>
      <c r="AT91" s="5">
        <f t="shared" ca="1" si="14"/>
        <v>4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473</v>
      </c>
      <c r="AN104" s="6"/>
    </row>
    <row r="105" spans="23:50">
      <c r="X105" s="12" t="s">
        <v>474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2014:1:0:0:DANSHUI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2014:2:0:0:DANSHUI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2014:3:0:0:DANSHUI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2014:4:0:0:DANSHUI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2014:5:0:0:DANSHUI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2014:6:0:0:DANSHUI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2014:7:0:0:DANSHUI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2014:8:0:0:DANSHUI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2014:9:0:0:DANSHUI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2014:10:0:0:DANSHUI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2014:11:0:0:DANSHUI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2014:12:0:0:DANSHUI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2015:1:0:0:DANSHUI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2015:2:0:0:DANSHUI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2015:3:0:0:DANSHUI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2015:4:0:0:DANSHUI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2015:5:0:0:DANSHUI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2015:6:0:0:DANSHUI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2015:7:0:0:DANSHUI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2015:8:0:0:DANSHUI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2015:9:0:0:DANSHUI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2015:10:0:0:DANSHUI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2015:11:0:0:DANSHUI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2015:12:0:0:DANSHUI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2016:1:0:0:DANSHUI</v>
      </c>
      <c r="AB80" s="6" t="e">
        <f t="shared" ca="1" si="3"/>
        <v>#N/A</v>
      </c>
      <c r="AC80" s="5" t="e">
        <f t="shared" ca="1" si="4"/>
        <v>#N/A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2015:12:2:7:DANSHUI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2016:2:0:0:DANSHUI</v>
      </c>
      <c r="AB81" s="6">
        <f t="shared" ca="1" si="3"/>
        <v>57</v>
      </c>
      <c r="AC81" s="5">
        <f t="shared" ca="1" si="4"/>
        <v>1</v>
      </c>
      <c r="AD81" s="5">
        <f t="shared" si="5"/>
        <v>0</v>
      </c>
      <c r="AE81" s="6">
        <f t="shared" ca="1" si="6"/>
        <v>4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2015:12:3:7:DANSHUI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2016:3:0:0:DANSHUI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2015:12:4:7:DANSHUI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2016:4:0:0:DANSHUI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2016:1:1:7:DANSHUI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2016:5:0:0:DANSHUI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2016:1:2:7:DANSHUI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2016:6:0:0:DANSHUI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2016:1:3:7:DANSHUI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2016:7:0:0:DANSHUI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2016:1:4:7:DANSHUI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2016:8:0:0:DANSHUI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2016:1:5:7:DANSHUI</v>
      </c>
      <c r="AP87" s="6" t="e">
        <f t="shared" ca="1" si="13"/>
        <v>#N/A</v>
      </c>
      <c r="AQ87" s="5" t="e">
        <f t="shared" ca="1" si="14"/>
        <v>#N/A</v>
      </c>
      <c r="AR87" s="5" t="e">
        <f t="shared" ca="1" si="14"/>
        <v>#N/A</v>
      </c>
      <c r="AS87" s="5" t="e">
        <f t="shared" ca="1" si="14"/>
        <v>#N/A</v>
      </c>
      <c r="AT87" s="5" t="e">
        <f t="shared" ca="1" si="14"/>
        <v>#N/A</v>
      </c>
      <c r="AU87" s="5" t="e">
        <f t="shared" ca="1" si="14"/>
        <v>#N/A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2016:9:0:0:DANSHUI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2016:2:1:7:DANSHUI</v>
      </c>
      <c r="AP88" s="6" t="e">
        <f t="shared" ca="1" si="13"/>
        <v>#N/A</v>
      </c>
      <c r="AQ88" s="5" t="e">
        <f t="shared" ca="1" si="14"/>
        <v>#N/A</v>
      </c>
      <c r="AR88" s="5" t="e">
        <f t="shared" ca="1" si="14"/>
        <v>#N/A</v>
      </c>
      <c r="AS88" s="5" t="e">
        <f t="shared" ca="1" si="14"/>
        <v>#N/A</v>
      </c>
      <c r="AT88" s="5" t="e">
        <f t="shared" ca="1" si="14"/>
        <v>#N/A</v>
      </c>
      <c r="AU88" s="5" t="e">
        <f t="shared" ca="1" si="14"/>
        <v>#N/A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2016:10:0:0:DANSHUI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2016:2:2:7:DANSHUI</v>
      </c>
      <c r="AP89" s="6">
        <f t="shared" ca="1" si="13"/>
        <v>206</v>
      </c>
      <c r="AQ89" s="5">
        <f t="shared" ca="1" si="14"/>
        <v>0</v>
      </c>
      <c r="AR89" s="5">
        <f t="shared" ca="1" si="14"/>
        <v>13</v>
      </c>
      <c r="AS89" s="5">
        <f t="shared" ca="1" si="14"/>
        <v>6</v>
      </c>
      <c r="AT89" s="5">
        <f t="shared" ca="1" si="14"/>
        <v>4</v>
      </c>
      <c r="AU89" s="5">
        <f t="shared" ca="1" si="14"/>
        <v>4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2016:11:0:0:DANSHUI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2016:2:3:7:DANSHUI</v>
      </c>
      <c r="AP90" s="6">
        <f t="shared" ca="1" si="13"/>
        <v>259</v>
      </c>
      <c r="AQ90" s="5">
        <f t="shared" ca="1" si="14"/>
        <v>0</v>
      </c>
      <c r="AR90" s="5">
        <f t="shared" ca="1" si="14"/>
        <v>10</v>
      </c>
      <c r="AS90" s="5">
        <f t="shared" ca="1" si="14"/>
        <v>2</v>
      </c>
      <c r="AT90" s="5">
        <f t="shared" ca="1" si="14"/>
        <v>7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2016:12:0:0:DANSHUI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2016:2:4:7:DANSHUI</v>
      </c>
      <c r="AP91" s="6">
        <f t="shared" ca="1" si="13"/>
        <v>312</v>
      </c>
      <c r="AQ91" s="5">
        <f t="shared" ca="1" si="14"/>
        <v>1</v>
      </c>
      <c r="AR91" s="5">
        <f t="shared" ca="1" si="14"/>
        <v>9</v>
      </c>
      <c r="AS91" s="5">
        <f t="shared" ca="1" si="14"/>
        <v>5</v>
      </c>
      <c r="AT91" s="5">
        <f t="shared" ca="1" si="14"/>
        <v>7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475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476</v>
      </c>
      <c r="AN104" s="6"/>
    </row>
    <row r="105" spans="23:50">
      <c r="X105" s="12" t="s">
        <v>477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2014:1:0:0:TIANMU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2014:2:0:0:TIANMU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2014:3:0:0:TIANMU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2014:4:0:0:TIANMU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2014:5:0:0:TIANMU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2014:6:0:0:TIANMU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2014:7:0:0:TIANMU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2014:8:0:0:TIANMU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2014:9:0:0:TIANMU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2014:10:0:0:TIANMU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2014:11:0:0:TIANMU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2014:12:0:0:TIANMU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2015:1:0:0:TIANMU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2015:2:0:0:TIANMU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2015:3:0:0:TIANMU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2015:4:0:0:TIANMU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2015:5:0:0:TIANMU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2015:6:0:0:TIANMU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2015:7:0:0:TIANMU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2015:8:0:0:TIANMU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2015:9:0:0:TIANMU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2015:10:0:0:TIANMU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2015:11:0:0:TIANMU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2015:12:0:0:TIANMU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2016:1:0:0:TIANMU</v>
      </c>
      <c r="AB80" s="6">
        <f t="shared" ca="1" si="3"/>
        <v>30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2015:12:2:7:TIANMU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2016:2:0:0:TIANMU</v>
      </c>
      <c r="AB81" s="6">
        <f t="shared" ca="1" si="3"/>
        <v>82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2015:12:3:7:TIANMU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2016:3:0:0:TIANMU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2015:12:4:7:TIANMU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2016:4:0:0:TIANMU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2016:1:1:7:TIANMU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2016:5:0:0:TIANMU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2016:1:2:7:TIANMU</v>
      </c>
      <c r="AP84" s="6">
        <f t="shared" ca="1" si="13"/>
        <v>28</v>
      </c>
      <c r="AQ84" s="5">
        <f t="shared" ca="1" si="14"/>
        <v>0</v>
      </c>
      <c r="AR84" s="5">
        <f t="shared" ca="1" si="14"/>
        <v>2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2016:6:0:0:TIANMU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2016:1:3:7:TIANMU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2016:7:0:0:TIANMU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2016:1:4:7:TIANMU</v>
      </c>
      <c r="AP86" s="6">
        <f t="shared" ca="1" si="13"/>
        <v>77</v>
      </c>
      <c r="AQ86" s="5">
        <f t="shared" ca="1" si="14"/>
        <v>0</v>
      </c>
      <c r="AR86" s="5">
        <f t="shared" ca="1" si="14"/>
        <v>1</v>
      </c>
      <c r="AS86" s="5">
        <f t="shared" ca="1" si="14"/>
        <v>0</v>
      </c>
      <c r="AT86" s="5">
        <f t="shared" ca="1" si="14"/>
        <v>3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2016:8:0:0:TIANMU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2016:1:5:7:TIANMU</v>
      </c>
      <c r="AP87" s="6">
        <f t="shared" ca="1" si="13"/>
        <v>128</v>
      </c>
      <c r="AQ87" s="5">
        <f t="shared" ca="1" si="14"/>
        <v>0</v>
      </c>
      <c r="AR87" s="5">
        <f t="shared" ca="1" si="14"/>
        <v>1</v>
      </c>
      <c r="AS87" s="5">
        <f t="shared" ca="1" si="14"/>
        <v>0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2016:9:0:0:TIANMU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2016:2:1:7:TIANMU</v>
      </c>
      <c r="AP88" s="6">
        <f t="shared" ca="1" si="13"/>
        <v>179</v>
      </c>
      <c r="AQ88" s="5">
        <f t="shared" ca="1" si="14"/>
        <v>0</v>
      </c>
      <c r="AR88" s="5">
        <f t="shared" ca="1" si="14"/>
        <v>0</v>
      </c>
      <c r="AS88" s="5">
        <f t="shared" ca="1" si="14"/>
        <v>0</v>
      </c>
      <c r="AT88" s="5">
        <f t="shared" ca="1" si="14"/>
        <v>0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2016:10:0:0:TIANMU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2016:2:2:7:TIANMU</v>
      </c>
      <c r="AP89" s="6">
        <f t="shared" ca="1" si="13"/>
        <v>231</v>
      </c>
      <c r="AQ89" s="5">
        <f t="shared" ca="1" si="14"/>
        <v>0</v>
      </c>
      <c r="AR89" s="5">
        <f t="shared" ca="1" si="14"/>
        <v>0</v>
      </c>
      <c r="AS89" s="5">
        <f t="shared" ca="1" si="14"/>
        <v>2</v>
      </c>
      <c r="AT89" s="5">
        <f t="shared" ca="1" si="14"/>
        <v>5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2016:11:0:0:TIANMU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2016:2:3:7:TIANMU</v>
      </c>
      <c r="AP90" s="6">
        <f t="shared" ca="1" si="13"/>
        <v>284</v>
      </c>
      <c r="AQ90" s="5">
        <f t="shared" ca="1" si="14"/>
        <v>0</v>
      </c>
      <c r="AR90" s="5">
        <f t="shared" ca="1" si="14"/>
        <v>0</v>
      </c>
      <c r="AS90" s="5">
        <f t="shared" ca="1" si="14"/>
        <v>0</v>
      </c>
      <c r="AT90" s="5">
        <f t="shared" ca="1" si="14"/>
        <v>1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2016:12:0:0:TIANMU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2016:2:4:7:TIANMU</v>
      </c>
      <c r="AP91" s="6">
        <f t="shared" ca="1" si="13"/>
        <v>337</v>
      </c>
      <c r="AQ91" s="5">
        <f t="shared" ca="1" si="14"/>
        <v>0</v>
      </c>
      <c r="AR91" s="5">
        <f t="shared" ca="1" si="14"/>
        <v>1</v>
      </c>
      <c r="AS91" s="5">
        <f t="shared" ca="1" si="14"/>
        <v>0</v>
      </c>
      <c r="AT91" s="5">
        <f t="shared" ca="1" si="14"/>
        <v>2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478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479</v>
      </c>
      <c r="AN104" s="6"/>
    </row>
    <row r="105" spans="23:50">
      <c r="X105" s="12" t="s">
        <v>480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>
    <pageSetUpPr fitToPage="1"/>
  </sheetPr>
  <dimension ref="A1:AZ110"/>
  <sheetViews>
    <sheetView zoomScale="70" zoomScaleNormal="70" workbookViewId="0">
      <selection activeCell="E54" sqref="E5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2014:1:0:0:SOUTH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2014:2:0:0:SOUTH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2014:3:0:0:SOUTH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2014:4:0:0:SOUTH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2014:5:0:0:SOUTH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2014:6:0:0:SOUTH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2014:7:0:0:SOUTH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2014:8:0:0:SOUTH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2014:9:0:0:SOUTH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2014:10:0:0:SOUTH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2014:11:0:0:SOUTH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2014:12:0:0:SOUTH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2015:1:0:0:SOUTH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2015:2:0:0:SOUTH</v>
      </c>
      <c r="AB69" s="6">
        <f t="shared" ca="1" si="3"/>
        <v>100</v>
      </c>
      <c r="AC69" s="5">
        <f t="shared" ca="1" si="4"/>
        <v>0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2015:3:0:0:SOUTH</v>
      </c>
      <c r="AB70" s="6">
        <f t="shared" ca="1" si="3"/>
        <v>107</v>
      </c>
      <c r="AC70" s="5">
        <f t="shared" ca="1" si="4"/>
        <v>3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2015:4:0:0:SOUTH</v>
      </c>
      <c r="AB71" s="6">
        <f t="shared" ca="1" si="3"/>
        <v>114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2015:5:0:0:SOUTH</v>
      </c>
      <c r="AB72" s="6">
        <f t="shared" ca="1" si="3"/>
        <v>121</v>
      </c>
      <c r="AC72" s="5">
        <f t="shared" ca="1" si="4"/>
        <v>2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2015:6:0:0:SOUTH</v>
      </c>
      <c r="AB73" s="6">
        <f t="shared" ca="1" si="3"/>
        <v>128</v>
      </c>
      <c r="AC73" s="5">
        <f t="shared" ca="1" si="4"/>
        <v>4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2015:7:0:0:SOUTH</v>
      </c>
      <c r="AB74" s="6">
        <f t="shared" ca="1" si="3"/>
        <v>135</v>
      </c>
      <c r="AC74" s="5">
        <f t="shared" ca="1" si="4"/>
        <v>5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2015:8:0:0:SOUTH</v>
      </c>
      <c r="AB75" s="6">
        <f t="shared" ca="1" si="3"/>
        <v>142</v>
      </c>
      <c r="AC75" s="5">
        <f t="shared" ca="1" si="4"/>
        <v>4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2015:9:0:0:SOUTH</v>
      </c>
      <c r="AB76" s="6">
        <f t="shared" ca="1" si="3"/>
        <v>149</v>
      </c>
      <c r="AC76" s="5">
        <f t="shared" ca="1" si="4"/>
        <v>5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2015:10:0:0:SOUTH</v>
      </c>
      <c r="AB77" s="6">
        <f t="shared" ca="1" si="3"/>
        <v>72</v>
      </c>
      <c r="AC77" s="5">
        <f t="shared" ca="1" si="4"/>
        <v>6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2015:11:0:0:SOUTH</v>
      </c>
      <c r="AB78" s="6">
        <f t="shared" ca="1" si="3"/>
        <v>79</v>
      </c>
      <c r="AC78" s="5">
        <f t="shared" ca="1" si="4"/>
        <v>2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2015:12:0:0:SOUTH</v>
      </c>
      <c r="AB79" s="6">
        <f t="shared" ca="1" si="3"/>
        <v>87</v>
      </c>
      <c r="AC79" s="5">
        <f t="shared" ca="1" si="4"/>
        <v>4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2016:1:0:0:SOUTH</v>
      </c>
      <c r="AB80" s="6">
        <f t="shared" ca="1" si="3"/>
        <v>157</v>
      </c>
      <c r="AC80" s="5">
        <f t="shared" ca="1" si="4"/>
        <v>2</v>
      </c>
      <c r="AD80" s="5">
        <f t="shared" si="5"/>
        <v>10</v>
      </c>
      <c r="AE80" s="6">
        <f t="shared" ca="1" si="6"/>
        <v>7</v>
      </c>
      <c r="AF80" s="4">
        <f t="shared" ca="1" si="9"/>
        <v>5</v>
      </c>
      <c r="AG80" s="4">
        <f t="shared" ca="1" si="9"/>
        <v>0</v>
      </c>
      <c r="AH80" s="4">
        <f t="shared" ca="1" si="9"/>
        <v>0</v>
      </c>
      <c r="AI80" s="4">
        <f t="shared" ca="1" si="9"/>
        <v>5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2015:12:2:7:SOUTH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66</v>
      </c>
      <c r="AX80" s="5">
        <f t="shared" ref="AX80:AX91" si="17">3*$X$97</f>
        <v>33</v>
      </c>
      <c r="AY80" s="5">
        <f t="shared" ref="AY80:AY91" si="18">5*$X$97</f>
        <v>55</v>
      </c>
      <c r="AZ80" s="5">
        <f t="shared" ref="AZ80:AZ91" si="19">1*$X$97</f>
        <v>11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2016:2:0:0:SOUTH</v>
      </c>
      <c r="AB81" s="6">
        <f t="shared" ca="1" si="3"/>
        <v>165</v>
      </c>
      <c r="AC81" s="5">
        <f t="shared" ca="1" si="4"/>
        <v>5</v>
      </c>
      <c r="AD81" s="5">
        <f t="shared" si="5"/>
        <v>10</v>
      </c>
      <c r="AE81" s="6">
        <f t="shared" ca="1" si="6"/>
        <v>15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2015:12:3:7:SOUTH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66</v>
      </c>
      <c r="AX81" s="5">
        <f t="shared" si="17"/>
        <v>33</v>
      </c>
      <c r="AY81" s="5">
        <f t="shared" si="18"/>
        <v>55</v>
      </c>
      <c r="AZ81" s="5">
        <f t="shared" si="19"/>
        <v>11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2016:3:0:0:SOUTH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2015:12:4:7:SOUTH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66</v>
      </c>
      <c r="AX82" s="5">
        <f t="shared" si="17"/>
        <v>33</v>
      </c>
      <c r="AY82" s="5">
        <f t="shared" si="18"/>
        <v>55</v>
      </c>
      <c r="AZ82" s="5">
        <f t="shared" si="19"/>
        <v>11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2016:4:0:0:SOUTH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2016:1:1:7:SOUTH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66</v>
      </c>
      <c r="AX83" s="5">
        <f t="shared" si="17"/>
        <v>33</v>
      </c>
      <c r="AY83" s="5">
        <f t="shared" si="18"/>
        <v>55</v>
      </c>
      <c r="AZ83" s="5">
        <f t="shared" si="19"/>
        <v>11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2016:5:0:0:SOUTH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2016:1:2:7:SOUTH</v>
      </c>
      <c r="AP84" s="6">
        <f t="shared" ca="1" si="13"/>
        <v>7</v>
      </c>
      <c r="AQ84" s="5">
        <f t="shared" ca="1" si="14"/>
        <v>8</v>
      </c>
      <c r="AR84" s="5">
        <f t="shared" ca="1" si="14"/>
        <v>55</v>
      </c>
      <c r="AS84" s="5">
        <f t="shared" ca="1" si="14"/>
        <v>0</v>
      </c>
      <c r="AT84" s="5">
        <f t="shared" ca="1" si="14"/>
        <v>28</v>
      </c>
      <c r="AU84" s="5">
        <f t="shared" ca="1" si="14"/>
        <v>0</v>
      </c>
      <c r="AV84" s="5">
        <f t="shared" si="15"/>
        <v>3</v>
      </c>
      <c r="AW84" s="5">
        <f t="shared" si="16"/>
        <v>66</v>
      </c>
      <c r="AX84" s="5">
        <f t="shared" si="17"/>
        <v>33</v>
      </c>
      <c r="AY84" s="5">
        <f t="shared" si="18"/>
        <v>55</v>
      </c>
      <c r="AZ84" s="5">
        <f t="shared" si="19"/>
        <v>11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2016:6:0:0:SOUTH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2016:1:3:7:SOUTH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66</v>
      </c>
      <c r="AX85" s="5">
        <f t="shared" si="17"/>
        <v>33</v>
      </c>
      <c r="AY85" s="5">
        <f t="shared" si="18"/>
        <v>55</v>
      </c>
      <c r="AZ85" s="5">
        <f t="shared" si="19"/>
        <v>11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2016:7:0:0:SOUTH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2016:1:4:7:SOUTH</v>
      </c>
      <c r="AP86" s="6">
        <f t="shared" ca="1" si="13"/>
        <v>15</v>
      </c>
      <c r="AQ86" s="5">
        <f t="shared" ca="1" si="14"/>
        <v>1</v>
      </c>
      <c r="AR86" s="5">
        <f t="shared" ca="1" si="14"/>
        <v>77</v>
      </c>
      <c r="AS86" s="5">
        <f t="shared" ca="1" si="14"/>
        <v>22</v>
      </c>
      <c r="AT86" s="5">
        <f t="shared" ca="1" si="14"/>
        <v>65</v>
      </c>
      <c r="AU86" s="5">
        <f t="shared" ca="1" si="14"/>
        <v>0</v>
      </c>
      <c r="AV86" s="5">
        <f t="shared" si="15"/>
        <v>3</v>
      </c>
      <c r="AW86" s="5">
        <f t="shared" si="16"/>
        <v>66</v>
      </c>
      <c r="AX86" s="5">
        <f t="shared" si="17"/>
        <v>33</v>
      </c>
      <c r="AY86" s="5">
        <f t="shared" si="18"/>
        <v>55</v>
      </c>
      <c r="AZ86" s="5">
        <f t="shared" si="19"/>
        <v>11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2016:8:0:0:SOUTH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2016:1:5:7:SOUTH</v>
      </c>
      <c r="AP87" s="6">
        <f t="shared" ca="1" si="13"/>
        <v>23</v>
      </c>
      <c r="AQ87" s="5">
        <f t="shared" ca="1" si="14"/>
        <v>1</v>
      </c>
      <c r="AR87" s="5">
        <f t="shared" ca="1" si="14"/>
        <v>72</v>
      </c>
      <c r="AS87" s="5">
        <f t="shared" ca="1" si="14"/>
        <v>29</v>
      </c>
      <c r="AT87" s="5">
        <f t="shared" ca="1" si="14"/>
        <v>77</v>
      </c>
      <c r="AU87" s="5">
        <f t="shared" ca="1" si="14"/>
        <v>0</v>
      </c>
      <c r="AV87" s="5">
        <f t="shared" si="15"/>
        <v>3</v>
      </c>
      <c r="AW87" s="5">
        <f t="shared" si="16"/>
        <v>66</v>
      </c>
      <c r="AX87" s="5">
        <f t="shared" si="17"/>
        <v>33</v>
      </c>
      <c r="AY87" s="5">
        <f t="shared" si="18"/>
        <v>55</v>
      </c>
      <c r="AZ87" s="5">
        <f t="shared" si="19"/>
        <v>11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2016:9:0:0:SOUTH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2016:2:1:7:SOUTH</v>
      </c>
      <c r="AP88" s="6">
        <f t="shared" ca="1" si="13"/>
        <v>31</v>
      </c>
      <c r="AQ88" s="5">
        <f t="shared" ca="1" si="14"/>
        <v>0</v>
      </c>
      <c r="AR88" s="5">
        <f t="shared" ca="1" si="14"/>
        <v>81</v>
      </c>
      <c r="AS88" s="5">
        <f t="shared" ca="1" si="14"/>
        <v>17</v>
      </c>
      <c r="AT88" s="5">
        <f t="shared" ca="1" si="14"/>
        <v>71</v>
      </c>
      <c r="AU88" s="5">
        <f t="shared" ca="1" si="14"/>
        <v>0</v>
      </c>
      <c r="AV88" s="5">
        <f t="shared" si="15"/>
        <v>3</v>
      </c>
      <c r="AW88" s="5">
        <f t="shared" si="16"/>
        <v>66</v>
      </c>
      <c r="AX88" s="5">
        <f t="shared" si="17"/>
        <v>33</v>
      </c>
      <c r="AY88" s="5">
        <f t="shared" si="18"/>
        <v>55</v>
      </c>
      <c r="AZ88" s="5">
        <f t="shared" si="19"/>
        <v>11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2016:10:0:0:SOUTH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2016:2:2:7:SOUTH</v>
      </c>
      <c r="AP89" s="6">
        <f t="shared" ca="1" si="13"/>
        <v>39</v>
      </c>
      <c r="AQ89" s="5">
        <f t="shared" ca="1" si="14"/>
        <v>0</v>
      </c>
      <c r="AR89" s="5">
        <f t="shared" ca="1" si="14"/>
        <v>80</v>
      </c>
      <c r="AS89" s="5">
        <f t="shared" ca="1" si="14"/>
        <v>34</v>
      </c>
      <c r="AT89" s="5">
        <f t="shared" ca="1" si="14"/>
        <v>75</v>
      </c>
      <c r="AU89" s="5">
        <f t="shared" ca="1" si="14"/>
        <v>2</v>
      </c>
      <c r="AV89" s="5">
        <f t="shared" si="15"/>
        <v>3</v>
      </c>
      <c r="AW89" s="5">
        <f t="shared" si="16"/>
        <v>66</v>
      </c>
      <c r="AX89" s="5">
        <f t="shared" si="17"/>
        <v>33</v>
      </c>
      <c r="AY89" s="5">
        <f t="shared" si="18"/>
        <v>55</v>
      </c>
      <c r="AZ89" s="5">
        <f t="shared" si="19"/>
        <v>11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2016:11:0:0:SOUTH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2016:2:3:7:SOUTH</v>
      </c>
      <c r="AP90" s="6">
        <f t="shared" ca="1" si="13"/>
        <v>47</v>
      </c>
      <c r="AQ90" s="5">
        <f t="shared" ca="1" si="14"/>
        <v>2</v>
      </c>
      <c r="AR90" s="5">
        <f t="shared" ca="1" si="14"/>
        <v>74</v>
      </c>
      <c r="AS90" s="5">
        <f t="shared" ca="1" si="14"/>
        <v>34</v>
      </c>
      <c r="AT90" s="5">
        <f t="shared" ca="1" si="14"/>
        <v>62</v>
      </c>
      <c r="AU90" s="5">
        <f t="shared" ca="1" si="14"/>
        <v>5</v>
      </c>
      <c r="AV90" s="5">
        <f t="shared" si="15"/>
        <v>3</v>
      </c>
      <c r="AW90" s="5">
        <f t="shared" si="16"/>
        <v>66</v>
      </c>
      <c r="AX90" s="5">
        <f t="shared" si="17"/>
        <v>33</v>
      </c>
      <c r="AY90" s="5">
        <f t="shared" si="18"/>
        <v>55</v>
      </c>
      <c r="AZ90" s="5">
        <f t="shared" si="19"/>
        <v>11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2016:12:0:0:SOUTH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2016:2:4:7:SOUTH</v>
      </c>
      <c r="AP91" s="6">
        <f t="shared" ca="1" si="13"/>
        <v>55</v>
      </c>
      <c r="AQ91" s="5">
        <f t="shared" ca="1" si="14"/>
        <v>3</v>
      </c>
      <c r="AR91" s="5">
        <f t="shared" ca="1" si="14"/>
        <v>74</v>
      </c>
      <c r="AS91" s="5">
        <f t="shared" ca="1" si="14"/>
        <v>36</v>
      </c>
      <c r="AT91" s="5">
        <f t="shared" ca="1" si="14"/>
        <v>67</v>
      </c>
      <c r="AU91" s="5">
        <f t="shared" ca="1" si="14"/>
        <v>9</v>
      </c>
      <c r="AV91" s="5">
        <f t="shared" si="15"/>
        <v>3</v>
      </c>
      <c r="AW91" s="5">
        <f t="shared" si="16"/>
        <v>66</v>
      </c>
      <c r="AX91" s="5">
        <f t="shared" si="17"/>
        <v>33</v>
      </c>
      <c r="AY91" s="5">
        <f t="shared" si="18"/>
        <v>55</v>
      </c>
      <c r="AZ91" s="5">
        <f t="shared" si="19"/>
        <v>11</v>
      </c>
    </row>
    <row r="92" spans="23:52">
      <c r="W92" s="3" t="s">
        <v>362</v>
      </c>
      <c r="X92" s="2" t="s">
        <v>26</v>
      </c>
      <c r="AC92" s="3">
        <f ca="1">SUMIFS(AC56:AC91, $X56:$X91,YEAR,AC56:AC91,"&lt;&gt;#N/A")</f>
        <v>7</v>
      </c>
      <c r="AD92" s="6"/>
      <c r="AF92" s="3">
        <f t="shared" ref="AF92:AK92" ca="1" si="21">SUM(AF56:AF91)</f>
        <v>5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2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120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9</v>
      </c>
      <c r="AN100" s="6"/>
    </row>
    <row r="101" spans="23:50">
      <c r="W101" s="3" t="s">
        <v>91</v>
      </c>
      <c r="X101" s="3">
        <f ca="1">SUM($AF$92:$AH$92)</f>
        <v>5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36%</v>
      </c>
      <c r="Y102" s="9">
        <f ca="1">IFERROR(X101/SUM(X100:X101),"0")</f>
        <v>0.35714285714285715</v>
      </c>
      <c r="Z102" s="3" t="str">
        <f ca="1">TEXT(Y102,"00%")</f>
        <v>36%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120
Actual YTD 年度實際:    10</v>
      </c>
      <c r="AN103" s="6"/>
    </row>
    <row r="104" spans="23:50" ht="23.25">
      <c r="W104" s="3" t="s">
        <v>220</v>
      </c>
      <c r="X104" s="14" t="s">
        <v>104</v>
      </c>
      <c r="AN104" s="6"/>
    </row>
    <row r="105" spans="23:50">
      <c r="X105" s="12" t="s">
        <v>105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2015  39</v>
      </c>
    </row>
    <row r="110" spans="23:50">
      <c r="W110" s="3" t="s">
        <v>364</v>
      </c>
      <c r="X110" s="3" t="str">
        <f ca="1">CONCATENATE($X$80,"  ",SUMIF($AC$80:$AC$91,"&lt;&gt;#N/A"))</f>
        <v>2016  7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pageSetUpPr fitToPage="1"/>
  </sheetPr>
  <dimension ref="A1:AZ110"/>
  <sheetViews>
    <sheetView topLeftCell="S3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2014:1:0:0:ANKANG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2014:2:0:0:ANKANG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2014:3:0:0:ANKANG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2014:4:0:0:ANKANG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2014:5:0:0:ANKANG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2014:6:0:0:ANKANG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2014:7:0:0:ANKANG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2014:8:0:0:ANKANG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2014:9:0:0:ANKANG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2014:10:0:0:ANKANG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2014:11:0:0:ANKANG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2014:12:0:0:ANKANG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2015:1:0:0:ANKANG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2015:2:0:0:ANKANG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2015:3:0:0:ANKANG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2015:4:0:0:ANKANG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2015:5:0:0:ANKANG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2015:6:0:0:ANKANG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2015:7:0:0:ANKANG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2015:8:0:0:ANKANG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2015:9:0:0:ANKANG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2015:10:0:0:ANKANG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2015:11:0:0:ANKANG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2015:12:0:0:ANKANG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2016:1:0:0:ANKANG</v>
      </c>
      <c r="AB80" s="6">
        <f t="shared" ca="1" si="3"/>
        <v>2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2015:12:2:7:ANKANG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2016:2:0:0:ANKANG</v>
      </c>
      <c r="AB81" s="6">
        <f t="shared" ca="1" si="3"/>
        <v>53</v>
      </c>
      <c r="AC81" s="5">
        <f t="shared" ca="1" si="4"/>
        <v>1</v>
      </c>
      <c r="AD81" s="5">
        <f t="shared" si="5"/>
        <v>1</v>
      </c>
      <c r="AE81" s="6">
        <f t="shared" ca="1" si="6"/>
        <v>2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2015:12:3:7:ANKANG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2016:3:0:0:ANKANG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2015:12:4:7:ANKANG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2016:4:0:0:ANKANG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2016:1:1:7:ANKANG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2016:5:0:0:ANKANG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2016:1:2:7:ANKANG</v>
      </c>
      <c r="AP84" s="6">
        <f t="shared" ca="1" si="13"/>
        <v>2</v>
      </c>
      <c r="AQ84" s="5">
        <f t="shared" ca="1" si="14"/>
        <v>0</v>
      </c>
      <c r="AR84" s="5">
        <f t="shared" ca="1" si="14"/>
        <v>0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2016:6:0:0:ANKANG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2016:1:3:7:ANKANG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2016:7:0:0:ANKANG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2016:1:4:7:ANKANG</v>
      </c>
      <c r="AP86" s="6">
        <f t="shared" ca="1" si="13"/>
        <v>51</v>
      </c>
      <c r="AQ86" s="5">
        <f t="shared" ca="1" si="14"/>
        <v>0</v>
      </c>
      <c r="AR86" s="5">
        <f t="shared" ca="1" si="14"/>
        <v>3</v>
      </c>
      <c r="AS86" s="5">
        <f t="shared" ca="1" si="14"/>
        <v>4</v>
      </c>
      <c r="AT86" s="5">
        <f t="shared" ca="1" si="14"/>
        <v>2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2016:8:0:0:ANKANG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2016:1:5:7:ANKANG</v>
      </c>
      <c r="AP87" s="6">
        <f t="shared" ca="1" si="13"/>
        <v>100</v>
      </c>
      <c r="AQ87" s="5">
        <f t="shared" ca="1" si="14"/>
        <v>0</v>
      </c>
      <c r="AR87" s="5">
        <f t="shared" ca="1" si="14"/>
        <v>6</v>
      </c>
      <c r="AS87" s="5">
        <f t="shared" ca="1" si="14"/>
        <v>3</v>
      </c>
      <c r="AT87" s="5">
        <f t="shared" ca="1" si="14"/>
        <v>5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2016:9:0:0:ANKANG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2016:2:1:7:ANKANG</v>
      </c>
      <c r="AP88" s="6">
        <f t="shared" ca="1" si="13"/>
        <v>151</v>
      </c>
      <c r="AQ88" s="5">
        <f t="shared" ca="1" si="14"/>
        <v>0</v>
      </c>
      <c r="AR88" s="5">
        <f t="shared" ca="1" si="14"/>
        <v>7</v>
      </c>
      <c r="AS88" s="5">
        <f t="shared" ca="1" si="14"/>
        <v>2</v>
      </c>
      <c r="AT88" s="5">
        <f t="shared" ca="1" si="14"/>
        <v>4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2016:10:0:0:ANKANG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2016:2:2:7:ANKANG</v>
      </c>
      <c r="AP89" s="6">
        <f t="shared" ca="1" si="13"/>
        <v>202</v>
      </c>
      <c r="AQ89" s="5">
        <f t="shared" ca="1" si="14"/>
        <v>0</v>
      </c>
      <c r="AR89" s="5">
        <f t="shared" ca="1" si="14"/>
        <v>7</v>
      </c>
      <c r="AS89" s="5">
        <f t="shared" ca="1" si="14"/>
        <v>2</v>
      </c>
      <c r="AT89" s="5">
        <f t="shared" ca="1" si="14"/>
        <v>9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2016:11:0:0:ANKANG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2016:2:3:7:ANKANG</v>
      </c>
      <c r="AP90" s="6">
        <f t="shared" ca="1" si="13"/>
        <v>255</v>
      </c>
      <c r="AQ90" s="5">
        <f t="shared" ca="1" si="14"/>
        <v>0</v>
      </c>
      <c r="AR90" s="5">
        <f t="shared" ca="1" si="14"/>
        <v>6</v>
      </c>
      <c r="AS90" s="5">
        <f t="shared" ca="1" si="14"/>
        <v>6</v>
      </c>
      <c r="AT90" s="5">
        <f t="shared" ca="1" si="14"/>
        <v>3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2016:12:0:0:ANKANG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2016:2:4:7:ANKANG</v>
      </c>
      <c r="AP91" s="6">
        <f t="shared" ca="1" si="13"/>
        <v>308</v>
      </c>
      <c r="AQ91" s="5">
        <f t="shared" ca="1" si="14"/>
        <v>1</v>
      </c>
      <c r="AR91" s="5">
        <f t="shared" ca="1" si="14"/>
        <v>4</v>
      </c>
      <c r="AS91" s="5">
        <f t="shared" ca="1" si="14"/>
        <v>3</v>
      </c>
      <c r="AT91" s="5">
        <f t="shared" ca="1" si="14"/>
        <v>2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483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481</v>
      </c>
      <c r="AN104" s="6"/>
    </row>
    <row r="105" spans="23:50">
      <c r="X105" s="12" t="s">
        <v>482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>
    <pageSetUpPr fitToPage="1"/>
  </sheetPr>
  <dimension ref="A1:AZ110"/>
  <sheetViews>
    <sheetView topLeftCell="Q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2014:1:0:0:JINGXIN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2014:2:0:0:JINGXIN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2014:3:0:0:JINGXIN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2014:4:0:0:JINGXIN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2014:5:0:0:JINGXIN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2014:6:0:0:JINGXIN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2014:7:0:0:JINGXIN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2014:8:0:0:JINGXIN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2014:9:0:0:JINGXIN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2014:10:0:0:JINGXIN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2014:11:0:0:JINGXIN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2014:12:0:0:JINGXIN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2015:1:0:0:JINGXIN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2015:2:0:0:JINGXIN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2015:3:0:0:JINGXIN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2015:4:0:0:JINGXIN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2015:5:0:0:JINGXIN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2015:6:0:0:JINGXIN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2015:7:0:0:JINGXIN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2015:8:0:0:JINGXIN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2015:9:0:0:JINGXIN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2015:10:0:0:JINGXIN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2015:11:0:0:JINGXIN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2015:12:0:0:JINGXIN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2016:1:0:0:JINGXIN</v>
      </c>
      <c r="AB80" s="6">
        <f t="shared" ca="1" si="3"/>
        <v>11</v>
      </c>
      <c r="AC80" s="5">
        <f t="shared" ca="1" si="4"/>
        <v>8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2015:12:2:7:JINGXIN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2016:2:0:0:JINGXIN</v>
      </c>
      <c r="AB81" s="6">
        <f t="shared" ca="1" si="3"/>
        <v>63</v>
      </c>
      <c r="AC81" s="5">
        <f t="shared" ca="1" si="4"/>
        <v>1</v>
      </c>
      <c r="AD81" s="5">
        <f t="shared" si="5"/>
        <v>1</v>
      </c>
      <c r="AE81" s="6">
        <f t="shared" ca="1" si="6"/>
        <v>8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2015:12:3:7:JINGXIN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2016:3:0:0:JINGXIN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2015:12:4:7:JINGXIN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2016:4:0:0:JINGXIN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2016:1:1:7:JINGXIN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2016:5:0:0:JINGXIN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2016:1:2:7:JINGXIN</v>
      </c>
      <c r="AP84" s="6">
        <f t="shared" ca="1" si="13"/>
        <v>11</v>
      </c>
      <c r="AQ84" s="5">
        <f t="shared" ca="1" si="14"/>
        <v>8</v>
      </c>
      <c r="AR84" s="5">
        <f t="shared" ca="1" si="14"/>
        <v>0</v>
      </c>
      <c r="AS84" s="5">
        <f t="shared" ca="1" si="14"/>
        <v>0</v>
      </c>
      <c r="AT84" s="5">
        <f t="shared" ca="1" si="14"/>
        <v>7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2016:6:0:0:JINGXIN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2016:1:3:7:JINGXIN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2016:7:0:0:JINGXIN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2016:1:4:7:JINGXIN</v>
      </c>
      <c r="AP86" s="6">
        <f t="shared" ca="1" si="13"/>
        <v>60</v>
      </c>
      <c r="AQ86" s="5">
        <f t="shared" ca="1" si="14"/>
        <v>0</v>
      </c>
      <c r="AR86" s="5">
        <f t="shared" ca="1" si="14"/>
        <v>14</v>
      </c>
      <c r="AS86" s="5">
        <f t="shared" ca="1" si="14"/>
        <v>3</v>
      </c>
      <c r="AT86" s="5">
        <f t="shared" ca="1" si="14"/>
        <v>16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2016:8:0:0:JINGXIN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2016:1:5:7:JINGXIN</v>
      </c>
      <c r="AP87" s="6">
        <f t="shared" ca="1" si="13"/>
        <v>109</v>
      </c>
      <c r="AQ87" s="5">
        <f t="shared" ca="1" si="14"/>
        <v>0</v>
      </c>
      <c r="AR87" s="5">
        <f t="shared" ca="1" si="14"/>
        <v>11</v>
      </c>
      <c r="AS87" s="5">
        <f t="shared" ca="1" si="14"/>
        <v>8</v>
      </c>
      <c r="AT87" s="5">
        <f t="shared" ca="1" si="14"/>
        <v>15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2016:9:0:0:JINGXIN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2016:2:1:7:JINGXIN</v>
      </c>
      <c r="AP88" s="6">
        <f t="shared" ca="1" si="13"/>
        <v>160</v>
      </c>
      <c r="AQ88" s="5">
        <f t="shared" ca="1" si="14"/>
        <v>0</v>
      </c>
      <c r="AR88" s="5">
        <f t="shared" ca="1" si="14"/>
        <v>13</v>
      </c>
      <c r="AS88" s="5">
        <f t="shared" ca="1" si="14"/>
        <v>3</v>
      </c>
      <c r="AT88" s="5">
        <f t="shared" ca="1" si="14"/>
        <v>14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2016:10:0:0:JINGXIN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2016:2:2:7:JINGXIN</v>
      </c>
      <c r="AP89" s="6">
        <f t="shared" ca="1" si="13"/>
        <v>212</v>
      </c>
      <c r="AQ89" s="5">
        <f t="shared" ca="1" si="14"/>
        <v>0</v>
      </c>
      <c r="AR89" s="5">
        <f t="shared" ca="1" si="14"/>
        <v>12</v>
      </c>
      <c r="AS89" s="5">
        <f t="shared" ca="1" si="14"/>
        <v>5</v>
      </c>
      <c r="AT89" s="5">
        <f t="shared" ca="1" si="14"/>
        <v>9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2016:11:0:0:JINGXIN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2016:2:3:7:JINGXIN</v>
      </c>
      <c r="AP90" s="6">
        <f t="shared" ca="1" si="13"/>
        <v>265</v>
      </c>
      <c r="AQ90" s="5">
        <f t="shared" ca="1" si="14"/>
        <v>0</v>
      </c>
      <c r="AR90" s="5">
        <f t="shared" ca="1" si="14"/>
        <v>12</v>
      </c>
      <c r="AS90" s="5">
        <f t="shared" ca="1" si="14"/>
        <v>5</v>
      </c>
      <c r="AT90" s="5">
        <f t="shared" ca="1" si="14"/>
        <v>10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2016:12:0:0:JINGXIN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2016:2:4:7:JINGXIN</v>
      </c>
      <c r="AP91" s="6">
        <f t="shared" ca="1" si="13"/>
        <v>318</v>
      </c>
      <c r="AQ91" s="5">
        <f t="shared" ca="1" si="14"/>
        <v>1</v>
      </c>
      <c r="AR91" s="5">
        <f t="shared" ca="1" si="14"/>
        <v>12</v>
      </c>
      <c r="AS91" s="5">
        <f t="shared" ca="1" si="14"/>
        <v>5</v>
      </c>
      <c r="AT91" s="5">
        <f t="shared" ca="1" si="14"/>
        <v>14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259</v>
      </c>
      <c r="AC92" s="3">
        <f ca="1">SUMIFS(AC56:AC91, $X56:$X91,YEAR,AC56:AC91,"&lt;&gt;#N/A")</f>
        <v>9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484</v>
      </c>
      <c r="AN104" s="6"/>
    </row>
    <row r="105" spans="23:50">
      <c r="X105" s="12" t="s">
        <v>485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2016  9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pageSetUpPr fitToPage="1"/>
  </sheetPr>
  <dimension ref="A1:AZ110"/>
  <sheetViews>
    <sheetView topLeftCell="U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2014:1:0:0:ZHONGHE_1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2014:2:0:0:ZHONGHE_1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2014:3:0:0:ZHONGHE_1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2014:4:0:0:ZHONGHE_1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2014:5:0:0:ZHONGHE_1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2014:6:0:0:ZHONGHE_1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2014:7:0:0:ZHONGHE_1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2014:8:0:0:ZHONGHE_1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2014:9:0:0:ZHONGHE_1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2014:10:0:0:ZHONGHE_1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2014:11:0:0:ZHONGHE_1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2014:12:0:0:ZHONGHE_1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2015:1:0:0:ZHONGHE_1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2015:2:0:0:ZHONGHE_1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2015:3:0:0:ZHONGHE_1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2015:4:0:0:ZHONGHE_1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2015:5:0:0:ZHONGHE_1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2015:6:0:0:ZHONGHE_1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2015:7:0:0:ZHONGHE_1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2015:8:0:0:ZHONGHE_1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2015:9:0:0:ZHONGHE_1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2015:10:0:0:ZHONGHE_1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2015:11:0:0:ZHONGHE_1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2015:12:0:0:ZHONGHE_1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2016:1:0:0:ZHONGHE_1</v>
      </c>
      <c r="AB80" s="6">
        <f t="shared" ca="1" si="3"/>
        <v>45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2015:12:2:7:ZHONGHE_1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2016:2:0:0:ZHONGHE_1</v>
      </c>
      <c r="AB81" s="6">
        <f t="shared" ca="1" si="3"/>
        <v>97</v>
      </c>
      <c r="AC81" s="5">
        <f t="shared" ca="1" si="4"/>
        <v>0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2015:12:3:7:ZHONGHE_1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2016:3:0:0:ZHONGHE_1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2015:12:4:7:ZHONGHE_1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2016:4:0:0:ZHONGHE_1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2016:1:1:7:ZHONGHE_1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2016:5:0:0:ZHONGHE_1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2016:1:2:7:ZHONGHE_1</v>
      </c>
      <c r="AP84" s="6">
        <f t="shared" ca="1" si="13"/>
        <v>43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2016:6:0:0:ZHONGHE_1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2016:1:3:7:ZHONGHE_1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2016:7:0:0:ZHONGHE_1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2016:1:4:7:ZHONGHE_1</v>
      </c>
      <c r="AP86" s="6">
        <f t="shared" ca="1" si="13"/>
        <v>92</v>
      </c>
      <c r="AQ86" s="5">
        <f t="shared" ca="1" si="14"/>
        <v>0</v>
      </c>
      <c r="AR86" s="5">
        <f t="shared" ca="1" si="14"/>
        <v>7</v>
      </c>
      <c r="AS86" s="5">
        <f t="shared" ca="1" si="14"/>
        <v>2</v>
      </c>
      <c r="AT86" s="5">
        <f t="shared" ca="1" si="14"/>
        <v>5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2016:8:0:0:ZHONGHE_1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2016:1:5:7:ZHONGHE_1</v>
      </c>
      <c r="AP87" s="6">
        <f t="shared" ca="1" si="13"/>
        <v>143</v>
      </c>
      <c r="AQ87" s="5">
        <f t="shared" ca="1" si="14"/>
        <v>0</v>
      </c>
      <c r="AR87" s="5">
        <f t="shared" ca="1" si="14"/>
        <v>5</v>
      </c>
      <c r="AS87" s="5">
        <f t="shared" ca="1" si="14"/>
        <v>1</v>
      </c>
      <c r="AT87" s="5">
        <f t="shared" ca="1" si="14"/>
        <v>6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2016:9:0:0:ZHONGHE_1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2016:2:1:7:ZHONGHE_1</v>
      </c>
      <c r="AP88" s="6">
        <f t="shared" ca="1" si="13"/>
        <v>194</v>
      </c>
      <c r="AQ88" s="5">
        <f t="shared" ca="1" si="14"/>
        <v>0</v>
      </c>
      <c r="AR88" s="5">
        <f t="shared" ca="1" si="14"/>
        <v>7</v>
      </c>
      <c r="AS88" s="5">
        <f t="shared" ca="1" si="14"/>
        <v>1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2016:10:0:0:ZHONGHE_1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2016:2:2:7:ZHONGHE_1</v>
      </c>
      <c r="AP89" s="6">
        <f t="shared" ca="1" si="13"/>
        <v>246</v>
      </c>
      <c r="AQ89" s="5">
        <f t="shared" ca="1" si="14"/>
        <v>0</v>
      </c>
      <c r="AR89" s="5">
        <f t="shared" ca="1" si="14"/>
        <v>6</v>
      </c>
      <c r="AS89" s="5">
        <f t="shared" ca="1" si="14"/>
        <v>1</v>
      </c>
      <c r="AT89" s="5">
        <f t="shared" ca="1" si="14"/>
        <v>6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2016:11:0:0:ZHONGHE_1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2016:2:3:7:ZHONGHE_1</v>
      </c>
      <c r="AP90" s="6">
        <f t="shared" ca="1" si="13"/>
        <v>299</v>
      </c>
      <c r="AQ90" s="5">
        <f t="shared" ca="1" si="14"/>
        <v>0</v>
      </c>
      <c r="AR90" s="5">
        <f t="shared" ca="1" si="14"/>
        <v>4</v>
      </c>
      <c r="AS90" s="5">
        <f t="shared" ca="1" si="14"/>
        <v>1</v>
      </c>
      <c r="AT90" s="5">
        <f t="shared" ca="1" si="14"/>
        <v>4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2016:12:0:0:ZHONGHE_1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2016:2:4:7:ZHONGHE_1</v>
      </c>
      <c r="AP91" s="6">
        <f t="shared" ca="1" si="13"/>
        <v>352</v>
      </c>
      <c r="AQ91" s="5">
        <f t="shared" ca="1" si="14"/>
        <v>0</v>
      </c>
      <c r="AR91" s="5">
        <f t="shared" ca="1" si="14"/>
        <v>6</v>
      </c>
      <c r="AS91" s="5">
        <f t="shared" ca="1" si="14"/>
        <v>7</v>
      </c>
      <c r="AT91" s="5">
        <f t="shared" ca="1" si="14"/>
        <v>8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488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486</v>
      </c>
      <c r="AN104" s="6"/>
    </row>
    <row r="105" spans="23:50">
      <c r="X105" s="12" t="s">
        <v>487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>
    <pageSetUpPr fitToPage="1"/>
  </sheetPr>
  <dimension ref="A1:AZ110"/>
  <sheetViews>
    <sheetView topLeftCell="Q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2014:1:0:0:ZHONGHE_2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2014:2:0:0:ZHONGHE_2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2014:3:0:0:ZHONGHE_2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2014:4:0:0:ZHONGHE_2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2014:5:0:0:ZHONGHE_2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2014:6:0:0:ZHONGHE_2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2014:7:0:0:ZHONGHE_2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2014:8:0:0:ZHONGHE_2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2014:9:0:0:ZHONGHE_2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2014:10:0:0:ZHONGHE_2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2014:11:0:0:ZHONGHE_2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2014:12:0:0:ZHONGHE_2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2015:1:0:0:ZHONGHE_2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2015:2:0:0:ZHONGHE_2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2015:3:0:0:ZHONGHE_2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2015:4:0:0:ZHONGHE_2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2015:5:0:0:ZHONGHE_2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2015:6:0:0:ZHONGHE_2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2015:7:0:0:ZHONGHE_2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2015:8:0:0:ZHONGHE_2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2015:9:0:0:ZHONGHE_2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2015:10:0:0:ZHONGHE_2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2015:11:0:0:ZHONGHE_2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2015:12:0:0:ZHONGHE_2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2016:1:0:0:ZHONGHE_2</v>
      </c>
      <c r="AB80" s="6">
        <f t="shared" ca="1" si="3"/>
        <v>46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2015:12:2:7:ZHONGHE_2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2016:2:0:0:ZHONGHE_2</v>
      </c>
      <c r="AB81" s="6">
        <f t="shared" ca="1" si="3"/>
        <v>98</v>
      </c>
      <c r="AC81" s="5">
        <f t="shared" ca="1" si="4"/>
        <v>0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2015:12:3:7:ZHONGHE_2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2016:3:0:0:ZHONGHE_2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2015:12:4:7:ZHONGHE_2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2016:4:0:0:ZHONGHE_2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2016:1:1:7:ZHONGHE_2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2016:5:0:0:ZHONGHE_2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2016:1:2:7:ZHONGHE_2</v>
      </c>
      <c r="AP84" s="6">
        <f t="shared" ca="1" si="13"/>
        <v>44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2016:6:0:0:ZHONGHE_2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2016:1:3:7:ZHONGHE_2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2016:7:0:0:ZHONGHE_2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2016:1:4:7:ZHONGHE_2</v>
      </c>
      <c r="AP86" s="6">
        <f t="shared" ca="1" si="13"/>
        <v>93</v>
      </c>
      <c r="AQ86" s="5">
        <f t="shared" ca="1" si="14"/>
        <v>0</v>
      </c>
      <c r="AR86" s="5">
        <f t="shared" ca="1" si="14"/>
        <v>12</v>
      </c>
      <c r="AS86" s="5">
        <f t="shared" ca="1" si="14"/>
        <v>3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2016:8:0:0:ZHONGHE_2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2016:1:5:7:ZHONGHE_2</v>
      </c>
      <c r="AP87" s="6">
        <f t="shared" ca="1" si="13"/>
        <v>144</v>
      </c>
      <c r="AQ87" s="5">
        <f t="shared" ca="1" si="14"/>
        <v>1</v>
      </c>
      <c r="AR87" s="5">
        <f t="shared" ca="1" si="14"/>
        <v>13</v>
      </c>
      <c r="AS87" s="5">
        <f t="shared" ca="1" si="14"/>
        <v>4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2016:9:0:0:ZHONGHE_2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2016:2:1:7:ZHONGHE_2</v>
      </c>
      <c r="AP88" s="6">
        <f t="shared" ca="1" si="13"/>
        <v>195</v>
      </c>
      <c r="AQ88" s="5">
        <f t="shared" ca="1" si="14"/>
        <v>0</v>
      </c>
      <c r="AR88" s="5">
        <f t="shared" ca="1" si="14"/>
        <v>20</v>
      </c>
      <c r="AS88" s="5">
        <f t="shared" ca="1" si="14"/>
        <v>1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2016:10:0:0:ZHONGHE_2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2016:2:2:7:ZHONGHE_2</v>
      </c>
      <c r="AP89" s="6">
        <f t="shared" ca="1" si="13"/>
        <v>247</v>
      </c>
      <c r="AQ89" s="5">
        <f t="shared" ca="1" si="14"/>
        <v>0</v>
      </c>
      <c r="AR89" s="5">
        <f t="shared" ca="1" si="14"/>
        <v>18</v>
      </c>
      <c r="AS89" s="5">
        <f t="shared" ca="1" si="14"/>
        <v>5</v>
      </c>
      <c r="AT89" s="5">
        <f t="shared" ca="1" si="14"/>
        <v>11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2016:11:0:0:ZHONGHE_2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2016:2:3:7:ZHONGHE_2</v>
      </c>
      <c r="AP90" s="6">
        <f t="shared" ca="1" si="13"/>
        <v>300</v>
      </c>
      <c r="AQ90" s="5">
        <f t="shared" ca="1" si="14"/>
        <v>0</v>
      </c>
      <c r="AR90" s="5">
        <f t="shared" ca="1" si="14"/>
        <v>17</v>
      </c>
      <c r="AS90" s="5">
        <f t="shared" ca="1" si="14"/>
        <v>5</v>
      </c>
      <c r="AT90" s="5">
        <f t="shared" ca="1" si="14"/>
        <v>8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2016:12:0:0:ZHONGHE_2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2016:2:4:7:ZHONGHE_2</v>
      </c>
      <c r="AP91" s="6">
        <f t="shared" ca="1" si="13"/>
        <v>353</v>
      </c>
      <c r="AQ91" s="5">
        <f t="shared" ca="1" si="14"/>
        <v>0</v>
      </c>
      <c r="AR91" s="5">
        <f t="shared" ca="1" si="14"/>
        <v>19</v>
      </c>
      <c r="AS91" s="5">
        <f t="shared" ca="1" si="14"/>
        <v>4</v>
      </c>
      <c r="AT91" s="5">
        <f t="shared" ca="1" si="14"/>
        <v>11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489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490</v>
      </c>
      <c r="AN104" s="6"/>
    </row>
    <row r="105" spans="23:50">
      <c r="X105" s="12" t="s">
        <v>491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pageSetUpPr fitToPage="1"/>
  </sheetPr>
  <dimension ref="A1:AZ110"/>
  <sheetViews>
    <sheetView topLeftCell="U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2014:1:0:0:XINDIAN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2014:2:0:0:XINDIAN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2014:3:0:0:XINDIAN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2014:4:0:0:XINDIAN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2014:5:0:0:XINDIAN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2014:6:0:0:XINDIAN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2014:7:0:0:XINDIAN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2014:8:0:0:XINDIAN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2014:9:0:0:XINDIAN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2014:10:0:0:XINDIAN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2014:11:0:0:XINDIAN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2014:12:0:0:XINDIAN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2015:1:0:0:XINDIAN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2015:2:0:0:XINDIAN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2015:3:0:0:XINDIAN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2015:4:0:0:XINDIAN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2015:5:0:0:XINDIAN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2015:6:0:0:XINDIAN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2015:7:0:0:XINDIAN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2015:8:0:0:XINDIAN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2015:9:0:0:XINDIAN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2015:10:0:0:XINDIAN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2015:11:0:0:XINDIAN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2015:12:0:0:XINDIAN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2016:1:0:0:XINDIAN</v>
      </c>
      <c r="AB80" s="6">
        <f t="shared" ca="1" si="3"/>
        <v>37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2015:12:2:7:XINDIAN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2016:2:0:0:XINDIAN</v>
      </c>
      <c r="AB81" s="6">
        <f t="shared" ca="1" si="3"/>
        <v>89</v>
      </c>
      <c r="AC81" s="5">
        <f t="shared" ca="1" si="4"/>
        <v>1</v>
      </c>
      <c r="AD81" s="5">
        <f t="shared" si="5"/>
        <v>1</v>
      </c>
      <c r="AE81" s="6">
        <f t="shared" ca="1" si="6"/>
        <v>13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2015:12:3:7:XINDIAN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2016:3:0:0:XINDIAN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2015:12:4:7:XINDIAN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2016:4:0:0:XINDIAN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2016:1:1:7:XINDIAN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2016:5:0:0:XINDIAN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2016:1:2:7:XINDIAN</v>
      </c>
      <c r="AP84" s="6">
        <f t="shared" ca="1" si="13"/>
        <v>35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2016:6:0:0:XINDIAN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2016:1:3:7:XINDIAN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2016:7:0:0:XINDIAN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2016:1:4:7:XINDIAN</v>
      </c>
      <c r="AP86" s="6">
        <f t="shared" ca="1" si="13"/>
        <v>84</v>
      </c>
      <c r="AQ86" s="5">
        <f t="shared" ca="1" si="14"/>
        <v>0</v>
      </c>
      <c r="AR86" s="5">
        <f t="shared" ca="1" si="14"/>
        <v>7</v>
      </c>
      <c r="AS86" s="5">
        <f t="shared" ca="1" si="14"/>
        <v>2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2016:8:0:0:XINDIAN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2016:1:5:7:XINDIAN</v>
      </c>
      <c r="AP87" s="6">
        <f t="shared" ca="1" si="13"/>
        <v>135</v>
      </c>
      <c r="AQ87" s="5">
        <f t="shared" ca="1" si="14"/>
        <v>0</v>
      </c>
      <c r="AR87" s="5">
        <f t="shared" ca="1" si="14"/>
        <v>7</v>
      </c>
      <c r="AS87" s="5">
        <f t="shared" ca="1" si="14"/>
        <v>4</v>
      </c>
      <c r="AT87" s="5">
        <f t="shared" ca="1" si="14"/>
        <v>14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2016:9:0:0:XINDIAN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2016:2:1:7:XINDIAN</v>
      </c>
      <c r="AP88" s="6">
        <f t="shared" ca="1" si="13"/>
        <v>186</v>
      </c>
      <c r="AQ88" s="5">
        <f t="shared" ca="1" si="14"/>
        <v>0</v>
      </c>
      <c r="AR88" s="5">
        <f t="shared" ca="1" si="14"/>
        <v>9</v>
      </c>
      <c r="AS88" s="5">
        <f t="shared" ca="1" si="14"/>
        <v>5</v>
      </c>
      <c r="AT88" s="5">
        <f t="shared" ca="1" si="14"/>
        <v>12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2016:10:0:0:XINDIAN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2016:2:2:7:XINDIAN</v>
      </c>
      <c r="AP89" s="6">
        <f t="shared" ca="1" si="13"/>
        <v>238</v>
      </c>
      <c r="AQ89" s="5">
        <f t="shared" ca="1" si="14"/>
        <v>0</v>
      </c>
      <c r="AR89" s="5">
        <f t="shared" ca="1" si="14"/>
        <v>13</v>
      </c>
      <c r="AS89" s="5">
        <f t="shared" ca="1" si="14"/>
        <v>5</v>
      </c>
      <c r="AT89" s="5">
        <f t="shared" ca="1" si="14"/>
        <v>14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2016:11:0:0:XINDIAN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2016:2:3:7:XINDIAN</v>
      </c>
      <c r="AP90" s="6">
        <f t="shared" ca="1" si="13"/>
        <v>291</v>
      </c>
      <c r="AQ90" s="5">
        <f t="shared" ca="1" si="14"/>
        <v>1</v>
      </c>
      <c r="AR90" s="5">
        <f t="shared" ca="1" si="14"/>
        <v>13</v>
      </c>
      <c r="AS90" s="5">
        <f t="shared" ca="1" si="14"/>
        <v>5</v>
      </c>
      <c r="AT90" s="5">
        <f t="shared" ca="1" si="14"/>
        <v>13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2016:12:0:0:XINDIAN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2016:2:4:7:XINDIAN</v>
      </c>
      <c r="AP91" s="6">
        <f t="shared" ca="1" si="13"/>
        <v>344</v>
      </c>
      <c r="AQ91" s="5">
        <f t="shared" ca="1" si="14"/>
        <v>0</v>
      </c>
      <c r="AR91" s="5">
        <f t="shared" ca="1" si="14"/>
        <v>12</v>
      </c>
      <c r="AS91" s="5">
        <f t="shared" ca="1" si="14"/>
        <v>8</v>
      </c>
      <c r="AT91" s="5">
        <f t="shared" ca="1" si="14"/>
        <v>9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260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492</v>
      </c>
      <c r="AN104" s="6"/>
    </row>
    <row r="105" spans="23:50">
      <c r="X105" s="12" t="s">
        <v>493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>
    <pageSetUpPr fitToPage="1"/>
  </sheetPr>
  <dimension ref="A1:AZ110"/>
  <sheetViews>
    <sheetView topLeftCell="W70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2014:1:0:0:MUZHA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2014:2:0:0:MUZHA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2014:3:0:0:MUZHA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2014:4:0:0:MUZHA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2014:5:0:0:MUZHA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2014:6:0:0:MUZHA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2014:7:0:0:MUZHA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2014:8:0:0:MUZHA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2014:9:0:0:MUZHA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2014:10:0:0:MUZHA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2014:11:0:0:MUZHA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2014:12:0:0:MUZHA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2015:1:0:0:MUZHA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2015:2:0:0:MUZHA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2015:3:0:0:MUZHA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2015:4:0:0:MUZHA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2015:5:0:0:MUZHA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2015:6:0:0:MUZHA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2015:7:0:0:MUZHA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2015:8:0:0:MUZHA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2015:9:0:0:MUZHA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2015:10:0:0:MUZHA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2015:11:0:0:MUZHA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2015:12:0:0:MUZHA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2016:1:0:0:MUZHA</v>
      </c>
      <c r="AB80" s="6">
        <f t="shared" ca="1" si="3"/>
        <v>16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2015:12:2:7:MUZHA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2016:2:0:0:MUZHA</v>
      </c>
      <c r="AB81" s="6">
        <f t="shared" ca="1" si="3"/>
        <v>68</v>
      </c>
      <c r="AC81" s="5">
        <f t="shared" ca="1" si="4"/>
        <v>2</v>
      </c>
      <c r="AD81" s="5">
        <f t="shared" si="5"/>
        <v>1</v>
      </c>
      <c r="AE81" s="6">
        <f t="shared" ca="1" si="6"/>
        <v>10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2015:12:3:7:MUZHA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2016:3:0:0:MUZHA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2015:12:4:7:MUZHA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2016:4:0:0:MUZHA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2016:1:1:7:MUZHA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2016:5:0:0:MUZHA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2016:1:2:7:MUZHA</v>
      </c>
      <c r="AP84" s="6">
        <f t="shared" ca="1" si="13"/>
        <v>15</v>
      </c>
      <c r="AQ84" s="5">
        <f t="shared" ca="1" si="14"/>
        <v>0</v>
      </c>
      <c r="AR84" s="5">
        <f t="shared" ca="1" si="14"/>
        <v>13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2016:6:0:0:MUZHA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2016:1:3:7:MUZHA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2016:7:0:0:MUZHA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2016:1:4:7:MUZHA</v>
      </c>
      <c r="AP86" s="6">
        <f t="shared" ca="1" si="13"/>
        <v>64</v>
      </c>
      <c r="AQ86" s="5">
        <f t="shared" ca="1" si="14"/>
        <v>0</v>
      </c>
      <c r="AR86" s="5">
        <f t="shared" ca="1" si="14"/>
        <v>18</v>
      </c>
      <c r="AS86" s="5">
        <f t="shared" ca="1" si="14"/>
        <v>5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2016:8:0:0:MUZHA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2016:1:5:7:MUZHA</v>
      </c>
      <c r="AP87" s="6">
        <f t="shared" ca="1" si="13"/>
        <v>114</v>
      </c>
      <c r="AQ87" s="5">
        <f t="shared" ca="1" si="14"/>
        <v>0</v>
      </c>
      <c r="AR87" s="5">
        <f t="shared" ca="1" si="14"/>
        <v>15</v>
      </c>
      <c r="AS87" s="5">
        <f t="shared" ca="1" si="14"/>
        <v>5</v>
      </c>
      <c r="AT87" s="5">
        <f t="shared" ca="1" si="14"/>
        <v>22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2016:9:0:0:MUZHA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2016:2:1:7:MUZHA</v>
      </c>
      <c r="AP88" s="6">
        <f t="shared" ca="1" si="13"/>
        <v>165</v>
      </c>
      <c r="AQ88" s="5">
        <f t="shared" ca="1" si="14"/>
        <v>0</v>
      </c>
      <c r="AR88" s="5">
        <f t="shared" ca="1" si="14"/>
        <v>18</v>
      </c>
      <c r="AS88" s="5">
        <f t="shared" ca="1" si="14"/>
        <v>5</v>
      </c>
      <c r="AT88" s="5">
        <f t="shared" ca="1" si="14"/>
        <v>25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2016:10:0:0:MUZHA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2016:2:2:7:MUZHA</v>
      </c>
      <c r="AP89" s="6">
        <f t="shared" ca="1" si="13"/>
        <v>217</v>
      </c>
      <c r="AQ89" s="5">
        <f t="shared" ca="1" si="14"/>
        <v>0</v>
      </c>
      <c r="AR89" s="5">
        <f t="shared" ca="1" si="14"/>
        <v>16</v>
      </c>
      <c r="AS89" s="5">
        <f t="shared" ca="1" si="14"/>
        <v>9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2016:11:0:0:MUZHA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2016:2:3:7:MUZHA</v>
      </c>
      <c r="AP90" s="6">
        <f t="shared" ca="1" si="13"/>
        <v>270</v>
      </c>
      <c r="AQ90" s="5">
        <f t="shared" ca="1" si="14"/>
        <v>1</v>
      </c>
      <c r="AR90" s="5">
        <f t="shared" ca="1" si="14"/>
        <v>16</v>
      </c>
      <c r="AS90" s="5">
        <f t="shared" ca="1" si="14"/>
        <v>7</v>
      </c>
      <c r="AT90" s="5">
        <f t="shared" ca="1" si="14"/>
        <v>17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2016:12:0:0:MUZHA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2016:2:4:7:MUZHA</v>
      </c>
      <c r="AP91" s="6">
        <f t="shared" ca="1" si="13"/>
        <v>323</v>
      </c>
      <c r="AQ91" s="5">
        <f t="shared" ca="1" si="14"/>
        <v>1</v>
      </c>
      <c r="AR91" s="5">
        <f t="shared" ca="1" si="14"/>
        <v>13</v>
      </c>
      <c r="AS91" s="5">
        <f t="shared" ca="1" si="14"/>
        <v>4</v>
      </c>
      <c r="AT91" s="5">
        <f t="shared" ca="1" si="14"/>
        <v>13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494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495</v>
      </c>
      <c r="AN104" s="6"/>
    </row>
    <row r="105" spans="23:50">
      <c r="X105" s="12" t="s">
        <v>496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AZ110"/>
  <sheetViews>
    <sheetView topLeftCell="Q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2014:1:0:0:YONGHE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2014:2:0:0:YONGHE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2014:3:0:0:YONGHE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2014:4:0:0:YONGHE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2014:5:0:0:YONGHE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2014:6:0:0:YONGHE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2014:7:0:0:YONGHE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2014:8:0:0:YONGHE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2014:9:0:0:YONGHE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2014:10:0:0:YONGHE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2014:11:0:0:YONGHE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2014:12:0:0:YONGHE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2015:1:0:0:YONGHE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2015:2:0:0:YONGHE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2015:3:0:0:YONGHE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2015:4:0:0:YONGHE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2015:5:0:0:YONGHE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2015:6:0:0:YONGHE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2015:7:0:0:YONGHE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2015:8:0:0:YONGHE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2015:9:0:0:YONGHE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2015:10:0:0:YONGHE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2015:11:0:0:YONGHE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2015:12:0:0:YONGHE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2016:1:0:0:YONGHE</v>
      </c>
      <c r="AB80" s="6">
        <f t="shared" ca="1" si="3"/>
        <v>43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2015:12:2:7:YONGHE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2016:2:0:0:YONGHE</v>
      </c>
      <c r="AB81" s="6">
        <f t="shared" ca="1" si="3"/>
        <v>95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2015:12:3:7:YONGHE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2016:3:0:0:YONGHE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2015:12:4:7:YONGHE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2016:4:0:0:YONGHE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2016:1:1:7:YONGHE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2016:5:0:0:YONGHE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2016:1:2:7:YONGHE</v>
      </c>
      <c r="AP84" s="6">
        <f t="shared" ca="1" si="13"/>
        <v>41</v>
      </c>
      <c r="AQ84" s="5">
        <f t="shared" ca="1" si="14"/>
        <v>0</v>
      </c>
      <c r="AR84" s="5">
        <f t="shared" ca="1" si="14"/>
        <v>15</v>
      </c>
      <c r="AS84" s="5">
        <f t="shared" ca="1" si="14"/>
        <v>0</v>
      </c>
      <c r="AT84" s="5">
        <f t="shared" ca="1" si="14"/>
        <v>7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2016:6:0:0:YONGHE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2016:1:3:7:YONGHE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2016:7:0:0:YONGHE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2016:1:4:7:YONGHE</v>
      </c>
      <c r="AP86" s="6">
        <f t="shared" ca="1" si="13"/>
        <v>90</v>
      </c>
      <c r="AQ86" s="5">
        <f t="shared" ca="1" si="14"/>
        <v>1</v>
      </c>
      <c r="AR86" s="5">
        <f t="shared" ca="1" si="14"/>
        <v>16</v>
      </c>
      <c r="AS86" s="5">
        <f t="shared" ca="1" si="14"/>
        <v>3</v>
      </c>
      <c r="AT86" s="5">
        <f t="shared" ca="1" si="14"/>
        <v>11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2016:8:0:0:YONGHE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2016:1:5:7:YONGHE</v>
      </c>
      <c r="AP87" s="6">
        <f t="shared" ca="1" si="13"/>
        <v>141</v>
      </c>
      <c r="AQ87" s="5">
        <f t="shared" ca="1" si="14"/>
        <v>0</v>
      </c>
      <c r="AR87" s="5">
        <f t="shared" ca="1" si="14"/>
        <v>15</v>
      </c>
      <c r="AS87" s="5">
        <f t="shared" ca="1" si="14"/>
        <v>4</v>
      </c>
      <c r="AT87" s="5">
        <f t="shared" ca="1" si="14"/>
        <v>6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2016:9:0:0:YONGHE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2016:2:1:7:YONGHE</v>
      </c>
      <c r="AP88" s="6">
        <f t="shared" ca="1" si="13"/>
        <v>192</v>
      </c>
      <c r="AQ88" s="5">
        <f t="shared" ca="1" si="14"/>
        <v>0</v>
      </c>
      <c r="AR88" s="5">
        <f t="shared" ca="1" si="14"/>
        <v>7</v>
      </c>
      <c r="AS88" s="5">
        <f t="shared" ca="1" si="14"/>
        <v>0</v>
      </c>
      <c r="AT88" s="5">
        <f t="shared" ca="1" si="14"/>
        <v>6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2016:10:0:0:YONGHE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2016:2:2:7:YONGHE</v>
      </c>
      <c r="AP89" s="6">
        <f t="shared" ca="1" si="13"/>
        <v>244</v>
      </c>
      <c r="AQ89" s="5">
        <f t="shared" ca="1" si="14"/>
        <v>0</v>
      </c>
      <c r="AR89" s="5">
        <f t="shared" ca="1" si="14"/>
        <v>8</v>
      </c>
      <c r="AS89" s="5">
        <f t="shared" ca="1" si="14"/>
        <v>7</v>
      </c>
      <c r="AT89" s="5">
        <f t="shared" ca="1" si="14"/>
        <v>13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2016:11:0:0:YONGHE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2016:2:3:7:YONGHE</v>
      </c>
      <c r="AP90" s="6">
        <f t="shared" ca="1" si="13"/>
        <v>297</v>
      </c>
      <c r="AQ90" s="5">
        <f t="shared" ca="1" si="14"/>
        <v>0</v>
      </c>
      <c r="AR90" s="5">
        <f t="shared" ca="1" si="14"/>
        <v>6</v>
      </c>
      <c r="AS90" s="5">
        <f t="shared" ca="1" si="14"/>
        <v>5</v>
      </c>
      <c r="AT90" s="5">
        <f t="shared" ca="1" si="14"/>
        <v>7</v>
      </c>
      <c r="AU90" s="5">
        <f t="shared" ca="1" si="14"/>
        <v>1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2016:12:0:0:YONGHE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2016:2:4:7:YONGHE</v>
      </c>
      <c r="AP91" s="6">
        <f t="shared" ca="1" si="13"/>
        <v>350</v>
      </c>
      <c r="AQ91" s="5">
        <f t="shared" ca="1" si="14"/>
        <v>0</v>
      </c>
      <c r="AR91" s="5">
        <f t="shared" ca="1" si="14"/>
        <v>8</v>
      </c>
      <c r="AS91" s="5">
        <f t="shared" ca="1" si="14"/>
        <v>5</v>
      </c>
      <c r="AT91" s="5">
        <f t="shared" ca="1" si="14"/>
        <v>10</v>
      </c>
      <c r="AU91" s="5">
        <f t="shared" ca="1" si="14"/>
        <v>4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497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498</v>
      </c>
      <c r="AN104" s="6"/>
    </row>
    <row r="105" spans="23:50">
      <c r="X105" s="12" t="s">
        <v>499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2014:1:0:0:WEST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2014:2:0:0:WEST</v>
      </c>
      <c r="AB57" s="6">
        <f t="shared" ca="1" si="3"/>
        <v>25</v>
      </c>
      <c r="AC57" s="5">
        <f t="shared" ca="1" si="4"/>
        <v>7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2014:3:0:0:WEST</v>
      </c>
      <c r="AB58" s="6">
        <f t="shared" ca="1" si="3"/>
        <v>31</v>
      </c>
      <c r="AC58" s="5">
        <f t="shared" ca="1" si="4"/>
        <v>5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2014:4:0:0:WEST</v>
      </c>
      <c r="AB59" s="6">
        <f t="shared" ca="1" si="3"/>
        <v>37</v>
      </c>
      <c r="AC59" s="5">
        <f t="shared" ca="1" si="4"/>
        <v>8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2014:5:0:0:WEST</v>
      </c>
      <c r="AB60" s="6">
        <f t="shared" ca="1" si="3"/>
        <v>43</v>
      </c>
      <c r="AC60" s="5">
        <f t="shared" ca="1" si="4"/>
        <v>9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2014:6:0:0:WEST</v>
      </c>
      <c r="AB61" s="6">
        <f t="shared" ca="1" si="3"/>
        <v>49</v>
      </c>
      <c r="AC61" s="5">
        <f t="shared" ca="1" si="4"/>
        <v>9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2014:7:0:0:WEST</v>
      </c>
      <c r="AB62" s="6">
        <f t="shared" ca="1" si="3"/>
        <v>55</v>
      </c>
      <c r="AC62" s="5">
        <f t="shared" ca="1" si="4"/>
        <v>7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2014:8:0:0:WEST</v>
      </c>
      <c r="AB63" s="6">
        <f t="shared" ca="1" si="3"/>
        <v>61</v>
      </c>
      <c r="AC63" s="5">
        <f t="shared" ca="1" si="4"/>
        <v>7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2014:9:0:0:WEST</v>
      </c>
      <c r="AB64" s="6">
        <f t="shared" ca="1" si="3"/>
        <v>67</v>
      </c>
      <c r="AC64" s="5">
        <f t="shared" ca="1" si="4"/>
        <v>7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2014:10:0:0:WEST</v>
      </c>
      <c r="AB65" s="6">
        <f t="shared" ca="1" si="3"/>
        <v>7</v>
      </c>
      <c r="AC65" s="5">
        <f t="shared" ca="1" si="4"/>
        <v>10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2014:11:0:0:WEST</v>
      </c>
      <c r="AB66" s="6">
        <f t="shared" ca="1" si="3"/>
        <v>13</v>
      </c>
      <c r="AC66" s="5">
        <f t="shared" ca="1" si="4"/>
        <v>10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2014:12:0:0:WEST</v>
      </c>
      <c r="AB67" s="6">
        <f t="shared" ca="1" si="3"/>
        <v>19</v>
      </c>
      <c r="AC67" s="5">
        <f t="shared" ca="1" si="4"/>
        <v>13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2015:1:0:0:WEST</v>
      </c>
      <c r="AB68" s="6">
        <f t="shared" ca="1" si="3"/>
        <v>95</v>
      </c>
      <c r="AC68" s="5">
        <f t="shared" ca="1" si="4"/>
        <v>5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2015:2:0:0:WEST</v>
      </c>
      <c r="AB69" s="6">
        <f t="shared" ca="1" si="3"/>
        <v>102</v>
      </c>
      <c r="AC69" s="5">
        <f t="shared" ca="1" si="4"/>
        <v>11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2015:3:0:0:WEST</v>
      </c>
      <c r="AB70" s="6">
        <f t="shared" ca="1" si="3"/>
        <v>109</v>
      </c>
      <c r="AC70" s="5">
        <f t="shared" ca="1" si="4"/>
        <v>8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2015:4:0:0:WEST</v>
      </c>
      <c r="AB71" s="6">
        <f t="shared" ca="1" si="3"/>
        <v>116</v>
      </c>
      <c r="AC71" s="5">
        <f t="shared" ca="1" si="4"/>
        <v>3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2015:5:0:0:WEST</v>
      </c>
      <c r="AB72" s="6">
        <f t="shared" ca="1" si="3"/>
        <v>123</v>
      </c>
      <c r="AC72" s="5">
        <f t="shared" ca="1" si="4"/>
        <v>1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2015:6:0:0:WEST</v>
      </c>
      <c r="AB73" s="6">
        <f t="shared" ca="1" si="3"/>
        <v>130</v>
      </c>
      <c r="AC73" s="5">
        <f t="shared" ca="1" si="4"/>
        <v>5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2015:7:0:0:WEST</v>
      </c>
      <c r="AB74" s="6">
        <f t="shared" ca="1" si="3"/>
        <v>137</v>
      </c>
      <c r="AC74" s="5">
        <f t="shared" ca="1" si="4"/>
        <v>7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2015:8:0:0:WEST</v>
      </c>
      <c r="AB75" s="6">
        <f t="shared" ca="1" si="3"/>
        <v>144</v>
      </c>
      <c r="AC75" s="5">
        <f t="shared" ca="1" si="4"/>
        <v>1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2015:9:0:0:WEST</v>
      </c>
      <c r="AB76" s="6">
        <f t="shared" ca="1" si="3"/>
        <v>151</v>
      </c>
      <c r="AC76" s="5">
        <f t="shared" ca="1" si="4"/>
        <v>1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2015:10:0:0:WEST</v>
      </c>
      <c r="AB77" s="6">
        <f t="shared" ca="1" si="3"/>
        <v>74</v>
      </c>
      <c r="AC77" s="5">
        <f t="shared" ca="1" si="4"/>
        <v>2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2015:11:0:0:WEST</v>
      </c>
      <c r="AB78" s="6">
        <f t="shared" ca="1" si="3"/>
        <v>81</v>
      </c>
      <c r="AC78" s="5">
        <f t="shared" ca="1" si="4"/>
        <v>2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2015:12:0:0:WEST</v>
      </c>
      <c r="AB79" s="6">
        <f t="shared" ca="1" si="3"/>
        <v>89</v>
      </c>
      <c r="AC79" s="5">
        <f t="shared" ca="1" si="4"/>
        <v>3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2016:1:0:0:WEST</v>
      </c>
      <c r="AB80" s="6">
        <f t="shared" ca="1" si="3"/>
        <v>159</v>
      </c>
      <c r="AC80" s="5">
        <f t="shared" ca="1" si="4"/>
        <v>8</v>
      </c>
      <c r="AD80" s="5">
        <f t="shared" si="5"/>
        <v>7</v>
      </c>
      <c r="AE80" s="6">
        <f t="shared" ca="1" si="6"/>
        <v>9</v>
      </c>
      <c r="AF80" s="4">
        <f t="shared" ca="1" si="9"/>
        <v>3</v>
      </c>
      <c r="AG80" s="4">
        <f t="shared" ca="1" si="9"/>
        <v>0</v>
      </c>
      <c r="AH80" s="4">
        <f t="shared" ca="1" si="9"/>
        <v>0</v>
      </c>
      <c r="AI80" s="4">
        <f t="shared" ca="1" si="9"/>
        <v>7</v>
      </c>
      <c r="AJ80" s="4">
        <f t="shared" ca="1" si="9"/>
        <v>1</v>
      </c>
      <c r="AK80" s="4">
        <f t="shared" ca="1" si="9"/>
        <v>1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2015:12:2:7:WEST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66</v>
      </c>
      <c r="AX80" s="5">
        <f t="shared" ref="AX80:AX91" si="17">3*$X$97</f>
        <v>33</v>
      </c>
      <c r="AY80" s="5">
        <f t="shared" ref="AY80:AY91" si="18">5*$X$97</f>
        <v>55</v>
      </c>
      <c r="AZ80" s="5">
        <f t="shared" ref="AZ80:AZ91" si="19">1*$X$97</f>
        <v>11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2016:2:0:0:WEST</v>
      </c>
      <c r="AB81" s="6">
        <f t="shared" ca="1" si="3"/>
        <v>167</v>
      </c>
      <c r="AC81" s="5">
        <f t="shared" ca="1" si="4"/>
        <v>3</v>
      </c>
      <c r="AD81" s="5">
        <f t="shared" si="5"/>
        <v>7</v>
      </c>
      <c r="AE81" s="6">
        <f t="shared" ca="1" si="6"/>
        <v>17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2015:12:3:7:WEST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66</v>
      </c>
      <c r="AX81" s="5">
        <f t="shared" si="17"/>
        <v>33</v>
      </c>
      <c r="AY81" s="5">
        <f t="shared" si="18"/>
        <v>55</v>
      </c>
      <c r="AZ81" s="5">
        <f t="shared" si="19"/>
        <v>11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2016:3:0:0:WEST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2015:12:4:7:WEST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66</v>
      </c>
      <c r="AX82" s="5">
        <f t="shared" si="17"/>
        <v>33</v>
      </c>
      <c r="AY82" s="5">
        <f t="shared" si="18"/>
        <v>55</v>
      </c>
      <c r="AZ82" s="5">
        <f t="shared" si="19"/>
        <v>11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2016:4:0:0:WEST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2016:1:1:7:WEST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66</v>
      </c>
      <c r="AX83" s="5">
        <f t="shared" si="17"/>
        <v>33</v>
      </c>
      <c r="AY83" s="5">
        <f t="shared" si="18"/>
        <v>55</v>
      </c>
      <c r="AZ83" s="5">
        <f t="shared" si="19"/>
        <v>11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2016:5:0:0:WEST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2016:1:2:7:WEST</v>
      </c>
      <c r="AP84" s="6">
        <f t="shared" ca="1" si="13"/>
        <v>9</v>
      </c>
      <c r="AQ84" s="5">
        <f t="shared" ca="1" si="14"/>
        <v>0</v>
      </c>
      <c r="AR84" s="5">
        <f t="shared" ca="1" si="14"/>
        <v>40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3</v>
      </c>
      <c r="AW84" s="5">
        <f t="shared" si="16"/>
        <v>66</v>
      </c>
      <c r="AX84" s="5">
        <f t="shared" si="17"/>
        <v>33</v>
      </c>
      <c r="AY84" s="5">
        <f t="shared" si="18"/>
        <v>55</v>
      </c>
      <c r="AZ84" s="5">
        <f t="shared" si="19"/>
        <v>11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2016:6:0:0:WEST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2016:1:3:7:WEST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66</v>
      </c>
      <c r="AX85" s="5">
        <f t="shared" si="17"/>
        <v>33</v>
      </c>
      <c r="AY85" s="5">
        <f t="shared" si="18"/>
        <v>55</v>
      </c>
      <c r="AZ85" s="5">
        <f t="shared" si="19"/>
        <v>11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2016:7:0:0:WEST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2016:1:4:7:WEST</v>
      </c>
      <c r="AP86" s="6">
        <f t="shared" ca="1" si="13"/>
        <v>17</v>
      </c>
      <c r="AQ86" s="5">
        <f t="shared" ca="1" si="14"/>
        <v>2</v>
      </c>
      <c r="AR86" s="5">
        <f t="shared" ca="1" si="14"/>
        <v>52</v>
      </c>
      <c r="AS86" s="5">
        <f t="shared" ca="1" si="14"/>
        <v>16</v>
      </c>
      <c r="AT86" s="5">
        <f t="shared" ca="1" si="14"/>
        <v>46</v>
      </c>
      <c r="AU86" s="5">
        <f t="shared" ca="1" si="14"/>
        <v>0</v>
      </c>
      <c r="AV86" s="5">
        <f t="shared" si="15"/>
        <v>3</v>
      </c>
      <c r="AW86" s="5">
        <f t="shared" si="16"/>
        <v>66</v>
      </c>
      <c r="AX86" s="5">
        <f t="shared" si="17"/>
        <v>33</v>
      </c>
      <c r="AY86" s="5">
        <f t="shared" si="18"/>
        <v>55</v>
      </c>
      <c r="AZ86" s="5">
        <f t="shared" si="19"/>
        <v>11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2016:8:0:0:WEST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2016:1:5:7:WEST</v>
      </c>
      <c r="AP87" s="6">
        <f t="shared" ca="1" si="13"/>
        <v>25</v>
      </c>
      <c r="AQ87" s="5">
        <f t="shared" ca="1" si="14"/>
        <v>3</v>
      </c>
      <c r="AR87" s="5">
        <f t="shared" ca="1" si="14"/>
        <v>58</v>
      </c>
      <c r="AS87" s="5">
        <f t="shared" ca="1" si="14"/>
        <v>17</v>
      </c>
      <c r="AT87" s="5">
        <f t="shared" ca="1" si="14"/>
        <v>50</v>
      </c>
      <c r="AU87" s="5">
        <f t="shared" ca="1" si="14"/>
        <v>0</v>
      </c>
      <c r="AV87" s="5">
        <f t="shared" si="15"/>
        <v>3</v>
      </c>
      <c r="AW87" s="5">
        <f t="shared" si="16"/>
        <v>66</v>
      </c>
      <c r="AX87" s="5">
        <f t="shared" si="17"/>
        <v>33</v>
      </c>
      <c r="AY87" s="5">
        <f t="shared" si="18"/>
        <v>55</v>
      </c>
      <c r="AZ87" s="5">
        <f t="shared" si="19"/>
        <v>11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2016:9:0:0:WEST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2016:2:1:7:WEST</v>
      </c>
      <c r="AP88" s="6">
        <f t="shared" ca="1" si="13"/>
        <v>33</v>
      </c>
      <c r="AQ88" s="5">
        <f t="shared" ca="1" si="14"/>
        <v>0</v>
      </c>
      <c r="AR88" s="5">
        <f t="shared" ca="1" si="14"/>
        <v>58</v>
      </c>
      <c r="AS88" s="5">
        <f t="shared" ca="1" si="14"/>
        <v>13</v>
      </c>
      <c r="AT88" s="5">
        <f t="shared" ca="1" si="14"/>
        <v>43</v>
      </c>
      <c r="AU88" s="5">
        <f t="shared" ca="1" si="14"/>
        <v>1</v>
      </c>
      <c r="AV88" s="5">
        <f t="shared" si="15"/>
        <v>3</v>
      </c>
      <c r="AW88" s="5">
        <f t="shared" si="16"/>
        <v>66</v>
      </c>
      <c r="AX88" s="5">
        <f t="shared" si="17"/>
        <v>33</v>
      </c>
      <c r="AY88" s="5">
        <f t="shared" si="18"/>
        <v>55</v>
      </c>
      <c r="AZ88" s="5">
        <f t="shared" si="19"/>
        <v>11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2016:10:0:0:WEST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2016:2:2:7:WEST</v>
      </c>
      <c r="AP89" s="6">
        <f t="shared" ca="1" si="13"/>
        <v>41</v>
      </c>
      <c r="AQ89" s="5">
        <f t="shared" ca="1" si="14"/>
        <v>0</v>
      </c>
      <c r="AR89" s="5">
        <f t="shared" ca="1" si="14"/>
        <v>58</v>
      </c>
      <c r="AS89" s="5">
        <f t="shared" ca="1" si="14"/>
        <v>24</v>
      </c>
      <c r="AT89" s="5">
        <f t="shared" ca="1" si="14"/>
        <v>33</v>
      </c>
      <c r="AU89" s="5">
        <f t="shared" ca="1" si="14"/>
        <v>3</v>
      </c>
      <c r="AV89" s="5">
        <f t="shared" si="15"/>
        <v>3</v>
      </c>
      <c r="AW89" s="5">
        <f t="shared" si="16"/>
        <v>66</v>
      </c>
      <c r="AX89" s="5">
        <f t="shared" si="17"/>
        <v>33</v>
      </c>
      <c r="AY89" s="5">
        <f t="shared" si="18"/>
        <v>55</v>
      </c>
      <c r="AZ89" s="5">
        <f t="shared" si="19"/>
        <v>11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2016:11:0:0:WEST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2016:2:3:7:WEST</v>
      </c>
      <c r="AP90" s="6">
        <f t="shared" ca="1" si="13"/>
        <v>49</v>
      </c>
      <c r="AQ90" s="5">
        <f t="shared" ca="1" si="14"/>
        <v>2</v>
      </c>
      <c r="AR90" s="5">
        <f t="shared" ca="1" si="14"/>
        <v>68</v>
      </c>
      <c r="AS90" s="5">
        <f t="shared" ca="1" si="14"/>
        <v>27</v>
      </c>
      <c r="AT90" s="5">
        <f t="shared" ca="1" si="14"/>
        <v>57</v>
      </c>
      <c r="AU90" s="5">
        <f t="shared" ca="1" si="14"/>
        <v>8</v>
      </c>
      <c r="AV90" s="5">
        <f t="shared" si="15"/>
        <v>3</v>
      </c>
      <c r="AW90" s="5">
        <f t="shared" si="16"/>
        <v>66</v>
      </c>
      <c r="AX90" s="5">
        <f t="shared" si="17"/>
        <v>33</v>
      </c>
      <c r="AY90" s="5">
        <f t="shared" si="18"/>
        <v>55</v>
      </c>
      <c r="AZ90" s="5">
        <f t="shared" si="19"/>
        <v>11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2016:12:0:0:WEST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2016:2:4:7:WEST</v>
      </c>
      <c r="AP91" s="6">
        <f t="shared" ca="1" si="13"/>
        <v>57</v>
      </c>
      <c r="AQ91" s="5">
        <f t="shared" ca="1" si="14"/>
        <v>1</v>
      </c>
      <c r="AR91" s="5">
        <f t="shared" ca="1" si="14"/>
        <v>60</v>
      </c>
      <c r="AS91" s="5">
        <f t="shared" ca="1" si="14"/>
        <v>23</v>
      </c>
      <c r="AT91" s="5">
        <f t="shared" ca="1" si="14"/>
        <v>38</v>
      </c>
      <c r="AU91" s="5">
        <f t="shared" ca="1" si="14"/>
        <v>8</v>
      </c>
      <c r="AV91" s="5">
        <f t="shared" si="15"/>
        <v>3</v>
      </c>
      <c r="AW91" s="5">
        <f t="shared" si="16"/>
        <v>66</v>
      </c>
      <c r="AX91" s="5">
        <f t="shared" si="17"/>
        <v>33</v>
      </c>
      <c r="AY91" s="5">
        <f t="shared" si="18"/>
        <v>55</v>
      </c>
      <c r="AZ91" s="5">
        <f t="shared" si="19"/>
        <v>11</v>
      </c>
    </row>
    <row r="92" spans="23:52">
      <c r="W92" s="3" t="s">
        <v>362</v>
      </c>
      <c r="X92" s="2" t="s">
        <v>25</v>
      </c>
      <c r="AC92" s="3">
        <f ca="1">SUMIFS(AC56:AC91, $X56:$X91,YEAR,AC56:AC91,"&lt;&gt;#N/A")</f>
        <v>11</v>
      </c>
      <c r="AD92" s="6"/>
      <c r="AF92" s="3">
        <f t="shared" ref="AF92:AK92" ca="1" si="21">SUM(AF56:AF91)</f>
        <v>3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1</v>
      </c>
      <c r="AK92" s="3">
        <f t="shared" ca="1" si="21"/>
        <v>1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85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9</v>
      </c>
      <c r="AN100" s="6"/>
    </row>
    <row r="101" spans="23:50">
      <c r="W101" s="3" t="s">
        <v>91</v>
      </c>
      <c r="X101" s="3">
        <f ca="1">SUM($AF$92:$AH$92)</f>
        <v>3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9">
        <f ca="1">IFERROR(X101/SUM(X100:X101),"0")</f>
        <v>0.25</v>
      </c>
      <c r="Z102" s="3" t="str">
        <f ca="1">TEXT(Y102,"00%")</f>
        <v>25%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85
Actual YTD 年度實際:    7</v>
      </c>
      <c r="AN103" s="6"/>
    </row>
    <row r="104" spans="23:50" ht="23.25">
      <c r="W104" s="3" t="s">
        <v>220</v>
      </c>
      <c r="X104" s="14" t="s">
        <v>106</v>
      </c>
      <c r="AN104" s="6"/>
    </row>
    <row r="105" spans="23:50">
      <c r="X105" s="12" t="s">
        <v>107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2014  92</v>
      </c>
    </row>
    <row r="109" spans="23:50">
      <c r="W109" s="3" t="s">
        <v>365</v>
      </c>
      <c r="X109" s="3" t="str">
        <f ca="1">CONCATENATE($X$68,"  ", SUMIF($AC$68:$AC$79,"&lt;&gt;#N/A"))</f>
        <v>2015  49</v>
      </c>
    </row>
    <row r="110" spans="23:50">
      <c r="W110" s="3" t="s">
        <v>364</v>
      </c>
      <c r="X110" s="3" t="str">
        <f ca="1">CONCATENATE($X$80,"  ",SUMIF($AC$80:$AC$91,"&lt;&gt;#N/A"))</f>
        <v>2016  11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pageSetUpPr fitToPage="1"/>
  </sheetPr>
  <dimension ref="A1:AZ110"/>
  <sheetViews>
    <sheetView topLeftCell="U67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2014:1:0:0:XINBAN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2014:2:0:0:XINBAN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2014:3:0:0:XINBAN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2014:4:0:0:XINBAN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2014:5:0:0:XINBAN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2014:6:0:0:XINBAN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2014:7:0:0:XINBAN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2014:8:0:0:XINBAN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2014:9:0:0:XINBAN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2014:10:0:0:XINBAN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2014:11:0:0:XINBAN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2014:12:0:0:XINBAN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2015:1:0:0:XINBAN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2015:2:0:0:XINBAN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2015:3:0:0:XINBAN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2015:4:0:0:XINBAN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2015:5:0:0:XINBAN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2015:6:0:0:XINBAN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2015:7:0:0:XINBAN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2015:8:0:0:XINBAN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2015:9:0:0:XINBAN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2015:10:0:0:XINBAN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2015:11:0:0:XINBAN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2015:12:0:0:XINBAN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2016:1:0:0:XINBAN</v>
      </c>
      <c r="AB80" s="6">
        <f t="shared" ca="1" si="3"/>
        <v>36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2015:12:2:7:XINBAN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2016:2:0:0:XINBAN</v>
      </c>
      <c r="AB81" s="6">
        <f t="shared" ca="1" si="3"/>
        <v>88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2015:12:3:7:XINBAN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2016:3:0:0:XINBAN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2015:12:4:7:XINBAN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2016:4:0:0:XINBAN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2016:1:1:7:XINBAN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2016:5:0:0:XINBAN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2016:1:2:7:XINBAN</v>
      </c>
      <c r="AP84" s="6">
        <f t="shared" ca="1" si="13"/>
        <v>34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5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2016:6:0:0:XINBAN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2016:1:3:7:XINBAN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2016:7:0:0:XINBAN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2016:1:4:7:XINBAN</v>
      </c>
      <c r="AP86" s="6">
        <f t="shared" ca="1" si="13"/>
        <v>83</v>
      </c>
      <c r="AQ86" s="5">
        <f t="shared" ca="1" si="14"/>
        <v>0</v>
      </c>
      <c r="AR86" s="5">
        <f t="shared" ca="1" si="14"/>
        <v>11</v>
      </c>
      <c r="AS86" s="5">
        <f t="shared" ca="1" si="14"/>
        <v>3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2016:8:0:0:XINBAN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2016:1:5:7:XINBAN</v>
      </c>
      <c r="AP87" s="6">
        <f t="shared" ca="1" si="13"/>
        <v>134</v>
      </c>
      <c r="AQ87" s="5">
        <f t="shared" ca="1" si="14"/>
        <v>0</v>
      </c>
      <c r="AR87" s="5">
        <f t="shared" ca="1" si="14"/>
        <v>8</v>
      </c>
      <c r="AS87" s="5">
        <f t="shared" ca="1" si="14"/>
        <v>1</v>
      </c>
      <c r="AT87" s="5">
        <f t="shared" ca="1" si="14"/>
        <v>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2016:9:0:0:XINBAN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2016:2:1:7:XINBAN</v>
      </c>
      <c r="AP88" s="6">
        <f t="shared" ca="1" si="13"/>
        <v>185</v>
      </c>
      <c r="AQ88" s="5">
        <f t="shared" ca="1" si="14"/>
        <v>0</v>
      </c>
      <c r="AR88" s="5">
        <f t="shared" ca="1" si="14"/>
        <v>12</v>
      </c>
      <c r="AS88" s="5">
        <f t="shared" ca="1" si="14"/>
        <v>3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2016:10:0:0:XINBAN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2016:2:2:7:XINBAN</v>
      </c>
      <c r="AP89" s="6">
        <f t="shared" ca="1" si="13"/>
        <v>237</v>
      </c>
      <c r="AQ89" s="5">
        <f t="shared" ca="1" si="14"/>
        <v>0</v>
      </c>
      <c r="AR89" s="5">
        <f t="shared" ca="1" si="14"/>
        <v>12</v>
      </c>
      <c r="AS89" s="5">
        <f t="shared" ca="1" si="14"/>
        <v>6</v>
      </c>
      <c r="AT89" s="5">
        <f t="shared" ca="1" si="14"/>
        <v>4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2016:11:0:0:XINBAN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2016:2:3:7:XINBAN</v>
      </c>
      <c r="AP90" s="6">
        <f t="shared" ca="1" si="13"/>
        <v>290</v>
      </c>
      <c r="AQ90" s="5">
        <f t="shared" ca="1" si="14"/>
        <v>1</v>
      </c>
      <c r="AR90" s="5">
        <f t="shared" ca="1" si="14"/>
        <v>11</v>
      </c>
      <c r="AS90" s="5">
        <f t="shared" ca="1" si="14"/>
        <v>5</v>
      </c>
      <c r="AT90" s="5">
        <f t="shared" ca="1" si="14"/>
        <v>6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2016:12:0:0:XINBAN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2016:2:4:7:XINBAN</v>
      </c>
      <c r="AP91" s="6">
        <f t="shared" ca="1" si="13"/>
        <v>343</v>
      </c>
      <c r="AQ91" s="5">
        <f t="shared" ca="1" si="14"/>
        <v>0</v>
      </c>
      <c r="AR91" s="5">
        <f t="shared" ca="1" si="14"/>
        <v>6</v>
      </c>
      <c r="AS91" s="5">
        <f t="shared" ca="1" si="14"/>
        <v>5</v>
      </c>
      <c r="AT91" s="5">
        <f t="shared" ca="1" si="14"/>
        <v>2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500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501</v>
      </c>
      <c r="AN104" s="6"/>
    </row>
    <row r="105" spans="23:50">
      <c r="X105" s="12" t="s">
        <v>502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>
    <pageSetUpPr fitToPage="1"/>
  </sheetPr>
  <dimension ref="A1:AZ110"/>
  <sheetViews>
    <sheetView zoomScale="85" zoomScaleNormal="85" workbookViewId="0">
      <selection activeCell="T104" sqref="T10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2014:1:0:0:XINPU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2014:2:0:0:XINPU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2014:3:0:0:XINPU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2014:4:0:0:XINPU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2014:5:0:0:XINPU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2014:6:0:0:XINPU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2014:7:0:0:XINPU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2014:8:0:0:XINPU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2014:9:0:0:XINPU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2014:10:0:0:XINPU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2014:11:0:0:XINPU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2014:12:0:0:XINPU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2015:1:0:0:XINPU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2015:2:0:0:XINPU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2015:3:0:0:XINPU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2015:4:0:0:XINPU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2015:5:0:0:XINPU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2015:6:0:0:XINPU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2015:7:0:0:XINPU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2015:8:0:0:XINPU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2015:9:0:0:XINPU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2015:10:0:0:XINPU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2015:11:0:0:XINPU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2015:12:0:0:XINPU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2016:1:0:0:XINPU</v>
      </c>
      <c r="AB80" s="6">
        <f t="shared" ca="1" si="3"/>
        <v>38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2015:12:2:7:XINPU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2016:2:0:0:XINPU</v>
      </c>
      <c r="AB81" s="6">
        <f t="shared" ca="1" si="3"/>
        <v>90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2015:12:3:7:XINPU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2016:3:0:0:XINPU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2015:12:4:7:XINPU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2016:4:0:0:XINPU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2016:1:1:7:XINPU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2016:5:0:0:XINPU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2016:1:2:7:XINPU</v>
      </c>
      <c r="AP84" s="6">
        <f t="shared" ca="1" si="13"/>
        <v>36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2016:6:0:0:XINPU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2016:1:3:7:XINPU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2016:7:0:0:XINPU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2016:1:4:7:XINPU</v>
      </c>
      <c r="AP86" s="6">
        <f t="shared" ca="1" si="13"/>
        <v>85</v>
      </c>
      <c r="AQ86" s="5">
        <f t="shared" ca="1" si="14"/>
        <v>1</v>
      </c>
      <c r="AR86" s="5">
        <f t="shared" ca="1" si="14"/>
        <v>7</v>
      </c>
      <c r="AS86" s="5">
        <f t="shared" ca="1" si="14"/>
        <v>2</v>
      </c>
      <c r="AT86" s="5">
        <f t="shared" ca="1" si="14"/>
        <v>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2016:8:0:0:XINPU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2016:1:5:7:XINPU</v>
      </c>
      <c r="AP87" s="6">
        <f t="shared" ca="1" si="13"/>
        <v>136</v>
      </c>
      <c r="AQ87" s="5">
        <f t="shared" ca="1" si="14"/>
        <v>1</v>
      </c>
      <c r="AR87" s="5">
        <f t="shared" ca="1" si="14"/>
        <v>14</v>
      </c>
      <c r="AS87" s="5">
        <f t="shared" ca="1" si="14"/>
        <v>6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2016:9:0:0:XINPU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2016:2:1:7:XINPU</v>
      </c>
      <c r="AP88" s="6">
        <f t="shared" ca="1" si="13"/>
        <v>187</v>
      </c>
      <c r="AQ88" s="5">
        <f t="shared" ca="1" si="14"/>
        <v>0</v>
      </c>
      <c r="AR88" s="5">
        <f t="shared" ca="1" si="14"/>
        <v>13</v>
      </c>
      <c r="AS88" s="5">
        <f t="shared" ca="1" si="14"/>
        <v>4</v>
      </c>
      <c r="AT88" s="5">
        <f t="shared" ca="1" si="14"/>
        <v>3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2016:10:0:0:XINPU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2016:2:2:7:XINPU</v>
      </c>
      <c r="AP89" s="6">
        <f t="shared" ca="1" si="13"/>
        <v>239</v>
      </c>
      <c r="AQ89" s="5">
        <f t="shared" ca="1" si="14"/>
        <v>0</v>
      </c>
      <c r="AR89" s="5">
        <f t="shared" ca="1" si="14"/>
        <v>10</v>
      </c>
      <c r="AS89" s="5">
        <f t="shared" ca="1" si="14"/>
        <v>3</v>
      </c>
      <c r="AT89" s="5">
        <f t="shared" ca="1" si="14"/>
        <v>4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2016:11:0:0:XINPU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2016:2:3:7:XINPU</v>
      </c>
      <c r="AP90" s="6">
        <f t="shared" ca="1" si="13"/>
        <v>292</v>
      </c>
      <c r="AQ90" s="5">
        <f t="shared" ca="1" si="14"/>
        <v>0</v>
      </c>
      <c r="AR90" s="5">
        <f t="shared" ca="1" si="14"/>
        <v>18</v>
      </c>
      <c r="AS90" s="5">
        <f t="shared" ca="1" si="14"/>
        <v>6</v>
      </c>
      <c r="AT90" s="5">
        <f t="shared" ca="1" si="14"/>
        <v>14</v>
      </c>
      <c r="AU90" s="5">
        <f t="shared" ca="1" si="14"/>
        <v>4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2016:12:0:0:XINPU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2016:2:4:7:XINPU</v>
      </c>
      <c r="AP91" s="6">
        <f t="shared" ca="1" si="13"/>
        <v>345</v>
      </c>
      <c r="AQ91" s="5">
        <f t="shared" ca="1" si="14"/>
        <v>1</v>
      </c>
      <c r="AR91" s="5">
        <f t="shared" ca="1" si="14"/>
        <v>17</v>
      </c>
      <c r="AS91" s="5">
        <f t="shared" ca="1" si="14"/>
        <v>5</v>
      </c>
      <c r="AT91" s="5">
        <f t="shared" ca="1" si="14"/>
        <v>9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503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504</v>
      </c>
      <c r="AN104" s="6"/>
    </row>
    <row r="105" spans="23:50">
      <c r="X105" s="12" t="s">
        <v>505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pageSetUpPr fitToPage="1"/>
  </sheetPr>
  <dimension ref="A1:AZ110"/>
  <sheetViews>
    <sheetView topLeftCell="W88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2014:1:0:0:SANXIA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2014:2:0:0:SANXIA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2014:3:0:0:SANXIA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2014:4:0:0:SANXIA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2014:5:0:0:SANXIA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2014:6:0:0:SANXIA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2014:7:0:0:SANXIA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2014:8:0:0:SANXIA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2014:9:0:0:SANXIA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2014:10:0:0:SANXIA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2014:11:0:0:SANXIA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2014:12:0:0:SANXIA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2015:1:0:0:SANXIA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2015:2:0:0:SANXIA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2015:3:0:0:SANXIA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2015:4:0:0:SANXIA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2015:5:0:0:SANXIA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2015:6:0:0:SANXIA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2015:7:0:0:SANXIA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2015:8:0:0:SANXIA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2015:9:0:0:SANXIA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2015:10:0:0:SANXIA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2015:11:0:0:SANXIA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2015:12:0:0:SANXIA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2016:1:0:0:SANXIA</v>
      </c>
      <c r="AB80" s="6">
        <f t="shared" ca="1" si="3"/>
        <v>19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2015:12:2:7:SANXIA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2016:2:0:0:SANXIA</v>
      </c>
      <c r="AB81" s="6">
        <f t="shared" ca="1" si="3"/>
        <v>71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2015:12:3:7:SANXIA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2016:3:0:0:SANXIA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2015:12:4:7:SANXIA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2016:4:0:0:SANXIA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2016:1:1:7:SANXIA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2016:5:0:0:SANXIA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2016:1:2:7:SANXIA</v>
      </c>
      <c r="AP84" s="6">
        <f t="shared" ca="1" si="13"/>
        <v>18</v>
      </c>
      <c r="AQ84" s="5">
        <f t="shared" ca="1" si="14"/>
        <v>0</v>
      </c>
      <c r="AR84" s="5">
        <f t="shared" ca="1" si="14"/>
        <v>1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2016:6:0:0:SANXIA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2016:1:3:7:SANXIA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2016:7:0:0:SANXIA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2016:1:4:7:SANXIA</v>
      </c>
      <c r="AP86" s="6">
        <f t="shared" ca="1" si="13"/>
        <v>67</v>
      </c>
      <c r="AQ86" s="5">
        <f t="shared" ca="1" si="14"/>
        <v>0</v>
      </c>
      <c r="AR86" s="5">
        <f t="shared" ca="1" si="14"/>
        <v>11</v>
      </c>
      <c r="AS86" s="5">
        <f t="shared" ca="1" si="14"/>
        <v>1</v>
      </c>
      <c r="AT86" s="5">
        <f t="shared" ca="1" si="14"/>
        <v>13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2016:8:0:0:SANXIA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2016:1:5:7:SANXIA</v>
      </c>
      <c r="AP87" s="6">
        <f t="shared" ca="1" si="13"/>
        <v>117</v>
      </c>
      <c r="AQ87" s="5">
        <f t="shared" ca="1" si="14"/>
        <v>0</v>
      </c>
      <c r="AR87" s="5">
        <f t="shared" ca="1" si="14"/>
        <v>12</v>
      </c>
      <c r="AS87" s="5">
        <f t="shared" ca="1" si="14"/>
        <v>4</v>
      </c>
      <c r="AT87" s="5">
        <f t="shared" ca="1" si="14"/>
        <v>16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2016:9:0:0:SANXIA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2016:2:1:7:SANXIA</v>
      </c>
      <c r="AP88" s="6">
        <f t="shared" ca="1" si="13"/>
        <v>168</v>
      </c>
      <c r="AQ88" s="5">
        <f t="shared" ca="1" si="14"/>
        <v>0</v>
      </c>
      <c r="AR88" s="5">
        <f t="shared" ca="1" si="14"/>
        <v>11</v>
      </c>
      <c r="AS88" s="5">
        <f t="shared" ca="1" si="14"/>
        <v>2</v>
      </c>
      <c r="AT88" s="5">
        <f t="shared" ca="1" si="14"/>
        <v>14</v>
      </c>
      <c r="AU88" s="5">
        <f t="shared" ca="1" si="14"/>
        <v>1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2016:10:0:0:SANXIA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2016:2:2:7:SANXIA</v>
      </c>
      <c r="AP89" s="6">
        <f t="shared" ca="1" si="13"/>
        <v>220</v>
      </c>
      <c r="AQ89" s="5">
        <f t="shared" ca="1" si="14"/>
        <v>0</v>
      </c>
      <c r="AR89" s="5">
        <f t="shared" ca="1" si="14"/>
        <v>9</v>
      </c>
      <c r="AS89" s="5">
        <f t="shared" ca="1" si="14"/>
        <v>7</v>
      </c>
      <c r="AT89" s="5">
        <f t="shared" ca="1" si="14"/>
        <v>8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2016:11:0:0:SANXIA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2016:2:3:7:SANXIA</v>
      </c>
      <c r="AP90" s="6">
        <f t="shared" ca="1" si="13"/>
        <v>273</v>
      </c>
      <c r="AQ90" s="5">
        <f t="shared" ca="1" si="14"/>
        <v>0</v>
      </c>
      <c r="AR90" s="5">
        <f t="shared" ca="1" si="14"/>
        <v>13</v>
      </c>
      <c r="AS90" s="5">
        <f t="shared" ca="1" si="14"/>
        <v>7</v>
      </c>
      <c r="AT90" s="5">
        <f t="shared" ca="1" si="14"/>
        <v>14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2016:12:0:0:SANXIA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2016:2:4:7:SANXIA</v>
      </c>
      <c r="AP91" s="6">
        <f t="shared" ca="1" si="13"/>
        <v>326</v>
      </c>
      <c r="AQ91" s="5">
        <f t="shared" ca="1" si="14"/>
        <v>0</v>
      </c>
      <c r="AR91" s="5">
        <f t="shared" ca="1" si="14"/>
        <v>9</v>
      </c>
      <c r="AS91" s="5">
        <f t="shared" ca="1" si="14"/>
        <v>5</v>
      </c>
      <c r="AT91" s="5">
        <f t="shared" ca="1" si="14"/>
        <v>7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506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507</v>
      </c>
      <c r="AN104" s="6"/>
    </row>
    <row r="105" spans="23:50">
      <c r="X105" s="12" t="s">
        <v>508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>
    <pageSetUpPr fitToPage="1"/>
  </sheetPr>
  <dimension ref="A1:AZ110"/>
  <sheetViews>
    <sheetView topLeftCell="U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2014:1:0:0:SIYUAN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2014:2:0:0:SIYUAN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2014:3:0:0:SIYUAN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2014:4:0:0:SIYUAN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2014:5:0:0:SIYUAN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2014:6:0:0:SIYUAN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2014:7:0:0:SIYUAN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2014:8:0:0:SIYUAN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2014:9:0:0:SIYUAN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2014:10:0:0:SIYUAN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2014:11:0:0:SIYUAN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2014:12:0:0:SIYUAN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2015:1:0:0:SIYUAN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2015:2:0:0:SIYUAN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2015:3:0:0:SIYUAN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2015:4:0:0:SIYUAN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2015:5:0:0:SIYUAN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2015:6:0:0:SIYUAN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2015:7:0:0:SIYUAN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2015:8:0:0:SIYUAN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2015:9:0:0:SIYUAN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2015:10:0:0:SIYUAN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2015:11:0:0:SIYUAN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2015:12:0:0:SIYUAN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2016:1:0:0:SIYUAN</v>
      </c>
      <c r="AB80" s="6">
        <f t="shared" ca="1" si="3"/>
        <v>21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2015:12:2:7:SIYUAN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2016:2:0:0:SIYUAN</v>
      </c>
      <c r="AB81" s="6">
        <f t="shared" ca="1" si="3"/>
        <v>73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2015:12:3:7:SIYUAN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2016:3:0:0:SIYUAN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2015:12:4:7:SIYUAN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2016:4:0:0:SIYUAN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2016:1:1:7:SIYUAN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2016:5:0:0:SIYUAN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2016:1:2:7:SIYUAN</v>
      </c>
      <c r="AP84" s="6">
        <f t="shared" ca="1" si="13"/>
        <v>20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2016:6:0:0:SIYUAN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2016:1:3:7:SIYUAN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2016:7:0:0:SIYUAN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2016:1:4:7:SIYUAN</v>
      </c>
      <c r="AP86" s="6">
        <f t="shared" ca="1" si="13"/>
        <v>69</v>
      </c>
      <c r="AQ86" s="5">
        <f t="shared" ca="1" si="14"/>
        <v>0</v>
      </c>
      <c r="AR86" s="5">
        <f t="shared" ca="1" si="14"/>
        <v>4</v>
      </c>
      <c r="AS86" s="5">
        <f t="shared" ca="1" si="14"/>
        <v>1</v>
      </c>
      <c r="AT86" s="5">
        <f t="shared" ca="1" si="14"/>
        <v>4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2016:8:0:0:SIYUAN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2016:1:5:7:SIYUAN</v>
      </c>
      <c r="AP87" s="6">
        <f t="shared" ca="1" si="13"/>
        <v>119</v>
      </c>
      <c r="AQ87" s="5">
        <f t="shared" ca="1" si="14"/>
        <v>0</v>
      </c>
      <c r="AR87" s="5">
        <f t="shared" ca="1" si="14"/>
        <v>5</v>
      </c>
      <c r="AS87" s="5">
        <f t="shared" ca="1" si="14"/>
        <v>1</v>
      </c>
      <c r="AT87" s="5">
        <f t="shared" ca="1" si="14"/>
        <v>8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2016:9:0:0:SIYUAN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2016:2:1:7:SIYUAN</v>
      </c>
      <c r="AP88" s="6">
        <f t="shared" ca="1" si="13"/>
        <v>170</v>
      </c>
      <c r="AQ88" s="5">
        <f t="shared" ca="1" si="14"/>
        <v>0</v>
      </c>
      <c r="AR88" s="5">
        <f t="shared" ca="1" si="14"/>
        <v>4</v>
      </c>
      <c r="AS88" s="5">
        <f t="shared" ca="1" si="14"/>
        <v>0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2016:10:0:0:SIYUAN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2016:2:2:7:SIYUAN</v>
      </c>
      <c r="AP89" s="6">
        <f t="shared" ca="1" si="13"/>
        <v>222</v>
      </c>
      <c r="AQ89" s="5">
        <f t="shared" ca="1" si="14"/>
        <v>0</v>
      </c>
      <c r="AR89" s="5">
        <f t="shared" ca="1" si="14"/>
        <v>5</v>
      </c>
      <c r="AS89" s="5">
        <f t="shared" ca="1" si="14"/>
        <v>1</v>
      </c>
      <c r="AT89" s="5">
        <f t="shared" ca="1" si="14"/>
        <v>8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2016:11:0:0:SIYUAN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2016:2:3:7:SIYUAN</v>
      </c>
      <c r="AP90" s="6">
        <f t="shared" ca="1" si="13"/>
        <v>275</v>
      </c>
      <c r="AQ90" s="5">
        <f t="shared" ca="1" si="14"/>
        <v>0</v>
      </c>
      <c r="AR90" s="5">
        <f t="shared" ca="1" si="14"/>
        <v>3</v>
      </c>
      <c r="AS90" s="5">
        <f t="shared" ca="1" si="14"/>
        <v>0</v>
      </c>
      <c r="AT90" s="5">
        <f t="shared" ca="1" si="14"/>
        <v>3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2016:12:0:0:SIYUAN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2016:2:4:7:SIYUAN</v>
      </c>
      <c r="AP91" s="6">
        <f t="shared" ca="1" si="13"/>
        <v>328</v>
      </c>
      <c r="AQ91" s="5">
        <f t="shared" ca="1" si="14"/>
        <v>0</v>
      </c>
      <c r="AR91" s="5">
        <f t="shared" ca="1" si="14"/>
        <v>5</v>
      </c>
      <c r="AS91" s="5">
        <f t="shared" ca="1" si="14"/>
        <v>1</v>
      </c>
      <c r="AT91" s="5">
        <f t="shared" ca="1" si="14"/>
        <v>5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509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510</v>
      </c>
      <c r="AN104" s="6"/>
    </row>
    <row r="105" spans="23:50">
      <c r="X105" s="12" t="s">
        <v>511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>
    <pageSetUpPr fitToPage="1"/>
  </sheetPr>
  <dimension ref="A1:AZ110"/>
  <sheetViews>
    <sheetView topLeftCell="U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2014:1:0:0:DANFENG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2014:2:0:0:DANFENG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2014:3:0:0:DANFENG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2014:4:0:0:DANFENG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2014:5:0:0:DANFENG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2014:6:0:0:DANFENG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2014:7:0:0:DANFENG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2014:8:0:0:DANFENG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2014:9:0:0:DANFENG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2014:10:0:0:DANFENG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2014:11:0:0:DANFENG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2014:12:0:0:DANFENG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2015:1:0:0:DANFENG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2015:2:0:0:DANFENG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2015:3:0:0:DANFENG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2015:4:0:0:DANFENG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2015:5:0:0:DANFENG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2015:6:0:0:DANFENG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2015:7:0:0:DANFENG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2015:8:0:0:DANFENG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2015:9:0:0:DANFENG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2015:10:0:0:DANFENG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2015:11:0:0:DANFENG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2015:12:0:0:DANFENG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2016:1:0:0:DANFENG</v>
      </c>
      <c r="AB80" s="6">
        <f t="shared" ca="1" si="3"/>
        <v>5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2015:12:2:7:DANFENG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2016:2:0:0:DANFENG</v>
      </c>
      <c r="AB81" s="6">
        <f t="shared" ca="1" si="3"/>
        <v>56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2015:12:3:7:DANFENG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2016:3:0:0:DANFENG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2015:12:4:7:DANFENG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2016:4:0:0:DANFENG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2016:1:1:7:DANFENG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2016:5:0:0:DANFENG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2016:1:2:7:DANFENG</v>
      </c>
      <c r="AP84" s="6">
        <f t="shared" ca="1" si="13"/>
        <v>5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2016:6:0:0:DANFENG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2016:1:3:7:DANFENG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2016:7:0:0:DANFENG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2016:1:4:7:DANFENG</v>
      </c>
      <c r="AP86" s="6">
        <f t="shared" ca="1" si="13"/>
        <v>54</v>
      </c>
      <c r="AQ86" s="5">
        <f t="shared" ca="1" si="14"/>
        <v>1</v>
      </c>
      <c r="AR86" s="5">
        <f t="shared" ca="1" si="14"/>
        <v>8</v>
      </c>
      <c r="AS86" s="5">
        <f t="shared" ca="1" si="14"/>
        <v>2</v>
      </c>
      <c r="AT86" s="5">
        <f t="shared" ca="1" si="14"/>
        <v>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2016:8:0:0:DANFENG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2016:1:5:7:DANFENG</v>
      </c>
      <c r="AP87" s="6">
        <f t="shared" ca="1" si="13"/>
        <v>103</v>
      </c>
      <c r="AQ87" s="5">
        <f t="shared" ca="1" si="14"/>
        <v>1</v>
      </c>
      <c r="AR87" s="5">
        <f t="shared" ca="1" si="14"/>
        <v>7</v>
      </c>
      <c r="AS87" s="5">
        <f t="shared" ca="1" si="14"/>
        <v>3</v>
      </c>
      <c r="AT87" s="5">
        <f t="shared" ca="1" si="14"/>
        <v>0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2016:9:0:0:DANFENG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2016:2:1:7:DANFENG</v>
      </c>
      <c r="AP88" s="6">
        <f t="shared" ca="1" si="13"/>
        <v>154</v>
      </c>
      <c r="AQ88" s="5">
        <f t="shared" ca="1" si="14"/>
        <v>0</v>
      </c>
      <c r="AR88" s="5">
        <f t="shared" ca="1" si="14"/>
        <v>7</v>
      </c>
      <c r="AS88" s="5">
        <f t="shared" ca="1" si="14"/>
        <v>0</v>
      </c>
      <c r="AT88" s="5">
        <f t="shared" ca="1" si="14"/>
        <v>2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2016:10:0:0:DANFENG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2016:2:2:7:DANFENG</v>
      </c>
      <c r="AP89" s="6">
        <f t="shared" ca="1" si="13"/>
        <v>205</v>
      </c>
      <c r="AQ89" s="5">
        <f t="shared" ca="1" si="14"/>
        <v>0</v>
      </c>
      <c r="AR89" s="5">
        <f t="shared" ca="1" si="14"/>
        <v>7</v>
      </c>
      <c r="AS89" s="5">
        <f t="shared" ca="1" si="14"/>
        <v>1</v>
      </c>
      <c r="AT89" s="5">
        <f t="shared" ca="1" si="14"/>
        <v>0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2016:11:0:0:DANFENG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2016:2:3:7:DANFENG</v>
      </c>
      <c r="AP90" s="6">
        <f t="shared" ca="1" si="13"/>
        <v>258</v>
      </c>
      <c r="AQ90" s="5">
        <f t="shared" ca="1" si="14"/>
        <v>0</v>
      </c>
      <c r="AR90" s="5">
        <f t="shared" ca="1" si="14"/>
        <v>5</v>
      </c>
      <c r="AS90" s="5">
        <f t="shared" ca="1" si="14"/>
        <v>3</v>
      </c>
      <c r="AT90" s="5">
        <f t="shared" ca="1" si="14"/>
        <v>1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2016:12:0:0:DANFENG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2016:2:4:7:DANFENG</v>
      </c>
      <c r="AP91" s="6">
        <f t="shared" ca="1" si="13"/>
        <v>311</v>
      </c>
      <c r="AQ91" s="5">
        <f t="shared" ca="1" si="14"/>
        <v>0</v>
      </c>
      <c r="AR91" s="5">
        <f t="shared" ca="1" si="14"/>
        <v>6</v>
      </c>
      <c r="AS91" s="5">
        <f t="shared" ca="1" si="14"/>
        <v>5</v>
      </c>
      <c r="AT91" s="5">
        <f t="shared" ca="1" si="14"/>
        <v>2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512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513</v>
      </c>
      <c r="AN104" s="6"/>
    </row>
    <row r="105" spans="23:50">
      <c r="X105" s="12" t="s">
        <v>514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>
    <pageSetUpPr fitToPage="1"/>
  </sheetPr>
  <dimension ref="A1:AZ110"/>
  <sheetViews>
    <sheetView topLeftCell="S71" zoomScale="85" zoomScaleNormal="85" workbookViewId="0">
      <selection activeCell="W84" sqref="W8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2014:1:0:0:TUCHENG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71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2014:2:0:0:TUCHENG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2014:3:0:0:TUCHENG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2014:4:0:0:TUCHENG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2014:5:0:0:TUCHENG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2014:6:0:0:TUCHENG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2014:7:0:0:TUCHENG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2014:8:0:0:TUCHENG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2014:9:0:0:TUCHENG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2014:10:0:0:TUCHENG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2014:11:0:0:TUCHENG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ca="1" si="7"/>
        <v/>
      </c>
      <c r="AG66" s="4" t="str">
        <f t="shared" ca="1" si="7"/>
        <v/>
      </c>
      <c r="AH66" s="4" t="str">
        <f t="shared" ca="1" si="7"/>
        <v/>
      </c>
      <c r="AI66" s="4" t="str">
        <f t="shared" ca="1" si="7"/>
        <v/>
      </c>
      <c r="AJ66" s="4" t="str">
        <f t="shared" ca="1" si="7"/>
        <v/>
      </c>
      <c r="AK66" s="4" t="str">
        <f t="shared" ca="1" si="7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2014:12:0:0:TUCHENG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7"/>
        <v/>
      </c>
      <c r="AG67" s="4" t="str">
        <f t="shared" ca="1" si="7"/>
        <v/>
      </c>
      <c r="AH67" s="4" t="str">
        <f t="shared" ca="1" si="7"/>
        <v/>
      </c>
      <c r="AI67" s="4" t="str">
        <f t="shared" ca="1" si="7"/>
        <v/>
      </c>
      <c r="AJ67" s="4" t="str">
        <f t="shared" ca="1" si="7"/>
        <v/>
      </c>
      <c r="AK67" s="4" t="str">
        <f t="shared" ca="1" si="7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2015:1:0:0:TUCHENG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7"/>
        <v/>
      </c>
      <c r="AG68" s="4" t="str">
        <f t="shared" ca="1" si="7"/>
        <v/>
      </c>
      <c r="AH68" s="4" t="str">
        <f t="shared" ca="1" si="7"/>
        <v/>
      </c>
      <c r="AI68" s="4" t="str">
        <f t="shared" ca="1" si="7"/>
        <v/>
      </c>
      <c r="AJ68" s="4" t="str">
        <f t="shared" ca="1" si="7"/>
        <v/>
      </c>
      <c r="AK68" s="4" t="str">
        <f t="shared" ca="1" si="7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2015:2:0:0:TUCHENG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7"/>
        <v/>
      </c>
      <c r="AG69" s="4" t="str">
        <f t="shared" ca="1" si="7"/>
        <v/>
      </c>
      <c r="AH69" s="4" t="str">
        <f t="shared" ca="1" si="7"/>
        <v/>
      </c>
      <c r="AI69" s="4" t="str">
        <f t="shared" ca="1" si="7"/>
        <v/>
      </c>
      <c r="AJ69" s="4" t="str">
        <f t="shared" ca="1" si="7"/>
        <v/>
      </c>
      <c r="AK69" s="4" t="str">
        <f t="shared" ca="1" si="7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2015:3:0:0:TUCHENG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7"/>
        <v/>
      </c>
      <c r="AG70" s="4" t="str">
        <f t="shared" ca="1" si="7"/>
        <v/>
      </c>
      <c r="AH70" s="4" t="str">
        <f t="shared" ca="1" si="7"/>
        <v/>
      </c>
      <c r="AI70" s="4" t="str">
        <f t="shared" ca="1" si="7"/>
        <v/>
      </c>
      <c r="AJ70" s="4" t="str">
        <f t="shared" ca="1" si="7"/>
        <v/>
      </c>
      <c r="AK70" s="4" t="str">
        <f t="shared" ca="1" si="7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2015:4:0:0:TUCHENG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7"/>
        <v/>
      </c>
      <c r="AG71" s="4" t="str">
        <f t="shared" ca="1" si="7"/>
        <v/>
      </c>
      <c r="AH71" s="4" t="str">
        <f t="shared" ca="1" si="7"/>
        <v/>
      </c>
      <c r="AI71" s="4" t="str">
        <f t="shared" ca="1" si="7"/>
        <v/>
      </c>
      <c r="AJ71" s="4" t="str">
        <f t="shared" ca="1" si="7"/>
        <v/>
      </c>
      <c r="AK71" s="4" t="str">
        <f t="shared" ca="1" si="7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2015:5:0:0:TUCHENG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ref="AF72:AK87" ca="1" si="8">IFERROR(INDEX(INDIRECT(CONCATENATE($X$95,"$A:$Z")),$AE72,MATCH(AF$55,INDIRECT(CONCATENATE($X$95,"$A1:$Z1")),0)),"")</f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2015:6:0:0:TUCHENG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2015:7:0:0:TUCHENG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2015:8:0:0:TUCHENG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2015:9:0:0:TUCHENG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ca="1" si="8"/>
        <v/>
      </c>
      <c r="AG76" s="4" t="str">
        <f t="shared" ca="1" si="8"/>
        <v/>
      </c>
      <c r="AH76" s="4" t="str">
        <f t="shared" ca="1" si="8"/>
        <v/>
      </c>
      <c r="AI76" s="4" t="str">
        <f t="shared" ca="1" si="8"/>
        <v/>
      </c>
      <c r="AJ76" s="4" t="str">
        <f t="shared" ca="1" si="8"/>
        <v/>
      </c>
      <c r="AK76" s="4" t="str">
        <f t="shared" ca="1" si="8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2015:10:0:0:TUCHENG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8"/>
        <v/>
      </c>
      <c r="AG77" s="4" t="str">
        <f t="shared" ca="1" si="8"/>
        <v/>
      </c>
      <c r="AH77" s="4" t="str">
        <f t="shared" ca="1" si="8"/>
        <v/>
      </c>
      <c r="AI77" s="4" t="str">
        <f t="shared" ca="1" si="8"/>
        <v/>
      </c>
      <c r="AJ77" s="4" t="str">
        <f t="shared" ca="1" si="8"/>
        <v/>
      </c>
      <c r="AK77" s="4" t="str">
        <f t="shared" ca="1" si="8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2015:11:0:0:TUCHENG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8"/>
        <v/>
      </c>
      <c r="AG78" s="4" t="str">
        <f t="shared" ca="1" si="8"/>
        <v/>
      </c>
      <c r="AH78" s="4" t="str">
        <f t="shared" ca="1" si="8"/>
        <v/>
      </c>
      <c r="AI78" s="4" t="str">
        <f t="shared" ca="1" si="8"/>
        <v/>
      </c>
      <c r="AJ78" s="4" t="str">
        <f t="shared" ca="1" si="8"/>
        <v/>
      </c>
      <c r="AK78" s="4" t="str">
        <f t="shared" ca="1" si="8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2015:12:0:0:TUCHENG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8"/>
        <v/>
      </c>
      <c r="AG79" s="4" t="str">
        <f t="shared" ca="1" si="8"/>
        <v/>
      </c>
      <c r="AH79" s="4" t="str">
        <f t="shared" ca="1" si="8"/>
        <v/>
      </c>
      <c r="AI79" s="4" t="str">
        <f t="shared" ca="1" si="8"/>
        <v/>
      </c>
      <c r="AJ79" s="4" t="str">
        <f t="shared" ca="1" si="8"/>
        <v/>
      </c>
      <c r="AK79" s="4" t="str">
        <f t="shared" ca="1" si="8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2016:1:0:0:TUCHENG</v>
      </c>
      <c r="AB80" s="6">
        <f t="shared" ca="1" si="3"/>
        <v>32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8"/>
        <v/>
      </c>
      <c r="AG80" s="4" t="str">
        <f t="shared" ca="1" si="8"/>
        <v/>
      </c>
      <c r="AH80" s="4" t="str">
        <f t="shared" ca="1" si="8"/>
        <v/>
      </c>
      <c r="AI80" s="4" t="str">
        <f t="shared" ca="1" si="8"/>
        <v/>
      </c>
      <c r="AJ80" s="4" t="str">
        <f t="shared" ca="1" si="8"/>
        <v/>
      </c>
      <c r="AK80" s="4" t="str">
        <f t="shared" ca="1" si="8"/>
        <v/>
      </c>
      <c r="AL80" s="3">
        <v>-11</v>
      </c>
      <c r="AM80" s="7">
        <f t="shared" ref="AM80:AM91" si="9">DATE(YEAR, MONTH,DAY + 7*AL80 )</f>
        <v>42351</v>
      </c>
      <c r="AN80" s="6">
        <f t="shared" ref="AN80:AN91" si="10">WEEKNUM(AM80,2)-WEEKNUM(DATE(YEAR(AM80),MONTH(AM80),1),2)+1</f>
        <v>2</v>
      </c>
      <c r="AO80" s="7" t="str">
        <f t="shared" ref="AO80:AO91" si="11">CONCATENATE(YEAR(AM80),":",MONTH(AM80),":",AN80,":",WEEKLY_REPORT_DAY,":", $X$92)</f>
        <v>2015:12:2:7:TUCHENG</v>
      </c>
      <c r="AP80" s="6" t="e">
        <f t="shared" ref="AP80:AP91" ca="1" si="12">MATCH(AO80,INDIRECT(CONCATENATE($X$93,"$A:$A")),0)</f>
        <v>#N/A</v>
      </c>
      <c r="AQ80" s="5" t="e">
        <f t="shared" ref="AQ80:AU91" ca="1" si="13">INDEX(INDIRECT(CONCATENATE($X$93,"$A:$AG")),$AP80,MATCH(AQ$55,INDIRECT(CONCATENATE($X$93,"$A1:$AG1")),0))</f>
        <v>#N/A</v>
      </c>
      <c r="AR80" s="5" t="e">
        <f t="shared" ca="1" si="13"/>
        <v>#N/A</v>
      </c>
      <c r="AS80" s="5" t="e">
        <f t="shared" ca="1" si="13"/>
        <v>#N/A</v>
      </c>
      <c r="AT80" s="5" t="e">
        <f t="shared" ca="1" si="13"/>
        <v>#N/A</v>
      </c>
      <c r="AU80" s="5" t="e">
        <f t="shared" ca="1" si="13"/>
        <v>#N/A</v>
      </c>
      <c r="AV80" s="5">
        <f t="shared" ref="AV80:AV91" si="14">ROUND(1*$X$97/$X$99,0)</f>
        <v>1</v>
      </c>
      <c r="AW80" s="5">
        <f t="shared" ref="AW80:AW91" si="15">6*$X$97</f>
        <v>12</v>
      </c>
      <c r="AX80" s="5">
        <f t="shared" ref="AX80:AX91" si="16">3*$X$97</f>
        <v>6</v>
      </c>
      <c r="AY80" s="5">
        <f t="shared" ref="AY80:AY91" si="17">5*$X$97</f>
        <v>10</v>
      </c>
      <c r="AZ80" s="5">
        <f t="shared" ref="AZ80:AZ91" si="18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2016:2:0:0:TUCHENG</v>
      </c>
      <c r="AB81" s="6">
        <f t="shared" ca="1" si="3"/>
        <v>84</v>
      </c>
      <c r="AC81" s="5">
        <f t="shared" ca="1" si="4"/>
        <v>1</v>
      </c>
      <c r="AD81" s="5">
        <f t="shared" si="5"/>
        <v>2</v>
      </c>
      <c r="AE81" s="6">
        <f t="shared" ca="1" si="6"/>
        <v>12</v>
      </c>
      <c r="AF81" s="4">
        <f t="shared" ca="1" si="8"/>
        <v>0</v>
      </c>
      <c r="AG81" s="4">
        <f t="shared" ca="1" si="8"/>
        <v>0</v>
      </c>
      <c r="AH81" s="4">
        <f t="shared" ca="1" si="8"/>
        <v>0</v>
      </c>
      <c r="AI81" s="4">
        <f t="shared" ca="1" si="8"/>
        <v>0</v>
      </c>
      <c r="AJ81" s="4">
        <f t="shared" ca="1" si="8"/>
        <v>0</v>
      </c>
      <c r="AK81" s="4">
        <f t="shared" ca="1" si="8"/>
        <v>0</v>
      </c>
      <c r="AL81" s="3">
        <v>-10</v>
      </c>
      <c r="AM81" s="7">
        <f t="shared" si="9"/>
        <v>42358</v>
      </c>
      <c r="AN81" s="6">
        <f t="shared" si="10"/>
        <v>3</v>
      </c>
      <c r="AO81" s="7" t="str">
        <f t="shared" si="11"/>
        <v>2015:12:3:7:TUCHENG</v>
      </c>
      <c r="AP81" s="6" t="e">
        <f t="shared" ca="1" si="12"/>
        <v>#N/A</v>
      </c>
      <c r="AQ81" s="5" t="e">
        <f t="shared" ca="1" si="13"/>
        <v>#N/A</v>
      </c>
      <c r="AR81" s="5" t="e">
        <f t="shared" ca="1" si="13"/>
        <v>#N/A</v>
      </c>
      <c r="AS81" s="5" t="e">
        <f t="shared" ca="1" si="13"/>
        <v>#N/A</v>
      </c>
      <c r="AT81" s="5" t="e">
        <f t="shared" ca="1" si="13"/>
        <v>#N/A</v>
      </c>
      <c r="AU81" s="5" t="e">
        <f t="shared" ca="1" si="13"/>
        <v>#N/A</v>
      </c>
      <c r="AV81" s="5">
        <f t="shared" si="14"/>
        <v>1</v>
      </c>
      <c r="AW81" s="5">
        <f t="shared" si="15"/>
        <v>12</v>
      </c>
      <c r="AX81" s="5">
        <f t="shared" si="16"/>
        <v>6</v>
      </c>
      <c r="AY81" s="5">
        <f t="shared" si="17"/>
        <v>10</v>
      </c>
      <c r="AZ81" s="5">
        <f t="shared" si="18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2016:3:0:0:TUCHENG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8"/>
        <v/>
      </c>
      <c r="AG82" s="4" t="str">
        <f t="shared" ca="1" si="8"/>
        <v/>
      </c>
      <c r="AH82" s="4" t="str">
        <f t="shared" ca="1" si="8"/>
        <v/>
      </c>
      <c r="AI82" s="4" t="str">
        <f t="shared" ca="1" si="8"/>
        <v/>
      </c>
      <c r="AJ82" s="4" t="str">
        <f t="shared" ca="1" si="8"/>
        <v/>
      </c>
      <c r="AK82" s="4" t="str">
        <f t="shared" ca="1" si="8"/>
        <v/>
      </c>
      <c r="AL82" s="3">
        <v>-9</v>
      </c>
      <c r="AM82" s="7">
        <f t="shared" si="9"/>
        <v>42365</v>
      </c>
      <c r="AN82" s="6">
        <f t="shared" si="10"/>
        <v>4</v>
      </c>
      <c r="AO82" s="7" t="str">
        <f t="shared" si="11"/>
        <v>2015:12:4:7:TUCHENG</v>
      </c>
      <c r="AP82" s="6" t="e">
        <f t="shared" ca="1" si="12"/>
        <v>#N/A</v>
      </c>
      <c r="AQ82" s="5" t="e">
        <f t="shared" ca="1" si="13"/>
        <v>#N/A</v>
      </c>
      <c r="AR82" s="5" t="e">
        <f t="shared" ca="1" si="13"/>
        <v>#N/A</v>
      </c>
      <c r="AS82" s="5" t="e">
        <f t="shared" ca="1" si="13"/>
        <v>#N/A</v>
      </c>
      <c r="AT82" s="5" t="e">
        <f t="shared" ca="1" si="13"/>
        <v>#N/A</v>
      </c>
      <c r="AU82" s="5" t="e">
        <f t="shared" ca="1" si="13"/>
        <v>#N/A</v>
      </c>
      <c r="AV82" s="5">
        <f t="shared" si="14"/>
        <v>1</v>
      </c>
      <c r="AW82" s="5">
        <f t="shared" si="15"/>
        <v>12</v>
      </c>
      <c r="AX82" s="5">
        <f t="shared" si="16"/>
        <v>6</v>
      </c>
      <c r="AY82" s="5">
        <f t="shared" si="17"/>
        <v>10</v>
      </c>
      <c r="AZ82" s="5">
        <f t="shared" si="18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2016:4:0:0:TUCHENG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8"/>
        <v/>
      </c>
      <c r="AG83" s="4" t="str">
        <f t="shared" ca="1" si="8"/>
        <v/>
      </c>
      <c r="AH83" s="4" t="str">
        <f t="shared" ca="1" si="8"/>
        <v/>
      </c>
      <c r="AI83" s="4" t="str">
        <f t="shared" ca="1" si="8"/>
        <v/>
      </c>
      <c r="AJ83" s="4" t="str">
        <f t="shared" ca="1" si="8"/>
        <v/>
      </c>
      <c r="AK83" s="4" t="str">
        <f t="shared" ca="1" si="8"/>
        <v/>
      </c>
      <c r="AL83" s="3">
        <v>-8</v>
      </c>
      <c r="AM83" s="7">
        <f t="shared" si="9"/>
        <v>42372</v>
      </c>
      <c r="AN83" s="6">
        <f t="shared" si="10"/>
        <v>1</v>
      </c>
      <c r="AO83" s="7" t="str">
        <f t="shared" si="11"/>
        <v>2016:1:1:7:TUCHENG</v>
      </c>
      <c r="AP83" s="6" t="e">
        <f t="shared" ca="1" si="12"/>
        <v>#N/A</v>
      </c>
      <c r="AQ83" s="5" t="e">
        <f t="shared" ca="1" si="13"/>
        <v>#N/A</v>
      </c>
      <c r="AR83" s="5" t="e">
        <f t="shared" ca="1" si="13"/>
        <v>#N/A</v>
      </c>
      <c r="AS83" s="5" t="e">
        <f t="shared" ca="1" si="13"/>
        <v>#N/A</v>
      </c>
      <c r="AT83" s="5" t="e">
        <f t="shared" ca="1" si="13"/>
        <v>#N/A</v>
      </c>
      <c r="AU83" s="5" t="e">
        <f t="shared" ca="1" si="13"/>
        <v>#N/A</v>
      </c>
      <c r="AV83" s="5">
        <f t="shared" si="14"/>
        <v>1</v>
      </c>
      <c r="AW83" s="5">
        <f t="shared" si="15"/>
        <v>12</v>
      </c>
      <c r="AX83" s="5">
        <f t="shared" si="16"/>
        <v>6</v>
      </c>
      <c r="AY83" s="5">
        <f t="shared" si="17"/>
        <v>10</v>
      </c>
      <c r="AZ83" s="5">
        <f t="shared" si="18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2016:5:0:0:TUCHENG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8"/>
        <v/>
      </c>
      <c r="AG84" s="4" t="str">
        <f t="shared" ca="1" si="8"/>
        <v/>
      </c>
      <c r="AH84" s="4" t="str">
        <f t="shared" ca="1" si="8"/>
        <v/>
      </c>
      <c r="AI84" s="4" t="str">
        <f t="shared" ca="1" si="8"/>
        <v/>
      </c>
      <c r="AJ84" s="4" t="str">
        <f t="shared" ca="1" si="8"/>
        <v/>
      </c>
      <c r="AK84" s="4" t="str">
        <f t="shared" ca="1" si="8"/>
        <v/>
      </c>
      <c r="AL84" s="3">
        <v>-7</v>
      </c>
      <c r="AM84" s="7">
        <f t="shared" si="9"/>
        <v>42379</v>
      </c>
      <c r="AN84" s="6">
        <f t="shared" si="10"/>
        <v>2</v>
      </c>
      <c r="AO84" s="7" t="str">
        <f t="shared" si="11"/>
        <v>2016:1:2:7:TUCHENG</v>
      </c>
      <c r="AP84" s="6">
        <f t="shared" ca="1" si="12"/>
        <v>30</v>
      </c>
      <c r="AQ84" s="5">
        <f t="shared" ca="1" si="13"/>
        <v>0</v>
      </c>
      <c r="AR84" s="5">
        <f t="shared" ca="1" si="13"/>
        <v>10</v>
      </c>
      <c r="AS84" s="5">
        <f t="shared" ca="1" si="13"/>
        <v>0</v>
      </c>
      <c r="AT84" s="5">
        <f t="shared" ca="1" si="13"/>
        <v>10</v>
      </c>
      <c r="AU84" s="5">
        <f t="shared" ca="1" si="13"/>
        <v>0</v>
      </c>
      <c r="AV84" s="5">
        <f t="shared" si="14"/>
        <v>1</v>
      </c>
      <c r="AW84" s="5">
        <f t="shared" si="15"/>
        <v>12</v>
      </c>
      <c r="AX84" s="5">
        <f t="shared" si="16"/>
        <v>6</v>
      </c>
      <c r="AY84" s="5">
        <f t="shared" si="17"/>
        <v>10</v>
      </c>
      <c r="AZ84" s="5">
        <f t="shared" si="18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2016:6:0:0:TUCHENG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8"/>
        <v/>
      </c>
      <c r="AG85" s="4" t="str">
        <f t="shared" ca="1" si="8"/>
        <v/>
      </c>
      <c r="AH85" s="4" t="str">
        <f t="shared" ca="1" si="8"/>
        <v/>
      </c>
      <c r="AI85" s="4" t="str">
        <f t="shared" ca="1" si="8"/>
        <v/>
      </c>
      <c r="AJ85" s="4" t="str">
        <f t="shared" ca="1" si="8"/>
        <v/>
      </c>
      <c r="AK85" s="4" t="str">
        <f t="shared" ca="1" si="8"/>
        <v/>
      </c>
      <c r="AL85" s="3">
        <v>-6</v>
      </c>
      <c r="AM85" s="7">
        <f t="shared" si="9"/>
        <v>42386</v>
      </c>
      <c r="AN85" s="6">
        <f t="shared" si="10"/>
        <v>3</v>
      </c>
      <c r="AO85" s="7" t="str">
        <f t="shared" si="11"/>
        <v>2016:1:3:7:TUCHENG</v>
      </c>
      <c r="AP85" s="6" t="e">
        <f t="shared" ca="1" si="12"/>
        <v>#N/A</v>
      </c>
      <c r="AQ85" s="5" t="e">
        <f t="shared" ca="1" si="13"/>
        <v>#N/A</v>
      </c>
      <c r="AR85" s="5" t="e">
        <f t="shared" ca="1" si="13"/>
        <v>#N/A</v>
      </c>
      <c r="AS85" s="5" t="e">
        <f t="shared" ca="1" si="13"/>
        <v>#N/A</v>
      </c>
      <c r="AT85" s="5" t="e">
        <f t="shared" ca="1" si="13"/>
        <v>#N/A</v>
      </c>
      <c r="AU85" s="5" t="e">
        <f t="shared" ca="1" si="13"/>
        <v>#N/A</v>
      </c>
      <c r="AV85" s="5">
        <f t="shared" si="14"/>
        <v>1</v>
      </c>
      <c r="AW85" s="5">
        <f t="shared" si="15"/>
        <v>12</v>
      </c>
      <c r="AX85" s="5">
        <f t="shared" si="16"/>
        <v>6</v>
      </c>
      <c r="AY85" s="5">
        <f t="shared" si="17"/>
        <v>10</v>
      </c>
      <c r="AZ85" s="5">
        <f t="shared" si="18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2016:7:0:0:TUCHENG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ca="1" si="8"/>
        <v/>
      </c>
      <c r="AG86" s="4" t="str">
        <f t="shared" ca="1" si="8"/>
        <v/>
      </c>
      <c r="AH86" s="4" t="str">
        <f t="shared" ca="1" si="8"/>
        <v/>
      </c>
      <c r="AI86" s="4" t="str">
        <f t="shared" ca="1" si="8"/>
        <v/>
      </c>
      <c r="AJ86" s="4" t="str">
        <f t="shared" ca="1" si="8"/>
        <v/>
      </c>
      <c r="AK86" s="4" t="str">
        <f t="shared" ca="1" si="8"/>
        <v/>
      </c>
      <c r="AL86" s="3">
        <v>-5</v>
      </c>
      <c r="AM86" s="7">
        <f t="shared" si="9"/>
        <v>42393</v>
      </c>
      <c r="AN86" s="6">
        <f t="shared" si="10"/>
        <v>4</v>
      </c>
      <c r="AO86" s="7" t="str">
        <f t="shared" si="11"/>
        <v>2016:1:4:7:TUCHENG</v>
      </c>
      <c r="AP86" s="6">
        <f t="shared" ca="1" si="12"/>
        <v>79</v>
      </c>
      <c r="AQ86" s="5">
        <f t="shared" ca="1" si="13"/>
        <v>0</v>
      </c>
      <c r="AR86" s="5">
        <f t="shared" ca="1" si="13"/>
        <v>11</v>
      </c>
      <c r="AS86" s="5">
        <f t="shared" ca="1" si="13"/>
        <v>7</v>
      </c>
      <c r="AT86" s="5">
        <f t="shared" ca="1" si="13"/>
        <v>16</v>
      </c>
      <c r="AU86" s="5">
        <f t="shared" ca="1" si="13"/>
        <v>0</v>
      </c>
      <c r="AV86" s="5">
        <f t="shared" si="14"/>
        <v>1</v>
      </c>
      <c r="AW86" s="5">
        <f t="shared" si="15"/>
        <v>12</v>
      </c>
      <c r="AX86" s="5">
        <f t="shared" si="16"/>
        <v>6</v>
      </c>
      <c r="AY86" s="5">
        <f t="shared" si="17"/>
        <v>10</v>
      </c>
      <c r="AZ86" s="5">
        <f t="shared" si="18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2016:8:0:0:TUCHENG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8"/>
        <v/>
      </c>
      <c r="AG87" s="4" t="str">
        <f t="shared" ca="1" si="8"/>
        <v/>
      </c>
      <c r="AH87" s="4" t="str">
        <f t="shared" ca="1" si="8"/>
        <v/>
      </c>
      <c r="AI87" s="4" t="str">
        <f t="shared" ca="1" si="8"/>
        <v/>
      </c>
      <c r="AJ87" s="4" t="str">
        <f t="shared" ca="1" si="8"/>
        <v/>
      </c>
      <c r="AK87" s="4" t="str">
        <f t="shared" ca="1" si="8"/>
        <v/>
      </c>
      <c r="AL87" s="3">
        <v>-4</v>
      </c>
      <c r="AM87" s="7">
        <f t="shared" si="9"/>
        <v>42400</v>
      </c>
      <c r="AN87" s="6">
        <f t="shared" si="10"/>
        <v>5</v>
      </c>
      <c r="AO87" s="7" t="str">
        <f t="shared" si="11"/>
        <v>2016:1:5:7:TUCHENG</v>
      </c>
      <c r="AP87" s="6">
        <f t="shared" ca="1" si="12"/>
        <v>130</v>
      </c>
      <c r="AQ87" s="5">
        <f t="shared" ca="1" si="13"/>
        <v>1</v>
      </c>
      <c r="AR87" s="5">
        <f t="shared" ca="1" si="13"/>
        <v>12</v>
      </c>
      <c r="AS87" s="5">
        <f t="shared" ca="1" si="13"/>
        <v>2</v>
      </c>
      <c r="AT87" s="5">
        <f t="shared" ca="1" si="13"/>
        <v>16</v>
      </c>
      <c r="AU87" s="5">
        <f t="shared" ca="1" si="13"/>
        <v>0</v>
      </c>
      <c r="AV87" s="5">
        <f t="shared" si="14"/>
        <v>1</v>
      </c>
      <c r="AW87" s="5">
        <f t="shared" si="15"/>
        <v>12</v>
      </c>
      <c r="AX87" s="5">
        <f t="shared" si="16"/>
        <v>6</v>
      </c>
      <c r="AY87" s="5">
        <f t="shared" si="17"/>
        <v>10</v>
      </c>
      <c r="AZ87" s="5">
        <f t="shared" si="18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2016:9:0:0:TUCHENG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ref="AF88:AK91" ca="1" si="19">IFERROR(INDEX(INDIRECT(CONCATENATE($X$95,"$A:$Z")),$AE88,MATCH(AF$55,INDIRECT(CONCATENATE($X$95,"$A1:$Z1")),0)),"")</f>
        <v/>
      </c>
      <c r="AG88" s="4" t="str">
        <f t="shared" ca="1" si="19"/>
        <v/>
      </c>
      <c r="AH88" s="4" t="str">
        <f t="shared" ca="1" si="19"/>
        <v/>
      </c>
      <c r="AI88" s="4" t="str">
        <f t="shared" ca="1" si="19"/>
        <v/>
      </c>
      <c r="AJ88" s="4" t="str">
        <f t="shared" ca="1" si="19"/>
        <v/>
      </c>
      <c r="AK88" s="4" t="str">
        <f t="shared" ca="1" si="19"/>
        <v/>
      </c>
      <c r="AL88" s="3">
        <v>-3</v>
      </c>
      <c r="AM88" s="7">
        <f t="shared" si="9"/>
        <v>42407</v>
      </c>
      <c r="AN88" s="6">
        <f t="shared" si="10"/>
        <v>1</v>
      </c>
      <c r="AO88" s="7" t="str">
        <f t="shared" si="11"/>
        <v>2016:2:1:7:TUCHENG</v>
      </c>
      <c r="AP88" s="6">
        <f t="shared" ca="1" si="12"/>
        <v>181</v>
      </c>
      <c r="AQ88" s="5">
        <f t="shared" ca="1" si="13"/>
        <v>0</v>
      </c>
      <c r="AR88" s="5">
        <f t="shared" ca="1" si="13"/>
        <v>11</v>
      </c>
      <c r="AS88" s="5">
        <f t="shared" ca="1" si="13"/>
        <v>4</v>
      </c>
      <c r="AT88" s="5">
        <f t="shared" ca="1" si="13"/>
        <v>14</v>
      </c>
      <c r="AU88" s="5">
        <f t="shared" ca="1" si="13"/>
        <v>0</v>
      </c>
      <c r="AV88" s="5">
        <f t="shared" si="14"/>
        <v>1</v>
      </c>
      <c r="AW88" s="5">
        <f t="shared" si="15"/>
        <v>12</v>
      </c>
      <c r="AX88" s="5">
        <f t="shared" si="16"/>
        <v>6</v>
      </c>
      <c r="AY88" s="5">
        <f t="shared" si="17"/>
        <v>10</v>
      </c>
      <c r="AZ88" s="5">
        <f t="shared" si="18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2016:10:0:0:TUCHENG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19"/>
        <v/>
      </c>
      <c r="AG89" s="4" t="str">
        <f t="shared" ca="1" si="19"/>
        <v/>
      </c>
      <c r="AH89" s="4" t="str">
        <f t="shared" ca="1" si="19"/>
        <v/>
      </c>
      <c r="AI89" s="4" t="str">
        <f t="shared" ca="1" si="19"/>
        <v/>
      </c>
      <c r="AJ89" s="4" t="str">
        <f t="shared" ca="1" si="19"/>
        <v/>
      </c>
      <c r="AK89" s="4" t="str">
        <f t="shared" ca="1" si="19"/>
        <v/>
      </c>
      <c r="AL89" s="3">
        <v>-2</v>
      </c>
      <c r="AM89" s="7">
        <f t="shared" si="9"/>
        <v>42414</v>
      </c>
      <c r="AN89" s="6">
        <f t="shared" si="10"/>
        <v>2</v>
      </c>
      <c r="AO89" s="7" t="str">
        <f t="shared" si="11"/>
        <v>2016:2:2:7:TUCHENG</v>
      </c>
      <c r="AP89" s="6">
        <f t="shared" ca="1" si="12"/>
        <v>233</v>
      </c>
      <c r="AQ89" s="5">
        <f t="shared" ca="1" si="13"/>
        <v>0</v>
      </c>
      <c r="AR89" s="5">
        <f t="shared" ca="1" si="13"/>
        <v>15</v>
      </c>
      <c r="AS89" s="5">
        <f t="shared" ca="1" si="13"/>
        <v>6</v>
      </c>
      <c r="AT89" s="5">
        <f t="shared" ca="1" si="13"/>
        <v>9</v>
      </c>
      <c r="AU89" s="5">
        <f t="shared" ca="1" si="13"/>
        <v>2</v>
      </c>
      <c r="AV89" s="5">
        <f t="shared" si="14"/>
        <v>1</v>
      </c>
      <c r="AW89" s="5">
        <f t="shared" si="15"/>
        <v>12</v>
      </c>
      <c r="AX89" s="5">
        <f t="shared" si="16"/>
        <v>6</v>
      </c>
      <c r="AY89" s="5">
        <f t="shared" si="17"/>
        <v>10</v>
      </c>
      <c r="AZ89" s="5">
        <f t="shared" si="18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2016:11:0:0:TUCHENG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19"/>
        <v/>
      </c>
      <c r="AG90" s="4" t="str">
        <f t="shared" ca="1" si="19"/>
        <v/>
      </c>
      <c r="AH90" s="4" t="str">
        <f t="shared" ca="1" si="19"/>
        <v/>
      </c>
      <c r="AI90" s="4" t="str">
        <f t="shared" ca="1" si="19"/>
        <v/>
      </c>
      <c r="AJ90" s="4" t="str">
        <f t="shared" ca="1" si="19"/>
        <v/>
      </c>
      <c r="AK90" s="4" t="str">
        <f t="shared" ca="1" si="19"/>
        <v/>
      </c>
      <c r="AL90" s="3">
        <v>-1</v>
      </c>
      <c r="AM90" s="7">
        <f t="shared" si="9"/>
        <v>42421</v>
      </c>
      <c r="AN90" s="6">
        <f t="shared" si="10"/>
        <v>3</v>
      </c>
      <c r="AO90" s="7" t="str">
        <f t="shared" si="11"/>
        <v>2016:2:3:7:TUCHENG</v>
      </c>
      <c r="AP90" s="6">
        <f t="shared" ca="1" si="12"/>
        <v>286</v>
      </c>
      <c r="AQ90" s="5">
        <f t="shared" ca="1" si="13"/>
        <v>1</v>
      </c>
      <c r="AR90" s="5">
        <f t="shared" ca="1" si="13"/>
        <v>18</v>
      </c>
      <c r="AS90" s="5">
        <f t="shared" ca="1" si="13"/>
        <v>6</v>
      </c>
      <c r="AT90" s="5">
        <f t="shared" ca="1" si="13"/>
        <v>19</v>
      </c>
      <c r="AU90" s="5">
        <f t="shared" ca="1" si="13"/>
        <v>1</v>
      </c>
      <c r="AV90" s="5">
        <f t="shared" si="14"/>
        <v>1</v>
      </c>
      <c r="AW90" s="5">
        <f t="shared" si="15"/>
        <v>12</v>
      </c>
      <c r="AX90" s="5">
        <f t="shared" si="16"/>
        <v>6</v>
      </c>
      <c r="AY90" s="5">
        <f t="shared" si="17"/>
        <v>10</v>
      </c>
      <c r="AZ90" s="5">
        <f t="shared" si="18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2016:12:0:0:TUCHENG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19"/>
        <v/>
      </c>
      <c r="AG91" s="4" t="str">
        <f t="shared" ca="1" si="19"/>
        <v/>
      </c>
      <c r="AH91" s="4" t="str">
        <f t="shared" ca="1" si="19"/>
        <v/>
      </c>
      <c r="AI91" s="4" t="str">
        <f t="shared" ca="1" si="19"/>
        <v/>
      </c>
      <c r="AJ91" s="4" t="str">
        <f t="shared" ca="1" si="19"/>
        <v/>
      </c>
      <c r="AK91" s="4" t="str">
        <f t="shared" ca="1" si="19"/>
        <v/>
      </c>
      <c r="AL91" s="3">
        <v>0</v>
      </c>
      <c r="AM91" s="7">
        <f t="shared" si="9"/>
        <v>42428</v>
      </c>
      <c r="AN91" s="6">
        <f t="shared" si="10"/>
        <v>4</v>
      </c>
      <c r="AO91" s="7" t="str">
        <f t="shared" si="11"/>
        <v>2016:2:4:7:TUCHENG</v>
      </c>
      <c r="AP91" s="6">
        <f t="shared" ca="1" si="12"/>
        <v>339</v>
      </c>
      <c r="AQ91" s="5">
        <f t="shared" ca="1" si="13"/>
        <v>0</v>
      </c>
      <c r="AR91" s="5">
        <f t="shared" ca="1" si="13"/>
        <v>17</v>
      </c>
      <c r="AS91" s="5">
        <f t="shared" ca="1" si="13"/>
        <v>2</v>
      </c>
      <c r="AT91" s="5">
        <f t="shared" ca="1" si="13"/>
        <v>13</v>
      </c>
      <c r="AU91" s="5">
        <f t="shared" ca="1" si="13"/>
        <v>0</v>
      </c>
      <c r="AV91" s="5">
        <f t="shared" si="14"/>
        <v>1</v>
      </c>
      <c r="AW91" s="5">
        <f t="shared" si="15"/>
        <v>12</v>
      </c>
      <c r="AX91" s="5">
        <f t="shared" si="16"/>
        <v>6</v>
      </c>
      <c r="AY91" s="5">
        <f t="shared" si="17"/>
        <v>10</v>
      </c>
      <c r="AZ91" s="5">
        <f t="shared" si="18"/>
        <v>2</v>
      </c>
    </row>
    <row r="92" spans="23:52">
      <c r="W92" s="3" t="s">
        <v>362</v>
      </c>
      <c r="X92" s="2" t="s">
        <v>515</v>
      </c>
      <c r="AC92" s="3">
        <f ca="1">SUMIFS(AC56:AC91, $X56:$X91,YEAR,AC56:AC91,"&lt;&gt;#N/A")</f>
        <v>2</v>
      </c>
      <c r="AD92" s="6"/>
      <c r="AF92" s="3">
        <f t="shared" ref="AF92:AK92" ca="1" si="20">SUM(AF56:AF91)</f>
        <v>0</v>
      </c>
      <c r="AG92" s="3">
        <f t="shared" ca="1" si="20"/>
        <v>0</v>
      </c>
      <c r="AH92" s="3">
        <f t="shared" ca="1" si="20"/>
        <v>0</v>
      </c>
      <c r="AI92" s="3">
        <f t="shared" ca="1" si="20"/>
        <v>0</v>
      </c>
      <c r="AJ92" s="3">
        <f t="shared" ca="1" si="20"/>
        <v>0</v>
      </c>
      <c r="AK92" s="3">
        <f t="shared" ca="1" si="20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25
Actual YTD 年度實際:    2</v>
      </c>
      <c r="AN103" s="6"/>
    </row>
    <row r="104" spans="23:50" ht="23.25">
      <c r="W104" s="3" t="s">
        <v>220</v>
      </c>
      <c r="X104" s="14" t="s">
        <v>516</v>
      </c>
      <c r="AN104" s="6"/>
    </row>
    <row r="105" spans="23:50">
      <c r="X105" s="12" t="s">
        <v>517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72</vt:i4>
      </vt:variant>
      <vt:variant>
        <vt:lpstr>Named Ranges</vt:lpstr>
      </vt:variant>
      <vt:variant>
        <vt:i4>77</vt:i4>
      </vt:variant>
    </vt:vector>
  </HeadingPairs>
  <TitlesOfParts>
    <vt:vector size="149" baseType="lpstr">
      <vt:lpstr>CONTROLS</vt:lpstr>
      <vt:lpstr>REPORT_DATA_BY_WARD</vt:lpstr>
      <vt:lpstr>REPORT_DATA_BY_WARD_MONTH</vt:lpstr>
      <vt:lpstr>REPORT_DATA_BY_STAKE</vt:lpstr>
      <vt:lpstr>REPORT_DATA_BY_STAKE_MONTH</vt:lpstr>
      <vt:lpstr>REPORT_DATA_BY_MISSION</vt:lpstr>
      <vt:lpstr>REPORT_DATA_BY_MISSION_MONTH</vt:lpstr>
      <vt:lpstr>BAPTISM_SOURCE_WARD_MONTH</vt:lpstr>
      <vt:lpstr>BAPTISM_SOURCE_STAKE_MONTH</vt:lpstr>
      <vt:lpstr>BAPTISM_SOURCE_MISSION_MONTH</vt:lpstr>
      <vt:lpstr>MISSION_GRAPH</vt:lpstr>
      <vt:lpstr>TAOYUAN_STAKE_GRAPH</vt:lpstr>
      <vt:lpstr>ZHONGLI_1_WARD_GRAPH</vt:lpstr>
      <vt:lpstr>ZHONGLI_2_WARD_GRAPH</vt:lpstr>
      <vt:lpstr>LONGTAN_WARD_GRAPH</vt:lpstr>
      <vt:lpstr>GUISHAN_WARD_GRAPH</vt:lpstr>
      <vt:lpstr>BADE_WARD_GRAPH</vt:lpstr>
      <vt:lpstr>TAOYUAN_1_WARD_GRAPH</vt:lpstr>
      <vt:lpstr>TAOYUAN_2_WARD_GRAPH</vt:lpstr>
      <vt:lpstr>TAOYUAN_3_WARD_GRAPH</vt:lpstr>
      <vt:lpstr>TAOYUAN_4_WARD_GRAPH</vt:lpstr>
      <vt:lpstr>EAST_STAKE_GRAPH</vt:lpstr>
      <vt:lpstr>XIZHI_WARD_GRAPH</vt:lpstr>
      <vt:lpstr>YILAN_WARD_GRAPH</vt:lpstr>
      <vt:lpstr>JILONG_WARD_GRAPH</vt:lpstr>
      <vt:lpstr>NEIHU_WARD_GRAPH</vt:lpstr>
      <vt:lpstr>SONGSHAN_WARD_GRAPH</vt:lpstr>
      <vt:lpstr>HUALIEN_STAKE_GRAPH</vt:lpstr>
      <vt:lpstr>HUALIAN_1_WARD_GRAPH</vt:lpstr>
      <vt:lpstr>HUALIAN_2_WARD_GRAPH</vt:lpstr>
      <vt:lpstr>HUALIAN_3_WARD_GRAPH</vt:lpstr>
      <vt:lpstr>TAIDONG_1_WARD_GRAPH</vt:lpstr>
      <vt:lpstr>TAIDONG_2_WARD_GRAPH</vt:lpstr>
      <vt:lpstr>TAIDONG_3_WARD_GRAPH</vt:lpstr>
      <vt:lpstr>YULI_WARD_GRAPH</vt:lpstr>
      <vt:lpstr>HSINCHU_STAKE_GRAPH</vt:lpstr>
      <vt:lpstr>ZHUNAN_WARD_GRAPH</vt:lpstr>
      <vt:lpstr>ZHUBEI_1_WARD_GRAPH</vt:lpstr>
      <vt:lpstr>ZHUBEI_2_WARD_GRAPH</vt:lpstr>
      <vt:lpstr>ZHUBEI_3_WARD_GRAPH</vt:lpstr>
      <vt:lpstr>ZHUDONG_WARD_GRAPH</vt:lpstr>
      <vt:lpstr>XIANGSHAN_WARD_GRAPH</vt:lpstr>
      <vt:lpstr>XINZHU_1_WARD_GRAPH</vt:lpstr>
      <vt:lpstr>XINZHU_3_WARD_GRAPH</vt:lpstr>
      <vt:lpstr>MIAOLI_WARD_GRAPH</vt:lpstr>
      <vt:lpstr>TOUFEN_WARD_GRAPH</vt:lpstr>
      <vt:lpstr>CENTRAL_STAKE_GRAPH</vt:lpstr>
      <vt:lpstr>JINHUA_WARD_GRAPH</vt:lpstr>
      <vt:lpstr>XINAN_WARD_GRAPH</vt:lpstr>
      <vt:lpstr>LUZHOU_WARD_GRAPH</vt:lpstr>
      <vt:lpstr>SANCHONG_WARD_GRAPH</vt:lpstr>
      <vt:lpstr>WANDA_WARD_GRAPH</vt:lpstr>
      <vt:lpstr>NORTH_STAKE_GRAPH</vt:lpstr>
      <vt:lpstr>BEITOU_WARD_GRAPH</vt:lpstr>
      <vt:lpstr>SHILIN_WARD_GRAPH</vt:lpstr>
      <vt:lpstr>DANSHUI_WARD_GRAPH</vt:lpstr>
      <vt:lpstr>TIANMU_WARD_GRAPH</vt:lpstr>
      <vt:lpstr>SOUTH_STAKE_GRAPH</vt:lpstr>
      <vt:lpstr>ANKANG_WARD_GRAPH</vt:lpstr>
      <vt:lpstr>JINGXIN_WARD_GRAPH</vt:lpstr>
      <vt:lpstr>ZHONGHE_1_WARD_GRAPH</vt:lpstr>
      <vt:lpstr>ZHONGHE_2_WARD_GRAPH</vt:lpstr>
      <vt:lpstr>XINDIAN_WARD_GRAPH</vt:lpstr>
      <vt:lpstr>MUZHA_WARD_GRAPH</vt:lpstr>
      <vt:lpstr>YONGHE_WARD_GRAPH</vt:lpstr>
      <vt:lpstr>WEST_STAKE_GRAPH</vt:lpstr>
      <vt:lpstr>XINBAN_WARD_GRAPH</vt:lpstr>
      <vt:lpstr>XINPU_WARD_GRAPH</vt:lpstr>
      <vt:lpstr>SANXIA_WARD_GRAPH</vt:lpstr>
      <vt:lpstr>SIYUAN_WARD_GRAPH</vt:lpstr>
      <vt:lpstr>DANFENG_WARD_GRAPH</vt:lpstr>
      <vt:lpstr>TUCHENG_WARD_GRAPH</vt:lpstr>
      <vt:lpstr>BAPTISM_SOURCE_MISSION_MONTH!baptism_source_mission_month</vt:lpstr>
      <vt:lpstr>BAPTISM_SOURCE_STAKE_MONTH!baptism_source_stake_month</vt:lpstr>
      <vt:lpstr>BAPTISM_SOURCE_WARD_MONTH!baptism_source_ward_month</vt:lpstr>
      <vt:lpstr>DATE</vt:lpstr>
      <vt:lpstr>DAY</vt:lpstr>
      <vt:lpstr>MONTH</vt:lpstr>
      <vt:lpstr>ANKANG_WARD_GRAPH!Print_Area</vt:lpstr>
      <vt:lpstr>BADE_WARD_GRAPH!Print_Area</vt:lpstr>
      <vt:lpstr>BEITOU_WARD_GRAPH!Print_Area</vt:lpstr>
      <vt:lpstr>CENTRAL_STAKE_GRAPH!Print_Area</vt:lpstr>
      <vt:lpstr>DANFENG_WARD_GRAPH!Print_Area</vt:lpstr>
      <vt:lpstr>DANSHUI_WARD_GRAPH!Print_Area</vt:lpstr>
      <vt:lpstr>EAST_STAKE_GRAPH!Print_Area</vt:lpstr>
      <vt:lpstr>GUISHAN_WARD_GRAPH!Print_Area</vt:lpstr>
      <vt:lpstr>HSINCHU_STAKE_GRAPH!Print_Area</vt:lpstr>
      <vt:lpstr>HUALIAN_1_WARD_GRAPH!Print_Area</vt:lpstr>
      <vt:lpstr>HUALIAN_2_WARD_GRAPH!Print_Area</vt:lpstr>
      <vt:lpstr>HUALIAN_3_WARD_GRAPH!Print_Area</vt:lpstr>
      <vt:lpstr>HUALIEN_STAKE_GRAPH!Print_Area</vt:lpstr>
      <vt:lpstr>JILONG_WARD_GRAPH!Print_Area</vt:lpstr>
      <vt:lpstr>JINGXIN_WARD_GRAPH!Print_Area</vt:lpstr>
      <vt:lpstr>LONGTAN_WARD_GRAPH!Print_Area</vt:lpstr>
      <vt:lpstr>LUZHOU_WARD_GRAPH!Print_Area</vt:lpstr>
      <vt:lpstr>MIAOLI_WARD_GRAPH!Print_Area</vt:lpstr>
      <vt:lpstr>MISSION_GRAPH!Print_Area</vt:lpstr>
      <vt:lpstr>MUZHA_WARD_GRAPH!Print_Area</vt:lpstr>
      <vt:lpstr>NEIHU_WARD_GRAPH!Print_Area</vt:lpstr>
      <vt:lpstr>NORTH_STAKE_GRAPH!Print_Area</vt:lpstr>
      <vt:lpstr>SANCHONG_WARD_GRAPH!Print_Area</vt:lpstr>
      <vt:lpstr>SANXIA_WARD_GRAPH!Print_Area</vt:lpstr>
      <vt:lpstr>SHILIN_WARD_GRAPH!Print_Area</vt:lpstr>
      <vt:lpstr>SIYUAN_WARD_GRAPH!Print_Area</vt:lpstr>
      <vt:lpstr>SONGSHAN_WARD_GRAPH!Print_Area</vt:lpstr>
      <vt:lpstr>SOUTH_STAKE_GRAPH!Print_Area</vt:lpstr>
      <vt:lpstr>TAIDONG_1_WARD_GRAPH!Print_Area</vt:lpstr>
      <vt:lpstr>TAIDONG_2_WARD_GRAPH!Print_Area</vt:lpstr>
      <vt:lpstr>TAIDONG_3_WARD_GRAPH!Print_Area</vt:lpstr>
      <vt:lpstr>TAOYUAN_1_WARD_GRAPH!Print_Area</vt:lpstr>
      <vt:lpstr>TAOYUAN_2_WARD_GRAPH!Print_Area</vt:lpstr>
      <vt:lpstr>TAOYUAN_3_WARD_GRAPH!Print_Area</vt:lpstr>
      <vt:lpstr>TAOYUAN_4_WARD_GRAPH!Print_Area</vt:lpstr>
      <vt:lpstr>TAOYUAN_STAKE_GRAPH!Print_Area</vt:lpstr>
      <vt:lpstr>TIANMU_WARD_GRAPH!Print_Area</vt:lpstr>
      <vt:lpstr>TOUFEN_WARD_GRAPH!Print_Area</vt:lpstr>
      <vt:lpstr>TUCHENG_WARD_GRAPH!Print_Area</vt:lpstr>
      <vt:lpstr>WANDA_WARD_GRAPH!Print_Area</vt:lpstr>
      <vt:lpstr>WEST_STAKE_GRAPH!Print_Area</vt:lpstr>
      <vt:lpstr>XIANGSHAN_WARD_GRAPH!Print_Area</vt:lpstr>
      <vt:lpstr>XINAN_WARD_GRAPH!Print_Area</vt:lpstr>
      <vt:lpstr>XINBAN_WARD_GRAPH!Print_Area</vt:lpstr>
      <vt:lpstr>XINDIAN_WARD_GRAPH!Print_Area</vt:lpstr>
      <vt:lpstr>XINPU_WARD_GRAPH!Print_Area</vt:lpstr>
      <vt:lpstr>XINZHU_1_WARD_GRAPH!Print_Area</vt:lpstr>
      <vt:lpstr>XINZHU_3_WARD_GRAPH!Print_Area</vt:lpstr>
      <vt:lpstr>XIZHI_WARD_GRAPH!Print_Area</vt:lpstr>
      <vt:lpstr>YILAN_WARD_GRAPH!Print_Area</vt:lpstr>
      <vt:lpstr>YONGHE_WARD_GRAPH!Print_Area</vt:lpstr>
      <vt:lpstr>YULI_WARD_GRAPH!Print_Area</vt:lpstr>
      <vt:lpstr>ZHONGHE_1_WARD_GRAPH!Print_Area</vt:lpstr>
      <vt:lpstr>ZHONGHE_2_WARD_GRAPH!Print_Area</vt:lpstr>
      <vt:lpstr>ZHONGLI_1_WARD_GRAPH!Print_Area</vt:lpstr>
      <vt:lpstr>ZHONGLI_2_WARD_GRAPH!Print_Area</vt:lpstr>
      <vt:lpstr>ZHUBEI_1_WARD_GRAPH!Print_Area</vt:lpstr>
      <vt:lpstr>ZHUBEI_2_WARD_GRAPH!Print_Area</vt:lpstr>
      <vt:lpstr>ZHUBEI_3_WARD_GRAPH!Print_Area</vt:lpstr>
      <vt:lpstr>ZHUDONG_WARD_GRAPH!Print_Area</vt:lpstr>
      <vt:lpstr>ZHUNAN_WARD_GRAPH!Print_Area</vt:lpstr>
      <vt:lpstr>REPORT_DATA_BY_STAKE!report_data_stake</vt:lpstr>
      <vt:lpstr>REPORT_DATA_BY_STAKE_MONTH!report_data_stake_month</vt:lpstr>
      <vt:lpstr>REPORT_DATA_BY_MISSION!report_mission</vt:lpstr>
      <vt:lpstr>REPORT_DATA_BY_MISSION_MONTH!report_mission_month</vt:lpstr>
      <vt:lpstr>REPORT_DATA_BY_WARD!report_ward</vt:lpstr>
      <vt:lpstr>REPORT_DATA_BY_WARD_MONTH!report_ward_month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2016-03-08T03:34:37Z</cp:lastPrinted>
  <dcterms:created xsi:type="dcterms:W3CDTF">2016-01-05T05:01:49Z</dcterms:created>
  <dcterms:modified xsi:type="dcterms:W3CDTF">2016-03-13T05:39:58Z</dcterms:modified>
</cp:coreProperties>
</file>