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tables/table1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arps\report_sheets\"/>
    </mc:Choice>
  </mc:AlternateContent>
  <bookViews>
    <workbookView xWindow="7965" yWindow="-120" windowWidth="10815" windowHeight="7995" tabRatio="881" activeTab="5"/>
  </bookViews>
  <sheets>
    <sheet name="REPORT_DATA_BY_COMP" sheetId="24" r:id="rId1"/>
    <sheet name="REPORT_DATA_BY_COMP_MONTH" sheetId="401" r:id="rId2"/>
    <sheet name="BAPTISM_SOURCE_BY_COMP_MONTH" sheetId="402" r:id="rId3"/>
    <sheet name="COMP_LIST" sheetId="391" r:id="rId4"/>
    <sheet name="CONTROLS" sheetId="4" r:id="rId5"/>
    <sheet name="TUCHENG_ZL" sheetId="400" r:id="rId6"/>
    <sheet name="REPORT_GRAPH" sheetId="399" r:id="rId7"/>
  </sheets>
  <externalReferences>
    <externalReference r:id="rId8"/>
  </externalReferences>
  <definedNames>
    <definedName name="_xlnm._FilterDatabase" localSheetId="3" hidden="1">COMP_LIST!$B$1:$M$101</definedName>
    <definedName name="baptism_source_month" localSheetId="2">BAPTISM_SOURCE_BY_COMP_MONTH!$A$1:$H$95</definedName>
    <definedName name="DATE">CONTROLS!$B$1</definedName>
    <definedName name="DAY">CONTROLS!$D$5</definedName>
    <definedName name="MONTH">CONTROLS!$D$2</definedName>
    <definedName name="phone_list" localSheetId="3" hidden="1">COMP_LIST!$A$1:$O$104</definedName>
    <definedName name="_xlnm.Print_Area" localSheetId="6">REPORT_GRAPH!$A$1:$V$50</definedName>
    <definedName name="_xlnm.Print_Area" localSheetId="5">TUCHENG_ZL!$A$1:$W$43</definedName>
    <definedName name="report_data" localSheetId="0">REPORT_DATA_BY_COMP!$A$1:$M$1656</definedName>
    <definedName name="report_month" localSheetId="1">REPORT_DATA_BY_COMP_MONTH!$A$1:$M$508</definedName>
    <definedName name="WEEK">CONTROLS!$D$3</definedName>
    <definedName name="WEEKDAY">CONTROLS!$D$4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B1" i="400" l="1"/>
  <c r="B3" i="400" s="1"/>
  <c r="F2" i="400" l="1"/>
  <c r="F1" i="400"/>
  <c r="B13" i="400"/>
  <c r="C13" i="400" s="1"/>
  <c r="B14" i="400"/>
  <c r="C14" i="400" s="1"/>
  <c r="B15" i="400"/>
  <c r="C15" i="400" s="1"/>
  <c r="B16" i="400"/>
  <c r="C16" i="400" s="1"/>
  <c r="B17" i="400"/>
  <c r="F17" i="400" l="1"/>
  <c r="C17" i="400"/>
  <c r="F15" i="400"/>
  <c r="F14" i="400"/>
  <c r="F13" i="400"/>
  <c r="F16" i="400"/>
  <c r="B12" i="400"/>
  <c r="C12" i="400" s="1"/>
  <c r="F7" i="400"/>
  <c r="F6" i="400"/>
  <c r="D14" i="400" l="1"/>
  <c r="E14" i="400" s="1"/>
  <c r="D17" i="400"/>
  <c r="E17" i="400" s="1"/>
  <c r="D16" i="400"/>
  <c r="E16" i="400" s="1"/>
  <c r="D15" i="400"/>
  <c r="E15" i="400" s="1"/>
  <c r="D13" i="400"/>
  <c r="E13" i="400" s="1"/>
  <c r="X90" i="399"/>
  <c r="F3" i="400"/>
  <c r="F12" i="400"/>
  <c r="D12" i="400"/>
  <c r="E12" i="400" s="1"/>
  <c r="X91" i="399" l="1"/>
  <c r="X92" i="399"/>
  <c r="H15" i="400"/>
  <c r="L15" i="400"/>
  <c r="P15" i="400"/>
  <c r="I15" i="400"/>
  <c r="M15" i="400"/>
  <c r="Q15" i="400"/>
  <c r="J15" i="400"/>
  <c r="N15" i="400"/>
  <c r="R15" i="400"/>
  <c r="G15" i="400"/>
  <c r="K15" i="400"/>
  <c r="O15" i="400"/>
  <c r="J17" i="400"/>
  <c r="N17" i="400"/>
  <c r="R17" i="400"/>
  <c r="O17" i="400"/>
  <c r="I17" i="400"/>
  <c r="Q17" i="400"/>
  <c r="G17" i="400"/>
  <c r="K17" i="400"/>
  <c r="M17" i="400"/>
  <c r="H17" i="400"/>
  <c r="L17" i="400"/>
  <c r="P17" i="400"/>
  <c r="G16" i="400"/>
  <c r="K16" i="400"/>
  <c r="O16" i="400"/>
  <c r="H16" i="400"/>
  <c r="L16" i="400"/>
  <c r="P16" i="400"/>
  <c r="N16" i="400"/>
  <c r="R16" i="400"/>
  <c r="I16" i="400"/>
  <c r="M16" i="400"/>
  <c r="Q16" i="400"/>
  <c r="J16" i="400"/>
  <c r="J13" i="400"/>
  <c r="N13" i="400"/>
  <c r="R13" i="400"/>
  <c r="G13" i="400"/>
  <c r="K13" i="400"/>
  <c r="O13" i="400"/>
  <c r="H13" i="400"/>
  <c r="L13" i="400"/>
  <c r="P13" i="400"/>
  <c r="I13" i="400"/>
  <c r="M13" i="400"/>
  <c r="Q13" i="400"/>
  <c r="I14" i="400"/>
  <c r="M14" i="400"/>
  <c r="Q14" i="400"/>
  <c r="J14" i="400"/>
  <c r="N14" i="400"/>
  <c r="R14" i="400"/>
  <c r="G14" i="400"/>
  <c r="K14" i="400"/>
  <c r="O14" i="400"/>
  <c r="H14" i="400"/>
  <c r="L14" i="400"/>
  <c r="P14" i="400"/>
  <c r="L12" i="400"/>
  <c r="P12" i="400"/>
  <c r="Q12" i="400"/>
  <c r="N12" i="400"/>
  <c r="R12" i="400"/>
  <c r="O12" i="400"/>
  <c r="M12" i="400"/>
  <c r="J12" i="400"/>
  <c r="I12" i="400"/>
  <c r="K12" i="400"/>
  <c r="H12" i="400"/>
  <c r="G12" i="400"/>
  <c r="R18" i="400" l="1"/>
  <c r="K18" i="400"/>
  <c r="L18" i="400"/>
  <c r="Q18" i="400"/>
  <c r="G18" i="400"/>
  <c r="M18" i="400"/>
  <c r="H18" i="400"/>
  <c r="J18" i="400"/>
  <c r="P18" i="400"/>
  <c r="I18" i="400"/>
  <c r="N18" i="400"/>
  <c r="O18" i="400"/>
  <c r="D3" i="4" l="1"/>
  <c r="X108" i="399" l="1"/>
  <c r="X107" i="399"/>
  <c r="X109" i="399" l="1"/>
  <c r="X98" i="399"/>
  <c r="AD88" i="399" s="1"/>
  <c r="AZ88" i="399"/>
  <c r="AY88" i="399"/>
  <c r="AX88" i="399"/>
  <c r="AW88" i="399"/>
  <c r="AV88" i="399"/>
  <c r="AZ87" i="399"/>
  <c r="AY87" i="399"/>
  <c r="AX87" i="399"/>
  <c r="AW87" i="399"/>
  <c r="AV87" i="399"/>
  <c r="AZ86" i="399"/>
  <c r="AY86" i="399"/>
  <c r="AX86" i="399"/>
  <c r="AW86" i="399"/>
  <c r="AV86" i="399"/>
  <c r="AZ85" i="399"/>
  <c r="AY85" i="399"/>
  <c r="AX85" i="399"/>
  <c r="AW85" i="399"/>
  <c r="AV85" i="399"/>
  <c r="AZ84" i="399"/>
  <c r="AY84" i="399"/>
  <c r="AX84" i="399"/>
  <c r="AW84" i="399"/>
  <c r="AV84" i="399"/>
  <c r="AZ83" i="399"/>
  <c r="AY83" i="399"/>
  <c r="AX83" i="399"/>
  <c r="AW83" i="399"/>
  <c r="AV83" i="399"/>
  <c r="AZ82" i="399"/>
  <c r="AY82" i="399"/>
  <c r="AX82" i="399"/>
  <c r="AW82" i="399"/>
  <c r="AV82" i="399"/>
  <c r="AZ81" i="399"/>
  <c r="AY81" i="399"/>
  <c r="AX81" i="399"/>
  <c r="AW81" i="399"/>
  <c r="AV81" i="399"/>
  <c r="AZ80" i="399"/>
  <c r="AY80" i="399"/>
  <c r="AX80" i="399"/>
  <c r="AW80" i="399"/>
  <c r="AV80" i="399"/>
  <c r="AZ79" i="399"/>
  <c r="AY79" i="399"/>
  <c r="AX79" i="399"/>
  <c r="AW79" i="399"/>
  <c r="AV79" i="399"/>
  <c r="AZ78" i="399"/>
  <c r="AY78" i="399"/>
  <c r="AX78" i="399"/>
  <c r="AW78" i="399"/>
  <c r="AV78" i="399"/>
  <c r="AZ77" i="399"/>
  <c r="AY77" i="399"/>
  <c r="AX77" i="399"/>
  <c r="AW77" i="399"/>
  <c r="AV77" i="399"/>
  <c r="AD65" i="399" l="1"/>
  <c r="AD83" i="399"/>
  <c r="AD61" i="399"/>
  <c r="AD77" i="399"/>
  <c r="AD53" i="399"/>
  <c r="AD69" i="399"/>
  <c r="AD81" i="399"/>
  <c r="AD57" i="399"/>
  <c r="AD73" i="399"/>
  <c r="AD79" i="399"/>
  <c r="AD85" i="399"/>
  <c r="AD56" i="399"/>
  <c r="AD60" i="399"/>
  <c r="AD64" i="399"/>
  <c r="AD68" i="399"/>
  <c r="AD72" i="399"/>
  <c r="AD76" i="399"/>
  <c r="AD54" i="399"/>
  <c r="AD58" i="399"/>
  <c r="AD62" i="399"/>
  <c r="AD66" i="399"/>
  <c r="AD70" i="399"/>
  <c r="AD74" i="399"/>
  <c r="AD87" i="399"/>
  <c r="AD55" i="399"/>
  <c r="AD59" i="399"/>
  <c r="AD63" i="399"/>
  <c r="AD67" i="399"/>
  <c r="AD71" i="399"/>
  <c r="AD75" i="399"/>
  <c r="AD78" i="399"/>
  <c r="AD80" i="399"/>
  <c r="AD82" i="399"/>
  <c r="AD84" i="399"/>
  <c r="AD86" i="399"/>
  <c r="D5" i="4" l="1"/>
  <c r="D2" i="4" l="1"/>
  <c r="D4" i="4"/>
  <c r="D1" i="4"/>
  <c r="AM87" i="399" l="1"/>
  <c r="AN87" i="399" s="1"/>
  <c r="X86" i="399"/>
  <c r="AM83" i="399"/>
  <c r="AN83" i="399" s="1"/>
  <c r="X82" i="399"/>
  <c r="AM79" i="399"/>
  <c r="AN79" i="399" s="1"/>
  <c r="X78" i="399"/>
  <c r="X76" i="399"/>
  <c r="X72" i="399"/>
  <c r="X88" i="399"/>
  <c r="X81" i="399"/>
  <c r="AM80" i="399"/>
  <c r="AN80" i="399" s="1"/>
  <c r="X79" i="399"/>
  <c r="AM78" i="399"/>
  <c r="AN78" i="399" s="1"/>
  <c r="X69" i="399"/>
  <c r="X65" i="399"/>
  <c r="X87" i="399"/>
  <c r="X85" i="399"/>
  <c r="X83" i="399"/>
  <c r="X74" i="399"/>
  <c r="AM81" i="399"/>
  <c r="AN81" i="399" s="1"/>
  <c r="X71" i="399"/>
  <c r="X61" i="399"/>
  <c r="AM85" i="399"/>
  <c r="AN85" i="399" s="1"/>
  <c r="X84" i="399"/>
  <c r="X68" i="399"/>
  <c r="X67" i="399"/>
  <c r="X63" i="399"/>
  <c r="X59" i="399"/>
  <c r="X57" i="399"/>
  <c r="X53" i="399"/>
  <c r="X70" i="399"/>
  <c r="X56" i="399"/>
  <c r="AM77" i="399"/>
  <c r="AN77" i="399" s="1"/>
  <c r="X75" i="399"/>
  <c r="X64" i="399"/>
  <c r="X62" i="399"/>
  <c r="X60" i="399"/>
  <c r="X58" i="399"/>
  <c r="X55" i="399"/>
  <c r="AM88" i="399"/>
  <c r="AN88" i="399" s="1"/>
  <c r="AM86" i="399"/>
  <c r="AN86" i="399" s="1"/>
  <c r="AM84" i="399"/>
  <c r="AN84" i="399" s="1"/>
  <c r="AM82" i="399"/>
  <c r="AN82" i="399" s="1"/>
  <c r="X80" i="399"/>
  <c r="X77" i="399"/>
  <c r="X73" i="399"/>
  <c r="X66" i="399"/>
  <c r="X54" i="399"/>
  <c r="Z73" i="399" l="1"/>
  <c r="AA73" i="399"/>
  <c r="AO84" i="399"/>
  <c r="Z60" i="399"/>
  <c r="AA60" i="399"/>
  <c r="AO77" i="399"/>
  <c r="AA63" i="399"/>
  <c r="Z63" i="399"/>
  <c r="AO85" i="399"/>
  <c r="AA74" i="399"/>
  <c r="Z74" i="399"/>
  <c r="Z79" i="399"/>
  <c r="AA79" i="399"/>
  <c r="Z72" i="399"/>
  <c r="AA72" i="399"/>
  <c r="AA82" i="399"/>
  <c r="Z82" i="399"/>
  <c r="AA77" i="399"/>
  <c r="Z77" i="399"/>
  <c r="AO86" i="399"/>
  <c r="AA62" i="399"/>
  <c r="Z62" i="399"/>
  <c r="Z56" i="399"/>
  <c r="AA56" i="399"/>
  <c r="AA53" i="399"/>
  <c r="Z53" i="399"/>
  <c r="AA67" i="399"/>
  <c r="Z67" i="399"/>
  <c r="AA61" i="399"/>
  <c r="Z61" i="399"/>
  <c r="Z83" i="399"/>
  <c r="AA83" i="399"/>
  <c r="AA65" i="399"/>
  <c r="Z65" i="399"/>
  <c r="AO80" i="399"/>
  <c r="Z76" i="399"/>
  <c r="AA76" i="399"/>
  <c r="AO83" i="399"/>
  <c r="AA54" i="399"/>
  <c r="Z54" i="399"/>
  <c r="AA80" i="399"/>
  <c r="Z80" i="399"/>
  <c r="AO88" i="399"/>
  <c r="AA55" i="399"/>
  <c r="Z55" i="399"/>
  <c r="Z64" i="399"/>
  <c r="AA64" i="399"/>
  <c r="Z70" i="399"/>
  <c r="AA70" i="399"/>
  <c r="AA57" i="399"/>
  <c r="Z57" i="399"/>
  <c r="Z68" i="399"/>
  <c r="AA68" i="399"/>
  <c r="Z71" i="399"/>
  <c r="AA71" i="399"/>
  <c r="Z85" i="399"/>
  <c r="AA85" i="399"/>
  <c r="Z69" i="399"/>
  <c r="AA69" i="399"/>
  <c r="Z81" i="399"/>
  <c r="AA81" i="399"/>
  <c r="AA78" i="399"/>
  <c r="Z78" i="399"/>
  <c r="Z86" i="399"/>
  <c r="AA86" i="399"/>
  <c r="Z66" i="399"/>
  <c r="AA66" i="399"/>
  <c r="AO82" i="399"/>
  <c r="AA58" i="399"/>
  <c r="Z58" i="399"/>
  <c r="Z75" i="399"/>
  <c r="AA75" i="399"/>
  <c r="AA59" i="399"/>
  <c r="Z59" i="399"/>
  <c r="AA84" i="399"/>
  <c r="Z84" i="399"/>
  <c r="AO81" i="399"/>
  <c r="Z87" i="399"/>
  <c r="AA87" i="399"/>
  <c r="AO78" i="399"/>
  <c r="AA88" i="399"/>
  <c r="Z88" i="399"/>
  <c r="AO79" i="399"/>
  <c r="AO87" i="399"/>
  <c r="AP77" i="399"/>
  <c r="AB56" i="399"/>
  <c r="AE68" i="399"/>
  <c r="AE78" i="399"/>
  <c r="AE60" i="399"/>
  <c r="AB65" i="399"/>
  <c r="AB74" i="399"/>
  <c r="AB83" i="399"/>
  <c r="AE55" i="399"/>
  <c r="AB55" i="399"/>
  <c r="AE83" i="399"/>
  <c r="AE56" i="399"/>
  <c r="AP78" i="399"/>
  <c r="AP86" i="399"/>
  <c r="AB61" i="399"/>
  <c r="AE82" i="399"/>
  <c r="AB77" i="399"/>
  <c r="AE62" i="399"/>
  <c r="AB75" i="399"/>
  <c r="AB57" i="399"/>
  <c r="AB62" i="399"/>
  <c r="AB79" i="399"/>
  <c r="AE75" i="399"/>
  <c r="AE57" i="399"/>
  <c r="AE79" i="399"/>
  <c r="AB82" i="399"/>
  <c r="AB68" i="399"/>
  <c r="AP83" i="399"/>
  <c r="AB73" i="399"/>
  <c r="AE65" i="399"/>
  <c r="AB76" i="399"/>
  <c r="AB80" i="399"/>
  <c r="AE70" i="399"/>
  <c r="AB85" i="399"/>
  <c r="AE58" i="399"/>
  <c r="AP81" i="399"/>
  <c r="AE88" i="399"/>
  <c r="AP82" i="399"/>
  <c r="AP85" i="399"/>
  <c r="AE77" i="399"/>
  <c r="AB53" i="399"/>
  <c r="AE59" i="399"/>
  <c r="AB58" i="399"/>
  <c r="AE53" i="399"/>
  <c r="AB86" i="399"/>
  <c r="AB81" i="399"/>
  <c r="AP87" i="399"/>
  <c r="AB63" i="399"/>
  <c r="AB72" i="399"/>
  <c r="AP88" i="399"/>
  <c r="AE69" i="399"/>
  <c r="AB60" i="399"/>
  <c r="AE73" i="399"/>
  <c r="AB78" i="399"/>
  <c r="AB87" i="399"/>
  <c r="AE63" i="399"/>
  <c r="AE86" i="399"/>
  <c r="AE74" i="399"/>
  <c r="AE61" i="399"/>
  <c r="AE76" i="399"/>
  <c r="AE85" i="399"/>
  <c r="AE81" i="399"/>
  <c r="AB88" i="399"/>
  <c r="AP84" i="399"/>
  <c r="AP80" i="399"/>
  <c r="AB71" i="399"/>
  <c r="AB59" i="399"/>
  <c r="AE72" i="399"/>
  <c r="AP79" i="399"/>
  <c r="AB69" i="399"/>
  <c r="AC69" i="399" l="1"/>
  <c r="AU79" i="399"/>
  <c r="AK72" i="399"/>
  <c r="AC59" i="399"/>
  <c r="AQ80" i="399"/>
  <c r="AS84" i="399"/>
  <c r="AC88" i="399"/>
  <c r="AF81" i="399"/>
  <c r="AK85" i="399"/>
  <c r="AF85" i="399"/>
  <c r="AI76" i="399"/>
  <c r="AI61" i="399"/>
  <c r="AK61" i="399"/>
  <c r="AF74" i="399"/>
  <c r="AF86" i="399"/>
  <c r="AH86" i="399"/>
  <c r="AK63" i="399"/>
  <c r="AC78" i="399"/>
  <c r="AI73" i="399"/>
  <c r="AK69" i="399"/>
  <c r="AJ69" i="399"/>
  <c r="AS88" i="399"/>
  <c r="AC63" i="399"/>
  <c r="AQ87" i="399"/>
  <c r="AJ53" i="399"/>
  <c r="AG53" i="399"/>
  <c r="AF59" i="399"/>
  <c r="AJ59" i="399"/>
  <c r="AH77" i="399"/>
  <c r="AS85" i="399"/>
  <c r="AU85" i="399"/>
  <c r="AR82" i="399"/>
  <c r="AH88" i="399"/>
  <c r="AU81" i="399"/>
  <c r="AT81" i="399"/>
  <c r="AJ58" i="399"/>
  <c r="AJ70" i="399"/>
  <c r="AH70" i="399"/>
  <c r="AK65" i="399"/>
  <c r="AH65" i="399"/>
  <c r="AT83" i="399"/>
  <c r="AC68" i="399"/>
  <c r="AK79" i="399"/>
  <c r="AI57" i="399"/>
  <c r="AG57" i="399"/>
  <c r="AJ75" i="399"/>
  <c r="AC79" i="399"/>
  <c r="AG62" i="399"/>
  <c r="AI62" i="399"/>
  <c r="AK82" i="399"/>
  <c r="AJ82" i="399"/>
  <c r="AU86" i="399"/>
  <c r="AR78" i="399"/>
  <c r="AG56" i="399"/>
  <c r="AH56" i="399"/>
  <c r="AH83" i="399"/>
  <c r="AC55" i="399"/>
  <c r="AG55" i="399"/>
  <c r="AC74" i="399"/>
  <c r="AF60" i="399"/>
  <c r="AG78" i="399"/>
  <c r="AK78" i="399"/>
  <c r="AG68" i="399"/>
  <c r="AC56" i="399"/>
  <c r="AT77" i="399"/>
  <c r="AB64" i="399"/>
  <c r="AE54" i="399"/>
  <c r="AB67" i="399"/>
  <c r="AK83" i="399"/>
  <c r="AF78" i="399"/>
  <c r="AF68" i="399"/>
  <c r="AE64" i="399"/>
  <c r="AS79" i="399"/>
  <c r="AR79" i="399"/>
  <c r="AF72" i="399"/>
  <c r="AC71" i="399"/>
  <c r="AS80" i="399"/>
  <c r="AQ84" i="399"/>
  <c r="AH81" i="399"/>
  <c r="AJ81" i="399"/>
  <c r="AI85" i="399"/>
  <c r="AK76" i="399"/>
  <c r="AH76" i="399"/>
  <c r="AF61" i="399"/>
  <c r="AJ74" i="399"/>
  <c r="AK74" i="399"/>
  <c r="AJ86" i="399"/>
  <c r="AJ63" i="399"/>
  <c r="AG63" i="399"/>
  <c r="AH73" i="399"/>
  <c r="AF73" i="399"/>
  <c r="AI69" i="399"/>
  <c r="AH69" i="399"/>
  <c r="AQ88" i="399"/>
  <c r="AT87" i="399"/>
  <c r="AS87" i="399"/>
  <c r="AI53" i="399"/>
  <c r="AF53" i="399"/>
  <c r="AG59" i="399"/>
  <c r="AC53" i="399"/>
  <c r="AI77" i="399"/>
  <c r="AR85" i="399"/>
  <c r="AU82" i="399"/>
  <c r="AT82" i="399"/>
  <c r="AK88" i="399"/>
  <c r="AR81" i="399"/>
  <c r="AI58" i="399"/>
  <c r="AG58" i="399"/>
  <c r="AK70" i="399"/>
  <c r="AI70" i="399"/>
  <c r="AF65" i="399"/>
  <c r="AG65" i="399"/>
  <c r="AR83" i="399"/>
  <c r="AC82" i="399"/>
  <c r="AF79" i="399"/>
  <c r="AK57" i="399"/>
  <c r="AH57" i="399"/>
  <c r="AH75" i="399"/>
  <c r="AC62" i="399"/>
  <c r="AJ62" i="399"/>
  <c r="AK62" i="399"/>
  <c r="AG82" i="399"/>
  <c r="AC61" i="399"/>
  <c r="AT86" i="399"/>
  <c r="AS78" i="399"/>
  <c r="AJ56" i="399"/>
  <c r="AI56" i="399"/>
  <c r="AK55" i="399"/>
  <c r="AF55" i="399"/>
  <c r="AC65" i="399"/>
  <c r="AI60" i="399"/>
  <c r="AJ78" i="399"/>
  <c r="AS77" i="399"/>
  <c r="AB84" i="399"/>
  <c r="AT79" i="399"/>
  <c r="AJ72" i="399"/>
  <c r="AG72" i="399"/>
  <c r="AT80" i="399"/>
  <c r="AR80" i="399"/>
  <c r="AU84" i="399"/>
  <c r="AG81" i="399"/>
  <c r="AK81" i="399"/>
  <c r="AJ85" i="399"/>
  <c r="AF76" i="399"/>
  <c r="AJ76" i="399"/>
  <c r="AG61" i="399"/>
  <c r="AI74" i="399"/>
  <c r="AG74" i="399"/>
  <c r="AI86" i="399"/>
  <c r="AI63" i="399"/>
  <c r="AF63" i="399"/>
  <c r="AG73" i="399"/>
  <c r="AJ73" i="399"/>
  <c r="AG69" i="399"/>
  <c r="AT88" i="399"/>
  <c r="AU88" i="399"/>
  <c r="AR87" i="399"/>
  <c r="AC81" i="399"/>
  <c r="AH53" i="399"/>
  <c r="AC58" i="399"/>
  <c r="AH59" i="399"/>
  <c r="AJ77" i="399"/>
  <c r="AK77" i="399"/>
  <c r="AQ85" i="399"/>
  <c r="AS82" i="399"/>
  <c r="AI88" i="399"/>
  <c r="AJ88" i="399"/>
  <c r="AS81" i="399"/>
  <c r="AF58" i="399"/>
  <c r="AK58" i="399"/>
  <c r="AG70" i="399"/>
  <c r="AC80" i="399"/>
  <c r="AJ65" i="399"/>
  <c r="AC73" i="399"/>
  <c r="AS83" i="399"/>
  <c r="AJ79" i="399"/>
  <c r="AG79" i="399"/>
  <c r="AJ57" i="399"/>
  <c r="AK75" i="399"/>
  <c r="AG75" i="399"/>
  <c r="AC57" i="399"/>
  <c r="AH62" i="399"/>
  <c r="AC77" i="399"/>
  <c r="AF82" i="399"/>
  <c r="AR86" i="399"/>
  <c r="AQ86" i="399"/>
  <c r="AQ78" i="399"/>
  <c r="AF56" i="399"/>
  <c r="AI83" i="399"/>
  <c r="AG83" i="399"/>
  <c r="AH55" i="399"/>
  <c r="AJ55" i="399"/>
  <c r="AH60" i="399"/>
  <c r="AJ60" i="399"/>
  <c r="AI78" i="399"/>
  <c r="AJ68" i="399"/>
  <c r="AI68" i="399"/>
  <c r="AR77" i="399"/>
  <c r="AB66" i="399"/>
  <c r="AE71" i="399"/>
  <c r="AE84" i="399"/>
  <c r="AB70" i="399"/>
  <c r="AQ79" i="399"/>
  <c r="AH72" i="399"/>
  <c r="AI72" i="399"/>
  <c r="AU80" i="399"/>
  <c r="AT84" i="399"/>
  <c r="AR84" i="399"/>
  <c r="AI81" i="399"/>
  <c r="AH85" i="399"/>
  <c r="AG85" i="399"/>
  <c r="AG76" i="399"/>
  <c r="AJ61" i="399"/>
  <c r="AH61" i="399"/>
  <c r="AH74" i="399"/>
  <c r="AG86" i="399"/>
  <c r="AK86" i="399"/>
  <c r="AH63" i="399"/>
  <c r="AC87" i="399"/>
  <c r="AK73" i="399"/>
  <c r="AC60" i="399"/>
  <c r="AF69" i="399"/>
  <c r="AR88" i="399"/>
  <c r="AC72" i="399"/>
  <c r="AU87" i="399"/>
  <c r="AC86" i="399"/>
  <c r="AK53" i="399"/>
  <c r="AK59" i="399"/>
  <c r="AI59" i="399"/>
  <c r="AG77" i="399"/>
  <c r="AF77" i="399"/>
  <c r="AT85" i="399"/>
  <c r="AQ82" i="399"/>
  <c r="AG88" i="399"/>
  <c r="AF88" i="399"/>
  <c r="AQ81" i="399"/>
  <c r="AH58" i="399"/>
  <c r="AC85" i="399"/>
  <c r="AF70" i="399"/>
  <c r="AC76" i="399"/>
  <c r="AI65" i="399"/>
  <c r="AQ83" i="399"/>
  <c r="AU83" i="399"/>
  <c r="AI79" i="399"/>
  <c r="AH79" i="399"/>
  <c r="AF57" i="399"/>
  <c r="AI75" i="399"/>
  <c r="AF75" i="399"/>
  <c r="AC75" i="399"/>
  <c r="AF62" i="399"/>
  <c r="AH82" i="399"/>
  <c r="AI82" i="399"/>
  <c r="AS86" i="399"/>
  <c r="AT78" i="399"/>
  <c r="AU78" i="399"/>
  <c r="AK56" i="399"/>
  <c r="AJ83" i="399"/>
  <c r="AF83" i="399"/>
  <c r="AI55" i="399"/>
  <c r="AC83" i="399"/>
  <c r="AK60" i="399"/>
  <c r="AG60" i="399"/>
  <c r="AH78" i="399"/>
  <c r="AK68" i="399"/>
  <c r="AH68" i="399"/>
  <c r="AQ77" i="399"/>
  <c r="AE66" i="399"/>
  <c r="AB54" i="399"/>
  <c r="AE67" i="399"/>
  <c r="AE80" i="399"/>
  <c r="AU77" i="399"/>
  <c r="AE87" i="399"/>
  <c r="AI87" i="399" l="1"/>
  <c r="AG87" i="399"/>
  <c r="AJ80" i="399"/>
  <c r="AJ67" i="399"/>
  <c r="AF67" i="399"/>
  <c r="AJ66" i="399"/>
  <c r="AF66" i="399"/>
  <c r="AH84" i="399"/>
  <c r="AI84" i="399"/>
  <c r="AF71" i="399"/>
  <c r="AJ64" i="399"/>
  <c r="AF64" i="399"/>
  <c r="AG54" i="399"/>
  <c r="AK54" i="399"/>
  <c r="AJ87" i="399"/>
  <c r="AH87" i="399"/>
  <c r="AG80" i="399"/>
  <c r="AI67" i="399"/>
  <c r="AH67" i="399"/>
  <c r="AH66" i="399"/>
  <c r="AF84" i="399"/>
  <c r="AK71" i="399"/>
  <c r="AH71" i="399"/>
  <c r="AH64" i="399"/>
  <c r="AK64" i="399"/>
  <c r="AI54" i="399"/>
  <c r="AC64" i="399"/>
  <c r="AF87" i="399"/>
  <c r="AH80" i="399"/>
  <c r="AI80" i="399"/>
  <c r="AG67" i="399"/>
  <c r="AC54" i="399"/>
  <c r="AK66" i="399"/>
  <c r="AC70" i="399"/>
  <c r="AK84" i="399"/>
  <c r="AJ71" i="399"/>
  <c r="AG71" i="399"/>
  <c r="AI64" i="399"/>
  <c r="AC67" i="399"/>
  <c r="AF54" i="399"/>
  <c r="AK87" i="399"/>
  <c r="AF80" i="399"/>
  <c r="AK80" i="399"/>
  <c r="AK67" i="399"/>
  <c r="AG66" i="399"/>
  <c r="AI66" i="399"/>
  <c r="AJ84" i="399"/>
  <c r="AG84" i="399"/>
  <c r="AI71" i="399"/>
  <c r="AC66" i="399"/>
  <c r="AC84" i="399"/>
  <c r="AG64" i="399"/>
  <c r="AJ54" i="399"/>
  <c r="AH54" i="399"/>
  <c r="AH89" i="399" l="1"/>
  <c r="AJ89" i="399"/>
  <c r="AC89" i="399"/>
  <c r="X103" i="399" s="1"/>
  <c r="X106" i="399"/>
  <c r="X105" i="399"/>
  <c r="AF89" i="399"/>
  <c r="X104" i="399"/>
  <c r="AI89" i="399"/>
  <c r="AK89" i="399"/>
  <c r="AG89" i="399"/>
  <c r="X100" i="399" l="1"/>
  <c r="X101" i="399"/>
  <c r="Y102" i="399" l="1"/>
  <c r="Z102" i="399" s="1"/>
  <c r="X102" i="399" s="1"/>
</calcChain>
</file>

<file path=xl/connections.xml><?xml version="1.0" encoding="utf-8"?>
<connections xmlns="http://schemas.openxmlformats.org/spreadsheetml/2006/main">
  <connection id="1" name="baptism_source_month" type="6" refreshedVersion="5" background="1" saveData="1">
    <textPr prompt="0" codePage="65001" sourceFile="J:\arps\data\baptism\baptism_source_month.txt">
      <textFields count="8">
        <textField/>
        <textField/>
        <textField/>
        <textField/>
        <textField/>
        <textField/>
        <textField/>
        <textField/>
      </textFields>
    </textPr>
  </connection>
  <connection id="2" sourceFile="J:\ARPS\config\phone_list.xlsx" keepAlive="1" name="phone_list" type="5" refreshedVersion="5" background="1" saveData="1">
    <dbPr connection="Provider=Microsoft.ACE.OLEDB.12.0;User ID=Admin;Data Source=J:\ARPS\config\phone_list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HONE_LIST$" commandType="3"/>
  </connection>
  <connection id="3" name="report" type="6" refreshedVersion="5" background="1" saveData="1">
    <textPr prompt="0" codePage="437" sourceFile="J:\ARPS\data\report\repor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port_month" type="6" refreshedVersion="5" background="1" saveData="1">
    <textPr prompt="0" codePage="65001" sourceFile="J:\arps\data\report\report_month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<sst xmlns="http://schemas.openxmlformats.org/spreadsheetml/2006/main" count="3946" uniqueCount="3126">
  <si>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</si>
  <si>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</si>
  <si>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</si>
  <si>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</si>
  <si>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</si>
  <si>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</si>
  <si>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</si>
  <si>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</si>
  <si>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</si>
  <si>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</si>
  <si>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</si>
  <si>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ID_STR</t>
  </si>
  <si>
    <t>WEEK</t>
  </si>
  <si>
    <t>DATE</t>
  </si>
  <si>
    <t>DAY</t>
  </si>
  <si>
    <t>1/mo</t>
  </si>
  <si>
    <t>6/wk</t>
  </si>
  <si>
    <t>3/wk</t>
  </si>
  <si>
    <t>8/wk</t>
  </si>
  <si>
    <t>5/wk</t>
  </si>
  <si>
    <t>Baptized
本週洗禮人數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</si>
  <si>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</si>
  <si>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</si>
  <si>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</si>
  <si>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</si>
  <si>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TAOYUAN</t>
  </si>
  <si>
    <t>Next Week</t>
  </si>
  <si>
    <t>WEEKLY_REPORT_DAY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</si>
  <si>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</si>
  <si>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</si>
  <si>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</si>
  <si>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</si>
  <si>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</si>
  <si>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</si>
  <si>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English Class
英文班</t>
  </si>
  <si>
    <t>Temple Tours
聖殿導覽</t>
  </si>
  <si>
    <t>Missionary Finding
傳教士尋找</t>
  </si>
  <si>
    <t>ROW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</si>
  <si>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</si>
  <si>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</si>
  <si>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</si>
  <si>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</si>
  <si>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</si>
  <si>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</si>
  <si>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</si>
  <si>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</si>
  <si>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</si>
  <si>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2016:1:2:7:BADE_A_E</t>
  </si>
  <si>
    <t>2016:1:2:7:BADE_B_E</t>
  </si>
  <si>
    <t>2016:1:2:7:BADE_S</t>
  </si>
  <si>
    <t>2016:1:2:7:BANQIAO_S</t>
  </si>
  <si>
    <t>2016:1:2:7:BEITOU_E</t>
  </si>
  <si>
    <t>2016:1:2:7:BEITOU_S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</si>
  <si>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</si>
  <si>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</si>
  <si>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</si>
  <si>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</si>
  <si>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</si>
  <si>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2016:1:2:7:JILONG_A_E</t>
  </si>
  <si>
    <t>2016:1:2:7:JILONG_B_E</t>
  </si>
  <si>
    <t>2016:1:2:7:JINGXIN_S</t>
  </si>
  <si>
    <t>2016:1:2:7:LONGTAN_E</t>
  </si>
  <si>
    <t>2016:1:2:7:LUODONG_A_E</t>
  </si>
  <si>
    <t>2016:1:2:7:LUODONG_B_E</t>
  </si>
  <si>
    <t>2016:1:2:7:LUZHOU_E</t>
  </si>
  <si>
    <t>2016:1:2:7:MIAOLI_A_E</t>
  </si>
  <si>
    <t>2016:1:2:7:MIAOLI_B_E</t>
  </si>
  <si>
    <t>2016:1:2:7:MUZHA_E</t>
  </si>
  <si>
    <t>2016:1:2:7:MUZHA_S</t>
  </si>
  <si>
    <t>2016:1:2:7:NANKAN_E</t>
  </si>
  <si>
    <t>2016:1:2:7:NANKAN_S</t>
  </si>
  <si>
    <t>2016:1:2:7:NEIHU_S</t>
  </si>
  <si>
    <t>2016:1:2:7:OFFICE_E</t>
  </si>
  <si>
    <t>2016:1:2:7:SANCHONG_E</t>
  </si>
  <si>
    <t>2016:1:2:7:SANCHONG_S</t>
  </si>
  <si>
    <t>2016:1:2:7:SHILIN_S</t>
  </si>
  <si>
    <t>2016:1:2:7:SIYUAN_E</t>
  </si>
  <si>
    <t>2016:1:2:7:SONGSHAN_S</t>
  </si>
  <si>
    <t>2016:1:2:7:TAIDONG_1_E</t>
  </si>
  <si>
    <t>2016:1:2:7:TAIDONG_1_S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</si>
  <si>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</si>
  <si>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</si>
  <si>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</si>
  <si>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</si>
  <si>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</si>
  <si>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</si>
  <si>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</si>
  <si>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2016:1:2:7:TIANMU_E</t>
  </si>
  <si>
    <t>2016:1:2:7:TOUFEN_E</t>
  </si>
  <si>
    <t>2016:1:2:7:TOUR_S</t>
  </si>
  <si>
    <t>2016:1:2:7:WANDA_A_S</t>
  </si>
  <si>
    <t>2016:1:2:7:WANDA_B_S</t>
  </si>
  <si>
    <t>2016:1:2:7:WANDA_E</t>
  </si>
  <si>
    <t>2016:1:2:7:XIANGSHAN_A</t>
  </si>
  <si>
    <t>2016:1:2:7:XIANGSHAN_B</t>
  </si>
  <si>
    <t>2016:1:2:7:XINAN_S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</si>
  <si>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</si>
  <si>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</si>
  <si>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</si>
  <si>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</si>
  <si>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</si>
  <si>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</si>
  <si>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</si>
  <si>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2016:1:2:7:XINZHU_3_S</t>
  </si>
  <si>
    <t>2016:1:2:7:XIZHI_A_E</t>
  </si>
  <si>
    <t>2016:1:2:7:XIZHI_B_E</t>
  </si>
  <si>
    <t>2016:1:2:7:XIZHI_S</t>
  </si>
  <si>
    <t>2016:1:2:7:YILAN_E</t>
  </si>
  <si>
    <t>2016:1:2:7:YILAN_S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</si>
  <si>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</si>
  <si>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</si>
  <si>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</si>
  <si>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</si>
  <si>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</si>
  <si>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</si>
  <si>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</si>
  <si>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</si>
  <si>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</si>
  <si>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2016:1:2:7:ZHUBEI_2_E</t>
  </si>
  <si>
    <t>2016:1:2:7:ZHUBEI_2_S</t>
  </si>
  <si>
    <t>2016:1:2:7:ZHUDONG_E</t>
  </si>
  <si>
    <t>2016:1:2:7:ZHUDONG_S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</si>
  <si>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</si>
  <si>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</si>
  <si>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</si>
  <si>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</si>
  <si>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</si>
  <si>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</si>
  <si>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</si>
  <si>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</si>
  <si>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</si>
  <si>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</si>
  <si>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</si>
  <si>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</si>
  <si>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</si>
  <si>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</si>
  <si>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</si>
  <si>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</si>
  <si>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2016:1:4:7:JILONG_A_E</t>
  </si>
  <si>
    <t>2016:1:4:7:JILONG_B_E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</si>
  <si>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</si>
  <si>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</si>
  <si>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</si>
  <si>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</si>
  <si>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</si>
  <si>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</si>
  <si>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</si>
  <si>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</si>
  <si>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</si>
  <si>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</si>
  <si>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</si>
  <si>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</si>
  <si>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2016:1:4:7:SANCHONG_E</t>
  </si>
  <si>
    <t>2016:1:4:7:SANCHONG_S</t>
  </si>
  <si>
    <t>2016:1:4:7:SHILIN_S</t>
  </si>
  <si>
    <t>2016:1:4:7:SIYUAN_E</t>
  </si>
  <si>
    <t>2016:1:4:7:SONGSHAN_S</t>
  </si>
  <si>
    <t>2016:1:4:7:TAIDONG_1_E</t>
  </si>
  <si>
    <t>2016:1:4:7:TAIDONG_1_S</t>
  </si>
  <si>
    <t>2016:1:4:7:TAIDONG_2_S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</si>
  <si>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</si>
  <si>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</si>
  <si>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</si>
  <si>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</si>
  <si>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</si>
  <si>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</si>
  <si>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</si>
  <si>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</si>
  <si>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</si>
  <si>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</si>
  <si>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</si>
  <si>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</si>
  <si>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</si>
  <si>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</si>
  <si>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</si>
  <si>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</si>
  <si>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</si>
  <si>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</si>
  <si>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</si>
  <si>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</si>
  <si>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</si>
  <si>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</si>
  <si>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</si>
  <si>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</si>
  <si>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</si>
  <si>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</si>
  <si>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</si>
  <si>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</si>
  <si>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</si>
  <si>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</si>
  <si>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</si>
  <si>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</si>
  <si>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</si>
  <si>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</si>
  <si>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</si>
  <si>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</si>
  <si>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</si>
  <si>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</si>
  <si>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2016:1:4:7:ZHUBEI_2_E</t>
  </si>
  <si>
    <t>2016:1:4:7:ZHUDONG_E</t>
  </si>
  <si>
    <t>2016:1:4:7:ZHUDONG_S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</si>
  <si>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</si>
  <si>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</si>
  <si>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</si>
  <si>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</si>
  <si>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</si>
  <si>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</si>
  <si>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</si>
  <si>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</si>
  <si>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</si>
  <si>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</si>
  <si>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</si>
  <si>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</si>
  <si>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</si>
  <si>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</si>
  <si>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</si>
  <si>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</si>
  <si>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2016:1:5:7:JILONG_A_E</t>
  </si>
  <si>
    <t>2016:1:5:7:JILONG_B_E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</si>
  <si>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</si>
  <si>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</si>
  <si>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</si>
  <si>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</si>
  <si>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</si>
  <si>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</si>
  <si>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2016:1:5:7:MIAOLI_A_E</t>
  </si>
  <si>
    <t>2016:1:5:7:MIAOLI_B_E</t>
  </si>
  <si>
    <t>2016:1:5:7:MUZHA_E</t>
  </si>
  <si>
    <t>2016:1:5:7:MUZHA_S</t>
  </si>
  <si>
    <t>2016:1:5:7:NEIHU_E</t>
  </si>
  <si>
    <t>2016:1:5:7:NEIHU_S</t>
  </si>
  <si>
    <t>2016:1:5:7:SANCHONG_E</t>
  </si>
  <si>
    <t>2016:1:5:7:SANCHONG_S</t>
  </si>
  <si>
    <t>2016:1:5:7:SHILIN_S</t>
  </si>
  <si>
    <t>2016:1:5:7:SIYUAN_E</t>
  </si>
  <si>
    <t>2016:1:5:7:SONGSHAN_S</t>
  </si>
  <si>
    <t>2016:1:5:7:TAIDONG_1_E</t>
  </si>
  <si>
    <t>2016:1:5:7:TAIDONG_1_S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</si>
  <si>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</si>
  <si>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</si>
  <si>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</si>
  <si>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</si>
  <si>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</si>
  <si>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</si>
  <si>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</si>
  <si>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</si>
  <si>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</si>
  <si>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</si>
  <si>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</si>
  <si>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</si>
  <si>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</si>
  <si>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</si>
  <si>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</si>
  <si>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</si>
  <si>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</si>
  <si>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</si>
  <si>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</si>
  <si>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</si>
  <si>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</si>
  <si>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</si>
  <si>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</si>
  <si>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</si>
  <si>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</si>
  <si>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</si>
  <si>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</si>
  <si>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</si>
  <si>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</si>
  <si>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</si>
  <si>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</si>
  <si>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</si>
  <si>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</si>
  <si>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</si>
  <si>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</si>
  <si>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</si>
  <si>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</si>
  <si>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</si>
  <si>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</si>
  <si>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</si>
  <si>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</si>
  <si>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</si>
  <si>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2016:1:5:7:ZHUBEI_2_E</t>
  </si>
  <si>
    <t>2016:1:5:7:ZHUBEI_2_S</t>
  </si>
  <si>
    <t>2016:1:5:7:ZHUDONG_E</t>
  </si>
  <si>
    <t>2016:1:5:7:ZHUDONG_S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</si>
  <si>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</si>
  <si>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</si>
  <si>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</si>
  <si>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</si>
  <si>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</si>
  <si>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</si>
  <si>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</si>
  <si>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</si>
  <si>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</si>
  <si>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</si>
  <si>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</si>
  <si>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</si>
  <si>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</si>
  <si>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</si>
  <si>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</si>
  <si>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</si>
  <si>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2016:2:1:7:JILONG_A_E</t>
  </si>
  <si>
    <t>2016:2:1:7:JILONG_B_E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</si>
  <si>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</si>
  <si>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</si>
  <si>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</si>
  <si>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</si>
  <si>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</si>
  <si>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</si>
  <si>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</si>
  <si>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</si>
  <si>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</si>
  <si>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</si>
  <si>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</si>
  <si>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</si>
  <si>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2016:2:1:7:OFFICE_E</t>
  </si>
  <si>
    <t>2016:2:1:7:SANCHONG_E</t>
  </si>
  <si>
    <t>2016:2:1:7:SANCHONG_S</t>
  </si>
  <si>
    <t>2016:2:1:7:SHILIN_S</t>
  </si>
  <si>
    <t>2016:2:1:7:SIYUAN_E</t>
  </si>
  <si>
    <t>2016:2:1:7:SONGSHAN_S</t>
  </si>
  <si>
    <t>2016:2:1:7:TAIDONG_1_E</t>
  </si>
  <si>
    <t>2016:2:1:7:TAIDONG_1_S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</si>
  <si>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</si>
  <si>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</si>
  <si>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</si>
  <si>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</si>
  <si>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</si>
  <si>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</si>
  <si>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</si>
  <si>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</si>
  <si>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</si>
  <si>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</si>
  <si>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</si>
  <si>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</si>
  <si>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</si>
  <si>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2016:2:1:7:TUCHENG_A_S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</si>
  <si>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</si>
  <si>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</si>
  <si>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</si>
  <si>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</si>
  <si>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</si>
  <si>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</si>
  <si>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</si>
  <si>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</si>
  <si>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</si>
  <si>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</si>
  <si>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</si>
  <si>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</si>
  <si>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</si>
  <si>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</si>
  <si>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</si>
  <si>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</si>
  <si>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</si>
  <si>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</si>
  <si>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</si>
  <si>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</si>
  <si>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</si>
  <si>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</si>
  <si>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</si>
  <si>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</si>
  <si>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</si>
  <si>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</si>
  <si>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</si>
  <si>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</si>
  <si>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2016:2:1:7:ZHUBEI_2_E</t>
  </si>
  <si>
    <t>2016:2:1:7:ZHUBEI_2_S</t>
  </si>
  <si>
    <t>2016:2:1:7:ZHUDONG_E</t>
  </si>
  <si>
    <t>2016:2:1:7:ZHUDONG_S</t>
  </si>
  <si>
    <t>2016:2:1:7:ZHUNAN_S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</si>
  <si>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</si>
  <si>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</si>
  <si>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</si>
  <si>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</si>
  <si>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</si>
  <si>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</si>
  <si>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</si>
  <si>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</si>
  <si>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</si>
  <si>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</si>
  <si>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</si>
  <si>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</si>
  <si>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</si>
  <si>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</si>
  <si>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</si>
  <si>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</si>
  <si>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</si>
  <si>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</si>
  <si>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</si>
  <si>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</si>
  <si>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</si>
  <si>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</si>
  <si>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</si>
  <si>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</si>
  <si>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</si>
  <si>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</si>
  <si>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</si>
  <si>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</si>
  <si>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</si>
  <si>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</si>
  <si>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</si>
  <si>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</si>
  <si>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</si>
  <si>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</si>
  <si>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</si>
  <si>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</si>
  <si>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2016:2:2:7:SANCHONG_E</t>
  </si>
  <si>
    <t>2016:2:2:7:SANCHONG_S</t>
  </si>
  <si>
    <t>2016:2:2:7:TUCHENG_A_S</t>
  </si>
  <si>
    <t>2016:2:2:7:ZHUNAN_S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</si>
  <si>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</si>
  <si>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</si>
  <si>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</si>
  <si>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</si>
  <si>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</si>
  <si>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</si>
  <si>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</si>
  <si>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</si>
  <si>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</si>
  <si>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</si>
  <si>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</si>
  <si>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</si>
  <si>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</si>
  <si>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</si>
  <si>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</si>
  <si>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</si>
  <si>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</si>
  <si>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</si>
  <si>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</si>
  <si>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</si>
  <si>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</si>
  <si>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</si>
  <si>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</si>
  <si>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</si>
  <si>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</si>
  <si>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</si>
  <si>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</si>
  <si>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</si>
  <si>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2016:2:2:7:SHILIN_S</t>
  </si>
  <si>
    <t>2016:2:2:7:SONGSHAN_S</t>
  </si>
  <si>
    <t>2016:2:2:7:TAIDONG_1_S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</si>
  <si>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</si>
  <si>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</si>
  <si>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</si>
  <si>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</si>
  <si>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</si>
  <si>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</si>
  <si>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</si>
  <si>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</si>
  <si>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</si>
  <si>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</si>
  <si>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</si>
  <si>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</si>
  <si>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</si>
  <si>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</si>
  <si>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</si>
  <si>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</si>
  <si>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</si>
  <si>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</si>
  <si>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</si>
  <si>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</si>
  <si>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</si>
  <si>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</si>
  <si>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</si>
  <si>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</si>
  <si>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</si>
  <si>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</si>
  <si>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</si>
  <si>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</si>
  <si>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</si>
  <si>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</si>
  <si>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</si>
  <si>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2016:2:2:7:ZHUBEI_2_E</t>
  </si>
  <si>
    <t>2016:2:2:7:ZHUDONG_E</t>
  </si>
  <si>
    <t>2016:2:2:7:ASSISTANTS</t>
  </si>
  <si>
    <t>2016:2:2:7:BADE_S</t>
  </si>
  <si>
    <t>2016:2:2:7:JILONG_A_E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</si>
  <si>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</si>
  <si>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</si>
  <si>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</si>
  <si>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</si>
  <si>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</si>
  <si>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</si>
  <si>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</si>
  <si>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</si>
  <si>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</si>
  <si>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</si>
  <si>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</si>
  <si>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</si>
  <si>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</si>
  <si>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洗禮日期進度</t>
  </si>
  <si>
    <t>下週</t>
  </si>
  <si>
    <t>1/月</t>
  </si>
  <si>
    <t>6/週</t>
  </si>
  <si>
    <t>3/週</t>
  </si>
  <si>
    <t>8/週</t>
  </si>
  <si>
    <t>5/週</t>
  </si>
  <si>
    <t>1/週</t>
  </si>
  <si>
    <t>Baptismal Date Status</t>
  </si>
  <si>
    <t>Total 總數</t>
  </si>
  <si>
    <t>NUM_WEEKS</t>
  </si>
  <si>
    <t>BAP_MONTHLY_GOAL</t>
  </si>
  <si>
    <t>ROW_BAP_SRC</t>
  </si>
  <si>
    <t>NUM_COMPANIONSHIPS</t>
  </si>
  <si>
    <t>YEAR_OFFSET</t>
  </si>
  <si>
    <t>WEEK_OFFSET</t>
  </si>
  <si>
    <t>WEEKNUM</t>
  </si>
  <si>
    <t>DATA_SHEET</t>
  </si>
  <si>
    <t>DATA_SHEET_MONTH</t>
  </si>
  <si>
    <t>BAPTISM_SOURCE_SHEET_MONTH</t>
  </si>
  <si>
    <t>WEEKDAY</t>
  </si>
  <si>
    <t>2016:2:3:7:DANSHUI_B_E</t>
  </si>
  <si>
    <t>2016:2:3:7:MIAOLI_A_E</t>
  </si>
  <si>
    <t>2016:2:3:7:MIAOLI_B_E</t>
  </si>
  <si>
    <t>2016:2:3:7:TAIDONG_2_S</t>
  </si>
  <si>
    <t>2016:2:3:7:TAO_2_S</t>
  </si>
  <si>
    <t>2016:2:3:7:ANKANG_E</t>
  </si>
  <si>
    <t>2016:2:3:7:BADE_A_E</t>
  </si>
  <si>
    <t>2016:2:3:7:BADE_B_E</t>
  </si>
  <si>
    <t>2016:2:3:7:BANQIAO_S</t>
  </si>
  <si>
    <t>2016:2:3:7:BEITOU_E</t>
  </si>
  <si>
    <t>2016:2:3:7:BEITOU_S</t>
  </si>
  <si>
    <t>2016:2:3:7:HUALIAN_1_E</t>
  </si>
  <si>
    <t>2016:2:3:7:HUALIAN_1_S</t>
  </si>
  <si>
    <t>2016:2:3:7:HUALIAN_3_A_E</t>
  </si>
  <si>
    <t>2016:2:3:7:HUALIAN_3_S</t>
  </si>
  <si>
    <t>2016:2:3:7:JILONG_A_E</t>
  </si>
  <si>
    <t>2016:2:3:7:JINGXIN_S</t>
  </si>
  <si>
    <t>2016:2:3:7:LONGTAN_E</t>
  </si>
  <si>
    <t>2016:2:3:7:LUODONG_A_E</t>
  </si>
  <si>
    <t>2016:2:3:7:LUZHOU_A_E</t>
  </si>
  <si>
    <t>2016:2:3:7:LUZHOU_B_E</t>
  </si>
  <si>
    <t>2016:2:3:7:MUZHA_E</t>
  </si>
  <si>
    <t>2016:2:3:7:MUZHA_S</t>
  </si>
  <si>
    <t>2016:2:3:7:NEIHU_S</t>
  </si>
  <si>
    <t>2016:2:3:7:SANCHONG_E</t>
  </si>
  <si>
    <t>2016:2:3:7:SANCHONG_S</t>
  </si>
  <si>
    <t>2016:2:3:7:SHILIN_S</t>
  </si>
  <si>
    <t>2016:2:3:7:SIYUAN_E</t>
  </si>
  <si>
    <t>2016:2:3:7:SONGSHAN_S</t>
  </si>
  <si>
    <t>2016:2:3:7:TAIDONG_1_E</t>
  </si>
  <si>
    <t>2016:2:3:7:TAIDONG_1_S</t>
  </si>
  <si>
    <t>2016:2:3:7:TAIDONG_3_E</t>
  </si>
  <si>
    <t>2016:2:3:7:TAO_1_A</t>
  </si>
  <si>
    <t>2016:2:3:7:TAO_1_B</t>
  </si>
  <si>
    <t>2016:2:3:7:TAO_2_E</t>
  </si>
  <si>
    <t>2016:2:3:7:TAO_3_E</t>
  </si>
  <si>
    <t>2016:2:3:7:TAO_3_E_ZL</t>
  </si>
  <si>
    <t>2016:2:3:7:TAO_4_S</t>
  </si>
  <si>
    <t>2016:2:3:7:TIANMU_E</t>
  </si>
  <si>
    <t>2016:2:3:7:TOUFEN_E</t>
  </si>
  <si>
    <t>2016:2:3:7:TOUR_S</t>
  </si>
  <si>
    <t>2016:2:3:7:TUCHENG_A_S</t>
  </si>
  <si>
    <t>2016:2:3:7:WANDA_A_S</t>
  </si>
  <si>
    <t>2016:2:3:7:WANDA_E</t>
  </si>
  <si>
    <t>2016:2:3:7:XIANGSHAN_A</t>
  </si>
  <si>
    <t>2016:2:3:7:XINAN_S</t>
  </si>
  <si>
    <t>2016:2:3:7:XINBAN_E</t>
  </si>
  <si>
    <t>2016:2:3:7:XINDIAN_E</t>
  </si>
  <si>
    <t>2016:2:3:7:XINDIAN_S</t>
  </si>
  <si>
    <t>2016:2:3:7:XINPU_E</t>
  </si>
  <si>
    <t>2016:2:3:7:XINZHU_1_E</t>
  </si>
  <si>
    <t>2016:2:3:7:XINZHU_1_S</t>
  </si>
  <si>
    <t>2016:2:3:7:XINZHU_3_S</t>
  </si>
  <si>
    <t>2016:2:3:7:XIZHI_A_E</t>
  </si>
  <si>
    <t>2016:2:3:7:XIZHI_B_E</t>
  </si>
  <si>
    <t>2016:2:3:7:XIZHI_S</t>
  </si>
  <si>
    <t>2016:2:3:7:YILAN_E</t>
  </si>
  <si>
    <t>2016:2:3:7:YONGHE_S</t>
  </si>
  <si>
    <t>2016:2:3:7:YULI_E</t>
  </si>
  <si>
    <t>2016:2:3:7:YULI_S</t>
  </si>
  <si>
    <t>2016:2:3:7:ZHONGHE_1_E</t>
  </si>
  <si>
    <t>2016:2:3:7:ZHONGHE_2_E</t>
  </si>
  <si>
    <t>2016:2:3:7:ZHONGHE_2_S</t>
  </si>
  <si>
    <t>2016:2:3:7:ZHONGLI_1_E</t>
  </si>
  <si>
    <t>2016:2:3:7:ZHONGLI_1_S</t>
  </si>
  <si>
    <t>2016:2:3:7:ZHONGLI_2_E</t>
  </si>
  <si>
    <t>2016:2:3:7:ZHUBEI_2_E</t>
  </si>
  <si>
    <t>2016:2:3:7:ZHUBEI_2_S</t>
  </si>
  <si>
    <t>2016:2:3:7:ZHUDONG_E</t>
  </si>
  <si>
    <t>2016:2:3:7:ZHUDONG_S</t>
  </si>
  <si>
    <t>2016:2:3:7:BADE_S</t>
  </si>
  <si>
    <t>2016:2:3:7:DANFENG_E</t>
  </si>
  <si>
    <t>2016:2:3:7:DANSHUI_A_E</t>
  </si>
  <si>
    <t>2016:2:3:7:GUISHAN_E</t>
  </si>
  <si>
    <t>2016:2:3:7:HUALIAN_3_B_E</t>
  </si>
  <si>
    <t>2016:2:3:7:LUODONG_B_E</t>
  </si>
  <si>
    <t>2016:2:3:7:NEIHU_E</t>
  </si>
  <si>
    <t>2016:2:3:7:TAO_4_E</t>
  </si>
  <si>
    <t>2016:2:3:7:WANDA_B_S</t>
  </si>
  <si>
    <t>2016:2:3:7:XIANGSHAN_B</t>
  </si>
  <si>
    <t>2016:2:3:7:XINPU_S</t>
  </si>
  <si>
    <t>2016:2:3:7:YILAN_S</t>
  </si>
  <si>
    <t>2016:2:3:7:ZHUNAN_S</t>
  </si>
  <si>
    <t>2016:2:3:7:JILONG_B_E</t>
  </si>
  <si>
    <t>2016:2:3:7:ASSISTANTS</t>
  </si>
  <si>
    <t>2016:2:3:7:OFFICE_E</t>
  </si>
  <si>
    <t>2016:2:4:7:JILONG_B_E</t>
  </si>
  <si>
    <t>2016:2:4:7:LUODONG_A_E</t>
  </si>
  <si>
    <t>2016:2:4:7:NEIHU_S</t>
  </si>
  <si>
    <t>2016:2:4:7:SHILIN_S</t>
  </si>
  <si>
    <t>2016:2:4:7:XINDIAN_E</t>
  </si>
  <si>
    <t>2016:2:4:7:YULI_E</t>
  </si>
  <si>
    <t>2016:2:4:7:ZHONGHE_1_E</t>
  </si>
  <si>
    <t>2016:2:4:7:ZHONGHE_2_E</t>
  </si>
  <si>
    <t>2016:2:4:7:ZHUBEI_2_E</t>
  </si>
  <si>
    <t>2016:2:4:7:ANKANG_E</t>
  </si>
  <si>
    <t>2016:2:4:7:BADE_A_E</t>
  </si>
  <si>
    <t>2016:2:4:7:BADE_B_E</t>
  </si>
  <si>
    <t>2016:2:4:7:BADE_S</t>
  </si>
  <si>
    <t>2016:2:4:7:BANQIAO_S</t>
  </si>
  <si>
    <t>2016:2:4:7:BEITOU_E</t>
  </si>
  <si>
    <t>2016:2:4:7:BEITOU_S</t>
  </si>
  <si>
    <t>2016:2:4:7:DANFENG_E</t>
  </si>
  <si>
    <t>2016:2:4:7:DANSHUI_A_E</t>
  </si>
  <si>
    <t>2016:2:4:7:DANSHUI_B_E</t>
  </si>
  <si>
    <t>2016:2:4:7:GUISHAN_E</t>
  </si>
  <si>
    <t>2016:2:4:7:HUALIAN_1_E</t>
  </si>
  <si>
    <t>2016:2:4:7:HUALIAN_1_S</t>
  </si>
  <si>
    <t>2016:2:4:7:HUALIAN_3_A_E</t>
  </si>
  <si>
    <t>2016:2:4:7:HUALIAN_3_B_E</t>
  </si>
  <si>
    <t>2016:2:4:7:HUALIAN_3_S</t>
  </si>
  <si>
    <t>2016:2:4:7:JILONG_A_E</t>
  </si>
  <si>
    <t>2016:2:4:7:JINGXIN_S</t>
  </si>
  <si>
    <t>2016:2:4:7:LONGTAN_E</t>
  </si>
  <si>
    <t>2016:2:4:7:LUODONG_B_E</t>
  </si>
  <si>
    <t>2016:2:4:7:LUZHOU_A_E</t>
  </si>
  <si>
    <t>2016:2:4:7:LUZHOU_B_E</t>
  </si>
  <si>
    <t>2016:2:4:7:MIAOLI_A_E</t>
  </si>
  <si>
    <t>2016:2:4:7:MIAOLI_B_E</t>
  </si>
  <si>
    <t>2016:2:4:7:MUZHA_E</t>
  </si>
  <si>
    <t>2016:2:4:7:MUZHA_S</t>
  </si>
  <si>
    <t>2016:2:4:7:NEIHU_E</t>
  </si>
  <si>
    <t>2016:2:4:7:OFFICE_E</t>
  </si>
  <si>
    <t>2016:2:4:7:SANCHONG_E</t>
  </si>
  <si>
    <t>2016:2:4:7:SANCHONG_S</t>
  </si>
  <si>
    <t>2016:2:4:7:SIYUAN_E</t>
  </si>
  <si>
    <t>2016:2:4:7:SONGSHAN_S</t>
  </si>
  <si>
    <t>2016:2:4:7:TAIDONG_1_E</t>
  </si>
  <si>
    <t>2016:2:4:7:TAIDONG_1_S</t>
  </si>
  <si>
    <t>2016:2:4:7:TAIDONG_2_S</t>
  </si>
  <si>
    <t>2016:2:4:7:TAIDONG_3_E</t>
  </si>
  <si>
    <t>2016:2:4:7:TAO_1_A</t>
  </si>
  <si>
    <t>2016:2:4:7:TAO_1_B</t>
  </si>
  <si>
    <t>2016:2:4:7:TAO_2_E</t>
  </si>
  <si>
    <t>2016:2:4:7:TAO_2_S</t>
  </si>
  <si>
    <t>2016:2:4:7:TAO_3_E</t>
  </si>
  <si>
    <t>2016:2:4:7:TAO_3_E_ZL</t>
  </si>
  <si>
    <t>2016:2:4:7:TAO_4_E</t>
  </si>
  <si>
    <t>2016:2:4:7:TAO_4_S</t>
  </si>
  <si>
    <t>2016:2:4:7:TIANMU_E</t>
  </si>
  <si>
    <t>2016:2:4:7:TOUFEN_E</t>
  </si>
  <si>
    <t>2016:2:4:7:TOUR_S</t>
  </si>
  <si>
    <t>2016:2:4:7:TUCHENG_A_S</t>
  </si>
  <si>
    <t>2016:2:4:7:WANDA_A_S</t>
  </si>
  <si>
    <t>2016:2:4:7:WANDA_B_S</t>
  </si>
  <si>
    <t>2016:2:4:7:WANDA_E</t>
  </si>
  <si>
    <t>2016:2:4:7:XIANGSHAN_A</t>
  </si>
  <si>
    <t>2016:2:4:7:XINAN_S</t>
  </si>
  <si>
    <t>2016:2:4:7:XINBAN_E</t>
  </si>
  <si>
    <t>2016:2:4:7:XINDIAN_S</t>
  </si>
  <si>
    <t>2016:2:4:7:XINPU_E</t>
  </si>
  <si>
    <t>2016:2:4:7:XINPU_S</t>
  </si>
  <si>
    <t>2016:2:4:7:XINZHU_1_E</t>
  </si>
  <si>
    <t>2016:2:4:7:XINZHU_1_S</t>
  </si>
  <si>
    <t>2016:2:4:7:XINZHU_3_S</t>
  </si>
  <si>
    <t>2016:2:4:7:XIZHI_A_E</t>
  </si>
  <si>
    <t>2016:2:4:7:XIZHI_B_E</t>
  </si>
  <si>
    <t>2016:2:4:7:XIZHI_S</t>
  </si>
  <si>
    <t>2016:2:4:7:YILAN_E</t>
  </si>
  <si>
    <t>2016:2:4:7:YILAN_S</t>
  </si>
  <si>
    <t>2016:2:4:7:YONGHE_S</t>
  </si>
  <si>
    <t>2016:2:4:7:YULI_S</t>
  </si>
  <si>
    <t>2016:2:4:7:ZHONGHE_2_S</t>
  </si>
  <si>
    <t>2016:2:4:7:ZHONGLI_1_E</t>
  </si>
  <si>
    <t>2016:2:4:7:ZHONGLI_2_E</t>
  </si>
  <si>
    <t>2016:2:4:7:ZHUBEI_2_S</t>
  </si>
  <si>
    <t>2016:2:4:7:ZHUDONG_E</t>
  </si>
  <si>
    <t>2016:2:4:7:ZHUDONG_S</t>
  </si>
  <si>
    <t>2016:2:4:7:ZHUNAN_S</t>
  </si>
  <si>
    <t>2016:2:4:7:ASSISTANTS</t>
  </si>
  <si>
    <t>2016:2:4:7:XIANGSHAN_B</t>
  </si>
  <si>
    <t>2016:2:4:7:ZHONGLI_1_S</t>
  </si>
  <si>
    <t>2016:3:1:7:ANKANG_E</t>
  </si>
  <si>
    <t>2016:3:1:7:ASSISTANTS</t>
  </si>
  <si>
    <t>2016:3:1:7:BADE_A_E</t>
  </si>
  <si>
    <t>2016:3:1:7:BADE_B_E</t>
  </si>
  <si>
    <t>2016:3:1:7:BADE_S</t>
  </si>
  <si>
    <t>2016:3:1:7:BANQIAO_S</t>
  </si>
  <si>
    <t>2016:3:1:7:BEITOU_E</t>
  </si>
  <si>
    <t>2016:3:1:7:BEITOU_S</t>
  </si>
  <si>
    <t>2016:3:1:7:DANFENG_E</t>
  </si>
  <si>
    <t>2016:3:1:7:DANSHUI_A_E</t>
  </si>
  <si>
    <t>2016:3:1:7:DANSHUI_B_E</t>
  </si>
  <si>
    <t>2016:3:1:7:GUISHAN_E</t>
  </si>
  <si>
    <t>2016:3:1:7:HUALIAN_1_E</t>
  </si>
  <si>
    <t>2016:3:1:7:HUALIAN_1_S</t>
  </si>
  <si>
    <t>2016:3:1:7:HUALIAN_3_A_E</t>
  </si>
  <si>
    <t>2016:3:1:7:HUALIAN_3_B_E</t>
  </si>
  <si>
    <t>2016:3:1:7:HUALIAN_3_S</t>
  </si>
  <si>
    <t>2016:3:1:7:JILONG_A_E</t>
  </si>
  <si>
    <t>2016:3:1:7:JILONG_B_E</t>
  </si>
  <si>
    <t>2016:3:1:7:JINGXIN_S</t>
  </si>
  <si>
    <t>2016:3:1:7:LONGTAN_E</t>
  </si>
  <si>
    <t>2016:3:1:7:LUODONG_A_E</t>
  </si>
  <si>
    <t>2016:3:1:7:LUODONG_B_E</t>
  </si>
  <si>
    <t>2016:3:1:7:LUZHOU_A_E</t>
  </si>
  <si>
    <t>2016:3:1:7:LUZHOU_B_E</t>
  </si>
  <si>
    <t>2016:3:1:7:MIAOLI_B_E</t>
  </si>
  <si>
    <t>2016:3:1:7:MUZHA_E</t>
  </si>
  <si>
    <t>2016:3:1:7:MUZHA_S</t>
  </si>
  <si>
    <t>2016:3:1:7:NEIHU_E</t>
  </si>
  <si>
    <t>2016:3:1:7:NEIHU_S</t>
  </si>
  <si>
    <t>2016:3:1:7:OFFICE_E</t>
  </si>
  <si>
    <t>2016:3:1:7:SANCHONG_E</t>
  </si>
  <si>
    <t>2016:3:1:7:SANCHONG_S</t>
  </si>
  <si>
    <t>2016:3:1:7:SHILIN_S</t>
  </si>
  <si>
    <t>2016:3:1:7:SIYUAN_E</t>
  </si>
  <si>
    <t>2016:3:1:7:SONGSHAN_S</t>
  </si>
  <si>
    <t>2016:3:1:7:TAIDONG_1_E</t>
  </si>
  <si>
    <t>2016:3:1:7:TAIDONG_1_S</t>
  </si>
  <si>
    <t>2016:3:1:7:TAIDONG_2_S</t>
  </si>
  <si>
    <t>2016:3:1:7:TAIDONG_3_E</t>
  </si>
  <si>
    <t>2016:3:1:7:TAO_1_A</t>
  </si>
  <si>
    <t>2016:3:1:7:TAO_1_B</t>
  </si>
  <si>
    <t>2016:3:1:7:TAO_2_E</t>
  </si>
  <si>
    <t>2016:3:1:7:TAO_2_S</t>
  </si>
  <si>
    <t>2016:3:1:7:TAO_3_E</t>
  </si>
  <si>
    <t>2016:3:1:7:TAO_3_E_ZL</t>
  </si>
  <si>
    <t>2016:3:1:7:TAO_4_E</t>
  </si>
  <si>
    <t>2016:3:1:7:TAO_4_S</t>
  </si>
  <si>
    <t>2016:3:1:7:TIANMU_E</t>
  </si>
  <si>
    <t>2016:3:1:7:TOUFEN_E</t>
  </si>
  <si>
    <t>2016:3:1:7:TOUR_S</t>
  </si>
  <si>
    <t>2016:3:1:7:TUCHENG_A_S</t>
  </si>
  <si>
    <t>2016:3:1:7:WANDA_A_S</t>
  </si>
  <si>
    <t>2016:3:1:7:WANDA_B_S</t>
  </si>
  <si>
    <t>2016:3:1:7:WANDA_E</t>
  </si>
  <si>
    <t>2016:3:1:7:XIANGSHAN_A</t>
  </si>
  <si>
    <t>2016:3:1:7:XIANGSHAN_B</t>
  </si>
  <si>
    <t>2016:3:1:7:XINAN_S</t>
  </si>
  <si>
    <t>2016:3:1:7:XINBAN_E</t>
  </si>
  <si>
    <t>2016:3:1:7:XINDIAN_E</t>
  </si>
  <si>
    <t>2016:3:1:7:XINDIAN_S</t>
  </si>
  <si>
    <t>2016:3:1:7:XINPU_E</t>
  </si>
  <si>
    <t>2016:3:1:7:XINPU_S</t>
  </si>
  <si>
    <t>2016:3:1:7:XINZHU_1_E</t>
  </si>
  <si>
    <t>2016:3:1:7:XINZHU_1_S</t>
  </si>
  <si>
    <t>2016:3:1:7:XINZHU_3_S</t>
  </si>
  <si>
    <t>2016:3:1:7:XIZHI_A_E</t>
  </si>
  <si>
    <t>2016:3:1:7:XIZHI_B_E</t>
  </si>
  <si>
    <t>2016:3:1:7:XIZHI_S</t>
  </si>
  <si>
    <t>2016:3:1:7:YILAN_E</t>
  </si>
  <si>
    <t>2016:3:1:7:YILAN_S</t>
  </si>
  <si>
    <t>2016:3:1:7:YONGHE_S</t>
  </si>
  <si>
    <t>2016:3:1:7:YULI_E</t>
  </si>
  <si>
    <t>2016:3:1:7:YULI_S</t>
  </si>
  <si>
    <t>2016:3:1:7:ZHONGHE_1_E</t>
  </si>
  <si>
    <t>2016:3:1:7:ZHONGHE_2_E</t>
  </si>
  <si>
    <t>2016:3:1:7:ZHONGHE_2_S</t>
  </si>
  <si>
    <t>2016:3:1:7:ZHONGLI_1_E</t>
  </si>
  <si>
    <t>2016:3:1:7:ZHONGLI_1_S</t>
  </si>
  <si>
    <t>2016:3:1:7:ZHONGLI_2_E</t>
  </si>
  <si>
    <t>2016:3:1:7:ZHUBEI_2_E</t>
  </si>
  <si>
    <t>2016:3:1:7:ZHUBEI_2_S</t>
  </si>
  <si>
    <t>2016:3:1:7:ZHUDONG_E</t>
  </si>
  <si>
    <t>2016:3:1:7:ZHUDONG_S</t>
  </si>
  <si>
    <t>2016:3:1:7:ZHUNAN_S</t>
  </si>
  <si>
    <t>2016:1:2:7:ZHUNAN_E</t>
  </si>
  <si>
    <t>2016:1:4:7:ZHUNAN_E</t>
  </si>
  <si>
    <t>2016:1:5:7:ZHUNAN_E</t>
  </si>
  <si>
    <t>2016:2:1:7:ZHUNAN_E</t>
  </si>
  <si>
    <t>2016:2:2:7:ZHUNAN_E</t>
  </si>
  <si>
    <t>2016:2:3:7:ZHUNAN_E</t>
  </si>
  <si>
    <t>2016:2:4:7:ZHUNAN_E</t>
  </si>
  <si>
    <t>2016:3:1:7:ZHUNAN_E</t>
  </si>
  <si>
    <t>GRAPH_TITLE</t>
  </si>
  <si>
    <t>THIS_YEAR_LEGEND</t>
  </si>
  <si>
    <t>LAST_YEAR_LEGEND</t>
  </si>
  <si>
    <t>TWO_YEAR_AGO_LEGEND</t>
  </si>
  <si>
    <t>BAP_ANNUAL_GOAL</t>
  </si>
  <si>
    <t>UNIT_NAME</t>
  </si>
  <si>
    <t>S. Pendergrass / Nanney STL</t>
  </si>
  <si>
    <t>E. Boyce / Bell</t>
  </si>
  <si>
    <t>E. Miner DL / Welch</t>
  </si>
  <si>
    <t>E. Casper / Turner</t>
  </si>
  <si>
    <t>S. Komatsu / Clawson</t>
  </si>
  <si>
    <t>2016:1:2:7:HUALIAN_2_ZL</t>
  </si>
  <si>
    <t>2016:1:4:7:HUALIAN_2_ZL</t>
  </si>
  <si>
    <t>2016:1:5:7:HUALIAN_2_ZL</t>
  </si>
  <si>
    <t>2016:2:1:7:HUALIAN_2_ZL</t>
  </si>
  <si>
    <t>2016:2:2:7:HUALIAN_2_ZL</t>
  </si>
  <si>
    <t>2016:2:3:7:HUALIAN_2_ZL</t>
  </si>
  <si>
    <t>2016:2:4:7:HUALIAN_2_ZL</t>
  </si>
  <si>
    <t>2016:3:1:7:HUALIAN_2_ZL</t>
  </si>
  <si>
    <t>2016:3:2:7:ANKANG_E</t>
  </si>
  <si>
    <t>2016:3:2:7:ASSISTANTS</t>
  </si>
  <si>
    <t>2016:3:2:7:BADE_A_E</t>
  </si>
  <si>
    <t>2016:3:2:7:BADE_B_E</t>
  </si>
  <si>
    <t>2016:3:2:7:BADE_S</t>
  </si>
  <si>
    <t>2016:3:2:7:BANQIAO_S</t>
  </si>
  <si>
    <t>2016:3:2:7:BEITOU_E</t>
  </si>
  <si>
    <t>2016:3:2:7:BEITOU_S</t>
  </si>
  <si>
    <t>2016:3:2:7:DANFENG_E</t>
  </si>
  <si>
    <t>2016:3:2:7:DANSHUI_A_E</t>
  </si>
  <si>
    <t>2016:3:2:7:DANSHUI_B_E</t>
  </si>
  <si>
    <t>2016:3:2:7:GUISHAN_E</t>
  </si>
  <si>
    <t>2016:3:2:7:HUALIAN_1_E</t>
  </si>
  <si>
    <t>2016:3:2:7:HUALIAN_1_S</t>
  </si>
  <si>
    <t>2016:3:2:7:HUALIAN_2_E</t>
  </si>
  <si>
    <t>2016:3:2:7:HUALIAN_2_ZL</t>
  </si>
  <si>
    <t>2016:3:2:7:HUALIAN_3_E</t>
  </si>
  <si>
    <t>2016:3:2:7:HUALIAN_3_S</t>
  </si>
  <si>
    <t>2016:3:2:7:JILONG_A_E</t>
  </si>
  <si>
    <t>2016:3:2:7:JILONG_B_E</t>
  </si>
  <si>
    <t>2016:3:2:7:JINGXIN_S</t>
  </si>
  <si>
    <t>2016:3:2:7:JINHUA_S</t>
  </si>
  <si>
    <t>2016:3:2:7:LONGTAN_E</t>
  </si>
  <si>
    <t>2016:3:2:7:LUODONG_A_E</t>
  </si>
  <si>
    <t>2016:3:2:7:LUODONG_B_E</t>
  </si>
  <si>
    <t>2016:3:2:7:LUZHOU_A_E</t>
  </si>
  <si>
    <t>2016:3:2:7:LUZHOU_B_E</t>
  </si>
  <si>
    <t>2016:3:2:7:MIAOLI_E</t>
  </si>
  <si>
    <t>2016:3:2:7:MUZHA_E</t>
  </si>
  <si>
    <t>2016:3:2:7:MUZHA_S</t>
  </si>
  <si>
    <t>2016:3:2:7:NEIHU_E</t>
  </si>
  <si>
    <t>2016:3:2:7:NEIHU_S</t>
  </si>
  <si>
    <t>2016:3:2:7:OFFICE_E</t>
  </si>
  <si>
    <t>2016:3:2:7:SANCHONG_E</t>
  </si>
  <si>
    <t>2016:3:2:7:SANCHONG_S</t>
  </si>
  <si>
    <t>2016:3:2:7:SHILIN_S</t>
  </si>
  <si>
    <t>2016:3:2:7:SIYUAN_E</t>
  </si>
  <si>
    <t>2016:3:2:7:SONGSHAN_S</t>
  </si>
  <si>
    <t>2016:3:2:7:TAIDONG_1_E</t>
  </si>
  <si>
    <t>2016:3:2:7:TAIDONG_1_S</t>
  </si>
  <si>
    <t>2016:3:2:7:TAIDONG_2_S</t>
  </si>
  <si>
    <t>2016:3:2:7:TAIDONG_3_E</t>
  </si>
  <si>
    <t>2016:3:2:7:TAO_1_A</t>
  </si>
  <si>
    <t>2016:3:2:7:TAO_1_B</t>
  </si>
  <si>
    <t>2016:3:2:7:TAO_2_E</t>
  </si>
  <si>
    <t>2016:3:2:7:TAO_2_S</t>
  </si>
  <si>
    <t>2016:3:2:7:TAO_3_E</t>
  </si>
  <si>
    <t>2016:3:2:7:TAO_3_E_ZL</t>
  </si>
  <si>
    <t>2016:3:2:7:TAO_4_E</t>
  </si>
  <si>
    <t>2016:3:2:7:TAO_4_S</t>
  </si>
  <si>
    <t>2016:3:2:7:TIANMU_A_E</t>
  </si>
  <si>
    <t>2016:3:2:7:TIANMU_B_E</t>
  </si>
  <si>
    <t>2016:3:2:7:TOUFEN_E</t>
  </si>
  <si>
    <t>2016:3:2:7:TOUR_S</t>
  </si>
  <si>
    <t>2016:3:2:7:TUCHENG_S</t>
  </si>
  <si>
    <t>2016:3:2:7:WANDA_E</t>
  </si>
  <si>
    <t>2016:3:2:7:WANDA_S</t>
  </si>
  <si>
    <t>2016:3:2:7:XIANGSHAN_E</t>
  </si>
  <si>
    <t>2016:3:2:7:XINAN_S</t>
  </si>
  <si>
    <t>2016:3:2:7:XINBAN_E</t>
  </si>
  <si>
    <t>2016:3:2:7:XINDIAN_E</t>
  </si>
  <si>
    <t>2016:3:2:7:XINDIAN_S</t>
  </si>
  <si>
    <t>2016:3:2:7:XINPU_E</t>
  </si>
  <si>
    <t>2016:3:2:7:XINZHU_1_E</t>
  </si>
  <si>
    <t>2016:3:2:7:XINZHU_1_S</t>
  </si>
  <si>
    <t>2016:3:2:7:XINZHU_3_S</t>
  </si>
  <si>
    <t>2016:3:2:7:XIZHI_A_E</t>
  </si>
  <si>
    <t>2016:3:2:7:XIZHI_B_E</t>
  </si>
  <si>
    <t>2016:3:2:7:XIZHI_S</t>
  </si>
  <si>
    <t>2016:3:2:7:YILAN_E</t>
  </si>
  <si>
    <t>2016:3:2:7:YILAN_S</t>
  </si>
  <si>
    <t>2016:3:2:7:YONGHE_S</t>
  </si>
  <si>
    <t>2016:3:2:7:YULI_E</t>
  </si>
  <si>
    <t>2016:3:2:7:YULI_S</t>
  </si>
  <si>
    <t>2016:3:2:7:ZHONGHE_1_E</t>
  </si>
  <si>
    <t>2016:3:2:7:ZHONGHE_2_E</t>
  </si>
  <si>
    <t>2016:3:2:7:ZHONGHE_2_S</t>
  </si>
  <si>
    <t>2016:3:2:7:ZHONGLI_1_E</t>
  </si>
  <si>
    <t>2016:3:2:7:ZHONGLI_1_S</t>
  </si>
  <si>
    <t>2016:3:2:7:ZHONGLI_2_E</t>
  </si>
  <si>
    <t>2016:3:2:7:ZHUBEI_2_E</t>
  </si>
  <si>
    <t>2016:3:2:7:ZHUBEI_2_S</t>
  </si>
  <si>
    <t>2016:3:2:7:ZHUDONG_E</t>
  </si>
  <si>
    <t>2016:3:2:7:ZHUDONG_S</t>
  </si>
  <si>
    <t>2016:3:2:7:ZHUNAN_S</t>
  </si>
  <si>
    <t>2016:3:2:7:ZHUNAN_ZL</t>
  </si>
  <si>
    <t>2016:3:3:7:ANKANG_E</t>
  </si>
  <si>
    <t>2016:3:3:7:ASSISTANTS</t>
  </si>
  <si>
    <t>2016:3:3:7:BADE_A_E</t>
  </si>
  <si>
    <t>2016:3:3:7:BADE_B_E</t>
  </si>
  <si>
    <t>2016:3:3:7:BADE_S</t>
  </si>
  <si>
    <t>2016:3:3:7:BANQIAO_S</t>
  </si>
  <si>
    <t>2016:3:3:7:BEITOU_E</t>
  </si>
  <si>
    <t>2016:3:3:7:BEITOU_S</t>
  </si>
  <si>
    <t>2016:3:3:7:DANFENG_E</t>
  </si>
  <si>
    <t>2016:3:3:7:DANSHUI_A_E</t>
  </si>
  <si>
    <t>2016:3:3:7:DANSHUI_B_E</t>
  </si>
  <si>
    <t>2016:3:3:7:GUISHAN_E</t>
  </si>
  <si>
    <t>2016:3:3:7:HUALIAN_1_E</t>
  </si>
  <si>
    <t>2016:3:3:7:HUALIAN_1_S</t>
  </si>
  <si>
    <t>2016:3:3:7:HUALIAN_2_E</t>
  </si>
  <si>
    <t>2016:3:3:7:HUALIAN_2_ZL</t>
  </si>
  <si>
    <t>2016:3:3:7:HUALIAN_3_E</t>
  </si>
  <si>
    <t>2016:3:3:7:HUALIAN_3_S</t>
  </si>
  <si>
    <t>2016:3:3:7:JILONG_A_E</t>
  </si>
  <si>
    <t>2016:3:3:7:JILONG_B_E</t>
  </si>
  <si>
    <t>2016:3:3:7:JINGXIN_S</t>
  </si>
  <si>
    <t>2016:3:3:7:JINHUA_S</t>
  </si>
  <si>
    <t>2016:3:3:7:LONGTAN_E</t>
  </si>
  <si>
    <t>2016:3:3:7:LUODONG_A_E</t>
  </si>
  <si>
    <t>2016:3:3:7:LUODONG_B_E</t>
  </si>
  <si>
    <t>2016:3:3:7:LUZHOU_A_E</t>
  </si>
  <si>
    <t>2016:3:3:7:LUZHOU_B_E</t>
  </si>
  <si>
    <t>2016:3:3:7:MIAOLI_E</t>
  </si>
  <si>
    <t>2016:3:3:7:MUZHA_E</t>
  </si>
  <si>
    <t>2016:3:3:7:MUZHA_S</t>
  </si>
  <si>
    <t>2016:3:3:7:NEIHU_E</t>
  </si>
  <si>
    <t>2016:3:3:7:NEIHU_S</t>
  </si>
  <si>
    <t>2016:3:3:7:OFFICE_E</t>
  </si>
  <si>
    <t>2016:3:3:7:SANCHONG_E</t>
  </si>
  <si>
    <t>2016:3:3:7:SANCHONG_S</t>
  </si>
  <si>
    <t>2016:3:3:7:SHILIN_S</t>
  </si>
  <si>
    <t>2016:3:3:7:SIYUAN_E</t>
  </si>
  <si>
    <t>2016:3:3:7:SONGSHAN_S</t>
  </si>
  <si>
    <t>2016:3:3:7:TAIDONG_1_E</t>
  </si>
  <si>
    <t>2016:3:3:7:TAIDONG_1_S</t>
  </si>
  <si>
    <t>2016:3:3:7:TAIDONG_2_S</t>
  </si>
  <si>
    <t>2016:3:3:7:TAIDONG_3_E</t>
  </si>
  <si>
    <t>2016:3:3:7:TAO_1_A</t>
  </si>
  <si>
    <t>2016:3:3:7:TAO_1_B</t>
  </si>
  <si>
    <t>2016:3:3:7:TAO_2_E</t>
  </si>
  <si>
    <t>2016:3:3:7:TAO_2_S</t>
  </si>
  <si>
    <t>2016:3:3:7:TAO_3_E</t>
  </si>
  <si>
    <t>2016:3:3:7:TAO_3_E_ZL</t>
  </si>
  <si>
    <t>2016:3:3:7:TAO_4_E</t>
  </si>
  <si>
    <t>2016:3:3:7:TAO_4_S</t>
  </si>
  <si>
    <t>2016:3:3:7:TIANMU_A_E</t>
  </si>
  <si>
    <t>2016:3:3:7:TIANMU_B_E</t>
  </si>
  <si>
    <t>2016:3:3:7:TOUFEN_E</t>
  </si>
  <si>
    <t>2016:3:3:7:TOUR_S</t>
  </si>
  <si>
    <t>2016:3:3:7:TUCHENG_S</t>
  </si>
  <si>
    <t>2016:3:3:7:WANDA_E</t>
  </si>
  <si>
    <t>2016:3:3:7:XIANGSHAN_E</t>
  </si>
  <si>
    <t>2016:3:3:7:XINAN_S</t>
  </si>
  <si>
    <t>2016:3:3:7:XINBAN_E</t>
  </si>
  <si>
    <t>2016:3:3:7:XINDIAN_E</t>
  </si>
  <si>
    <t>2016:3:3:7:XINDIAN_S</t>
  </si>
  <si>
    <t>2016:3:3:7:XINPU_E</t>
  </si>
  <si>
    <t>2016:3:3:7:XINZHU_1_E</t>
  </si>
  <si>
    <t>2016:3:3:7:XINZHU_1_S</t>
  </si>
  <si>
    <t>2016:3:3:7:XINZHU_3_S</t>
  </si>
  <si>
    <t>2016:3:3:7:XIZHI_A_E</t>
  </si>
  <si>
    <t>2016:3:3:7:XIZHI_B_E</t>
  </si>
  <si>
    <t>2016:3:3:7:XIZHI_S</t>
  </si>
  <si>
    <t>2016:3:3:7:YILAN_E</t>
  </si>
  <si>
    <t>2016:3:3:7:YILAN_S</t>
  </si>
  <si>
    <t>2016:3:3:7:YONGHE_S</t>
  </si>
  <si>
    <t>2016:3:3:7:YULI_E</t>
  </si>
  <si>
    <t>2016:3:3:7:YULI_S</t>
  </si>
  <si>
    <t>2016:3:3:7:ZHONGHE_1_E</t>
  </si>
  <si>
    <t>2016:3:3:7:ZHONGHE_2_E</t>
  </si>
  <si>
    <t>2016:3:3:7:ZHONGHE_2_S</t>
  </si>
  <si>
    <t>2016:3:3:7:ZHONGLI_1_E</t>
  </si>
  <si>
    <t>2016:3:3:7:ZHONGLI_1_S</t>
  </si>
  <si>
    <t>2016:3:3:7:ZHONGLI_2_E</t>
  </si>
  <si>
    <t>2016:3:3:7:ZHUBEI_2_E</t>
  </si>
  <si>
    <t>2016:3:3:7:ZHUBEI_2_S</t>
  </si>
  <si>
    <t>2016:3:3:7:ZHUDONG_E</t>
  </si>
  <si>
    <t>2016:3:3:7:ZHUDONG_S</t>
  </si>
  <si>
    <t>2016:3:3:7:ZHUNAN_S</t>
  </si>
  <si>
    <t>2016:3:3:7:ZHUNAN_ZL</t>
  </si>
  <si>
    <t>2016:3:3:7:WANDA_S</t>
  </si>
  <si>
    <r>
      <t xml:space="preserve">Baptized
</t>
    </r>
    <r>
      <rPr>
        <b/>
        <sz val="11"/>
        <rFont val="Calibri"/>
        <family val="2"/>
        <scheme val="minor"/>
      </rPr>
      <t>本週洗禮人數</t>
    </r>
  </si>
  <si>
    <t>PH_NUMBER</t>
  </si>
  <si>
    <t>AREA_NAME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</si>
  <si>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</si>
  <si>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</si>
  <si>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</si>
  <si>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</si>
  <si>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</si>
  <si>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</si>
  <si>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</si>
  <si>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</si>
  <si>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</si>
  <si>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TAIZHONG_SOUTH</t>
  </si>
  <si>
    <t>0972263507</t>
  </si>
  <si>
    <t>0972576529</t>
  </si>
  <si>
    <t>ANKANG_E</t>
  </si>
  <si>
    <t>XINDIAN</t>
  </si>
  <si>
    <t>SOUTH</t>
  </si>
  <si>
    <t>ANKANG</t>
  </si>
  <si>
    <t>ANKANG,安康</t>
  </si>
  <si>
    <t>0972576500</t>
  </si>
  <si>
    <t>ASSISTANTS</t>
  </si>
  <si>
    <t>XINAN</t>
  </si>
  <si>
    <t>CENTRAL</t>
  </si>
  <si>
    <t>0972576501</t>
  </si>
  <si>
    <t>0912576044</t>
  </si>
  <si>
    <t>BADE</t>
  </si>
  <si>
    <t>BADE,DAXI,FUXING,八德區,八德,大溪區,復興區</t>
  </si>
  <si>
    <t>0972939022</t>
  </si>
  <si>
    <t>YINGGE,鶯歌區</t>
  </si>
  <si>
    <t>0912576049</t>
  </si>
  <si>
    <t>BADE,八德區</t>
  </si>
  <si>
    <t>BANQIAO</t>
  </si>
  <si>
    <t>WEST</t>
  </si>
  <si>
    <t>XINBAN</t>
  </si>
  <si>
    <t>BANQIAO,板橋,板橋區</t>
  </si>
  <si>
    <t>0972576546</t>
  </si>
  <si>
    <t>BEITOU_E</t>
  </si>
  <si>
    <t>BEITOU</t>
  </si>
  <si>
    <t>NORTH</t>
  </si>
  <si>
    <t>BEITOU,北投區,北投</t>
  </si>
  <si>
    <t>0963790682</t>
  </si>
  <si>
    <t>BEITOU_S</t>
  </si>
  <si>
    <t>0972576517</t>
  </si>
  <si>
    <t>DANFENG_E</t>
  </si>
  <si>
    <t>XINZHUANG</t>
  </si>
  <si>
    <t>DANFENG</t>
  </si>
  <si>
    <t>XINZHUANG,TAISHAN,LINKOU,新莊,泰山,泰山區,林口,林口區</t>
  </si>
  <si>
    <t>0912576043</t>
  </si>
  <si>
    <t>DANSHUI_A_E</t>
  </si>
  <si>
    <t>DANSHUI</t>
  </si>
  <si>
    <t>BALI,DANSHUI,八里區,淡水區</t>
  </si>
  <si>
    <t>0963938175</t>
  </si>
  <si>
    <t>DANSHUI_B_E</t>
  </si>
  <si>
    <t>E. Gray / Peterson</t>
  </si>
  <si>
    <t>DANSHUI,SANZHI,SHIMEN,JINSHAN,淡水區,淡水,三芝區,石門區,金山區</t>
  </si>
  <si>
    <t>0972576585</t>
  </si>
  <si>
    <t>TAOYUAN_1_2</t>
  </si>
  <si>
    <t>GUISHAN</t>
  </si>
  <si>
    <t>GUISHAN,龜山區,龜山</t>
  </si>
  <si>
    <t>0972576536</t>
  </si>
  <si>
    <t>HUALIAN_1_E</t>
  </si>
  <si>
    <t>E. Crawford DL / Swank</t>
  </si>
  <si>
    <t>JIAN</t>
  </si>
  <si>
    <t>HUALIAN</t>
  </si>
  <si>
    <t>HUALIAN_1</t>
  </si>
  <si>
    <t>HUALIEN</t>
  </si>
  <si>
    <t>HUALIEN_CITY,花蓮市</t>
  </si>
  <si>
    <t>0972576512</t>
  </si>
  <si>
    <t>HUALIAN_1_S</t>
  </si>
  <si>
    <t>0963932617</t>
  </si>
  <si>
    <t>HUALIAN_2_E</t>
  </si>
  <si>
    <t>E. Jensen / Garlick</t>
  </si>
  <si>
    <t>HUALIAN_2</t>
  </si>
  <si>
    <t>FENGLIN,JIAN,SHOUFENG,GUANGFU,FENGBIN,WANRONG,HUALIAN,鳳林鎮,吉安鄉,吉安,壽豐鄉,光復鄉,豐濱鄉,萬榮鄉,花蓮</t>
  </si>
  <si>
    <t>0972576592</t>
  </si>
  <si>
    <t>HUALIAN_2_ZL</t>
  </si>
  <si>
    <t>E. Pack / Humphries ZL</t>
  </si>
  <si>
    <t>HUALIAN_3</t>
  </si>
  <si>
    <t>0963832102</t>
  </si>
  <si>
    <t>HUALIAN_3_E</t>
  </si>
  <si>
    <t>XINCHENG,XIULIN,新城鄉,秀林鄉,HUALIEN_CITY,花蓮市</t>
  </si>
  <si>
    <t>0972576591</t>
  </si>
  <si>
    <t>HUALIAN_3_S</t>
  </si>
  <si>
    <t>0972576520</t>
  </si>
  <si>
    <t>JILONG_A_E</t>
  </si>
  <si>
    <t>JILONG</t>
  </si>
  <si>
    <t>EAST</t>
  </si>
  <si>
    <t>RUIFANG,SHUANGXI,GONGLIAO,JILONG,JILONG_ZHONGSHAN,JILONG_ZHONGZHENG,瑞芳區,瑞芳,雙溪區,貢寮區,基隆市,基隆,基隆中正區,基隆_中山區</t>
  </si>
  <si>
    <t>0972987783</t>
  </si>
  <si>
    <t>JILONG_B_E</t>
  </si>
  <si>
    <t>PINGXI,WANLI,JILONG,QIDU,NUANNUAN,JILONG_RENAI,JILONG_ZHONGSHAN,JILONG_ANLE,JILONG_XINYI,平溪區,萬里區,基隆市,基隆,七堵鄉,七堵,暖暖區,基隆_仁愛區,基隆_中山區,基隆_安樂區,基隆_信義區</t>
  </si>
  <si>
    <t>0972576508</t>
  </si>
  <si>
    <t>JINGXIN_ZL</t>
  </si>
  <si>
    <t>E. Robinson / Christensen ZL</t>
  </si>
  <si>
    <t>JINGXIN</t>
  </si>
  <si>
    <t>XINDIAN,JINGMEI,景美</t>
  </si>
  <si>
    <t>0972576573</t>
  </si>
  <si>
    <t>JINGXIN_S</t>
  </si>
  <si>
    <t>0965113871</t>
  </si>
  <si>
    <t>JINHUA_S</t>
  </si>
  <si>
    <t>S. Wang / Menzie</t>
  </si>
  <si>
    <t>JINHUA</t>
  </si>
  <si>
    <t>WANDA</t>
  </si>
  <si>
    <t>0972576560</t>
  </si>
  <si>
    <t>LONGTAN</t>
  </si>
  <si>
    <t>LONGTAN,龍潭區,龍潭</t>
  </si>
  <si>
    <t>0963917870</t>
  </si>
  <si>
    <t>LUODONG_A_E</t>
  </si>
  <si>
    <t>YILAN</t>
  </si>
  <si>
    <t>LUODONG,DONGSHAN,SANXING,YILAN_DATONG,NANAO,羅東,羅東鎮,冬山鄉,三星鄉,宜蘭_大同鄉,大同鄉,南澳鄉</t>
  </si>
  <si>
    <t>0963912027</t>
  </si>
  <si>
    <t>LUODONG_B_E</t>
  </si>
  <si>
    <t>0972576542</t>
  </si>
  <si>
    <t>LUZHOU_A_E</t>
  </si>
  <si>
    <t>SANCHONG</t>
  </si>
  <si>
    <t>LUZHOU</t>
  </si>
  <si>
    <t>LUZHOU,WUGU,蘆洲,蘆洲區,五股,五股區</t>
  </si>
  <si>
    <t>0965008522</t>
  </si>
  <si>
    <t>LUZHOU_B_E</t>
  </si>
  <si>
    <t>TOUFEN_MIAOLI</t>
  </si>
  <si>
    <t>ZHUNAN</t>
  </si>
  <si>
    <t>MIAOLI</t>
  </si>
  <si>
    <t>HSINCHU</t>
  </si>
  <si>
    <t>0963911267</t>
  </si>
  <si>
    <t>MIAOLI_E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</si>
  <si>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</si>
  <si>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0972576510</t>
  </si>
  <si>
    <t>MUZHA_E</t>
  </si>
  <si>
    <t>MUZHA</t>
  </si>
  <si>
    <t>0963796383</t>
  </si>
  <si>
    <t>MUZHA_S</t>
  </si>
  <si>
    <t>0972576570</t>
  </si>
  <si>
    <t>NEIHU_E</t>
  </si>
  <si>
    <t>SONGSHAN</t>
  </si>
  <si>
    <t>NEIHU</t>
  </si>
  <si>
    <t>NEIHU,內湖區,內湖</t>
  </si>
  <si>
    <t>0972576565</t>
  </si>
  <si>
    <t>NEIHU_S</t>
  </si>
  <si>
    <t>0972576554</t>
  </si>
  <si>
    <t>JINHUA_ZL</t>
  </si>
  <si>
    <t>ZHONGSHAN,TAIPEI,TAIBEI,中山區,台北,台北市,臺北,臺北市,中山</t>
  </si>
  <si>
    <t>0910358944</t>
  </si>
  <si>
    <t>OFFICE_E</t>
  </si>
  <si>
    <t>0972576566</t>
  </si>
  <si>
    <t>0963809216</t>
  </si>
  <si>
    <t>SANCHONG_E</t>
  </si>
  <si>
    <t>SANCHONG,三重,三重區</t>
  </si>
  <si>
    <t>0972576587</t>
  </si>
  <si>
    <t>SANCHONG_S</t>
  </si>
  <si>
    <t>0963917982</t>
  </si>
  <si>
    <t>SANXIA_A_E</t>
  </si>
  <si>
    <t>E. Richards DL / Budd</t>
  </si>
  <si>
    <t>TUCHENG</t>
  </si>
  <si>
    <t>SANXIA</t>
  </si>
  <si>
    <t>SANXIA,三峽,三峽區</t>
  </si>
  <si>
    <t>0972576153</t>
  </si>
  <si>
    <t>SANXIA_B_E</t>
  </si>
  <si>
    <t>0972576564</t>
  </si>
  <si>
    <t>SHILIN_ZL</t>
  </si>
  <si>
    <t>SHILIN</t>
  </si>
  <si>
    <t>SHILIN,士林區,士林</t>
  </si>
  <si>
    <t>0972576543</t>
  </si>
  <si>
    <t>SHILIN_S</t>
  </si>
  <si>
    <t>SHILIN,士林區</t>
  </si>
  <si>
    <t>0972576516</t>
  </si>
  <si>
    <t>SIYUAN_E</t>
  </si>
  <si>
    <t>SIYUAN</t>
  </si>
  <si>
    <t>XINZHUANG,新莊區,新莊</t>
  </si>
  <si>
    <t>0963938192</t>
  </si>
  <si>
    <t>SONGSHAN_ZL</t>
  </si>
  <si>
    <t>SONGSHAN,NANGANG,松山,松山區,南港,南港區</t>
  </si>
  <si>
    <t>0963572706</t>
  </si>
  <si>
    <t>SONGSHAN_S</t>
  </si>
  <si>
    <t>0972576519</t>
  </si>
  <si>
    <t>TAIDONG_1_E</t>
  </si>
  <si>
    <t>E. Kirschner / Rauckhorst</t>
  </si>
  <si>
    <t>TAIDONG_1_3</t>
  </si>
  <si>
    <t>TAIDONG</t>
  </si>
  <si>
    <t>TAIDONG_1</t>
  </si>
  <si>
    <t>TAIDONG_CITY,台東市,臺東市</t>
  </si>
  <si>
    <t>0972576596</t>
  </si>
  <si>
    <t>TAIDONG_1_S</t>
  </si>
  <si>
    <t>0972576593</t>
  </si>
  <si>
    <t>TAIDONG_2_ZL</t>
  </si>
  <si>
    <t>TAIDONG_2</t>
  </si>
  <si>
    <t>LANYU,JINFENG,DAREN,LVDAO,TAIMALI,DAWU,BEINAN,TAITUNG,TAIDONG,蘭嶼鄉,金峰鄉,達仁鄉,綠島鄉,太麻里鄉,大武鄉,卑南鄉,台東市,台東,臺東,臺東市</t>
  </si>
  <si>
    <t>0972576150</t>
  </si>
  <si>
    <t>TAIDONG_2_S</t>
  </si>
  <si>
    <t>LANYU,JINFENG,DAREN,LVDAO,TAIMALI,DAWU,BEINAN,TAITUNG,TAIDONG_CITY,蘭嶼鄉,金峰鄉,達仁鄉,綠島鄉,太麻里鄉,大武鄉,卑南鄉,台東市,臺東市</t>
  </si>
  <si>
    <t>0965005802</t>
  </si>
  <si>
    <t>TAIDONG_3_E</t>
  </si>
  <si>
    <t>TAIDONG_3</t>
  </si>
  <si>
    <t>TAITUNG,CHENNGGONG,GUANSHAN,DONGHE,CHANGBIN,LUYE,CHISHANG,YANPING,HAIDUAN,台東市,臺東市,成功鎮,關山鎮,東河鄉,長濱鄉,鹿野鄉,池上鄉,延平鄉,海端鄉</t>
  </si>
  <si>
    <t>0972576556</t>
  </si>
  <si>
    <t>E. Love / Shih</t>
  </si>
  <si>
    <t>TAOYUAN_1</t>
  </si>
  <si>
    <t>0972576588</t>
  </si>
  <si>
    <t>0963539987</t>
  </si>
  <si>
    <t>TAOYUAN_2</t>
  </si>
  <si>
    <t>0963719073</t>
  </si>
  <si>
    <t>0963731605</t>
  </si>
  <si>
    <t>TAOYUAN_3</t>
  </si>
  <si>
    <t>0972576524</t>
  </si>
  <si>
    <t>0972576578</t>
  </si>
  <si>
    <t>TAOYUAN_4</t>
  </si>
  <si>
    <t>0972576377</t>
  </si>
  <si>
    <t>0972576547</t>
  </si>
  <si>
    <t>TIANMU_A_E</t>
  </si>
  <si>
    <t>TIANMU</t>
  </si>
  <si>
    <t>TIANMU,天母,天母區</t>
  </si>
  <si>
    <t>0963537337</t>
  </si>
  <si>
    <t>TIANMU_B_E</t>
  </si>
  <si>
    <t>E. Huntsman / Johnson</t>
  </si>
  <si>
    <t>0972576590</t>
  </si>
  <si>
    <t>TOUFEN_E</t>
  </si>
  <si>
    <t>TOUFEN</t>
  </si>
  <si>
    <t>NANZHUANG,SANWAN,TOUFEN,南庄鄉,三灣鄉,頭份,頭份鎮</t>
  </si>
  <si>
    <t>0972576577</t>
  </si>
  <si>
    <t>TOUR_S</t>
  </si>
  <si>
    <t>0972576539</t>
  </si>
  <si>
    <t>TUCHENG_ZL</t>
  </si>
  <si>
    <t>TUCHENG,土城,土城區</t>
  </si>
  <si>
    <t>0972576507</t>
  </si>
  <si>
    <t>TUCHENG_S</t>
  </si>
  <si>
    <t>SHULIN,TUCHENG,樹林區,樹林,土城,土城區</t>
  </si>
  <si>
    <t>0972576562</t>
  </si>
  <si>
    <t>WANDA_E</t>
  </si>
  <si>
    <t>0972576559</t>
  </si>
  <si>
    <t>WANDA_S</t>
  </si>
  <si>
    <t>S. Knapp / Scharman</t>
  </si>
  <si>
    <t>XIANGSHAN</t>
  </si>
  <si>
    <t>0912576011</t>
  </si>
  <si>
    <t>XIANGSHAN_E</t>
  </si>
  <si>
    <t>BAOSHAN,XIANGSHAN,寶山鄉,香山區,香山</t>
  </si>
  <si>
    <t>0972576561</t>
  </si>
  <si>
    <t>XINAN_S</t>
  </si>
  <si>
    <t>XINYI,信義區</t>
  </si>
  <si>
    <t>0972576506</t>
  </si>
  <si>
    <t>XINBAN_E</t>
  </si>
  <si>
    <t>0972576548</t>
  </si>
  <si>
    <t>XINDIAN_E</t>
  </si>
  <si>
    <t>XINDIAN,WULAI,新店,新店區,烏來,烏來區</t>
  </si>
  <si>
    <t>0972576518</t>
  </si>
  <si>
    <t>XINDIAN_S</t>
  </si>
  <si>
    <t>0972576504</t>
  </si>
  <si>
    <t>XINPU_E</t>
  </si>
  <si>
    <t>XINPU</t>
  </si>
  <si>
    <t>0972576526</t>
  </si>
  <si>
    <t>XINZHU_1_E</t>
  </si>
  <si>
    <t>XINZHU</t>
  </si>
  <si>
    <t>XINZHU_1</t>
  </si>
  <si>
    <t>WEST,NORTH,北區,西區</t>
  </si>
  <si>
    <t>0972576569</t>
  </si>
  <si>
    <t>XINZHU_1_S</t>
  </si>
  <si>
    <t>0972576563</t>
  </si>
  <si>
    <t>XINZHU_3_ZL</t>
  </si>
  <si>
    <t>XINZHU_3</t>
  </si>
  <si>
    <t>EAST,XINZHU,東區,新竹</t>
  </si>
  <si>
    <t>0963660292</t>
  </si>
  <si>
    <t>XINZHU_3_S</t>
  </si>
  <si>
    <t>S. Pierson / Shek</t>
  </si>
  <si>
    <t>EAST,東區</t>
  </si>
  <si>
    <t>0972576509</t>
  </si>
  <si>
    <t>XIZHI_A_E</t>
  </si>
  <si>
    <t>XIZHI</t>
  </si>
  <si>
    <t>XIZHI,汐止區,汐止</t>
  </si>
  <si>
    <t>0972576156</t>
  </si>
  <si>
    <t>XIZHI_B_E</t>
  </si>
  <si>
    <t>E. Griffin / Joly</t>
  </si>
  <si>
    <t>0963873617</t>
  </si>
  <si>
    <t>XIZHI_S</t>
  </si>
  <si>
    <t>0972576558</t>
  </si>
  <si>
    <t>YILAN_E</t>
  </si>
  <si>
    <t>YILAN,YILAN_CITY,JIAOXI,YUANSHAN,宜蘭,宜蘭市,礁溪鄉,員山鄉</t>
  </si>
  <si>
    <t>0963917157</t>
  </si>
  <si>
    <t>YILAN_S</t>
  </si>
  <si>
    <t>S. Iaone / Li</t>
  </si>
  <si>
    <t>LUODONG,SUAO,TOUCHENG,ZHUANGWEI,WUJIE,羅東鎮,羅東,蘇澳鎮,蘇澳,頭城鎮,狀圍鄉,五結鄉</t>
  </si>
  <si>
    <t>0972576513</t>
  </si>
  <si>
    <t>YONGHE_S</t>
  </si>
  <si>
    <t>SHUANGHE</t>
  </si>
  <si>
    <t>YONGHE</t>
  </si>
  <si>
    <t>YONGHE,永和,永和區</t>
  </si>
  <si>
    <t>YULI_E</t>
  </si>
  <si>
    <t>YULI</t>
  </si>
  <si>
    <t>YULI,FULI,ZHUOXI,玉里鎮,玉里,富里鄉,卓溪鄉</t>
  </si>
  <si>
    <t>0972576538</t>
  </si>
  <si>
    <t>YULI_S</t>
  </si>
  <si>
    <t>YULI,RUISUI,ZHUOXI,玉里鎮,瑞穗鄉,卓溪鄉</t>
  </si>
  <si>
    <t>0972576514</t>
  </si>
  <si>
    <t>ZHONGHE_1_E</t>
  </si>
  <si>
    <t>E. Anderson / Van de Merwe</t>
  </si>
  <si>
    <t>ZHONGHE_1</t>
  </si>
  <si>
    <t>ZHONGHE,中和區,中和</t>
  </si>
  <si>
    <t>0972576511</t>
  </si>
  <si>
    <t>ZHONGHE_2_E</t>
  </si>
  <si>
    <t>E. Hamilton DL / Rushton</t>
  </si>
  <si>
    <t>ZHONGHE_2</t>
  </si>
  <si>
    <t>0963535582</t>
  </si>
  <si>
    <t>ZHONGHE_2_S</t>
  </si>
  <si>
    <t>0972576568</t>
  </si>
  <si>
    <t>ZHONGLI</t>
  </si>
  <si>
    <t>ZHONGLI_1</t>
  </si>
  <si>
    <t>0972576581</t>
  </si>
  <si>
    <t>0972576584</t>
  </si>
  <si>
    <t>ZHONGLI_2</t>
  </si>
  <si>
    <t>PINGZHEN,YANGMEI,XINWU,平鎮區,楊梅區,平鎮,楊梅,新屋區</t>
  </si>
  <si>
    <t>0972576574</t>
  </si>
  <si>
    <t>S. Harvey / Hughes</t>
  </si>
  <si>
    <t>ZHUBEI</t>
  </si>
  <si>
    <t>ZHUBEI_1</t>
  </si>
  <si>
    <t>HUKOU,ZHUBEI,湖口鄉,湖口</t>
  </si>
  <si>
    <t>0972576583</t>
  </si>
  <si>
    <t>ZHUBEI_2_E</t>
  </si>
  <si>
    <t>ZHUBEI_2</t>
  </si>
  <si>
    <t>XINFENG,新豐鄉,新豐</t>
  </si>
  <si>
    <t>0972576540</t>
  </si>
  <si>
    <t>ZHUBEI_2_S</t>
  </si>
  <si>
    <t>ZHUBEI,竹北, 竹北市</t>
  </si>
  <si>
    <t>0972576582</t>
  </si>
  <si>
    <t>ZHUBEI_3</t>
  </si>
  <si>
    <t>0972576528</t>
  </si>
  <si>
    <t>ZHUDONG_E</t>
  </si>
  <si>
    <t>ZHUDONG</t>
  </si>
  <si>
    <t>ZHUDONG,BEIPU,EMEI,竹東鎮,竹東,北埔鄉,峨眉鄉</t>
  </si>
  <si>
    <t>0912576094</t>
  </si>
  <si>
    <t>ZHUDONG_S</t>
  </si>
  <si>
    <t>WUFENG,JIANSHI,XIONGLIN,HENGSHAN,ZHUDONG,五峰鄉,尖石鄉,芎林鄉,橫山鄉,竹東鎮,竹東</t>
  </si>
  <si>
    <t>0972576155</t>
  </si>
  <si>
    <t>ZHUNAN_S</t>
  </si>
  <si>
    <t>S. Kho / Miller</t>
  </si>
  <si>
    <t>ZHUNAN,竹南鎮,竹南</t>
  </si>
  <si>
    <t>0963761862</t>
  </si>
  <si>
    <t>ZHUNAN_ZL</t>
  </si>
  <si>
    <t>ZAOQIAO,ZHUNAN,造橋鄉,竹南鎮,竹南</t>
  </si>
  <si>
    <t>0988128506</t>
  </si>
  <si>
    <t>McOmbers</t>
  </si>
  <si>
    <t>AREA_NAME_PRETTY_ENGLISH</t>
  </si>
  <si>
    <t>AREA_NAME_CHINESE</t>
  </si>
  <si>
    <t>2016:1:2:7:JINGXIN_ZL</t>
  </si>
  <si>
    <t>2016:1:2:7:JINHUA_ZL</t>
  </si>
  <si>
    <t>2016:1:2:7:SANXIA_B_E</t>
  </si>
  <si>
    <t>2016:1:2:7:SHILIN_ZL</t>
  </si>
  <si>
    <t>2016:1:2:7:SONGSHAN_ZL</t>
  </si>
  <si>
    <t>2016:1:2:7:TAIDONG_2_ZL</t>
  </si>
  <si>
    <t>2016:1:2:7:TUCHENG_S</t>
  </si>
  <si>
    <t>2016:1:2:7:TUCHENG_ZL</t>
  </si>
  <si>
    <t>2016:1:2:7:XINZHU_3_ZL</t>
  </si>
  <si>
    <t>2016:1:4:7:JINGXIN_ZL</t>
  </si>
  <si>
    <t>2016:1:4:7:JINHUA_ZL</t>
  </si>
  <si>
    <t>2016:1:4:7:SANXIA_A_E</t>
  </si>
  <si>
    <t>2016:1:4:7:SANXIA_B_E</t>
  </si>
  <si>
    <t>2016:1:4:7:SHILIN_ZL</t>
  </si>
  <si>
    <t>2016:1:4:7:SONGSHAN_ZL</t>
  </si>
  <si>
    <t>2016:1:4:7:TAIDONG_2_ZL</t>
  </si>
  <si>
    <t>2016:1:4:7:TUCHENG_S</t>
  </si>
  <si>
    <t>2016:1:4:7:TUCHENG_ZL</t>
  </si>
  <si>
    <t>2016:1:4:7:XINZHU_3_ZL</t>
  </si>
  <si>
    <t>2016:1:5:7:JINGXIN_ZL</t>
  </si>
  <si>
    <t>2016:1:5:7:JINHUA_ZL</t>
  </si>
  <si>
    <t>2016:1:5:7:SANXIA_A_E</t>
  </si>
  <si>
    <t>2016:1:5:7:SANXIA_B_E</t>
  </si>
  <si>
    <t>2016:1:5:7:SHILIN_ZL</t>
  </si>
  <si>
    <t>2016:1:5:7:SONGSHAN_ZL</t>
  </si>
  <si>
    <t>2016:1:5:7:TAIDONG_2_ZL</t>
  </si>
  <si>
    <t>2016:1:5:7:TUCHENG_S</t>
  </si>
  <si>
    <t>2016:1:5:7:TUCHENG_ZL</t>
  </si>
  <si>
    <t>2016:1:5:7:XINZHU_3_ZL</t>
  </si>
  <si>
    <t>2016:2:1:7:JINGXIN_ZL</t>
  </si>
  <si>
    <t>2016:2:1:7:JINHUA_ZL</t>
  </si>
  <si>
    <t>2016:2:1:7:SANXIA_A_E</t>
  </si>
  <si>
    <t>2016:2:1:7:SANXIA_B_E</t>
  </si>
  <si>
    <t>2016:2:1:7:SHILIN_ZL</t>
  </si>
  <si>
    <t>2016:2:1:7:SONGSHAN_ZL</t>
  </si>
  <si>
    <t>2016:2:1:7:TAIDONG_2_ZL</t>
  </si>
  <si>
    <t>2016:2:1:7:TUCHENG_S</t>
  </si>
  <si>
    <t>2016:2:1:7:TUCHENG_ZL</t>
  </si>
  <si>
    <t>2016:2:1:7:XINZHU_3_ZL</t>
  </si>
  <si>
    <t>2016:2:2:7:JINGXIN_ZL</t>
  </si>
  <si>
    <t>2016:2:2:7:JINHUA_ZL</t>
  </si>
  <si>
    <t>2016:2:2:7:SANXIA_A_E</t>
  </si>
  <si>
    <t>2016:2:2:7:SANXIA_B_E</t>
  </si>
  <si>
    <t>2016:2:2:7:SHILIN_ZL</t>
  </si>
  <si>
    <t>2016:2:2:7:SONGSHAN_ZL</t>
  </si>
  <si>
    <t>2016:2:2:7:TAIDONG_2_ZL</t>
  </si>
  <si>
    <t>2016:2:2:7:TUCHENG_S</t>
  </si>
  <si>
    <t>2016:2:2:7:TUCHENG_ZL</t>
  </si>
  <si>
    <t>2016:2:2:7:XINZHU_3_ZL</t>
  </si>
  <si>
    <t>2016:2:3:7:JINGXIN_ZL</t>
  </si>
  <si>
    <t>2016:2:3:7:JINHUA_ZL</t>
  </si>
  <si>
    <t>2016:2:3:7:SANXIA_A_E</t>
  </si>
  <si>
    <t>2016:2:3:7:SANXIA_B_E</t>
  </si>
  <si>
    <t>2016:2:3:7:SHILIN_ZL</t>
  </si>
  <si>
    <t>2016:2:3:7:SONGSHAN_ZL</t>
  </si>
  <si>
    <t>2016:2:3:7:TAIDONG_2_ZL</t>
  </si>
  <si>
    <t>2016:2:3:7:TUCHENG_S</t>
  </si>
  <si>
    <t>2016:2:3:7:TUCHENG_ZL</t>
  </si>
  <si>
    <t>2016:2:3:7:XINZHU_3_ZL</t>
  </si>
  <si>
    <t>2016:2:4:7:JINGXIN_ZL</t>
  </si>
  <si>
    <t>2016:2:4:7:JINHUA_ZL</t>
  </si>
  <si>
    <t>2016:2:4:7:SANXIA_A_E</t>
  </si>
  <si>
    <t>2016:2:4:7:SANXIA_B_E</t>
  </si>
  <si>
    <t>2016:2:4:7:SHILIN_ZL</t>
  </si>
  <si>
    <t>2016:2:4:7:SONGSHAN_ZL</t>
  </si>
  <si>
    <t>2016:2:4:7:TAIDONG_2_ZL</t>
  </si>
  <si>
    <t>2016:2:4:7:TUCHENG_S</t>
  </si>
  <si>
    <t>2016:2:4:7:TUCHENG_ZL</t>
  </si>
  <si>
    <t>2016:2:4:7:XINZHU_3_ZL</t>
  </si>
  <si>
    <t>2016:3:1:7:JINGXIN_ZL</t>
  </si>
  <si>
    <t>2016:3:1:7:JINHUA_ZL</t>
  </si>
  <si>
    <t>2016:3:1:7:SANXIA_A_E</t>
  </si>
  <si>
    <t>2016:3:1:7:SANXIA_B_E</t>
  </si>
  <si>
    <t>2016:3:1:7:SHILIN_ZL</t>
  </si>
  <si>
    <t>2016:3:1:7:SONGSHAN_ZL</t>
  </si>
  <si>
    <t>2016:3:1:7:TAIDONG_2_ZL</t>
  </si>
  <si>
    <t>2016:3:1:7:TUCHENG_S</t>
  </si>
  <si>
    <t>2016:3:1:7:TUCHENG_ZL</t>
  </si>
  <si>
    <t>2016:3:1:7:XINZHU_3_ZL</t>
  </si>
  <si>
    <t>2016:3:2:7:JINGXIN_ZL</t>
  </si>
  <si>
    <t>2016:3:2:7:JINHUA_ZL</t>
  </si>
  <si>
    <t>2016:3:2:7:SANXIA_A_E</t>
  </si>
  <si>
    <t>2016:3:2:7:SANXIA_B_E</t>
  </si>
  <si>
    <t>2016:3:2:7:SHILIN_ZL</t>
  </si>
  <si>
    <t>2016:3:2:7:SONGSHAN_ZL</t>
  </si>
  <si>
    <t>2016:3:2:7:TAIDONG_2_ZL</t>
  </si>
  <si>
    <t>2016:3:2:7:TUCHENG_ZL</t>
  </si>
  <si>
    <t>2016:3:2:7:XINZHU_3_ZL</t>
  </si>
  <si>
    <t>2016:3:3:7:JINGXIN_ZL</t>
  </si>
  <si>
    <t>2016:3:3:7:JINHUA_ZL</t>
  </si>
  <si>
    <t>2016:3:3:7:SANXIA_A_E</t>
  </si>
  <si>
    <t>2016:3:3:7:SANXIA_B_E</t>
  </si>
  <si>
    <t>2016:3:3:7:SHILIN_ZL</t>
  </si>
  <si>
    <t>2016:3:3:7:SONGSHAN_ZL</t>
  </si>
  <si>
    <t>2016:3:3:7:TAIDONG_2_ZL</t>
  </si>
  <si>
    <t>2016:3:3:7:TUCHENG_ZL</t>
  </si>
  <si>
    <t>2016:3:3:7:XINZHU_3_ZL</t>
  </si>
  <si>
    <t>UNIT_NAME_PRETTY</t>
  </si>
  <si>
    <t>UNIT_NAME_CHINESE</t>
  </si>
  <si>
    <t>2016:3:4:7:DANFENG_E</t>
  </si>
  <si>
    <t>2016:3:4:7:ANKANG_E</t>
  </si>
  <si>
    <t>2016:3:4:7:BADE_A_E</t>
  </si>
  <si>
    <t>2016:3:4:7:BADE_B_E</t>
  </si>
  <si>
    <t>2016:3:4:7:BADE_S</t>
  </si>
  <si>
    <t>2016:3:4:7:BANQIAO_S</t>
  </si>
  <si>
    <t>2016:3:4:7:BEITOU_S</t>
  </si>
  <si>
    <t>2016:3:4:7:DANSHUI_A_E</t>
  </si>
  <si>
    <t>2016:3:4:7:DANSHUI_B_E</t>
  </si>
  <si>
    <t>2016:3:4:7:GUISHAN_E</t>
  </si>
  <si>
    <t>2016:3:4:7:HUALIAN_1_E</t>
  </si>
  <si>
    <t>2016:3:4:7:HUALIAN_1_S</t>
  </si>
  <si>
    <t>2016:3:4:7:HUALIAN_2_E</t>
  </si>
  <si>
    <t>2016:3:4:7:HUALIAN_2_ZL</t>
  </si>
  <si>
    <t>2016:3:4:7:HUALIAN_3_E</t>
  </si>
  <si>
    <t>2016:3:4:7:HUALIAN_3_S</t>
  </si>
  <si>
    <t>2016:3:4:7:JILONG_A_E</t>
  </si>
  <si>
    <t>2016:3:4:7:JILONG_B_E</t>
  </si>
  <si>
    <t>2016:3:4:7:JINGXIN_S</t>
  </si>
  <si>
    <t>2016:3:4:7:JINGXIN_ZL</t>
  </si>
  <si>
    <t>2016:3:4:7:JINHUA_S</t>
  </si>
  <si>
    <t>2016:3:4:7:JINHUA_ZL</t>
  </si>
  <si>
    <t>2016:3:4:7:LONGTAN_E</t>
  </si>
  <si>
    <t>2016:3:4:7:LUODONG_A_E</t>
  </si>
  <si>
    <t>2016:3:4:7:LUODONG_B_E</t>
  </si>
  <si>
    <t>2016:3:4:7:LUZHOU_A_E</t>
  </si>
  <si>
    <t>2016:3:4:7:LUZHOU_B_E</t>
  </si>
  <si>
    <t>2016:3:4:7:MIAOLI_E</t>
  </si>
  <si>
    <t>2016:3:4:7:MUZHA_E</t>
  </si>
  <si>
    <t>2016:3:4:7:MUZHA_S</t>
  </si>
  <si>
    <t>2016:3:4:7:NEIHU_E</t>
  </si>
  <si>
    <t>2016:3:4:7:NEIHU_S</t>
  </si>
  <si>
    <t>2016:3:4:7:OFFICE_E</t>
  </si>
  <si>
    <t>2016:3:4:7:SANXIA_A_E</t>
  </si>
  <si>
    <t>2016:3:4:7:SHILIN_S</t>
  </si>
  <si>
    <t>2016:3:4:7:SHILIN_ZL</t>
  </si>
  <si>
    <t>2016:3:4:7:SIYUAN_E</t>
  </si>
  <si>
    <t>2016:3:4:7:SONGSHAN_S</t>
  </si>
  <si>
    <t>2016:3:4:7:SONGSHAN_ZL</t>
  </si>
  <si>
    <t>2016:3:4:7:TAIDONG_1_E</t>
  </si>
  <si>
    <t>2016:3:4:7:TAIDONG_1_S</t>
  </si>
  <si>
    <t>2016:3:4:7:TAIDONG_2_S</t>
  </si>
  <si>
    <t>2016:3:4:7:TAIDONG_2_ZL</t>
  </si>
  <si>
    <t>2016:3:4:7:TAIDONG_3_E</t>
  </si>
  <si>
    <t>2016:3:4:7:TAO_1_B</t>
  </si>
  <si>
    <t>2016:3:4:7:TAO_2_S</t>
  </si>
  <si>
    <t>2016:3:4:7:TAO_3_E</t>
  </si>
  <si>
    <t>2016:3:4:7:TAO_3_E_ZL</t>
  </si>
  <si>
    <t>2016:3:4:7:TAO_4_E</t>
  </si>
  <si>
    <t>2016:3:4:7:TAO_4_S</t>
  </si>
  <si>
    <t>2016:3:4:7:TIANMU_A_E</t>
  </si>
  <si>
    <t>2016:3:4:7:TIANMU_B_E</t>
  </si>
  <si>
    <t>2016:3:4:7:TOUFEN_E</t>
  </si>
  <si>
    <t>2016:3:4:7:TOUR_S</t>
  </si>
  <si>
    <t>2016:3:4:7:TUCHENG_S</t>
  </si>
  <si>
    <t>2016:3:4:7:TUCHENG_ZL</t>
  </si>
  <si>
    <t>2016:3:4:7:WANDA_E</t>
  </si>
  <si>
    <t>2016:3:4:7:WANDA_S</t>
  </si>
  <si>
    <t>2016:3:4:7:XIANGSHAN_E</t>
  </si>
  <si>
    <t>2016:3:4:7:XINAN_S</t>
  </si>
  <si>
    <t>2016:3:4:7:XINBAN_E</t>
  </si>
  <si>
    <t>2016:3:4:7:XINDIAN_E</t>
  </si>
  <si>
    <t>2016:3:4:7:XINPU_E</t>
  </si>
  <si>
    <t>2016:3:4:7:XINZHU_1_S</t>
  </si>
  <si>
    <t>2016:3:4:7:XINZHU_3_S</t>
  </si>
  <si>
    <t>2016:3:4:7:XINZHU_3_ZL</t>
  </si>
  <si>
    <t>2016:3:4:7:XIZHI_A_E</t>
  </si>
  <si>
    <t>2016:3:4:7:XIZHI_B_E</t>
  </si>
  <si>
    <t>2016:3:4:7:XIZHI_S</t>
  </si>
  <si>
    <t>2016:3:4:7:YILAN_E</t>
  </si>
  <si>
    <t>2016:3:4:7:YONGHE_S</t>
  </si>
  <si>
    <t>2016:3:4:7:YULI_E</t>
  </si>
  <si>
    <t>2016:3:4:7:YULI_S</t>
  </si>
  <si>
    <t>2016:3:4:7:ZHONGHE_1_E</t>
  </si>
  <si>
    <t>2016:3:4:7:ZHONGHE_2_E</t>
  </si>
  <si>
    <t>2016:3:4:7:ZHONGHE_2_S</t>
  </si>
  <si>
    <t>2016:3:4:7:ZHONGLI_1_E</t>
  </si>
  <si>
    <t>2016:3:4:7:ZHONGLI_1_S</t>
  </si>
  <si>
    <t>2016:3:4:7:ZHONGLI_2_E</t>
  </si>
  <si>
    <t>2016:3:4:7:ZHUBEI_2_E</t>
  </si>
  <si>
    <t>2016:3:4:7:ZHUBEI_2_S</t>
  </si>
  <si>
    <t>2016:3:4:7:ZHUDONG_E</t>
  </si>
  <si>
    <t>2016:3:4:7:ZHUDONG_S</t>
  </si>
  <si>
    <t>2016:3:4:7:ZHUNAN_S</t>
  </si>
  <si>
    <t>2016:3:4:7:ZHUNAN_ZL</t>
  </si>
  <si>
    <t>2016:3:4:7:BEITOU_E</t>
  </si>
  <si>
    <t>2016:3:4:7:SANCHONG_E</t>
  </si>
  <si>
    <t>2016:3:4:7:SANCHONG_S</t>
  </si>
  <si>
    <t>2016:3:4:7:TAO_2_E</t>
  </si>
  <si>
    <t>2016:3:4:7:XINZHU_1_E</t>
  </si>
  <si>
    <t>2016:3:4:7:SANXIA_B_E</t>
  </si>
  <si>
    <t>2016:3:4:7:XINDIAN_S</t>
  </si>
  <si>
    <t>2016:3:4:7:ASSISTANTS</t>
  </si>
  <si>
    <t>2016:3:4:7:TAO_1_A</t>
  </si>
  <si>
    <t>2016:3:4:7:YILAN_S</t>
  </si>
  <si>
    <t>S. Juarez / Maxwell STL</t>
  </si>
  <si>
    <t>2016:4:1:7:ANKANG_E</t>
  </si>
  <si>
    <t>2016:4:1:7:ASSISTANTS</t>
  </si>
  <si>
    <t>2016:4:1:7:BADE_A_E</t>
  </si>
  <si>
    <t>2016:4:1:7:BADE_B_E</t>
  </si>
  <si>
    <t>2016:4:1:7:BADE_S</t>
  </si>
  <si>
    <t>2016:4:1:7:BANQIAO_S</t>
  </si>
  <si>
    <t>2016:4:1:7:BEITOU_E</t>
  </si>
  <si>
    <t>2016:4:1:7:BEITOU_S</t>
  </si>
  <si>
    <t>2016:4:1:7:DANFENG_E</t>
  </si>
  <si>
    <t>2016:4:1:7:DANSHUI_A_E</t>
  </si>
  <si>
    <t>2016:4:1:7:DANSHUI_B_E</t>
  </si>
  <si>
    <t>2016:4:1:7:GUISHAN_E</t>
  </si>
  <si>
    <t>2016:4:1:7:HUALIAN_1_E</t>
  </si>
  <si>
    <t>2016:4:1:7:HUALIAN_1_S</t>
  </si>
  <si>
    <t>2016:4:1:7:HUALIAN_2_E</t>
  </si>
  <si>
    <t>2016:4:1:7:HUALIAN_2_ZL</t>
  </si>
  <si>
    <t>2016:4:1:7:HUALIAN_3_E</t>
  </si>
  <si>
    <t>2016:4:1:7:HUALIAN_3_S</t>
  </si>
  <si>
    <t>2016:4:1:7:JILONG_A_E</t>
  </si>
  <si>
    <t>2016:4:1:7:JILONG_B_E</t>
  </si>
  <si>
    <t>2016:4:1:7:JINGXIN_S</t>
  </si>
  <si>
    <t>2016:4:1:7:JINGXIN_ZL</t>
  </si>
  <si>
    <t>2016:4:1:7:JINHUA_S</t>
  </si>
  <si>
    <t>2016:4:1:7:JINHUA_ZL</t>
  </si>
  <si>
    <t>2016:4:1:7:LONGTAN_E</t>
  </si>
  <si>
    <t>2016:4:1:7:LUODONG_A_E</t>
  </si>
  <si>
    <t>2016:4:1:7:LUODONG_B_E</t>
  </si>
  <si>
    <t>2016:4:1:7:LUZHOU_A_E</t>
  </si>
  <si>
    <t>2016:4:1:7:LUZHOU_B_E</t>
  </si>
  <si>
    <t>2016:4:1:7:MIAOLI_E</t>
  </si>
  <si>
    <t>2016:4:1:7:MUZHA_E</t>
  </si>
  <si>
    <t>2016:4:1:7:MUZHA_S</t>
  </si>
  <si>
    <t>2016:4:1:7:NEIHU_S</t>
  </si>
  <si>
    <t>2016:4:1:7:OFFICE_E</t>
  </si>
  <si>
    <t>2016:4:1:7:SANCHONG_E</t>
  </si>
  <si>
    <t>2016:4:1:7:SANCHONG_S</t>
  </si>
  <si>
    <t>2016:4:1:7:SANXIA_A_E</t>
  </si>
  <si>
    <t>2016:4:1:7:SANXIA_B_E</t>
  </si>
  <si>
    <t>2016:4:1:7:SHILIN_S</t>
  </si>
  <si>
    <t>2016:4:1:7:SHILIN_ZL</t>
  </si>
  <si>
    <t>2016:4:1:7:SIYUAN_E</t>
  </si>
  <si>
    <t>2016:4:1:7:SONGSHAN_S</t>
  </si>
  <si>
    <t>2016:4:1:7:SONGSHAN_ZL</t>
  </si>
  <si>
    <t>2016:4:1:7:TAIDONG_1_E</t>
  </si>
  <si>
    <t>2016:4:1:7:TAIDONG_1_S</t>
  </si>
  <si>
    <t>2016:4:1:7:TAIDONG_2_S</t>
  </si>
  <si>
    <t>2016:4:1:7:TAIDONG_2_ZL</t>
  </si>
  <si>
    <t>2016:4:1:7:TAIDONG_3_E</t>
  </si>
  <si>
    <t>2016:4:1:7:TAO_1_A</t>
  </si>
  <si>
    <t>2016:4:1:7:TAO_1_B</t>
  </si>
  <si>
    <t>2016:4:1:7:TAO_2_E</t>
  </si>
  <si>
    <t>2016:4:1:7:TAO_2_S</t>
  </si>
  <si>
    <t>2016:4:1:7:TAO_3_E</t>
  </si>
  <si>
    <t>2016:4:1:7:TAO_3_E_ZL</t>
  </si>
  <si>
    <t>2016:4:1:7:TAO_4_E</t>
  </si>
  <si>
    <t>2016:4:1:7:TAO_4_S</t>
  </si>
  <si>
    <t>2016:4:1:7:TIANMU_A_E</t>
  </si>
  <si>
    <t>2016:4:1:7:TIANMU_B_E</t>
  </si>
  <si>
    <t>2016:4:1:7:TOUFEN_E</t>
  </si>
  <si>
    <t>2016:4:1:7:TOUR_S</t>
  </si>
  <si>
    <t>2016:4:1:7:TUCHENG_S</t>
  </si>
  <si>
    <t>2016:4:1:7:TUCHENG_ZL</t>
  </si>
  <si>
    <t>2016:4:1:7:WANDA_E</t>
  </si>
  <si>
    <t>2016:4:1:7:WANDA_S</t>
  </si>
  <si>
    <t>2016:4:1:7:XIANGSHAN_E</t>
  </si>
  <si>
    <t>2016:4:1:7:XINAN_S</t>
  </si>
  <si>
    <t>2016:4:1:7:XINBAN_E</t>
  </si>
  <si>
    <t>2016:4:1:7:XINDIAN_E</t>
  </si>
  <si>
    <t>2016:4:1:7:XINDIAN_S</t>
  </si>
  <si>
    <t>2016:4:1:7:XINPU_E</t>
  </si>
  <si>
    <t>2016:4:1:7:XINZHU_1_E</t>
  </si>
  <si>
    <t>2016:4:1:7:XINZHU_1_S</t>
  </si>
  <si>
    <t>2016:4:1:7:XINZHU_3_S</t>
  </si>
  <si>
    <t>2016:4:1:7:XINZHU_3_ZL</t>
  </si>
  <si>
    <t>2016:4:1:7:XIZHI_A_E</t>
  </si>
  <si>
    <t>2016:4:1:7:XIZHI_B_E</t>
  </si>
  <si>
    <t>2016:4:1:7:XIZHI_S</t>
  </si>
  <si>
    <t>2016:4:1:7:YILAN_E</t>
  </si>
  <si>
    <t>2016:4:1:7:YILAN_S</t>
  </si>
  <si>
    <t>2016:4:1:7:YONGHE_S</t>
  </si>
  <si>
    <t>2016:4:1:7:YULI_E</t>
  </si>
  <si>
    <t>2016:4:1:7:YULI_S</t>
  </si>
  <si>
    <t>2016:4:1:7:ZHONGHE_1_E</t>
  </si>
  <si>
    <t>2016:4:1:7:ZHONGHE_2_E</t>
  </si>
  <si>
    <t>2016:4:1:7:ZHONGHE_2_S</t>
  </si>
  <si>
    <t>2016:4:1:7:ZHONGLI_1_E</t>
  </si>
  <si>
    <t>2016:4:1:7:ZHONGLI_1_S</t>
  </si>
  <si>
    <t>2016:4:1:7:ZHONGLI_2_E</t>
  </si>
  <si>
    <t>2016:4:1:7:ZHUBEI_2_E</t>
  </si>
  <si>
    <t>2016:4:1:7:ZHUBEI_2_S</t>
  </si>
  <si>
    <t>2016:4:1:7:ZHUDONG_E</t>
  </si>
  <si>
    <t>2016:4:1:7:ZHUDONG_S</t>
  </si>
  <si>
    <t>2016:4:1:7:ZHUNAN_S</t>
  </si>
  <si>
    <t>2016:4:1:7:ZHUNAN_ZL</t>
  </si>
  <si>
    <t>@CONV_NAME</t>
  </si>
  <si>
    <t>-</t>
  </si>
  <si>
    <t>0</t>
  </si>
  <si>
    <t>435</t>
  </si>
  <si>
    <t>Ankang E</t>
  </si>
  <si>
    <t>安康長老</t>
  </si>
  <si>
    <t>1</t>
  </si>
  <si>
    <t>Assistants</t>
  </si>
  <si>
    <t>助理</t>
  </si>
  <si>
    <t>Bade A E</t>
  </si>
  <si>
    <t>八德A長老</t>
  </si>
  <si>
    <t>Bade B E</t>
  </si>
  <si>
    <t>八德B長老</t>
  </si>
  <si>
    <t>Bade S</t>
  </si>
  <si>
    <t>八德姐妹</t>
  </si>
  <si>
    <t>Beitou E</t>
  </si>
  <si>
    <t>北投長老</t>
  </si>
  <si>
    <t>Beitou S</t>
  </si>
  <si>
    <t>北頭姐妹</t>
  </si>
  <si>
    <t>Danfeng E</t>
  </si>
  <si>
    <t>丹鳳長老</t>
  </si>
  <si>
    <t>Danshui A E</t>
  </si>
  <si>
    <t>淡水 A 長老</t>
  </si>
  <si>
    <t>Danshui B E</t>
  </si>
  <si>
    <t>淡水 B 長老</t>
  </si>
  <si>
    <t>Guishan E</t>
  </si>
  <si>
    <t>龜山長老</t>
  </si>
  <si>
    <t>Hualian 1 E</t>
  </si>
  <si>
    <t>花蓮 1 長老</t>
  </si>
  <si>
    <t>Hualian 1 S</t>
  </si>
  <si>
    <t>花蓮 1 姐妹</t>
  </si>
  <si>
    <t>Hualian 2 E</t>
  </si>
  <si>
    <t>花蓮 2 姐妹</t>
  </si>
  <si>
    <t>Hualian 2 ZL</t>
  </si>
  <si>
    <t>花蓮 2 ZL</t>
  </si>
  <si>
    <t>Hualian 3 E</t>
  </si>
  <si>
    <t>花蓮 3 長老</t>
  </si>
  <si>
    <t>Hualian 3 S</t>
  </si>
  <si>
    <t>花蓮 3 姐妹</t>
  </si>
  <si>
    <t>Jilong A E</t>
  </si>
  <si>
    <t>基隆 A 長老</t>
  </si>
  <si>
    <t>Jilong B E</t>
  </si>
  <si>
    <t>基隆 B 長老</t>
  </si>
  <si>
    <t>Jingxin ZL</t>
  </si>
  <si>
    <t xml:space="preserve">景新 ZL </t>
  </si>
  <si>
    <t>Jingxin S</t>
  </si>
  <si>
    <t>景新姐妹</t>
  </si>
  <si>
    <t>Jinhua S</t>
  </si>
  <si>
    <t>金華姐妹</t>
  </si>
  <si>
    <t>Longtan E</t>
  </si>
  <si>
    <t>龍潭長老</t>
  </si>
  <si>
    <t>Luodong A E</t>
  </si>
  <si>
    <t>羅東 A 長老</t>
  </si>
  <si>
    <t>Luodong B E</t>
  </si>
  <si>
    <t>羅東 B 長老</t>
  </si>
  <si>
    <t>Luzhou A E</t>
  </si>
  <si>
    <t>蘆洲 A 長老</t>
  </si>
  <si>
    <t>Luzhou B E</t>
  </si>
  <si>
    <t>蘆洲 B 長老</t>
  </si>
  <si>
    <t>Miaoli E</t>
  </si>
  <si>
    <t>苗栗長老</t>
  </si>
  <si>
    <t>Muzha E</t>
  </si>
  <si>
    <t>木柵長老</t>
  </si>
  <si>
    <t>Muzha S</t>
  </si>
  <si>
    <t>木柵姐妹</t>
  </si>
  <si>
    <t>Neihu E</t>
  </si>
  <si>
    <t>內湖長老</t>
  </si>
  <si>
    <t>Neihu S</t>
  </si>
  <si>
    <t>內湖姐妹</t>
  </si>
  <si>
    <t>Jinhua ZL</t>
  </si>
  <si>
    <t>金華 ZL</t>
  </si>
  <si>
    <t>Office E</t>
  </si>
  <si>
    <t>辦公室長老</t>
  </si>
  <si>
    <t>Sanchong E</t>
  </si>
  <si>
    <t>三重長老</t>
  </si>
  <si>
    <t>Sanchong S</t>
  </si>
  <si>
    <t>三重姐妹</t>
  </si>
  <si>
    <t>Sanxia A E</t>
  </si>
  <si>
    <t>三峽 A 長老</t>
  </si>
  <si>
    <t>Sanxia B E</t>
  </si>
  <si>
    <t>三峽 B 長老</t>
  </si>
  <si>
    <t>Shilin ZL</t>
  </si>
  <si>
    <t>士林 ZL</t>
  </si>
  <si>
    <t>Shilin S</t>
  </si>
  <si>
    <t>士林姐妹</t>
  </si>
  <si>
    <t>Siyuan E</t>
  </si>
  <si>
    <t>思源長老</t>
  </si>
  <si>
    <t>Songshan ZL</t>
  </si>
  <si>
    <t>松山 ZL</t>
  </si>
  <si>
    <t>Songshan S</t>
  </si>
  <si>
    <t>松山姐妹</t>
  </si>
  <si>
    <t>Taidong 1 E</t>
  </si>
  <si>
    <t>台東 1 長老</t>
  </si>
  <si>
    <t>Taidong 1 S</t>
  </si>
  <si>
    <t>台東 1 姐妹</t>
  </si>
  <si>
    <t>Taidong 2 ZL</t>
  </si>
  <si>
    <t>台東 2 ZL</t>
  </si>
  <si>
    <t>Taidong 2 S</t>
  </si>
  <si>
    <t>台東 2 姐妹</t>
  </si>
  <si>
    <t>Taidong 3 E</t>
  </si>
  <si>
    <t>台東 3 長老</t>
  </si>
  <si>
    <t>Taoyuan 1 A E</t>
  </si>
  <si>
    <t>桃園 1 A 長老</t>
  </si>
  <si>
    <t>Taoyuan 1 B E</t>
  </si>
  <si>
    <t>桃園 1 B 長老</t>
  </si>
  <si>
    <t>Taoyuan 2 E</t>
  </si>
  <si>
    <t>桃園 2 長老</t>
  </si>
  <si>
    <t>Taoyuan 2 S</t>
  </si>
  <si>
    <t>桃園 2 姐妹</t>
  </si>
  <si>
    <t>Taoyuan 3 E</t>
  </si>
  <si>
    <t>桃園3 長老</t>
  </si>
  <si>
    <t>Taoyuan 3 ZL</t>
  </si>
  <si>
    <t>桃園3 ZL</t>
  </si>
  <si>
    <t>Taoyuan 4 E</t>
  </si>
  <si>
    <t>桃園 4 長老</t>
  </si>
  <si>
    <t>Taoyuan 4 S</t>
  </si>
  <si>
    <t>桃園 4 姐妹</t>
  </si>
  <si>
    <t>Tianmu A E</t>
  </si>
  <si>
    <t>天母 A 長老</t>
  </si>
  <si>
    <t>天母 B 長老</t>
  </si>
  <si>
    <t>Toufen E</t>
  </si>
  <si>
    <t>頭份長老</t>
  </si>
  <si>
    <t>Tour S</t>
  </si>
  <si>
    <t>導覽姐妹</t>
  </si>
  <si>
    <t>Tucheng ZL</t>
  </si>
  <si>
    <t>土城 ZL</t>
  </si>
  <si>
    <t>Tucheng S</t>
  </si>
  <si>
    <t>土城姐妹</t>
  </si>
  <si>
    <t>Wanda E</t>
  </si>
  <si>
    <t>萬大長老</t>
  </si>
  <si>
    <t>Wanda S</t>
  </si>
  <si>
    <t>萬大姐妹</t>
  </si>
  <si>
    <t>Xiangshan E</t>
  </si>
  <si>
    <t>香山長老</t>
  </si>
  <si>
    <t>Xinan S</t>
  </si>
  <si>
    <t>信安姐妹</t>
  </si>
  <si>
    <t>Xinban E</t>
  </si>
  <si>
    <t>新板長老</t>
  </si>
  <si>
    <t>Xindian E</t>
  </si>
  <si>
    <t>新店長老</t>
  </si>
  <si>
    <t>Xindian S</t>
  </si>
  <si>
    <t>新店姐妹</t>
  </si>
  <si>
    <t>Xinpu E</t>
  </si>
  <si>
    <t>新埔長老</t>
  </si>
  <si>
    <t>Xinzhu 1 E</t>
  </si>
  <si>
    <t>新竹 1 長老</t>
  </si>
  <si>
    <t>Xinzhu 1 S</t>
  </si>
  <si>
    <t>新竹 1 姐妹</t>
  </si>
  <si>
    <t>Xinzhu 3 ZL</t>
  </si>
  <si>
    <t>新竹 3 ZL</t>
  </si>
  <si>
    <t>Xinzhu 3 S</t>
  </si>
  <si>
    <t>新竹 3 姐妹</t>
  </si>
  <si>
    <t>Xizhi A E</t>
  </si>
  <si>
    <t>汐止 A 長老</t>
  </si>
  <si>
    <t>Xizhi B E</t>
  </si>
  <si>
    <t>汐止 B 長老</t>
  </si>
  <si>
    <t>Xizhi S</t>
  </si>
  <si>
    <t>汐止姐妹</t>
  </si>
  <si>
    <t>Yilan E</t>
  </si>
  <si>
    <t>宜蘭長老</t>
  </si>
  <si>
    <t>Yilan S</t>
  </si>
  <si>
    <t>宜蘭姐妹</t>
  </si>
  <si>
    <t>Yonghe S</t>
  </si>
  <si>
    <t>永和姐妹</t>
  </si>
  <si>
    <t>Yuli E</t>
  </si>
  <si>
    <t>玉里長老</t>
  </si>
  <si>
    <t>Yuli S</t>
  </si>
  <si>
    <t>玉里姐妹</t>
  </si>
  <si>
    <t>Zhonghe 1 E</t>
  </si>
  <si>
    <t>中和 1 長老</t>
  </si>
  <si>
    <t>Zhonghe 2 E</t>
  </si>
  <si>
    <t>中和 2 長老</t>
  </si>
  <si>
    <t>Zhonghe 2 S</t>
  </si>
  <si>
    <t>中和 2 姐妹</t>
  </si>
  <si>
    <t>Zhongli 1 E</t>
  </si>
  <si>
    <t>中壢 1 長老</t>
  </si>
  <si>
    <t>Zhongli 1 S</t>
  </si>
  <si>
    <t>中壢 1 姐妹</t>
  </si>
  <si>
    <t>Zhongli 2 E</t>
  </si>
  <si>
    <t>中壢 2 長老</t>
  </si>
  <si>
    <t>Zhubei 2 E</t>
  </si>
  <si>
    <t>竹北 2 長老</t>
  </si>
  <si>
    <t>Zhubei 2 S</t>
  </si>
  <si>
    <t>竹北 2 姐妹</t>
  </si>
  <si>
    <t>Zhudong E</t>
  </si>
  <si>
    <t>竹東長老</t>
  </si>
  <si>
    <t>Zhudong S</t>
  </si>
  <si>
    <t>竹東姐妹</t>
  </si>
  <si>
    <t>Zhunan S</t>
  </si>
  <si>
    <t>竹南姐妹</t>
  </si>
  <si>
    <t>Zhunan ZL</t>
  </si>
  <si>
    <t>竹南長老</t>
  </si>
  <si>
    <t>SENIOR_COUPLE</t>
  </si>
  <si>
    <t>Senior Couple</t>
  </si>
  <si>
    <t>年長夫婦</t>
  </si>
  <si>
    <t>2016:4:1:7:NEIHU_E</t>
  </si>
  <si>
    <t>2016:4:2:7:SONGSHAN_S</t>
  </si>
  <si>
    <t>2016:4:2:7:TUCHENG_ZL</t>
  </si>
  <si>
    <t>2016:4:2:7:YILAN_E</t>
  </si>
  <si>
    <t>2016:4:2:7:ANKANG_E</t>
  </si>
  <si>
    <t>2016:4:2:7:ASSISTANTS</t>
  </si>
  <si>
    <t>2016:4:2:7:BADE_A_E</t>
  </si>
  <si>
    <t>2016:4:2:7:BADE_B_E</t>
  </si>
  <si>
    <t>2016:4:2:7:BADE_S</t>
  </si>
  <si>
    <t>2016:4:2:7:BANQIAO_S</t>
  </si>
  <si>
    <t>2016:4:2:7:BEITOU_E</t>
  </si>
  <si>
    <t>2016:4:2:7:BEITOU_S</t>
  </si>
  <si>
    <t>2016:4:2:7:DANFENG_E</t>
  </si>
  <si>
    <t>2016:4:2:7:DANSHUI_A_E</t>
  </si>
  <si>
    <t>2016:4:2:7:DANSHUI_B_E</t>
  </si>
  <si>
    <t>2016:4:2:7:GUISHAN_E</t>
  </si>
  <si>
    <t>2016:4:2:7:HUALIAN_1_E</t>
  </si>
  <si>
    <t>2016:4:2:7:HUALIAN_1_S</t>
  </si>
  <si>
    <t>2016:4:2:7:HUALIAN_2_E</t>
  </si>
  <si>
    <t>2016:4:2:7:HUALIAN_2_ZL</t>
  </si>
  <si>
    <t>2016:4:2:7:HUALIAN_3_E</t>
  </si>
  <si>
    <t>2016:4:2:7:HUALIAN_3_S</t>
  </si>
  <si>
    <t>2016:4:2:7:JILONG_A_E</t>
  </si>
  <si>
    <t>2016:4:2:7:JILONG_B_E</t>
  </si>
  <si>
    <t>2016:4:2:7:JINGXIN_S</t>
  </si>
  <si>
    <t>2016:4:2:7:JINGXIN_ZL</t>
  </si>
  <si>
    <t>2016:4:2:7:JINHUA_S</t>
  </si>
  <si>
    <t>2016:4:2:7:JINHUA_ZL</t>
  </si>
  <si>
    <t>2016:4:2:7:LONGTAN_E</t>
  </si>
  <si>
    <t>2016:4:2:7:LUODONG_A_E</t>
  </si>
  <si>
    <t>2016:4:2:7:LUODONG_B_E</t>
  </si>
  <si>
    <t>2016:4:2:7:LUZHOU_A_E</t>
  </si>
  <si>
    <t>2016:4:2:7:LUZHOU_B_E</t>
  </si>
  <si>
    <t>2016:4:2:7:MIAOLI_E</t>
  </si>
  <si>
    <t>2016:4:2:7:MUZHA_E</t>
  </si>
  <si>
    <t>2016:4:2:7:MUZHA_S</t>
  </si>
  <si>
    <t>2016:4:2:7:NEIHU_E</t>
  </si>
  <si>
    <t>2016:4:2:7:NEIHU_S</t>
  </si>
  <si>
    <t>2016:4:2:7:OFFICE_E</t>
  </si>
  <si>
    <t>2016:4:2:7:SANCHONG_E</t>
  </si>
  <si>
    <t>2016:4:2:7:SANCHONG_S</t>
  </si>
  <si>
    <t>2016:4:2:7:SANXIA_A_E</t>
  </si>
  <si>
    <t>2016:4:2:7:SANXIA_B_E</t>
  </si>
  <si>
    <t>2016:4:2:7:SHILIN_S</t>
  </si>
  <si>
    <t>2016:4:2:7:SHILIN_ZL</t>
  </si>
  <si>
    <t>2016:4:2:7:SIYUAN_E</t>
  </si>
  <si>
    <t>2016:4:2:7:SONGSHAN_ZL</t>
  </si>
  <si>
    <t>2016:4:2:7:TAIDONG_1_E</t>
  </si>
  <si>
    <t>2016:4:2:7:TAIDONG_1_S</t>
  </si>
  <si>
    <t>2016:4:2:7:TAIDONG_2_S</t>
  </si>
  <si>
    <t>2016:4:2:7:TAIDONG_2_ZL</t>
  </si>
  <si>
    <t>2016:4:2:7:TAIDONG_3_E</t>
  </si>
  <si>
    <t>2016:4:2:7:TAO_1_A</t>
  </si>
  <si>
    <t>2016:4:2:7:TAO_1_B</t>
  </si>
  <si>
    <t>2016:4:2:7:TAO_2_E</t>
  </si>
  <si>
    <t>2016:4:2:7:TAO_2_S</t>
  </si>
  <si>
    <t>2016:4:2:7:TAO_3_E</t>
  </si>
  <si>
    <t>2016:4:2:7:TAO_3_E_ZL</t>
  </si>
  <si>
    <t>2016:4:2:7:TAO_4_E</t>
  </si>
  <si>
    <t>2016:4:2:7:TAO_4_S</t>
  </si>
  <si>
    <t>2016:4:2:7:TIANMU_A_E</t>
  </si>
  <si>
    <t>2016:4:2:7:TIANMU_B_E</t>
  </si>
  <si>
    <t>2016:4:2:7:TOUFEN_E</t>
  </si>
  <si>
    <t>2016:4:2:7:TOUR_S</t>
  </si>
  <si>
    <t>2016:4:2:7:TUCHENG_S</t>
  </si>
  <si>
    <t>2016:4:2:7:WANDA_E</t>
  </si>
  <si>
    <t>2016:4:2:7:WANDA_S</t>
  </si>
  <si>
    <t>2016:4:2:7:XIANGSHAN_E</t>
  </si>
  <si>
    <t>2016:4:2:7:XINAN_S</t>
  </si>
  <si>
    <t>2016:4:2:7:XINBAN_E</t>
  </si>
  <si>
    <t>2016:4:2:7:XINDIAN_E</t>
  </si>
  <si>
    <t>2016:4:2:7:XINDIAN_S</t>
  </si>
  <si>
    <t>2016:4:2:7:XINPU_E</t>
  </si>
  <si>
    <t>2016:4:2:7:XINZHU_1_E</t>
  </si>
  <si>
    <t>2016:4:2:7:XINZHU_1_S</t>
  </si>
  <si>
    <t>2016:4:2:7:XINZHU_3_S</t>
  </si>
  <si>
    <t>2016:4:2:7:XINZHU_3_ZL</t>
  </si>
  <si>
    <t>2016:4:2:7:XIZHI_A_E</t>
  </si>
  <si>
    <t>2016:4:2:7:XIZHI_B_E</t>
  </si>
  <si>
    <t>2016:4:2:7:XIZHI_S</t>
  </si>
  <si>
    <t>2016:4:2:7:YILAN_S</t>
  </si>
  <si>
    <t>2016:4:2:7:YONGHE_S</t>
  </si>
  <si>
    <t>2016:4:2:7:YULI_E</t>
  </si>
  <si>
    <t>2016:4:2:7:YULI_S</t>
  </si>
  <si>
    <t>2016:4:2:7:ZHONGHE_1_E</t>
  </si>
  <si>
    <t>2016:4:2:7:ZHONGHE_2_E</t>
  </si>
  <si>
    <t>2016:4:2:7:ZHONGHE_2_S</t>
  </si>
  <si>
    <t>2016:4:2:7:ZHONGLI_1_E</t>
  </si>
  <si>
    <t>2016:4:2:7:ZHONGLI_1_S</t>
  </si>
  <si>
    <t>2016:4:2:7:ZHONGLI_2_E</t>
  </si>
  <si>
    <t>2016:4:2:7:ZHUBEI_2_E</t>
  </si>
  <si>
    <t>2016:4:2:7:ZHUBEI_2_S</t>
  </si>
  <si>
    <t>2016:4:2:7:ZHUDONG_E</t>
  </si>
  <si>
    <t>2016:4:2:7:ZHUDONG_S</t>
  </si>
  <si>
    <t>2016:4:2:7:ZHUNAN_S</t>
  </si>
  <si>
    <t>2016:4:2:7:ZHUNAN_ZL</t>
  </si>
  <si>
    <t>2016:4:3:7:BADE_A_E</t>
  </si>
  <si>
    <t>DAAN,NEW_TAIPEI,大安區,新北市,大安</t>
  </si>
  <si>
    <t>ZHONGZHENG,DAAN,大安區,中正區</t>
  </si>
  <si>
    <t>ZHONGSHAN,中山區,中山</t>
  </si>
  <si>
    <t>SONGSHAN,松山區,XINYI,信義區,信義</t>
  </si>
  <si>
    <t>2016:4:3:7:ANKANG_E</t>
  </si>
  <si>
    <t>2016:4:3:7:BADE_B_E</t>
  </si>
  <si>
    <t>2016:4:3:7:BADE_S</t>
  </si>
  <si>
    <t>2016:4:3:7:BANQIAO_S</t>
  </si>
  <si>
    <t>2016:4:3:7:DANFENG_E</t>
  </si>
  <si>
    <t>2016:4:3:7:HUALIAN_1_S</t>
  </si>
  <si>
    <t>2016:4:3:7:JINHUA_ZL</t>
  </si>
  <si>
    <t>2016:4:3:7:LONGTAN_E</t>
  </si>
  <si>
    <t>2016:4:3:7:MUZHA_E</t>
  </si>
  <si>
    <t>2016:4:3:7:TAIDONG_2_S</t>
  </si>
  <si>
    <t>2016:4:3:7:TAIDONG_2_ZL</t>
  </si>
  <si>
    <t>2016:4:3:7:TOUFEN_E</t>
  </si>
  <si>
    <t>2016:4:3:7:TOUR_S</t>
  </si>
  <si>
    <t>2016:4:3:7:TUCHENG_ZL</t>
  </si>
  <si>
    <t>2016:4:3:7:YILAN_E</t>
  </si>
  <si>
    <t>2016:4:3:7:ZHONGHE_1_E</t>
  </si>
  <si>
    <t>2016:4:3:7:ZHONGHE_2_E</t>
  </si>
  <si>
    <t>2016:4:3:7:ZHONGHE_2_S</t>
  </si>
  <si>
    <t>2016:4:3:7:JILONG_A_E</t>
  </si>
  <si>
    <t>2016:4:3:7:LUODONG_A_E</t>
  </si>
  <si>
    <t>2016:4:3:7:SANXIA_A_E</t>
  </si>
  <si>
    <t>2016:4:3:7:SIYUAN_E</t>
  </si>
  <si>
    <t>2016:4:3:7:TAIDONG_1_S</t>
  </si>
  <si>
    <t>2016:4:3:7:TAO_3_E</t>
  </si>
  <si>
    <t>2016:4:3:7:TAO_4_S</t>
  </si>
  <si>
    <t>2016:4:3:7:XINBAN_E</t>
  </si>
  <si>
    <t>2016:4:3:7:XINZHU_1_S</t>
  </si>
  <si>
    <t>2016:4:3:7:XINZHU_3_ZL</t>
  </si>
  <si>
    <t>2016:4:3:7:XIZHI_B_E</t>
  </si>
  <si>
    <t>2016:4:3:7:XIZHI_S</t>
  </si>
  <si>
    <t>2016:4:3:7:HUALIAN_1_E</t>
  </si>
  <si>
    <t>2016:4:3:7:HUALIAN_3_S</t>
  </si>
  <si>
    <t>2016:4:3:7:JINGXIN_S</t>
  </si>
  <si>
    <t>2016:4:3:7:LUZHOU_B_E</t>
  </si>
  <si>
    <t>2016:4:3:7:MIAOLI_E</t>
  </si>
  <si>
    <t>2016:4:3:7:NEIHU_E</t>
  </si>
  <si>
    <t>2016:4:3:7:OFFICE_E</t>
  </si>
  <si>
    <t>2016:4:3:7:SHILIN_S</t>
  </si>
  <si>
    <t>2016:4:3:7:TAIDONG_3_E</t>
  </si>
  <si>
    <t>2016:4:3:7:TAO_4_E</t>
  </si>
  <si>
    <t>2016:4:3:7:TIANMU_A_E</t>
  </si>
  <si>
    <t>2016:4:3:7:XINDIAN_S</t>
  </si>
  <si>
    <t>2016:4:3:7:XINPU_E</t>
  </si>
  <si>
    <t>2016:4:3:7:YULI_E</t>
  </si>
  <si>
    <t>2016:4:3:7:ZHUBEI_2_S</t>
  </si>
  <si>
    <t>2016:4:3:7:TUCHENG_S</t>
  </si>
  <si>
    <t>2016:4:3:7:ZHONGLI_2_E</t>
  </si>
  <si>
    <t>2016:4:3:7:BEITOU_S</t>
  </si>
  <si>
    <t>2016:4:3:7:DANSHUI_B_E</t>
  </si>
  <si>
    <t>2016:4:3:7:HUALIAN_2_ZL</t>
  </si>
  <si>
    <t>2016:4:3:7:LUZHOU_A_E</t>
  </si>
  <si>
    <t>2016:4:3:7:MUZHA_S</t>
  </si>
  <si>
    <t>2016:4:3:7:TAIDONG_1_E</t>
  </si>
  <si>
    <t>2016:4:3:7:TAO_3_E_ZL</t>
  </si>
  <si>
    <t>2016:4:3:7:WANDA_S</t>
  </si>
  <si>
    <t>2016:4:3:7:XIANGSHAN_E</t>
  </si>
  <si>
    <t>2016:4:3:7:XINDIAN_E</t>
  </si>
  <si>
    <t>2016:4:3:7:YILAN_S</t>
  </si>
  <si>
    <t>2016:4:3:7:YULI_S</t>
  </si>
  <si>
    <t>2016:4:3:7:ZHONGLI_1_E</t>
  </si>
  <si>
    <t>2016:4:3:7:ZHUDONG_S</t>
  </si>
  <si>
    <t>2016:4:3:7:ZHUNAN_S</t>
  </si>
  <si>
    <t>2016:4:3:7:DANSHUI_A_E</t>
  </si>
  <si>
    <t>2016:4:3:7:JINGXIN_ZL</t>
  </si>
  <si>
    <t>2016:4:3:7:LUODONG_B_E</t>
  </si>
  <si>
    <t>2016:4:3:7:SONGSHAN_ZL</t>
  </si>
  <si>
    <t>2016:4:3:7:ZHUDONG_E</t>
  </si>
  <si>
    <t>2016:4:3:7:NEIHU_S</t>
  </si>
  <si>
    <t>2016:4:3:7:HUALIAN_2_E</t>
  </si>
  <si>
    <t>2016:4:3:7:HUALIAN_3_E</t>
  </si>
  <si>
    <t>2016:4:3:7:JINHUA_S</t>
  </si>
  <si>
    <t>2016:4:3:7:SANCHONG_S</t>
  </si>
  <si>
    <t>2016:4:3:7:SHILIN_ZL</t>
  </si>
  <si>
    <t>2016:4:3:7:SONGSHAN_S</t>
  </si>
  <si>
    <t>2016:4:3:7:TAO_2_E</t>
  </si>
  <si>
    <t>2016:4:3:7:TAO_2_S</t>
  </si>
  <si>
    <t>2016:4:3:7:WANDA_E</t>
  </si>
  <si>
    <t>2016:4:3:7:XINZHU_1_E</t>
  </si>
  <si>
    <t>2016:4:3:7:XIZHI_A_E</t>
  </si>
  <si>
    <t>2016:4:3:7:YONGHE_S</t>
  </si>
  <si>
    <t>2016:4:3:7:ZHONGLI_1_S</t>
  </si>
  <si>
    <t>2016:4:3:7:ZHUBEI_2_E</t>
  </si>
  <si>
    <t>2016:4:3:7:ZHUNAN_ZL</t>
  </si>
  <si>
    <t>2016:4:3:7:ASSISTANTS</t>
  </si>
  <si>
    <t>2016:4:3:7:BEITOU_E</t>
  </si>
  <si>
    <t>2016:4:3:7:GUISHAN_E</t>
  </si>
  <si>
    <t>2016:4:3:7:SANCHONG_E</t>
  </si>
  <si>
    <t>2016:4:3:7:SANXIA_B_E</t>
  </si>
  <si>
    <t>2016:4:3:7:TAO_1_B</t>
  </si>
  <si>
    <t>2016:4:3:7:TIANMU_B_E</t>
  </si>
  <si>
    <t>2016:4:3:7:XINAN_S</t>
  </si>
  <si>
    <t>2016:4:3:7:XINZHU_3_S</t>
  </si>
  <si>
    <t>2016:4:3:7:TAO_1_A</t>
  </si>
  <si>
    <t>2016:4:3:7:JILONG_B_E</t>
  </si>
  <si>
    <t>APT_NAME</t>
  </si>
  <si>
    <t>XINDIAN_ANKANG</t>
  </si>
  <si>
    <t>DAAN_YONGKANG</t>
  </si>
  <si>
    <t>DAXI_QIAOAI_35</t>
  </si>
  <si>
    <t>YINGGE</t>
  </si>
  <si>
    <t>DAXI_QIAOAI_34</t>
  </si>
  <si>
    <t>BEITOU_WENQUAN</t>
  </si>
  <si>
    <t>BEITOU_ZHONGYANG</t>
  </si>
  <si>
    <t>XINZHUANG_QINGSHAN</t>
  </si>
  <si>
    <t>DANSHUI_MINQUAN</t>
  </si>
  <si>
    <t>DANSHUI_YINGZHUAN</t>
  </si>
  <si>
    <t>HUALIAN_ZHONGMEI</t>
  </si>
  <si>
    <t>HUALIAN_DEAN</t>
  </si>
  <si>
    <t>HUALIAN_BEICHANG</t>
  </si>
  <si>
    <t>XINDIAN_ZHONGYANG</t>
  </si>
  <si>
    <t>XINDIAN_BINLANG</t>
  </si>
  <si>
    <t>DAAN_JINHUA</t>
  </si>
  <si>
    <t>ZHONGSHAN</t>
  </si>
  <si>
    <t>LUODONG_GONGZHENG</t>
  </si>
  <si>
    <t>WENSHAN_MUZHA</t>
  </si>
  <si>
    <t>WENSHAN_WANSHOU</t>
  </si>
  <si>
    <t>NEIHU_NEIHU</t>
  </si>
  <si>
    <t>NEIHU_JINHU</t>
  </si>
  <si>
    <t>SANCHONG_CHENGGONG_6</t>
  </si>
  <si>
    <t>SANCHONG_CHENGGONG_5</t>
  </si>
  <si>
    <t>SHULIN</t>
  </si>
  <si>
    <t>SHILIN_SHUANGXI</t>
  </si>
  <si>
    <t>XINZHUANG_ZHONGZHENG</t>
  </si>
  <si>
    <t>SONGSHAN_BADE</t>
  </si>
  <si>
    <t>SONGSHAN_NANJING</t>
  </si>
  <si>
    <t>TAIDONG_KAIFENG</t>
  </si>
  <si>
    <t>TAIDONG_CHANGSHA_2</t>
  </si>
  <si>
    <t>TAIDONG_CHANGSHA_8</t>
  </si>
  <si>
    <t>TAIZHONG_OFFICE_E</t>
  </si>
  <si>
    <t>台中辦公室長老</t>
  </si>
  <si>
    <t>TAOYUAN_DAYOU</t>
  </si>
  <si>
    <t>TAOYUAN_GUODING</t>
  </si>
  <si>
    <t>TAOYUAN_GUOJI</t>
  </si>
  <si>
    <t>TAOYUAN_MINYOU</t>
  </si>
  <si>
    <t>TAOYUAN_ZHONGPU</t>
  </si>
  <si>
    <t>LUZHU_XINGZHONG</t>
  </si>
  <si>
    <t>LUZHU_ZHONGZHENG</t>
  </si>
  <si>
    <t>SHILIN_YUSHENG</t>
  </si>
  <si>
    <t>TUCHENG_ZHONGYANG</t>
  </si>
  <si>
    <t>TUCHENG_YUMIN</t>
  </si>
  <si>
    <t>WANHUA</t>
  </si>
  <si>
    <t>DATONG</t>
  </si>
  <si>
    <t>DAAN_HEPING</t>
  </si>
  <si>
    <t>ZHONGHE_JUGUANG</t>
  </si>
  <si>
    <t>XINZHU_BEIDA</t>
  </si>
  <si>
    <t>XINZHU_DONGDA</t>
  </si>
  <si>
    <t>XIZHI_LONGAN</t>
  </si>
  <si>
    <t>XIZHI_LIANXING</t>
  </si>
  <si>
    <t>LUODONG_ZHANDONG</t>
  </si>
  <si>
    <t>YULI_GUANGFU</t>
  </si>
  <si>
    <t>ZHONGHE_YUANTONG</t>
  </si>
  <si>
    <t>ZHONGLI_JIUHE</t>
  </si>
  <si>
    <t>ZHONGLI_ZHONGBEI</t>
  </si>
  <si>
    <t>ZHUBEI_XINTAI</t>
  </si>
  <si>
    <t>XINFENG</t>
  </si>
  <si>
    <t>ZHUBEI_BOAI</t>
  </si>
  <si>
    <t>ZHUNAN_YANPING</t>
  </si>
  <si>
    <t>2016:1:2:7:ZHUBEI_3_S</t>
  </si>
  <si>
    <t>2016:1:4:7:ZHUBEI_3_S</t>
  </si>
  <si>
    <t>2016:1:5:7:ZHUBEI_3_S</t>
  </si>
  <si>
    <t>2016:2:1:7:ZHUBEI_3_S</t>
  </si>
  <si>
    <t>2016:2:2:7:ZHUBEI_3_S</t>
  </si>
  <si>
    <t>2016:2:2:7:ZHUBEI_1_E</t>
  </si>
  <si>
    <t>2016:2:3:7:ZHUBEI_3_S</t>
  </si>
  <si>
    <t>2016:2:3:7:ZHUBEI_1_E</t>
  </si>
  <si>
    <t>2016:2:4:7:ZHUBEI_3_S</t>
  </si>
  <si>
    <t>2016:2:4:7:ZHUBEI_1_E</t>
  </si>
  <si>
    <t>2016:3:1:7:ZHUBEI_3_S</t>
  </si>
  <si>
    <t>2016:3:1:7:ZHUBEI_1_E</t>
  </si>
  <si>
    <t>2016:3:2:7:ZHUBEI_3_S</t>
  </si>
  <si>
    <t>2016:3:2:7:ZHUBEI_1_E</t>
  </si>
  <si>
    <t>2016:3:3:7:ZHUBEI_3_S</t>
  </si>
  <si>
    <t>2016:3:3:7:ZHUBEI_1_E</t>
  </si>
  <si>
    <t>2016:3:4:7:ZHUBEI_3_S</t>
  </si>
  <si>
    <t>2016:3:4:7:ZHUBEI_1_E</t>
  </si>
  <si>
    <t>2016:4:1:7:ZHUBEI_3_S</t>
  </si>
  <si>
    <t>2016:4:1:7:ZHUBEI_1_E</t>
  </si>
  <si>
    <t>2016:4:2:7:ZHUBEI_3_S</t>
  </si>
  <si>
    <t>2016:4:2:7:ZHUBEI_1_E</t>
  </si>
  <si>
    <t>2016:4:3:7:ZHUBEI_3_S</t>
  </si>
  <si>
    <t>2016:4:3:7:ZHUBEI_1_E</t>
  </si>
  <si>
    <t>ZHUBEI_1_E</t>
  </si>
  <si>
    <t>Zhubei 1 E</t>
  </si>
  <si>
    <t>竹北 1 長老</t>
  </si>
  <si>
    <t>ZHUBEI_3_S</t>
  </si>
  <si>
    <t>Zhubei 3 S</t>
  </si>
  <si>
    <t>竹北 3 姐妹</t>
  </si>
  <si>
    <t>E. Griffin / Clegg</t>
  </si>
  <si>
    <t>E. Roe / Liston AP</t>
  </si>
  <si>
    <t>E. Welker DL / Tan</t>
  </si>
  <si>
    <t>S. Bain / Brinkerhoff</t>
  </si>
  <si>
    <t>E. Dixon DL / Facer</t>
  </si>
  <si>
    <t>E. Jackson DL / Okeson</t>
  </si>
  <si>
    <t>E. Francis / Coletti</t>
  </si>
  <si>
    <t>S. LeFevre / Fenlaw STL</t>
  </si>
  <si>
    <t>E. Miller DL / Perkins</t>
  </si>
  <si>
    <t>S. Bowman / Tinsley</t>
  </si>
  <si>
    <t>E. Brinton / Jen</t>
  </si>
  <si>
    <t>E. Taylor DL / Andelin</t>
  </si>
  <si>
    <t>S. Huntington / Erickson</t>
  </si>
  <si>
    <t>E. Hansen / Zhou ZL</t>
  </si>
  <si>
    <t>E. Jacobson / Petermann</t>
  </si>
  <si>
    <t>E. Welch DL / Fitzpatrick</t>
  </si>
  <si>
    <t>E. Iverson / Seely</t>
  </si>
  <si>
    <t>E. Loke / Rasmussen</t>
  </si>
  <si>
    <t>E. Anderton EL / King DL</t>
  </si>
  <si>
    <t>E. Hu DL / Nielson</t>
  </si>
  <si>
    <t>E. Dung DL / Sessions</t>
  </si>
  <si>
    <t>S. Everett / Huang</t>
  </si>
  <si>
    <t>E. Bezzant / McPherson</t>
  </si>
  <si>
    <t>S. Gabbitas / Yee</t>
  </si>
  <si>
    <t>E. Elliott OA / Smith RE</t>
  </si>
  <si>
    <t>E. Luther / Smith</t>
  </si>
  <si>
    <t>E. Roberts / Wong</t>
  </si>
  <si>
    <t>E. Ploeg / Reintjes</t>
  </si>
  <si>
    <t>S. Hsiao / Li</t>
  </si>
  <si>
    <t>E. Aiono / Hammond ZL</t>
  </si>
  <si>
    <t>E. Tang / Heaps</t>
  </si>
  <si>
    <t>S. Torres Ortiz / Kitchens STL</t>
  </si>
  <si>
    <t>E. Tan / Matua ZL</t>
  </si>
  <si>
    <t>S. Hadley / Althoff</t>
  </si>
  <si>
    <t>S. Chan / Hickenlooper</t>
  </si>
  <si>
    <t>E. Nixon / Wayment ZL</t>
  </si>
  <si>
    <t>E. Lin DL / Butler</t>
  </si>
  <si>
    <t>E. Pincock / Chuang</t>
  </si>
  <si>
    <t>S. Denison / Apsley</t>
  </si>
  <si>
    <t>E. Young / Landes</t>
  </si>
  <si>
    <t>E. Barton / Clawson ZL</t>
  </si>
  <si>
    <t>E. Alder DL / Omer</t>
  </si>
  <si>
    <t>E. Chia DL / Simonson</t>
  </si>
  <si>
    <t>E. Bellingham / Liao</t>
  </si>
  <si>
    <t>S. Guan / Cullen</t>
  </si>
  <si>
    <t>S. Johnson / Davis</t>
  </si>
  <si>
    <t>E. Ribar / Stephens ZL</t>
  </si>
  <si>
    <t>E. Lin DL / Holloway</t>
  </si>
  <si>
    <t>E. Diepeveen DL / Jensen</t>
  </si>
  <si>
    <t>S. Sylvester / Hickman</t>
  </si>
  <si>
    <t>E. Robbins DL / Robinson</t>
  </si>
  <si>
    <t>E. Sumsion / Mertz</t>
  </si>
  <si>
    <t>S. Nau / Xie</t>
  </si>
  <si>
    <t>E. Stevenson / Bagley</t>
  </si>
  <si>
    <t>E. Merrell DL / Leonhardt</t>
  </si>
  <si>
    <t>S. Johnson / Child STL</t>
  </si>
  <si>
    <t>E. Davidson / Scovel ZL</t>
  </si>
  <si>
    <t>E. Falck DL / Jensen</t>
  </si>
  <si>
    <t>S. Fang / Huang</t>
  </si>
  <si>
    <t>E. Byers / Puzey / Zhou</t>
  </si>
  <si>
    <t>S. Beeston / Coleman STL</t>
  </si>
  <si>
    <t>E. Gwilliam DL / Johnson</t>
  </si>
  <si>
    <t>S. Parkin / Bradley</t>
  </si>
  <si>
    <t>S. Westover / Goo</t>
  </si>
  <si>
    <t>E. Magness / Lloyd</t>
  </si>
  <si>
    <t>E. Seamons DL / Clark</t>
  </si>
  <si>
    <t>E. Hsiao DL / McNeil</t>
  </si>
  <si>
    <t>E. Hawkes / James</t>
  </si>
  <si>
    <t>S. Meyers / Toronto</t>
  </si>
  <si>
    <t>E. Wadsworth DL / Wu</t>
  </si>
  <si>
    <t>S. Haupt / Zang / Hsiao</t>
  </si>
  <si>
    <t>E. Lindahl / Dorius ZL</t>
  </si>
  <si>
    <t>黃士豪</t>
  </si>
  <si>
    <t>黃蔡潤西</t>
  </si>
  <si>
    <t>吳易霖</t>
  </si>
  <si>
    <t>葉倚瑄</t>
  </si>
  <si>
    <t>YAN ZI JUAN 顏紫娟</t>
  </si>
  <si>
    <t>林莘茹</t>
  </si>
  <si>
    <t>吳詩婷</t>
  </si>
  <si>
    <t xml:space="preserve"> 張林錦霞</t>
  </si>
  <si>
    <t>彭麗傑</t>
  </si>
  <si>
    <t>張閎智</t>
  </si>
  <si>
    <t>林雍捷</t>
  </si>
  <si>
    <t>陳絨</t>
  </si>
  <si>
    <t>彭康睿</t>
  </si>
  <si>
    <t>邱靖婷</t>
  </si>
  <si>
    <t>2016:4:4:7:BEITOU_S</t>
  </si>
  <si>
    <t>2016:4:4:7:JINGXIN_ZL</t>
  </si>
  <si>
    <t>2016:4:4:7:NEIHU_S</t>
  </si>
  <si>
    <t>2016:4:4:7:SANXIA_B_E</t>
  </si>
  <si>
    <t>2016:4:4:7:SHILIN_S</t>
  </si>
  <si>
    <t>2016:4:4:7:SONGSHAN_ZL</t>
  </si>
  <si>
    <t>2016:4:4:7:TOUFEN_E</t>
  </si>
  <si>
    <t>2016:4:4:7:XINDIAN_S</t>
  </si>
  <si>
    <t>2016:4:4:7:XINPU_E</t>
  </si>
  <si>
    <t>2016:4:4:7:BADE_S</t>
  </si>
  <si>
    <t>2016:4:4:7:LUZHOU_B_E</t>
  </si>
  <si>
    <t>2016:4:4:7:XIZHI_S</t>
  </si>
  <si>
    <t>2016:4:4:7:ZHONGHE_1_E</t>
  </si>
  <si>
    <t>2016:4:4:7:ANKANG_E</t>
  </si>
  <si>
    <t>2016:4:4:7:HUALIAN_3_S</t>
  </si>
  <si>
    <t>2016:4:4:7:JILONG_A_E</t>
  </si>
  <si>
    <t>2016:4:4:7:JINGXIN_S</t>
  </si>
  <si>
    <t>2016:4:4:7:JINHUA_ZL</t>
  </si>
  <si>
    <t>2016:4:4:7:LONGTAN_E</t>
  </si>
  <si>
    <t>2016:4:4:7:LUZHOU_A_E</t>
  </si>
  <si>
    <t>2016:4:4:7:SANCHONG_E</t>
  </si>
  <si>
    <t>2016:4:4:7:SANCHONG_S</t>
  </si>
  <si>
    <t>2016:4:4:7:SANXIA_A_E</t>
  </si>
  <si>
    <t>2016:4:4:7:SONGSHAN_S</t>
  </si>
  <si>
    <t>2016:4:4:7:TAIDONG_1_S</t>
  </si>
  <si>
    <t>2016:4:4:7:TAIDONG_2_S</t>
  </si>
  <si>
    <t>2016:4:4:7:TAIDONG_2_ZL</t>
  </si>
  <si>
    <t>2016:4:4:7:TAIDONG_3_E</t>
  </si>
  <si>
    <t>2016:4:4:7:TAO_2_E</t>
  </si>
  <si>
    <t>2016:4:4:7:TAO_4_E</t>
  </si>
  <si>
    <t>2016:4:4:7:TAO_4_S</t>
  </si>
  <si>
    <t>2016:4:4:7:TIANMU_A_E</t>
  </si>
  <si>
    <t>2016:4:4:7:TUCHENG_S</t>
  </si>
  <si>
    <t>2016:4:4:7:WANDA_E</t>
  </si>
  <si>
    <t>2016:4:4:7:WANDA_S</t>
  </si>
  <si>
    <t>2016:4:4:7:XINAN_S</t>
  </si>
  <si>
    <t>2016:4:4:7:XINBAN_E</t>
  </si>
  <si>
    <t>2016:4:4:7:XINZHU_1_S</t>
  </si>
  <si>
    <t>2016:4:4:7:XINZHU_3_S</t>
  </si>
  <si>
    <t>2016:4:4:7:YONGHE_S</t>
  </si>
  <si>
    <t>2016:4:4:7:YULI_E</t>
  </si>
  <si>
    <t>2016:4:4:7:ZHONGHE_2_E</t>
  </si>
  <si>
    <t>2016:4:4:7:ZHONGHE_2_S</t>
  </si>
  <si>
    <t>2016:4:4:7:ZHONGLI_1_E</t>
  </si>
  <si>
    <t>2016:4:4:7:ZHUBEI_2_S</t>
  </si>
  <si>
    <t>2016:4:4:7:ZHUDONG_E</t>
  </si>
  <si>
    <t>2016:4:4:7:ZHUNAN_ZL</t>
  </si>
  <si>
    <t>2016:4:4:7:DANFENG_E</t>
  </si>
  <si>
    <t>2016:4:4:7:HUALIAN_1_S</t>
  </si>
  <si>
    <t>2016:4:4:7:LUODONG_B_E</t>
  </si>
  <si>
    <t>2016:4:4:7:MIAOLI_E</t>
  </si>
  <si>
    <t>2016:4:4:7:NEIHU_E</t>
  </si>
  <si>
    <t>2016:4:4:7:SIYUAN_E</t>
  </si>
  <si>
    <t>2016:4:4:7:TIANMU_B_E</t>
  </si>
  <si>
    <t>2016:4:4:7:XIANGSHAN_E</t>
  </si>
  <si>
    <t>2016:4:4:7:XINZHU_1_E</t>
  </si>
  <si>
    <t>2016:4:4:7:ZHONGLI_1_S</t>
  </si>
  <si>
    <t>2016:4:4:7:ZHONGLI_2_E</t>
  </si>
  <si>
    <t>2016:4:4:7:ZHUBEI_1_E</t>
  </si>
  <si>
    <t>2016:4:4:7:DANSHUI_A_E</t>
  </si>
  <si>
    <t>2016:4:4:7:DANSHUI_B_E</t>
  </si>
  <si>
    <t>2016:4:4:7:HUALIAN_3_E</t>
  </si>
  <si>
    <t>2016:4:4:7:TAO_2_S</t>
  </si>
  <si>
    <t>2016:4:4:7:TOUR_S</t>
  </si>
  <si>
    <t>2016:4:4:7:XIZHI_B_E</t>
  </si>
  <si>
    <t>2016:4:4:7:YILAN_E</t>
  </si>
  <si>
    <t>2016:4:4:7:BEITOU_E</t>
  </si>
  <si>
    <t>2016:4:4:7:XINZHU_3_ZL</t>
  </si>
  <si>
    <t>2016:4:4:7:ZHUNAN_S</t>
  </si>
  <si>
    <t>2016:4:4:7:GUISHAN_E</t>
  </si>
  <si>
    <t>2016:4:4:7:HUALIAN_2_E</t>
  </si>
  <si>
    <t>2016:4:4:7:JILONG_B_E</t>
  </si>
  <si>
    <t>2016:4:4:7:SHILIN_ZL</t>
  </si>
  <si>
    <t>2016:4:4:7:TAIDONG_1_E</t>
  </si>
  <si>
    <t>2016:4:4:7:TAO_3_E_ZL</t>
  </si>
  <si>
    <t>2016:4:4:7:TUCHENG_ZL</t>
  </si>
  <si>
    <t>2016:4:4:7:YILAN_S</t>
  </si>
  <si>
    <t>2016:4:4:7:ZHUBEI_2_E</t>
  </si>
  <si>
    <t>2016:4:4:7:ZHUDONG_S</t>
  </si>
  <si>
    <t>2016:4:4:7:LUODONG_A_E</t>
  </si>
  <si>
    <t>2016:4:4:7:OFFICE_E</t>
  </si>
  <si>
    <t>2016:4:4:7:TAO_1_B</t>
  </si>
  <si>
    <t>2016:4:4:7:XINDIAN_E</t>
  </si>
  <si>
    <t>2016:4:4:7:XIZHI_A_E</t>
  </si>
  <si>
    <t>2016:4:4:7:YULI_S</t>
  </si>
  <si>
    <t>2016:4:4:7:HUALIAN_1_E</t>
  </si>
  <si>
    <t>2016:4:4:7:HUALIAN_2_ZL</t>
  </si>
  <si>
    <t>2016:4:4:7:JINHUA_S</t>
  </si>
  <si>
    <t>2016:4:4:7:MUZHA_E</t>
  </si>
  <si>
    <t>2016:4:4:7:MUZHA_S</t>
  </si>
  <si>
    <t>2016:4:4:7:TAO_3_E</t>
  </si>
  <si>
    <t>郭淑媛</t>
  </si>
  <si>
    <t>2016:4:4:7:ASSISTANTS</t>
  </si>
  <si>
    <t>2016:4:4:7:BADE_A_E</t>
  </si>
  <si>
    <t>2016:4:4:7:BADE_B_E</t>
  </si>
  <si>
    <t>林保國</t>
  </si>
  <si>
    <t>2016:4:4:7:TAO_1_A</t>
  </si>
  <si>
    <t>2016:4:4:7:ZHUBEI_3_S</t>
  </si>
  <si>
    <t>6-Week Summary</t>
  </si>
  <si>
    <t>Date</t>
  </si>
  <si>
    <t>REPORT_DATA_BY_COMP!</t>
  </si>
  <si>
    <t>REPORT_DATA_BY_COMP_MONTH!</t>
  </si>
  <si>
    <t>BAPTISM_SOURCE_BY_COMP_MONTH!</t>
  </si>
  <si>
    <t>2016:5:1:7:ANKANG_E</t>
  </si>
  <si>
    <t>2016:5:1:7:ASSISTANTS</t>
  </si>
  <si>
    <t>2016:5:1:7:BADE_A_E</t>
  </si>
  <si>
    <t>2016:5:1:7:BADE_B_E</t>
  </si>
  <si>
    <t>2016:5:1:7:BADE_S</t>
  </si>
  <si>
    <t>2016:5:1:7:BEITOU_E</t>
  </si>
  <si>
    <t>2016:5:1:7:BEITOU_S</t>
  </si>
  <si>
    <t>2016:5:1:7:DANFENG_E</t>
  </si>
  <si>
    <t>2016:5:1:7:DANSHUI_A_E</t>
  </si>
  <si>
    <t>2016:5:1:7:DANSHUI_B_E</t>
  </si>
  <si>
    <t>2016:5:1:7:GUISHAN_E</t>
  </si>
  <si>
    <t>2016:5:1:7:HUALIAN_1_E</t>
  </si>
  <si>
    <t>2016:5:1:7:HUALIAN_1_S</t>
  </si>
  <si>
    <t>2016:5:1:7:HUALIAN_2_E</t>
  </si>
  <si>
    <t>2016:5:1:7:HUALIAN_2_ZL</t>
  </si>
  <si>
    <t>2016:5:1:7:HUALIAN_3_E</t>
  </si>
  <si>
    <t>2016:5:1:7:HUALIAN_3_S</t>
  </si>
  <si>
    <t>2016:5:1:7:JILONG_A_E</t>
  </si>
  <si>
    <t>2016:5:1:7:JILONG_B_E</t>
  </si>
  <si>
    <t>2016:5:1:7:JINGXIN_S</t>
  </si>
  <si>
    <t>2016:5:1:7:JINGXIN_ZL</t>
  </si>
  <si>
    <t>2016:5:1:7:JINHUA_S</t>
  </si>
  <si>
    <t>2016:5:1:7:JINHUA_ZL</t>
  </si>
  <si>
    <t>2016:5:1:7:LONGTAN_E</t>
  </si>
  <si>
    <t>2016:5:1:7:LUODONG_A_E</t>
  </si>
  <si>
    <t>2016:5:1:7:LUODONG_B_E</t>
  </si>
  <si>
    <t>2016:5:1:7:LUZHOU_A_E</t>
  </si>
  <si>
    <t>2016:5:1:7:LUZHOU_B_E</t>
  </si>
  <si>
    <t>2016:5:1:7:MIAOLI_E</t>
  </si>
  <si>
    <t>2016:5:1:7:MUZHA_E</t>
  </si>
  <si>
    <t>2016:5:1:7:MUZHA_S</t>
  </si>
  <si>
    <t>2016:5:1:7:NEIHU_E</t>
  </si>
  <si>
    <t>2016:5:1:7:NEIHU_S</t>
  </si>
  <si>
    <t>2016:5:1:7:OFFICE_E</t>
  </si>
  <si>
    <t>2016:5:1:7:SANCHONG_E</t>
  </si>
  <si>
    <t>2016:5:1:7:SANCHONG_S</t>
  </si>
  <si>
    <t>2016:5:1:7:SANXIA_A_E</t>
  </si>
  <si>
    <t>2016:5:1:7:SANXIA_B_E</t>
  </si>
  <si>
    <t>2016:5:1:7:SHILIN_S</t>
  </si>
  <si>
    <t>2016:5:1:7:SHILIN_ZL</t>
  </si>
  <si>
    <t>2016:5:1:7:SIYUAN_E</t>
  </si>
  <si>
    <t>2016:5:1:7:SONGSHAN_S</t>
  </si>
  <si>
    <t>2016:5:1:7:SONGSHAN_ZL</t>
  </si>
  <si>
    <t>2016:5:1:7:TAIDONG_1_E</t>
  </si>
  <si>
    <t>2016:5:1:7:TAIDONG_1_S</t>
  </si>
  <si>
    <t>2016:5:1:7:TAIDONG_2_S</t>
  </si>
  <si>
    <t>2016:5:1:7:TAIDONG_2_ZL</t>
  </si>
  <si>
    <t>2016:5:1:7:TAIDONG_3_E</t>
  </si>
  <si>
    <t>2016:5:1:7:TAO_1_A</t>
  </si>
  <si>
    <t>2016:5:1:7:TAO_1_B</t>
  </si>
  <si>
    <t>2016:5:1:7:TAO_2_E</t>
  </si>
  <si>
    <t>2016:5:1:7:TAO_2_S</t>
  </si>
  <si>
    <t>2016:5:1:7:TAO_3_E</t>
  </si>
  <si>
    <t>2016:5:1:7:TAO_3_E_ZL</t>
  </si>
  <si>
    <t>2016:5:1:7:TAO_4_E</t>
  </si>
  <si>
    <t>2016:5:1:7:TAO_4_S</t>
  </si>
  <si>
    <t>2016:5:1:7:TIANMU_A_E</t>
  </si>
  <si>
    <t>2016:5:1:7:TIANMU_B_E</t>
  </si>
  <si>
    <t>2016:5:1:7:TOUFEN_E</t>
  </si>
  <si>
    <t>2016:5:1:7:TOUR_S</t>
  </si>
  <si>
    <t>2016:5:1:7:TUCHENG_S</t>
  </si>
  <si>
    <t>2016:5:1:7:TUCHENG_ZL</t>
  </si>
  <si>
    <t>2016:5:1:7:WANDA_E</t>
  </si>
  <si>
    <t>2016:5:1:7:WANDA_S</t>
  </si>
  <si>
    <t>2016:5:1:7:XIANGSHAN_E</t>
  </si>
  <si>
    <t>2016:5:1:7:XINAN_S</t>
  </si>
  <si>
    <t>2016:5:1:7:XINBAN_E</t>
  </si>
  <si>
    <t>2016:5:1:7:XINDIAN_E</t>
  </si>
  <si>
    <t>2016:5:1:7:XINDIAN_S</t>
  </si>
  <si>
    <t>2016:5:1:7:XINPU_E</t>
  </si>
  <si>
    <t>2016:5:1:7:XINZHU_1_E</t>
  </si>
  <si>
    <t>2016:5:1:7:XINZHU_1_S</t>
  </si>
  <si>
    <t>2016:5:1:7:XINZHU_3_S</t>
  </si>
  <si>
    <t>2016:5:1:7:XINZHU_3_ZL</t>
  </si>
  <si>
    <t>2016:5:1:7:XIZHI_A_E</t>
  </si>
  <si>
    <t>2016:5:1:7:XIZHI_B_E</t>
  </si>
  <si>
    <t>2016:5:1:7:XIZHI_S</t>
  </si>
  <si>
    <t>2016:5:1:7:YILAN_E</t>
  </si>
  <si>
    <t>2016:5:1:7:YILAN_S</t>
  </si>
  <si>
    <t>2016:5:1:7:YONGHE_S</t>
  </si>
  <si>
    <t>2016:5:1:7:YULI_E</t>
  </si>
  <si>
    <t>2016:5:1:7:YULI_S</t>
  </si>
  <si>
    <t>2016:5:1:7:ZHONGHE_1_E</t>
  </si>
  <si>
    <t>2016:5:1:7:ZHONGHE_2_E</t>
  </si>
  <si>
    <t>2016:5:1:7:ZHONGHE_2_S</t>
  </si>
  <si>
    <t>2016:5:1:7:ZHONGLI_1_E</t>
  </si>
  <si>
    <t>2016:5:1:7:ZHONGLI_1_S</t>
  </si>
  <si>
    <t>2016:5:1:7:ZHONGLI_2_E</t>
  </si>
  <si>
    <t>2016:5:1:7:ZHUBEI_1_E</t>
  </si>
  <si>
    <t>2016:5:1:7:ZHUBEI_2_E</t>
  </si>
  <si>
    <t>2016:5:1:7:ZHUBEI_2_S</t>
  </si>
  <si>
    <t>2016:5:1:7:ZHUBEI_3_S</t>
  </si>
  <si>
    <t>2016:5:1:7:ZHUDONG_E</t>
  </si>
  <si>
    <t>2016:5:1:7:ZHUDONG_S</t>
  </si>
  <si>
    <t>2016:5:1:7:ZHUNAN_S</t>
  </si>
  <si>
    <t>2016:5:1:7:ZHUNAN_ZL</t>
  </si>
  <si>
    <t>2016:5:2:7:ANKANG_E</t>
  </si>
  <si>
    <t>2016:5:2:7:ASSISTANTS</t>
  </si>
  <si>
    <t>2016:5:2:7:BADE_A_E</t>
  </si>
  <si>
    <t>2016:5:2:7:BADE_B_E</t>
  </si>
  <si>
    <t>2016:5:2:7:BADE_S</t>
  </si>
  <si>
    <t>2016:5:2:7:BEITOU_E</t>
  </si>
  <si>
    <t>2016:5:2:7:BEITOU_S</t>
  </si>
  <si>
    <t>2016:5:2:7:DANFENG_E</t>
  </si>
  <si>
    <t>2016:5:2:7:DANSHUI_A_E</t>
  </si>
  <si>
    <t>2016:5:2:7:DANSHUI_B_E</t>
  </si>
  <si>
    <t>2016:5:2:7:GUISHAN_E</t>
  </si>
  <si>
    <t>2016:5:2:7:HUALIAN_1_E</t>
  </si>
  <si>
    <t>2016:5:2:7:HUALIAN_1_S</t>
  </si>
  <si>
    <t>2016:5:2:7:HUALIAN_2_E</t>
  </si>
  <si>
    <t>2016:5:2:7:HUALIAN_2_ZL</t>
  </si>
  <si>
    <t>2016:5:2:7:HUALIAN_3_E</t>
  </si>
  <si>
    <t>2016:5:2:7:HUALIAN_3_S</t>
  </si>
  <si>
    <t>2016:5:2:7:JILONG_A_E</t>
  </si>
  <si>
    <t>2016:5:2:7:JILONG_B_E</t>
  </si>
  <si>
    <t>2016:5:2:7:JINGXIN_S</t>
  </si>
  <si>
    <t>2016:5:2:7:JINGXIN_ZL</t>
  </si>
  <si>
    <t>2016:5:2:7:JINHUA_S</t>
  </si>
  <si>
    <t>2016:5:2:7:JINHUA_ZL</t>
  </si>
  <si>
    <t>2016:5:2:7:LONGTAN_E</t>
  </si>
  <si>
    <t>2016:5:2:7:LUODONG_A_E</t>
  </si>
  <si>
    <t>2016:5:2:7:LUODONG_B_E</t>
  </si>
  <si>
    <t>2016:5:2:7:LUZHOU_A_E</t>
  </si>
  <si>
    <t>2016:5:2:7:LUZHOU_B_E</t>
  </si>
  <si>
    <t>2016:5:2:7:MIAOLI_E</t>
  </si>
  <si>
    <t>2016:5:2:7:MUZHA_E</t>
  </si>
  <si>
    <t>2016:5:2:7:MUZHA_S</t>
  </si>
  <si>
    <t>2016:5:2:7:NEIHU_E</t>
  </si>
  <si>
    <t>2016:5:2:7:NEIHU_S</t>
  </si>
  <si>
    <t>2016:5:2:7:OFFICE_E</t>
  </si>
  <si>
    <t>2016:5:2:7:SANCHONG_E</t>
  </si>
  <si>
    <t>2016:5:2:7:SANCHONG_S</t>
  </si>
  <si>
    <t>2016:5:2:7:SANXIA_A_E</t>
  </si>
  <si>
    <t>2016:5:2:7:SANXIA_B_E</t>
  </si>
  <si>
    <t>2016:5:2:7:SHILIN_S</t>
  </si>
  <si>
    <t>2016:5:2:7:SHILIN_ZL</t>
  </si>
  <si>
    <t>2016:5:2:7:SIYUAN_E</t>
  </si>
  <si>
    <t>2016:5:2:7:SONGSHAN_S</t>
  </si>
  <si>
    <t>2016:5:2:7:SONGSHAN_ZL</t>
  </si>
  <si>
    <t>2016:5:2:7:TAIDONG_1_E</t>
  </si>
  <si>
    <t>2016:5:2:7:TAIDONG_1_S</t>
  </si>
  <si>
    <t>2016:5:2:7:TAIDONG_2_S</t>
  </si>
  <si>
    <t>2016:5:2:7:TAIDONG_2_ZL</t>
  </si>
  <si>
    <t>2016:5:2:7:TAIDONG_3_E</t>
  </si>
  <si>
    <t>2016:5:2:7:TAO_1_A</t>
  </si>
  <si>
    <t>2016:5:2:7:TAO_1_B</t>
  </si>
  <si>
    <t>2016:5:2:7:TAO_2_E</t>
  </si>
  <si>
    <t>2016:5:2:7:TAO_2_S</t>
  </si>
  <si>
    <t>2016:5:2:7:TAO_3_E</t>
  </si>
  <si>
    <t>2016:5:2:7:TAO_3_E_ZL</t>
  </si>
  <si>
    <t>2016:5:2:7:TAO_4_E</t>
  </si>
  <si>
    <t>2016:5:2:7:TAO_4_S</t>
  </si>
  <si>
    <t>2016:5:2:7:TIANMU_A_E</t>
  </si>
  <si>
    <t>2016:5:2:7:TIANMU_B_E</t>
  </si>
  <si>
    <t>2016:5:2:7:TOUFEN_E</t>
  </si>
  <si>
    <t>2016:5:2:7:TOUR_S</t>
  </si>
  <si>
    <t>2016:5:2:7:TUCHENG_S</t>
  </si>
  <si>
    <t>2016:5:2:7:TUCHENG_ZL</t>
  </si>
  <si>
    <t>2016:5:2:7:WANDA_E</t>
  </si>
  <si>
    <t>2016:5:2:7:WANDA_S</t>
  </si>
  <si>
    <t>2016:5:2:7:XIANGSHAN_E</t>
  </si>
  <si>
    <t>2016:5:2:7:XINAN_S</t>
  </si>
  <si>
    <t>2016:5:2:7:XINBAN_E</t>
  </si>
  <si>
    <t>2016:5:2:7:XINDIAN_E</t>
  </si>
  <si>
    <t>2016:5:2:7:XINDIAN_S</t>
  </si>
  <si>
    <t>2016:5:2:7:XINPU_E</t>
  </si>
  <si>
    <t>2016:5:2:7:XINZHU_1_E</t>
  </si>
  <si>
    <t>2016:5:2:7:XINZHU_1_S</t>
  </si>
  <si>
    <t>2016:5:2:7:XINZHU_3_S</t>
  </si>
  <si>
    <t>2016:5:2:7:XINZHU_3_ZL</t>
  </si>
  <si>
    <t>2016:5:2:7:XIZHI_A_E</t>
  </si>
  <si>
    <t>2016:5:2:7:XIZHI_B_E</t>
  </si>
  <si>
    <t>2016:5:2:7:XIZHI_S</t>
  </si>
  <si>
    <t>2016:5:2:7:YILAN_E</t>
  </si>
  <si>
    <t>2016:5:2:7:YILAN_S</t>
  </si>
  <si>
    <t>2016:5:2:7:YONGHE_S</t>
  </si>
  <si>
    <t>2016:5:2:7:YULI_E</t>
  </si>
  <si>
    <t>2016:5:2:7:YULI_S</t>
  </si>
  <si>
    <t>2016:5:2:7:ZHONGHE_1_E</t>
  </si>
  <si>
    <t>2016:5:2:7:ZHONGHE_2_E</t>
  </si>
  <si>
    <t>2016:5:2:7:ZHONGHE_2_S</t>
  </si>
  <si>
    <t>2016:5:2:7:ZHONGLI_1_E</t>
  </si>
  <si>
    <t>2016:5:2:7:ZHONGLI_1_S</t>
  </si>
  <si>
    <t>2016:5:2:7:ZHONGLI_2_E</t>
  </si>
  <si>
    <t>2016:5:2:7:ZHUBEI_1_E</t>
  </si>
  <si>
    <t>2016:5:2:7:ZHUBEI_2_E</t>
  </si>
  <si>
    <t>2016:5:2:7:ZHUBEI_2_S</t>
  </si>
  <si>
    <t>2016:5:2:7:ZHUBEI_3_S</t>
  </si>
  <si>
    <t>2016:5:2:7:ZHUDONG_E</t>
  </si>
  <si>
    <t>2016:5:2:7:ZHUDONG_S</t>
  </si>
  <si>
    <t>2016:5:2:7:ZHUNAN_S</t>
  </si>
  <si>
    <t>2016:5:2:7:ZHUNAN_ZL</t>
  </si>
  <si>
    <t>周博謙</t>
  </si>
  <si>
    <t>黃永岡</t>
  </si>
  <si>
    <t xml:space="preserve"> 周會琳</t>
  </si>
  <si>
    <t xml:space="preserve"> Huang Xing Ying</t>
  </si>
  <si>
    <t>林澤綸</t>
  </si>
  <si>
    <t>賴瑋晨</t>
  </si>
  <si>
    <t>俞明霞</t>
  </si>
  <si>
    <t>朱嘉偉</t>
  </si>
  <si>
    <t>HUALIAN_ZHONGHE</t>
  </si>
  <si>
    <t>LUZHOU_XINYI</t>
  </si>
  <si>
    <t>SHENKENG,SHIDING,PINGLIN,WENSHAN,MUZHA,深坑區,石碇區,坪林區,文山區,木柵,木柵區</t>
  </si>
  <si>
    <t>ZHONGZHENG_NANCHANG_2_COUPLE</t>
  </si>
  <si>
    <t>SHILIN_DABEI</t>
  </si>
  <si>
    <t>TAIDONG_GENGSHENG</t>
  </si>
  <si>
    <t>Tianmu B E</t>
  </si>
  <si>
    <t>XINZHU_SHIPIN</t>
  </si>
  <si>
    <t>YULI_XINGGUO</t>
  </si>
  <si>
    <t>GUANXI,XINZHU_XINPU,ZHUBEI,關西鎮,新埔鎮,竹北市</t>
  </si>
  <si>
    <t>ZHUDONG_XINGFU_1</t>
  </si>
  <si>
    <t>ZHUDONG_XINGFU_21</t>
  </si>
  <si>
    <t>ZHUNAN_ZHONGZHENG</t>
  </si>
  <si>
    <t>2016:1:0:0:ANKANG_E</t>
  </si>
  <si>
    <t>2016:1:0:0:ASSISTANTS</t>
  </si>
  <si>
    <t>2016:1:0:0:BADE_A_E</t>
  </si>
  <si>
    <t>2016:1:0:0:BADE_B_E</t>
  </si>
  <si>
    <t>2016:1:0:0:BADE_S</t>
  </si>
  <si>
    <t>2016:1:0:0:BANQIAO_S</t>
  </si>
  <si>
    <t>2016:1:0:0:BEITOU_E</t>
  </si>
  <si>
    <t>2016:1:0:0:BEITOU_S</t>
  </si>
  <si>
    <t>2016:1:0:0:DANFENG_E</t>
  </si>
  <si>
    <t>2016:1:0:0:DANSHUI_E</t>
  </si>
  <si>
    <t>2016:1:0:0:GUISHAN_E</t>
  </si>
  <si>
    <t>2016:1:0:0:HUALIAN_1_E</t>
  </si>
  <si>
    <t>2016:1:0:0:HUALIAN_1_S</t>
  </si>
  <si>
    <t>2016:1:0:0:HUALIAN_2_ZL</t>
  </si>
  <si>
    <t>2016:1:0:0:HUALIAN_3_A_E</t>
  </si>
  <si>
    <t>2016:1:0:0:HUALIAN_3_B_E</t>
  </si>
  <si>
    <t>2016:1:0:0:HUALIAN_3_S</t>
  </si>
  <si>
    <t>2016:1:0:0:JILONG_A_E</t>
  </si>
  <si>
    <t>2016:1:0:0:JILONG_B_E</t>
  </si>
  <si>
    <t>2016:1:0:0:JINGXIN_S</t>
  </si>
  <si>
    <t>2016:1:0:0:JINGXIN_ZL</t>
  </si>
  <si>
    <t>2016:1:0:0:JINHUA_ZL</t>
  </si>
  <si>
    <t>2016:1:0:0:LONGTAN_E</t>
  </si>
  <si>
    <t>2016:1:0:0:LUODONG_A_E</t>
  </si>
  <si>
    <t>2016:1:0:0:LUODONG_B_E</t>
  </si>
  <si>
    <t>2016:1:0:0:LUZHOU_A_E</t>
  </si>
  <si>
    <t>2016:1:0:0:LUZHOU_B_E</t>
  </si>
  <si>
    <t>2016:1:0:0:LUZHOU_E</t>
  </si>
  <si>
    <t>2016:1:0:0:MIAOLI_A_E</t>
  </si>
  <si>
    <t>2016:1:0:0:MIAOLI_B_E</t>
  </si>
  <si>
    <t>2016:1:0:0:MUZHA_E</t>
  </si>
  <si>
    <t>2016:1:0:0:MUZHA_S</t>
  </si>
  <si>
    <t>2016:1:0:0:NANKAN_E</t>
  </si>
  <si>
    <t>2016:1:0:0:NANKAN_S</t>
  </si>
  <si>
    <t>2016:1:0:0:NEIHU_E</t>
  </si>
  <si>
    <t>2016:1:0:0:NEIHU_S</t>
  </si>
  <si>
    <t>2016:1:0:0:OFFICE_E</t>
  </si>
  <si>
    <t>2016:1:0:0:SANCHONG_E</t>
  </si>
  <si>
    <t>2016:1:0:0:SANCHONG_S</t>
  </si>
  <si>
    <t>2016:1:0:0:SANXIA_A_E</t>
  </si>
  <si>
    <t>2016:1:0:0:SANXIA_B_E</t>
  </si>
  <si>
    <t>2016:1:0:0:SHILIN_S</t>
  </si>
  <si>
    <t>2016:1:0:0:SHILIN_ZL</t>
  </si>
  <si>
    <t>2016:1:0:0:SIYUAN_E</t>
  </si>
  <si>
    <t>2016:1:0:0:SONGSHAN_S</t>
  </si>
  <si>
    <t>2016:1:0:0:SONGSHAN_ZL</t>
  </si>
  <si>
    <t>2016:1:0:0:TAIDONG_1_E</t>
  </si>
  <si>
    <t>2016:1:0:0:TAIDONG_1_S</t>
  </si>
  <si>
    <t>2016:1:0:0:TAIDONG_2_S</t>
  </si>
  <si>
    <t>2016:1:0:0:TAIDONG_2_ZL</t>
  </si>
  <si>
    <t>2016:1:0:0:TAIDONG_3_E</t>
  </si>
  <si>
    <t>2016:1:0:0:TAO_1_A</t>
  </si>
  <si>
    <t>2016:1:0:0:TAO_1_B</t>
  </si>
  <si>
    <t>2016:1:0:0:TAO_2_E</t>
  </si>
  <si>
    <t>2016:1:0:0:TAO_2_S</t>
  </si>
  <si>
    <t>2016:1:0:0:TAO_3_E</t>
  </si>
  <si>
    <t>2016:1:0:0:TAO_3_E_ZL</t>
  </si>
  <si>
    <t>2016:1:0:0:TAO_4_E</t>
  </si>
  <si>
    <t>2016:1:0:0:TAO_4_S</t>
  </si>
  <si>
    <t>2016:1:0:0:TIANMU_E</t>
  </si>
  <si>
    <t>2016:1:0:0:TOUFEN_E</t>
  </si>
  <si>
    <t>2016:1:0:0:TOUR_S</t>
  </si>
  <si>
    <t>2016:1:0:0:TUCHENG_A_S</t>
  </si>
  <si>
    <t>2016:1:0:0:TUCHENG_S</t>
  </si>
  <si>
    <t>2016:1:0:0:TUCHENG_ZL</t>
  </si>
  <si>
    <t>2016:1:0:0:WANDA_A_S</t>
  </si>
  <si>
    <t>2016:1:0:0:WANDA_B_S</t>
  </si>
  <si>
    <t>2016:1:0:0:WANDA_E</t>
  </si>
  <si>
    <t>2016:1:0:0:XIANGSHAN_A</t>
  </si>
  <si>
    <t>2016:1:0:0:XIANGSHAN_B</t>
  </si>
  <si>
    <t>2016:1:0:0:XINAN_S</t>
  </si>
  <si>
    <t>2016:1:0:0:XINBAN_E</t>
  </si>
  <si>
    <t>2016:1:0:0:XINDIAN_E</t>
  </si>
  <si>
    <t>2016:1:0:0:XINDIAN_S</t>
  </si>
  <si>
    <t>2016:1:0:0:XINPU_E</t>
  </si>
  <si>
    <t>2016:1:0:0:XINPU_S</t>
  </si>
  <si>
    <t>2016:1:0:0:XINZHU_1_E</t>
  </si>
  <si>
    <t>2016:1:0:0:XINZHU_1_S</t>
  </si>
  <si>
    <t>2016:1:0:0:XINZHU_3_S</t>
  </si>
  <si>
    <t>2016:1:0:0:XINZHU_3_ZL</t>
  </si>
  <si>
    <t>2016:1:0:0:XIZHI_A_E</t>
  </si>
  <si>
    <t>2016:1:0:0:XIZHI_B_E</t>
  </si>
  <si>
    <t>2016:1:0:0:XIZHI_S</t>
  </si>
  <si>
    <t>2016:1:0:0:YILAN_E</t>
  </si>
  <si>
    <t>2016:1:0:0:YILAN_S</t>
  </si>
  <si>
    <t>2016:1:0:0:YONGHE_S</t>
  </si>
  <si>
    <t>2016:1:0:0:YULI_E</t>
  </si>
  <si>
    <t>2016:1:0:0:YULI_S</t>
  </si>
  <si>
    <t>2016:1:0:0:ZHONGHE_1_E</t>
  </si>
  <si>
    <t>2016:1:0:0:ZHONGHE_2_E</t>
  </si>
  <si>
    <t>2016:1:0:0:ZHONGHE_2_S</t>
  </si>
  <si>
    <t>2016:1:0:0:ZHONGLI_1_E</t>
  </si>
  <si>
    <t>2016:1:0:0:ZHONGLI_1_S</t>
  </si>
  <si>
    <t>2016:1:0:0:ZHONGLI_2_E</t>
  </si>
  <si>
    <t>2016:1:0:0:ZHONGLI_E</t>
  </si>
  <si>
    <t>2016:1:0:0:ZHUBEI_1_E</t>
  </si>
  <si>
    <t>2016:1:0:0:ZHUBEI_2_E</t>
  </si>
  <si>
    <t>2016:1:0:0:ZHUBEI_2_S</t>
  </si>
  <si>
    <t>2016:1:0:0:ZHUBEI_3_S</t>
  </si>
  <si>
    <t>2016:1:0:0:ZHUDONG_E</t>
  </si>
  <si>
    <t>2016:1:0:0:ZHUDONG_S</t>
  </si>
  <si>
    <t>2016:1:0:0:ZHUNAN_E</t>
  </si>
  <si>
    <t>2016:1:0:0:ZHUNAN_S</t>
  </si>
  <si>
    <t>2016:1:0:0:ZHUWEI_E</t>
  </si>
  <si>
    <t>2016:2:0:0:ANKANG_E</t>
  </si>
  <si>
    <t>2016:2:0:0:ASSISTANTS</t>
  </si>
  <si>
    <t>2016:2:0:0:BADE_A_E</t>
  </si>
  <si>
    <t>2016:2:0:0:BADE_B_E</t>
  </si>
  <si>
    <t>2016:2:0:0:BADE_S</t>
  </si>
  <si>
    <t>2016:2:0:0:BANQIAO_S</t>
  </si>
  <si>
    <t>2016:2:0:0:BEITOU_E</t>
  </si>
  <si>
    <t>2016:2:0:0:BEITOU_S</t>
  </si>
  <si>
    <t>2016:2:0:0:DANFENG_E</t>
  </si>
  <si>
    <t>2016:2:0:0:DANSHUI_A_E</t>
  </si>
  <si>
    <t>2016:2:0:0:DANSHUI_B_E</t>
  </si>
  <si>
    <t>2016:2:0:0:DANSHUI_E</t>
  </si>
  <si>
    <t>2016:2:0:0:GUISHAN_E</t>
  </si>
  <si>
    <t>2016:2:0:0:HUALIAN_1_E</t>
  </si>
  <si>
    <t>2016:2:0:0:HUALIAN_1_S</t>
  </si>
  <si>
    <t>2016:2:0:0:HUALIAN_2_ZL</t>
  </si>
  <si>
    <t>2016:2:0:0:HUALIAN_3_A_E</t>
  </si>
  <si>
    <t>2016:2:0:0:HUALIAN_3_B_E</t>
  </si>
  <si>
    <t>2016:2:0:0:HUALIAN_3_S</t>
  </si>
  <si>
    <t>2016:2:0:0:JILONG_A_E</t>
  </si>
  <si>
    <t>2016:2:0:0:JILONG_B_E</t>
  </si>
  <si>
    <t>2016:2:0:0:JINGXIN_S</t>
  </si>
  <si>
    <t>2016:2:0:0:JINGXIN_ZL</t>
  </si>
  <si>
    <t>2016:2:0:0:JINHUA_ZL</t>
  </si>
  <si>
    <t>2016:2:0:0:LONGTAN_E</t>
  </si>
  <si>
    <t>2016:2:0:0:LUODONG_A_E</t>
  </si>
  <si>
    <t>2016:2:0:0:LUODONG_B_E</t>
  </si>
  <si>
    <t>2016:2:0:0:LUZHOU_A_E</t>
  </si>
  <si>
    <t>2016:2:0:0:LUZHOU_B_E</t>
  </si>
  <si>
    <t>2016:2:0:0:MIAOLI_A_E</t>
  </si>
  <si>
    <t>2016:2:0:0:MIAOLI_B_E</t>
  </si>
  <si>
    <t>2016:2:0:0:MUZHA_E</t>
  </si>
  <si>
    <t>2016:2:0:0:MUZHA_S</t>
  </si>
  <si>
    <t>2016:2:0:0:NEIHU_E</t>
  </si>
  <si>
    <t>2016:2:0:0:NEIHU_S</t>
  </si>
  <si>
    <t>2016:2:0:0:OFFICE_E</t>
  </si>
  <si>
    <t>2016:2:0:0:SANCHONG_E</t>
  </si>
  <si>
    <t>2016:2:0:0:SANCHONG_S</t>
  </si>
  <si>
    <t>2016:2:0:0:SANXIA_A_E</t>
  </si>
  <si>
    <t>2016:2:0:0:SANXIA_B_E</t>
  </si>
  <si>
    <t>2016:2:0:0:SHILIN_S</t>
  </si>
  <si>
    <t>2016:2:0:0:SHILIN_ZL</t>
  </si>
  <si>
    <t>2016:2:0:0:SIYUAN_E</t>
  </si>
  <si>
    <t>2016:2:0:0:SONGSHAN_S</t>
  </si>
  <si>
    <t>2016:2:0:0:SONGSHAN_ZL</t>
  </si>
  <si>
    <t>2016:2:0:0:TAIDONG_1_E</t>
  </si>
  <si>
    <t>2016:2:0:0:TAIDONG_1_S</t>
  </si>
  <si>
    <t>2016:2:0:0:TAIDONG_2_S</t>
  </si>
  <si>
    <t>2016:2:0:0:TAIDONG_2_ZL</t>
  </si>
  <si>
    <t>2016:2:0:0:TAIDONG_3_E</t>
  </si>
  <si>
    <t>2016:2:0:0:TAO_1_A</t>
  </si>
  <si>
    <t>2016:2:0:0:TAO_1_B</t>
  </si>
  <si>
    <t>2016:2:0:0:TAO_2_E</t>
  </si>
  <si>
    <t>2016:2:0:0:TAO_2_S</t>
  </si>
  <si>
    <t>2016:2:0:0:TAO_3_E</t>
  </si>
  <si>
    <t>2016:2:0:0:TAO_3_E_ZL</t>
  </si>
  <si>
    <t>2016:2:0:0:TAO_4_E</t>
  </si>
  <si>
    <t>2016:2:0:0:TAO_4_S</t>
  </si>
  <si>
    <t>2016:2:0:0:TIANMU_E</t>
  </si>
  <si>
    <t>2016:2:0:0:TOUFEN_E</t>
  </si>
  <si>
    <t>2016:2:0:0:TOUR_S</t>
  </si>
  <si>
    <t>2016:2:0:0:TUCHENG_A_S</t>
  </si>
  <si>
    <t>2016:2:0:0:TUCHENG_S</t>
  </si>
  <si>
    <t>2016:2:0:0:TUCHENG_ZL</t>
  </si>
  <si>
    <t>2016:2:0:0:WANDA_A_S</t>
  </si>
  <si>
    <t>2016:2:0:0:WANDA_B_S</t>
  </si>
  <si>
    <t>2016:2:0:0:WANDA_E</t>
  </si>
  <si>
    <t>2016:2:0:0:XIANGSHAN_A</t>
  </si>
  <si>
    <t>2016:2:0:0:XIANGSHAN_B</t>
  </si>
  <si>
    <t>2016:2:0:0:XINAN_S</t>
  </si>
  <si>
    <t>2016:2:0:0:XINBAN_E</t>
  </si>
  <si>
    <t>2016:2:0:0:XINDIAN_E</t>
  </si>
  <si>
    <t>2016:2:0:0:XINDIAN_S</t>
  </si>
  <si>
    <t>2016:2:0:0:XINPU_E</t>
  </si>
  <si>
    <t>2016:2:0:0:XINPU_S</t>
  </si>
  <si>
    <t>2016:2:0:0:XINZHU_1_E</t>
  </si>
  <si>
    <t>2016:2:0:0:XINZHU_1_S</t>
  </si>
  <si>
    <t>2016:2:0:0:XINZHU_3_S</t>
  </si>
  <si>
    <t>2016:2:0:0:XINZHU_3_ZL</t>
  </si>
  <si>
    <t>2016:2:0:0:XIZHI_A_E</t>
  </si>
  <si>
    <t>2016:2:0:0:XIZHI_B_E</t>
  </si>
  <si>
    <t>2016:2:0:0:XIZHI_S</t>
  </si>
  <si>
    <t>2016:2:0:0:YILAN_E</t>
  </si>
  <si>
    <t>2016:2:0:0:YILAN_S</t>
  </si>
  <si>
    <t>2016:2:0:0:YONGHE_S</t>
  </si>
  <si>
    <t>2016:2:0:0:YULI_E</t>
  </si>
  <si>
    <t>2016:2:0:0:YULI_S</t>
  </si>
  <si>
    <t>2016:2:0:0:ZHONGHE_1_E</t>
  </si>
  <si>
    <t>2016:2:0:0:ZHONGHE_2_E</t>
  </si>
  <si>
    <t>2016:2:0:0:ZHONGHE_2_S</t>
  </si>
  <si>
    <t>2016:2:0:0:ZHONGLI_1_E</t>
  </si>
  <si>
    <t>2016:2:0:0:ZHONGLI_1_S</t>
  </si>
  <si>
    <t>2016:2:0:0:ZHONGLI_2_E</t>
  </si>
  <si>
    <t>2016:2:0:0:ZHUBEI_1_E</t>
  </si>
  <si>
    <t>2016:2:0:0:ZHUBEI_2_E</t>
  </si>
  <si>
    <t>2016:2:0:0:ZHUBEI_2_S</t>
  </si>
  <si>
    <t>2016:2:0:0:ZHUBEI_3_S</t>
  </si>
  <si>
    <t>2016:2:0:0:ZHUDONG_E</t>
  </si>
  <si>
    <t>2016:2:0:0:ZHUDONG_S</t>
  </si>
  <si>
    <t>2016:2:0:0:ZHUNAN_E</t>
  </si>
  <si>
    <t>2016:2:0:0:ZHUNAN_S</t>
  </si>
  <si>
    <t>2016:2:0:0:ZHUWEI_E</t>
  </si>
  <si>
    <t>2016:3:0:0:ANKANG_E</t>
  </si>
  <si>
    <t>2016:3:0:0:ASSISTANTS</t>
  </si>
  <si>
    <t>2016:3:0:0:BADE_A_E</t>
  </si>
  <si>
    <t>2016:3:0:0:BADE_B_E</t>
  </si>
  <si>
    <t>2016:3:0:0:BADE_S</t>
  </si>
  <si>
    <t>2016:3:0:0:BANQIAO_S</t>
  </si>
  <si>
    <t>2016:3:0:0:BEITOU_E</t>
  </si>
  <si>
    <t>2016:3:0:0:BEITOU_S</t>
  </si>
  <si>
    <t>2016:3:0:0:DANFENG_E</t>
  </si>
  <si>
    <t>2016:3:0:0:DANSHUI_A_E</t>
  </si>
  <si>
    <t>2016:3:0:0:DANSHUI_B_E</t>
  </si>
  <si>
    <t>2016:3:0:0:GUISHAN_E</t>
  </si>
  <si>
    <t>2016:3:0:0:HUALIAN_1_E</t>
  </si>
  <si>
    <t>2016:3:0:0:HUALIAN_1_S</t>
  </si>
  <si>
    <t>2016:3:0:0:HUALIAN_2_E</t>
  </si>
  <si>
    <t>2016:3:0:0:HUALIAN_2_ZL</t>
  </si>
  <si>
    <t>2016:3:0:0:HUALIAN_3_A_E</t>
  </si>
  <si>
    <t>2016:3:0:0:HUALIAN_3_B_E</t>
  </si>
  <si>
    <t>2016:3:0:0:HUALIAN_3_E</t>
  </si>
  <si>
    <t>2016:3:0:0:HUALIAN_3_S</t>
  </si>
  <si>
    <t>2016:3:0:0:JILONG_A_E</t>
  </si>
  <si>
    <t>2016:3:0:0:JILONG_B_E</t>
  </si>
  <si>
    <t>2016:3:0:0:JINGXIN_S</t>
  </si>
  <si>
    <t>2016:3:0:0:JINGXIN_ZL</t>
  </si>
  <si>
    <t>2016:3:0:0:JINHUA_S</t>
  </si>
  <si>
    <t>2016:3:0:0:JINHUA_ZL</t>
  </si>
  <si>
    <t>2016:3:0:0:LONGTAN_E</t>
  </si>
  <si>
    <t>2016:3:0:0:LUODONG_A_E</t>
  </si>
  <si>
    <t>2016:3:0:0:LUODONG_B_E</t>
  </si>
  <si>
    <t>2016:3:0:0:LUZHOU_A_E</t>
  </si>
  <si>
    <t>2016:3:0:0:LUZHOU_B_E</t>
  </si>
  <si>
    <t>2016:3:0:0:MIAOLI_B_E</t>
  </si>
  <si>
    <t>2016:3:0:0:MIAOLI_E</t>
  </si>
  <si>
    <t>2016:3:0:0:MUZHA_E</t>
  </si>
  <si>
    <t>2016:3:0:0:MUZHA_S</t>
  </si>
  <si>
    <t>2016:3:0:0:NEIHU_E</t>
  </si>
  <si>
    <t>2016:3:0:0:NEIHU_S</t>
  </si>
  <si>
    <t>2016:3:0:0:OFFICE_E</t>
  </si>
  <si>
    <t>2016:3:0:0:SANCHONG_E</t>
  </si>
  <si>
    <t>2016:3:0:0:SANCHONG_S</t>
  </si>
  <si>
    <t>2016:3:0:0:SANXIA_A_E</t>
  </si>
  <si>
    <t>2016:3:0:0:SANXIA_B_E</t>
  </si>
  <si>
    <t>2016:3:0:0:SHILIN_S</t>
  </si>
  <si>
    <t>2016:3:0:0:SHILIN_ZL</t>
  </si>
  <si>
    <t>2016:3:0:0:SIYUAN_E</t>
  </si>
  <si>
    <t>2016:3:0:0:SONGSHAN_S</t>
  </si>
  <si>
    <t>2016:3:0:0:SONGSHAN_ZL</t>
  </si>
  <si>
    <t>2016:3:0:0:TAIDONG_1_E</t>
  </si>
  <si>
    <t>2016:3:0:0:TAIDONG_1_S</t>
  </si>
  <si>
    <t>2016:3:0:0:TAIDONG_2_S</t>
  </si>
  <si>
    <t>2016:3:0:0:TAIDONG_2_ZL</t>
  </si>
  <si>
    <t>2016:3:0:0:TAIDONG_3_E</t>
  </si>
  <si>
    <t>2016:3:0:0:TAO_1_A</t>
  </si>
  <si>
    <t>2016:3:0:0:TAO_1_B</t>
  </si>
  <si>
    <t>2016:3:0:0:TAO_2_E</t>
  </si>
  <si>
    <t>2016:3:0:0:TAO_2_S</t>
  </si>
  <si>
    <t>2016:3:0:0:TAO_3_E</t>
  </si>
  <si>
    <t>2016:3:0:0:TAO_3_E_ZL</t>
  </si>
  <si>
    <t>2016:3:0:0:TAO_4_E</t>
  </si>
  <si>
    <t>2016:3:0:0:TAO_4_S</t>
  </si>
  <si>
    <t>2016:3:0:0:TIANMU_A_E</t>
  </si>
  <si>
    <t>2016:3:0:0:TIANMU_B_E</t>
  </si>
  <si>
    <t>2016:3:0:0:TIANMU_E</t>
  </si>
  <si>
    <t>2016:3:0:0:TOUFEN_E</t>
  </si>
  <si>
    <t>2016:3:0:0:TOUR_S</t>
  </si>
  <si>
    <t>2016:3:0:0:TUCHENG_A_S</t>
  </si>
  <si>
    <t>2016:3:0:0:TUCHENG_S</t>
  </si>
  <si>
    <t>2016:3:0:0:TUCHENG_ZL</t>
  </si>
  <si>
    <t>2016:3:0:0:WANDA_A_S</t>
  </si>
  <si>
    <t>2016:3:0:0:WANDA_B_S</t>
  </si>
  <si>
    <t>2016:3:0:0:WANDA_E</t>
  </si>
  <si>
    <t>2016:3:0:0:WANDA_S</t>
  </si>
  <si>
    <t>2016:3:0:0:XIANGSHAN_A</t>
  </si>
  <si>
    <t>2016:3:0:0:XIANGSHAN_B</t>
  </si>
  <si>
    <t>2016:3:0:0:XIANGSHAN_E</t>
  </si>
  <si>
    <t>2016:3:0:0:XINAN_S</t>
  </si>
  <si>
    <t>2016:3:0:0:XINBAN_E</t>
  </si>
  <si>
    <t>2016:3:0:0:XINDIAN_E</t>
  </si>
  <si>
    <t>2016:3:0:0:XINDIAN_S</t>
  </si>
  <si>
    <t>2016:3:0:0:XINPU_E</t>
  </si>
  <si>
    <t>2016:3:0:0:XINPU_S</t>
  </si>
  <si>
    <t>2016:3:0:0:XINZHU_1_E</t>
  </si>
  <si>
    <t>2016:3:0:0:XINZHU_1_S</t>
  </si>
  <si>
    <t>2016:3:0:0:XINZHU_3_S</t>
  </si>
  <si>
    <t>2016:3:0:0:XINZHU_3_ZL</t>
  </si>
  <si>
    <t>2016:3:0:0:XIZHI_A_E</t>
  </si>
  <si>
    <t>2016:3:0:0:XIZHI_B_E</t>
  </si>
  <si>
    <t>2016:3:0:0:XIZHI_S</t>
  </si>
  <si>
    <t>2016:3:0:0:YILAN_E</t>
  </si>
  <si>
    <t>2016:3:0:0:YILAN_S</t>
  </si>
  <si>
    <t>2016:3:0:0:YONGHE_S</t>
  </si>
  <si>
    <t>2016:3:0:0:YULI_E</t>
  </si>
  <si>
    <t>2016:3:0:0:YULI_S</t>
  </si>
  <si>
    <t>2016:3:0:0:ZHONGHE_1_E</t>
  </si>
  <si>
    <t>2016:3:0:0:ZHONGHE_2_E</t>
  </si>
  <si>
    <t>2016:3:0:0:ZHONGHE_2_S</t>
  </si>
  <si>
    <t>2016:3:0:0:ZHONGLI_1_E</t>
  </si>
  <si>
    <t>2016:3:0:0:ZHONGLI_1_S</t>
  </si>
  <si>
    <t>2016:3:0:0:ZHONGLI_2_E</t>
  </si>
  <si>
    <t>2016:3:0:0:ZHUBEI_1_E</t>
  </si>
  <si>
    <t>2016:3:0:0:ZHUBEI_2_E</t>
  </si>
  <si>
    <t>2016:3:0:0:ZHUBEI_2_S</t>
  </si>
  <si>
    <t>2016:3:0:0:ZHUBEI_3_S</t>
  </si>
  <si>
    <t>2016:3:0:0:ZHUDONG_E</t>
  </si>
  <si>
    <t>2016:3:0:0:ZHUDONG_S</t>
  </si>
  <si>
    <t>2016:3:0:0:ZHUNAN_E</t>
  </si>
  <si>
    <t>2016:3:0:0:ZHUNAN_S</t>
  </si>
  <si>
    <t>2016:3:0:0:ZHUNAN_ZL</t>
  </si>
  <si>
    <t>2016:4:0:0:ANKANG_E</t>
  </si>
  <si>
    <t>2016:4:0:0:ASSISTANTS</t>
  </si>
  <si>
    <t>2016:4:0:0:BADE_A_E</t>
  </si>
  <si>
    <t>2016:4:0:0:BADE_B_E</t>
  </si>
  <si>
    <t>2016:4:0:0:BADE_S</t>
  </si>
  <si>
    <t>2016:4:0:0:BANQIAO_S</t>
  </si>
  <si>
    <t>2016:4:0:0:BEITOU_E</t>
  </si>
  <si>
    <t>2016:4:0:0:BEITOU_S</t>
  </si>
  <si>
    <t>2016:4:0:0:DANFENG_E</t>
  </si>
  <si>
    <t>2016:4:0:0:DANSHUI_A_E</t>
  </si>
  <si>
    <t>2016:4:0:0:DANSHUI_B_E</t>
  </si>
  <si>
    <t>2016:4:0:0:GUISHAN_E</t>
  </si>
  <si>
    <t>2016:4:0:0:HUALIAN_1_E</t>
  </si>
  <si>
    <t>2016:4:0:0:HUALIAN_1_S</t>
  </si>
  <si>
    <t>2016:4:0:0:HUALIAN_2_E</t>
  </si>
  <si>
    <t>2016:4:0:0:HUALIAN_2_ZL</t>
  </si>
  <si>
    <t>2016:4:0:0:HUALIAN_3_E</t>
  </si>
  <si>
    <t>2016:4:0:0:HUALIAN_3_S</t>
  </si>
  <si>
    <t>2016:4:0:0:JILONG_A_E</t>
  </si>
  <si>
    <t>2016:4:0:0:JILONG_B_E</t>
  </si>
  <si>
    <t>2016:4:0:0:JINGXIN_S</t>
  </si>
  <si>
    <t>2016:4:0:0:JINGXIN_ZL</t>
  </si>
  <si>
    <t>2016:4:0:0:JINHUA_S</t>
  </si>
  <si>
    <t>2016:4:0:0:JINHUA_ZL</t>
  </si>
  <si>
    <t>2016:4:0:0:LONGTAN_E</t>
  </si>
  <si>
    <t>2016:4:0:0:LUODONG_A_E</t>
  </si>
  <si>
    <t>2016:4:0:0:LUODONG_B_E</t>
  </si>
  <si>
    <t>2016:4:0:0:LUZHOU_A_E</t>
  </si>
  <si>
    <t>2016:4:0:0:LUZHOU_B_E</t>
  </si>
  <si>
    <t>2016:4:0:0:MIAOLI_E</t>
  </si>
  <si>
    <t>2016:4:0:0:MUZHA_E</t>
  </si>
  <si>
    <t>2016:4:0:0:MUZHA_S</t>
  </si>
  <si>
    <t>2016:4:0:0:NEIHU_E</t>
  </si>
  <si>
    <t>2016:4:0:0:NEIHU_S</t>
  </si>
  <si>
    <t>2016:4:0:0:OFFICE_E</t>
  </si>
  <si>
    <t>2016:4:0:0:SANCHONG_E</t>
  </si>
  <si>
    <t>2016:4:0:0:SANCHONG_S</t>
  </si>
  <si>
    <t>2016:4:0:0:SANXIA_A_E</t>
  </si>
  <si>
    <t>2016:4:0:0:SANXIA_B_E</t>
  </si>
  <si>
    <t>2016:4:0:0:SHILIN_S</t>
  </si>
  <si>
    <t>2016:4:0:0:SHILIN_ZL</t>
  </si>
  <si>
    <t>2016:4:0:0:SIYUAN_E</t>
  </si>
  <si>
    <t>2016:4:0:0:SONGSHAN_S</t>
  </si>
  <si>
    <t>2016:4:0:0:SONGSHAN_ZL</t>
  </si>
  <si>
    <t>2016:4:0:0:TAIDONG_1_E</t>
  </si>
  <si>
    <t>2016:4:0:0:TAIDONG_1_S</t>
  </si>
  <si>
    <t>2016:4:0:0:TAIDONG_2_S</t>
  </si>
  <si>
    <t>2016:4:0:0:TAIDONG_2_ZL</t>
  </si>
  <si>
    <t>2016:4:0:0:TAIDONG_3_E</t>
  </si>
  <si>
    <t>2016:4:0:0:TAO_1_A</t>
  </si>
  <si>
    <t>2016:4:0:0:TAO_1_B</t>
  </si>
  <si>
    <t>2016:4:0:0:TAO_2_E</t>
  </si>
  <si>
    <t>2016:4:0:0:TAO_2_S</t>
  </si>
  <si>
    <t>2016:4:0:0:TAO_3_E</t>
  </si>
  <si>
    <t>2016:4:0:0:TAO_3_E_ZL</t>
  </si>
  <si>
    <t>2016:4:0:0:TAO_4_E</t>
  </si>
  <si>
    <t>2016:4:0:0:TAO_4_S</t>
  </si>
  <si>
    <t>2016:4:0:0:TIANMU_A_E</t>
  </si>
  <si>
    <t>2016:4:0:0:TIANMU_B_E</t>
  </si>
  <si>
    <t>2016:4:0:0:TOUFEN_E</t>
  </si>
  <si>
    <t>2016:4:0:0:TOUR_S</t>
  </si>
  <si>
    <t>2016:4:0:0:TUCHENG_S</t>
  </si>
  <si>
    <t>2016:4:0:0:TUCHENG_ZL</t>
  </si>
  <si>
    <t>2016:4:0:0:WANDA_E</t>
  </si>
  <si>
    <t>2016:4:0:0:WANDA_S</t>
  </si>
  <si>
    <t>2016:4:0:0:XIANGSHAN_E</t>
  </si>
  <si>
    <t>2016:4:0:0:XINAN_S</t>
  </si>
  <si>
    <t>2016:4:0:0:XINBAN_E</t>
  </si>
  <si>
    <t>2016:4:0:0:XINDIAN_E</t>
  </si>
  <si>
    <t>2016:4:0:0:XINDIAN_S</t>
  </si>
  <si>
    <t>2016:4:0:0:XINPU_E</t>
  </si>
  <si>
    <t>2016:4:0:0:XINZHU_1_E</t>
  </si>
  <si>
    <t>2016:4:0:0:XINZHU_1_S</t>
  </si>
  <si>
    <t>2016:4:0:0:XINZHU_3_S</t>
  </si>
  <si>
    <t>2016:4:0:0:XINZHU_3_ZL</t>
  </si>
  <si>
    <t>2016:4:0:0:XIZHI_A_E</t>
  </si>
  <si>
    <t>2016:4:0:0:XIZHI_B_E</t>
  </si>
  <si>
    <t>2016:4:0:0:XIZHI_S</t>
  </si>
  <si>
    <t>2016:4:0:0:YILAN_E</t>
  </si>
  <si>
    <t>2016:4:0:0:YILAN_S</t>
  </si>
  <si>
    <t>2016:4:0:0:YONGHE_S</t>
  </si>
  <si>
    <t>2016:4:0:0:YULI_E</t>
  </si>
  <si>
    <t>2016:4:0:0:YULI_S</t>
  </si>
  <si>
    <t>2016:4:0:0:ZHONGHE_1_E</t>
  </si>
  <si>
    <t>2016:4:0:0:ZHONGHE_2_E</t>
  </si>
  <si>
    <t>2016:4:0:0:ZHONGHE_2_S</t>
  </si>
  <si>
    <t>2016:4:0:0:ZHONGLI_1_E</t>
  </si>
  <si>
    <t>2016:4:0:0:ZHONGLI_1_S</t>
  </si>
  <si>
    <t>2016:4:0:0:ZHONGLI_2_E</t>
  </si>
  <si>
    <t>2016:4:0:0:ZHUBEI_1_E</t>
  </si>
  <si>
    <t>2016:4:0:0:ZHUBEI_2_E</t>
  </si>
  <si>
    <t>2016:4:0:0:ZHUBEI_2_S</t>
  </si>
  <si>
    <t>2016:4:0:0:ZHUBEI_3_S</t>
  </si>
  <si>
    <t>2016:4:0:0:ZHUDONG_E</t>
  </si>
  <si>
    <t>2016:4:0:0:ZHUDONG_S</t>
  </si>
  <si>
    <t>2016:4:0:0:ZHUNAN_S</t>
  </si>
  <si>
    <t>2016:4:0:0:ZHUNAN_ZL</t>
  </si>
  <si>
    <t>2016:5:0:0:ANKANG_E</t>
  </si>
  <si>
    <t>2016:5:0:0:ASSISTANTS</t>
  </si>
  <si>
    <t>2016:5:0:0:BADE_A_E</t>
  </si>
  <si>
    <t>2016:5:0:0:BADE_B_E</t>
  </si>
  <si>
    <t>2016:5:0:0:BADE_S</t>
  </si>
  <si>
    <t>2016:5:0:0:BEITOU_E</t>
  </si>
  <si>
    <t>2016:5:0:0:BEITOU_S</t>
  </si>
  <si>
    <t>2016:5:0:0:DANFENG_E</t>
  </si>
  <si>
    <t>2016:5:0:0:DANSHUI_A_E</t>
  </si>
  <si>
    <t>2016:5:0:0:DANSHUI_B_E</t>
  </si>
  <si>
    <t>2016:5:0:0:GUISHAN_E</t>
  </si>
  <si>
    <t>2016:5:0:0:HUALIAN_1_E</t>
  </si>
  <si>
    <t>2016:5:0:0:HUALIAN_1_S</t>
  </si>
  <si>
    <t>2016:5:0:0:HUALIAN_2_E</t>
  </si>
  <si>
    <t>2016:5:0:0:HUALIAN_2_ZL</t>
  </si>
  <si>
    <t>2016:5:0:0:HUALIAN_3_E</t>
  </si>
  <si>
    <t>2016:5:0:0:HUALIAN_3_S</t>
  </si>
  <si>
    <t>2016:5:0:0:JILONG_A_E</t>
  </si>
  <si>
    <t>2016:5:0:0:JILONG_B_E</t>
  </si>
  <si>
    <t>2016:5:0:0:JINGXIN_S</t>
  </si>
  <si>
    <t>2016:5:0:0:JINGXIN_ZL</t>
  </si>
  <si>
    <t>2016:5:0:0:JINHUA_S</t>
  </si>
  <si>
    <t>2016:5:0:0:JINHUA_ZL</t>
  </si>
  <si>
    <t>2016:5:0:0:LONGTAN_E</t>
  </si>
  <si>
    <t>2016:5:0:0:LUODONG_A_E</t>
  </si>
  <si>
    <t>2016:5:0:0:LUODONG_B_E</t>
  </si>
  <si>
    <t>2016:5:0:0:LUZHOU_A_E</t>
  </si>
  <si>
    <t>2016:5:0:0:LUZHOU_B_E</t>
  </si>
  <si>
    <t>2016:5:0:0:MIAOLI_E</t>
  </si>
  <si>
    <t>2016:5:0:0:MUZHA_E</t>
  </si>
  <si>
    <t>2016:5:0:0:MUZHA_S</t>
  </si>
  <si>
    <t>2016:5:0:0:NEIHU_E</t>
  </si>
  <si>
    <t>2016:5:0:0:NEIHU_S</t>
  </si>
  <si>
    <t>2016:5:0:0:OFFICE_E</t>
  </si>
  <si>
    <t>2016:5:0:0:SANCHONG_E</t>
  </si>
  <si>
    <t>2016:5:0:0:SANCHONG_S</t>
  </si>
  <si>
    <t>2016:5:0:0:SANXIA_A_E</t>
  </si>
  <si>
    <t>2016:5:0:0:SANXIA_B_E</t>
  </si>
  <si>
    <t>2016:5:0:0:SHILIN_S</t>
  </si>
  <si>
    <t>2016:5:0:0:SHILIN_ZL</t>
  </si>
  <si>
    <t>2016:5:0:0:SIYUAN_E</t>
  </si>
  <si>
    <t>2016:5:0:0:SONGSHAN_S</t>
  </si>
  <si>
    <t>2016:5:0:0:SONGSHAN_ZL</t>
  </si>
  <si>
    <t>2016:5:0:0:TAIDONG_1_E</t>
  </si>
  <si>
    <t>2016:5:0:0:TAIDONG_1_S</t>
  </si>
  <si>
    <t>2016:5:0:0:TAIDONG_2_S</t>
  </si>
  <si>
    <t>2016:5:0:0:TAIDONG_2_ZL</t>
  </si>
  <si>
    <t>2016:5:0:0:TAIDONG_3_E</t>
  </si>
  <si>
    <t>2016:5:0:0:TAO_1_A</t>
  </si>
  <si>
    <t>2016:5:0:0:TAO_1_B</t>
  </si>
  <si>
    <t>2016:5:0:0:TAO_2_E</t>
  </si>
  <si>
    <t>2016:5:0:0:TAO_2_S</t>
  </si>
  <si>
    <t>2016:5:0:0:TAO_3_E</t>
  </si>
  <si>
    <t>2016:5:0:0:TAO_3_E_ZL</t>
  </si>
  <si>
    <t>2016:5:0:0:TAO_4_E</t>
  </si>
  <si>
    <t>2016:5:0:0:TAO_4_S</t>
  </si>
  <si>
    <t>2016:5:0:0:TIANMU_A_E</t>
  </si>
  <si>
    <t>2016:5:0:0:TIANMU_B_E</t>
  </si>
  <si>
    <t>2016:5:0:0:TOUFEN_E</t>
  </si>
  <si>
    <t>2016:5:0:0:TOUR_S</t>
  </si>
  <si>
    <t>2016:5:0:0:TUCHENG_S</t>
  </si>
  <si>
    <t>2016:5:0:0:TUCHENG_ZL</t>
  </si>
  <si>
    <t>2016:5:0:0:WANDA_E</t>
  </si>
  <si>
    <t>2016:5:0:0:WANDA_S</t>
  </si>
  <si>
    <t>2016:5:0:0:XIANGSHAN_E</t>
  </si>
  <si>
    <t>2016:5:0:0:XINAN_S</t>
  </si>
  <si>
    <t>2016:5:0:0:XINBAN_E</t>
  </si>
  <si>
    <t>2016:5:0:0:XINDIAN_E</t>
  </si>
  <si>
    <t>2016:5:0:0:XINDIAN_S</t>
  </si>
  <si>
    <t>2016:5:0:0:XINPU_E</t>
  </si>
  <si>
    <t>2016:5:0:0:XINZHU_1_E</t>
  </si>
  <si>
    <t>2016:5:0:0:XINZHU_1_S</t>
  </si>
  <si>
    <t>2016:5:0:0:XINZHU_3_S</t>
  </si>
  <si>
    <t>2016:5:0:0:XINZHU_3_ZL</t>
  </si>
  <si>
    <t>2016:5:0:0:XIZHI_A_E</t>
  </si>
  <si>
    <t>2016:5:0:0:XIZHI_B_E</t>
  </si>
  <si>
    <t>2016:5:0:0:XIZHI_S</t>
  </si>
  <si>
    <t>2016:5:0:0:YILAN_E</t>
  </si>
  <si>
    <t>2016:5:0:0:YILAN_S</t>
  </si>
  <si>
    <t>2016:5:0:0:YONGHE_S</t>
  </si>
  <si>
    <t>2016:5:0:0:YULI_E</t>
  </si>
  <si>
    <t>2016:5:0:0:YULI_S</t>
  </si>
  <si>
    <t>2016:5:0:0:ZHONGHE_1_E</t>
  </si>
  <si>
    <t>2016:5:0:0:ZHONGHE_2_E</t>
  </si>
  <si>
    <t>2016:5:0:0:ZHONGHE_2_S</t>
  </si>
  <si>
    <t>2016:5:0:0:ZHONGLI_1_E</t>
  </si>
  <si>
    <t>2016:5:0:0:ZHONGLI_1_S</t>
  </si>
  <si>
    <t>2016:5:0:0:ZHONGLI_2_E</t>
  </si>
  <si>
    <t>2016:5:0:0:ZHUBEI_1_E</t>
  </si>
  <si>
    <t>2016:5:0:0:ZHUBEI_2_E</t>
  </si>
  <si>
    <t>2016:5:0:0:ZHUBEI_2_S</t>
  </si>
  <si>
    <t>2016:5:0:0:ZHUBEI_3_S</t>
  </si>
  <si>
    <t>2016:5:0:0:ZHUDONG_E</t>
  </si>
  <si>
    <t>2016:5:0:0:ZHUDONG_S</t>
  </si>
  <si>
    <t>2016:5:0:0:ZHUNAN_S</t>
  </si>
  <si>
    <t>2016:5:0:0:ZHUNAN_ZL</t>
  </si>
  <si>
    <t>2016:2:0:0:TAIDONG_2_E</t>
  </si>
  <si>
    <t>朱一安</t>
  </si>
  <si>
    <t>2016:2:0:0:TUCHENG_E</t>
  </si>
  <si>
    <t>李信寬</t>
  </si>
  <si>
    <t>2016:2:0:0:ZHUBEI_1_S</t>
  </si>
  <si>
    <t>2016:3:0:0:JINGXIN_E</t>
  </si>
  <si>
    <t>劉文鳳</t>
  </si>
  <si>
    <t>錢俊安</t>
  </si>
  <si>
    <t>林永福</t>
  </si>
  <si>
    <t>洪淑枝</t>
  </si>
  <si>
    <t>王奎元</t>
  </si>
  <si>
    <t>2016:3:0:0:XINZHU_3_E</t>
  </si>
  <si>
    <t>陳嘉翔</t>
  </si>
  <si>
    <t>秦淑芳</t>
  </si>
  <si>
    <t>齊榮華</t>
  </si>
  <si>
    <t>謝振文</t>
  </si>
  <si>
    <t>張素津</t>
  </si>
  <si>
    <t>賴虹羽</t>
  </si>
  <si>
    <t>陳媽媽 (蘇姐妹)</t>
  </si>
  <si>
    <t>宋俊毅</t>
  </si>
  <si>
    <t>2016:4:0:0:ZHUBEI_1_S</t>
  </si>
  <si>
    <t>章雯</t>
  </si>
  <si>
    <t xml:space="preserve">Beberley Recometa </t>
  </si>
  <si>
    <t>施孟辰</t>
  </si>
  <si>
    <t>TAOYUAN,TAOYUAN_AREA,桃園區,桃園市區</t>
  </si>
  <si>
    <t>DAYUAN,大園,大園區,DAZHU</t>
  </si>
  <si>
    <t>TAOYUAN,桃園縣,桃園,桃園市,桃園市區</t>
  </si>
  <si>
    <t>LUZHU,蘆竹,蘆竹區,南崁,NANKAN,NANKANG</t>
  </si>
  <si>
    <t>ZHONGZHENG,WANHUA,中正區,萬華區,萬華,WANDA,萬大,萬大區</t>
  </si>
  <si>
    <t>DATONG,大同區,大同,ENGLISH_WARD,ENGLISH,ENGLISHWARD,英文,英文支會,WANDA,萬大,萬大區</t>
  </si>
  <si>
    <t>BANQIAO,板橋,板橋區,板橋市</t>
  </si>
  <si>
    <t>ZHONGLI,GUANYIN,中壢,中壢區,觀音區,中歷,中歷區,NEILI,內壢,內壢區</t>
  </si>
  <si>
    <t>ZHONGLI,中壢, 中壢區,中歷,中歷區,NEILI,內壢,內壢區</t>
  </si>
  <si>
    <t>ANONYMOUS</t>
  </si>
  <si>
    <t>CODE</t>
  </si>
  <si>
    <t>MISSIONARY_ID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</si>
  <si>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AN,MEINONG,LIUGUI,JIAXIAN,SHANLIN,NEIMEN,MAOLIN,GAOXIONG_TAOYUAN,NAMAXIA,JIAYI,TAIBAO,PUZI,BUDAI,DALIN,MINXIONG,XIKOU,XINGANG,LIUJIAO,JIAYI_DONGSHI,YIZHU,LUCAO,SHUISHANG,ZHONGPU,ZHUQI,MEISHAN,FANLU,DAPU,ALISHAN,NANTOU,NANTOU_CITY,PULI,CAOTUN,ZHUSHAN,JIJI,MINGJIAN,LUGU,ZHONGLIAO,YUCHI,GUOXING,SHUILI,NANYOU_XINYI,NANYOU_RENAI,PENGHU,MAGONG,HUXI,BAISHA,XIYU,WANGAN,QIMEI,PINGDONG,PINGDONG_CITY,CHAZHOU,DONGANG,DONGGANG,HENGCHUN,WANDAN,CHANGZHI,LINLUO,JIURU,LIGANG,YANPU,GAOSHU,WANLUAN,NEIPU,ZHUTIAN,XINPI,FANGLIAO,XINYUAN,KANDING,LINBIAN,NANZHOU,JIADONG,LIUQIU,CHECHENG,MANZHOU,FANGSHAN,SANDIMEN,WUTAI,MAJIA,TAIWU,LAIYI,CHUNRI,SHIZI,MUDAN,TAINAN,XINYING,YANSHUI,BAIHE,LIUYING,HOUBI,DONGSHAN,MADOU,XIAYING,LIUJIA,GUANTIAN,DANEI,JIALI,XUEJIA,XIGANG,QIGU,JIANGJUN,BEIMEN,XINHUA,SHANHUA,XINSHI,ANDING,SHANSHANGQU,YUJING,NANXI,NANHUA,ZUOZHEN,RENDE,GUIREN,GUANMIAO,LONGQI,YONGKANG,TAINAN_EAST,TAINAN_SOUTH,TAINAN_NORTH,ANNAN,ANPING,WEST_CENTRAL,TAIZHONG,NANTUN,BEITUN,FENGYUAN,TAIZHONG_DONGSHI,DAJIA,QINGSHUI,SHALU,WUQI,HOULI,SHENGANG,TANZI,DAYA,XINSHE,SHIGANG,WAIPU,TAIZHONG_DAAN,WURI,DADU,LONGJING,WUFENG,TAIPING,DALI,HEPING,TAIZHONG_WEST,TAIZHONG_EAST,XITUN,TAIZHONG_CENTRAL,TAIZHONG_NORTH,TAIZHONG_SOUTH,YUNLIN,DOULIU,DOUNAN,HUWEI,XILUO,TUKU,BEIGANG,GUKENG,DAPI,CITONG,LINNEI,ERLUN,LUNBEI,MAILIAO,YULIN_DONGSHI,BAOZHONG,TAIXI,YUANCHANG,SIHU,KOUHU,SHUILIN,ZHANGHUA,ZHANGHUA_CITY,YUANLIN,LUGANG,HEMEI,BEIDOU,ZHANGHUA_XIHU,TIANZHONG,ERLIN,XIANXI,SHENGANG,ZHANGHUA_FUXING,XIUSHUI,HUATAN,FENYUAN,DACUN,PUYAN,PUXIN,YONGJING,SHETOU,ERSHUI,TIANWEI,PITOU,FANGYUAN,DACHENG,ZHUTANG,XIZHOU,高雄,高雄市,鹽埕區,鼓山區,左營區,楠梓區,三民區,新興區,前金區,苓雅區,前鎮區,旗津區,小港區,鳳山區,林園區,大寮區,大樹區,大社區,仁武區,鳥松區,岡山區,橋頭區,燕巢區,田寮區,阿蓮區,路竹區,湖內區,茄萣區,永安區,彌陀區,梓官區,旗山區,美濃區,六龜區,甲仙區,杉林區,內門區,茂林區,桃源區,那瑪夏區,嘉義,太保市,朴子市,布袋鎮,大林鎮,民雄鄉,溪口鄉,新港鄉,六腳鄉,東石鄉,義竹鄉,鹿草鄉,水上鄉,中埔鄉,竹崎鄉,梅山鄉,番路鄉,大埔鄉,阿里山鄉,南投,南投市,埔里鎮,草屯鎮,竹山鎮,集集鎮,名間鄉,鹿谷鄉,中寮鄉,魚池鄉,國姓鄉,水里鄉,信義鄉,仁愛鄉,澎湖,馬公市,湖西鄉,白沙鄉,西嶼鄉,望安鄉,七美鄉,屏東,屏東市,潮州鎮,東港鎮,恆春鎮,萬丹鄉,長治鄉,麟洛鄉,九如鄉,里港鄉,鹽埔鄉,高樹鄉,萬巒鄉,內埔鄉,竹田鄉,新埤鄉,枋寮鄉,新園鄉,崁頂鄉,林邊鄉,南州鄉,佳冬鄉,琉球鄉,車城鄉,滿州鄉,枋山鄉,三地門鄉,霧臺鄉,瑪家鄉,泰武鄉,來義鄉,春日鄉,獅子鄉,牡丹鄉,台南,臺南,新營區,鹽水區,白河區,柳營區,後壁區,東山區,麻豆區,下營區,六甲區,官田區,大內區,佳里區,學甲區,西港區,七股區,將軍區,北門區,新化區,善化區,新市區,安定區,山上區,玉井區,楠西區,南化區,左鎮區,仁德區,歸仁區,關廟區,龍崎區,永康區,台南東區,臺南東區,台南南區,臺南南區,台南北區,臺南北區,安南區,安平區,中西區,台中,臺中,南屯區,北屯區,豐原區,東勢區,大甲區,清水區,沙鹿區,梧棲區,后里區,神岡區,潭子區,大雅區,新社區,石岡區,外埔區,台中大安區,臺中大安區,烏日區,大肚區,龍井區,霧峰區,太平區,大里區,和平區,台中西區,臺中西區,台中東區,臺中東區,西屯區,台中中區,臺中中區,台中北區,臺中北區,台中南區,臺中南區,雲林,斗六市,斗南鎮,虎尾鎮,西螺鎮,土庫鎮,北港鎮,古坑鄉,大埤鄉,莿桐鄉,林內鄉,二崙鄉,崙背鄉,麥寮鄉,東勢鄉,褒忠鄉,臺西鄉,元長鄉,四湖鄉,口湖鄉,水林鄉,彰化,彰化市,員林市,鹿港鎮,和美鎮,北斗鎮,溪湖鎮,田中鎮,二林鎮,線西鄉,伸港鄉,彰化福興鄉,秀水鄉,花壇鄉,芬園鄉,大村鄉,埔鹽鄉,埔心鄉,永靖鄉,社頭鄉,二水鄉,田尾鄉,埤頭鄉,芳苑鄉,大城鄉,竹塘鄉,溪州鄉</t>
  </si>
  <si>
    <t>5360</t>
  </si>
  <si>
    <t>5858</t>
  </si>
  <si>
    <t>1091</t>
  </si>
  <si>
    <t>0545</t>
  </si>
  <si>
    <t>7471</t>
  </si>
  <si>
    <t>1834</t>
  </si>
  <si>
    <t>0454</t>
  </si>
  <si>
    <t>0601</t>
  </si>
  <si>
    <t>5612</t>
  </si>
  <si>
    <t>4608</t>
  </si>
  <si>
    <t>1630</t>
  </si>
  <si>
    <t>0807</t>
  </si>
  <si>
    <t>6563</t>
  </si>
  <si>
    <t>5098</t>
  </si>
  <si>
    <t>4073</t>
  </si>
  <si>
    <t>6345</t>
  </si>
  <si>
    <t>8154</t>
  </si>
  <si>
    <t>HUALIAN_COUPLE</t>
  </si>
  <si>
    <t>0905251062</t>
  </si>
  <si>
    <t>Hualian Couple</t>
  </si>
  <si>
    <t>花蓮長安夫婦</t>
  </si>
  <si>
    <t>HUALIAN_CHANGAN_COUPLE</t>
  </si>
  <si>
    <t>E. Beutler / S. Beutler</t>
  </si>
  <si>
    <t>1056</t>
  </si>
  <si>
    <t>7116</t>
  </si>
  <si>
    <t>7470</t>
  </si>
  <si>
    <t>0276</t>
  </si>
  <si>
    <t>3498</t>
  </si>
  <si>
    <t>1198</t>
  </si>
  <si>
    <t>6167</t>
  </si>
  <si>
    <t>1123</t>
  </si>
  <si>
    <t>0396</t>
  </si>
  <si>
    <t>8445</t>
  </si>
  <si>
    <t>9128</t>
  </si>
  <si>
    <t>1318</t>
  </si>
  <si>
    <t>6947</t>
  </si>
  <si>
    <t>5908</t>
  </si>
  <si>
    <t>2447</t>
  </si>
  <si>
    <t>7988</t>
  </si>
  <si>
    <t>6606</t>
  </si>
  <si>
    <t>6715</t>
  </si>
  <si>
    <t>3235</t>
  </si>
  <si>
    <t>9288</t>
  </si>
  <si>
    <t>7492</t>
  </si>
  <si>
    <t>2885</t>
  </si>
  <si>
    <t>5247</t>
  </si>
  <si>
    <t>0156</t>
  </si>
  <si>
    <t>8329</t>
  </si>
  <si>
    <t>5123</t>
  </si>
  <si>
    <t>1966</t>
  </si>
  <si>
    <t>0406</t>
  </si>
  <si>
    <t>4878</t>
  </si>
  <si>
    <t>1114</t>
  </si>
  <si>
    <t>8385</t>
  </si>
  <si>
    <t>8705</t>
  </si>
  <si>
    <t>7917</t>
  </si>
  <si>
    <t>8872</t>
  </si>
  <si>
    <t>5892</t>
  </si>
  <si>
    <t>9132</t>
  </si>
  <si>
    <t>7961</t>
  </si>
  <si>
    <t>2011</t>
  </si>
  <si>
    <t>8441</t>
  </si>
  <si>
    <t>0887</t>
  </si>
  <si>
    <t>1753</t>
  </si>
  <si>
    <t>2846</t>
  </si>
  <si>
    <t>0676</t>
  </si>
  <si>
    <t>9999</t>
  </si>
  <si>
    <t>1462</t>
  </si>
  <si>
    <t>9915</t>
  </si>
  <si>
    <t>4485</t>
  </si>
  <si>
    <t>7261</t>
  </si>
  <si>
    <t>5008</t>
  </si>
  <si>
    <t>6702</t>
  </si>
  <si>
    <t>6168</t>
  </si>
  <si>
    <t>0308</t>
  </si>
  <si>
    <t>4954</t>
  </si>
  <si>
    <t>1429</t>
  </si>
  <si>
    <t>4586</t>
  </si>
  <si>
    <t>5585</t>
  </si>
  <si>
    <t>3091</t>
  </si>
  <si>
    <t>5798</t>
  </si>
  <si>
    <t>5289</t>
  </si>
  <si>
    <t>0862</t>
  </si>
  <si>
    <t>6441</t>
  </si>
  <si>
    <t>1570</t>
  </si>
  <si>
    <t>8966</t>
  </si>
  <si>
    <t>4361</t>
  </si>
  <si>
    <t>0965073051</t>
  </si>
  <si>
    <t>9792</t>
  </si>
  <si>
    <t>0117</t>
  </si>
  <si>
    <t>9681</t>
  </si>
  <si>
    <t>0317</t>
  </si>
  <si>
    <t>7949</t>
  </si>
  <si>
    <t>9630</t>
  </si>
  <si>
    <t>8827</t>
  </si>
  <si>
    <t>7726</t>
  </si>
  <si>
    <t>4366</t>
  </si>
  <si>
    <t>8799</t>
  </si>
  <si>
    <t>7613</t>
  </si>
  <si>
    <t>4642</t>
  </si>
  <si>
    <t>2242</t>
  </si>
  <si>
    <t>5987</t>
  </si>
  <si>
    <t>1701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</si>
</sst>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5" fillId="2" borderId="1" applyNumberFormat="0" applyAlignment="0" applyProtection="0"/>
    <xf numFmtId="9" fontId="10" fillId="0" borderId="0" applyFont="0" applyFill="0" applyBorder="0" applyAlignment="0" applyProtection="0"/>
    <xf numFmtId="0" fontId="4" fillId="0" borderId="0"/>
    <xf numFmtId="0" fontId="2" fillId="0" borderId="0"/>
    <xf numFmtId="0" fontId="1" fillId="0" borderId="0"/>
  </cellStyleXfs>
  <cellXfs count="71">
    <xf numFmtId="0" fontId="0" fillId="0" borderId="0" xfId="0"/>
    <xf numFmtId="0" fontId="5" fillId="2" borderId="1" xfId="1"/>
    <xf numFmtId="14" fontId="5" fillId="2" borderId="1" xfId="1" applyNumberFormat="1"/>
    <xf numFmtId="49" fontId="0" fillId="0" borderId="0" xfId="0" applyNumberFormat="1"/>
    <xf numFmtId="0" fontId="8" fillId="4" borderId="9" xfId="0" applyFont="1" applyFill="1" applyBorder="1" applyAlignment="1"/>
    <xf numFmtId="0" fontId="8" fillId="4" borderId="10" xfId="0" applyFont="1" applyFill="1" applyBorder="1" applyAlignment="1"/>
    <xf numFmtId="0" fontId="0" fillId="0" borderId="0" xfId="0"/>
    <xf numFmtId="49" fontId="7" fillId="4" borderId="2" xfId="0" applyNumberFormat="1" applyFont="1" applyFill="1" applyBorder="1"/>
    <xf numFmtId="0" fontId="7" fillId="0" borderId="2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0" borderId="0" xfId="0" applyFont="1" applyBorder="1"/>
    <xf numFmtId="0" fontId="6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12" fillId="0" borderId="3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0" borderId="0" xfId="0" applyFill="1" applyBorder="1"/>
    <xf numFmtId="0" fontId="0" fillId="5" borderId="0" xfId="0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7" fillId="0" borderId="15" xfId="0" applyFont="1" applyBorder="1"/>
    <xf numFmtId="0" fontId="8" fillId="0" borderId="1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4" borderId="18" xfId="0" applyFont="1" applyFill="1" applyBorder="1" applyAlignment="1"/>
    <xf numFmtId="0" fontId="6" fillId="3" borderId="18" xfId="0" applyFont="1" applyFill="1" applyBorder="1" applyAlignment="1">
      <alignment horizontal="center" vertical="center"/>
    </xf>
    <xf numFmtId="49" fontId="4" fillId="0" borderId="0" xfId="3" applyNumberFormat="1"/>
    <xf numFmtId="0" fontId="4" fillId="0" borderId="0" xfId="3"/>
    <xf numFmtId="0" fontId="3" fillId="0" borderId="0" xfId="3" applyFont="1"/>
    <xf numFmtId="0" fontId="4" fillId="0" borderId="0" xfId="3" applyFill="1"/>
    <xf numFmtId="49" fontId="4" fillId="0" borderId="0" xfId="3" applyNumberFormat="1" applyFill="1"/>
    <xf numFmtId="14" fontId="7" fillId="0" borderId="3" xfId="0" applyNumberFormat="1" applyFont="1" applyBorder="1" applyAlignment="1">
      <alignment horizontal="center" vertical="center" wrapText="1"/>
    </xf>
    <xf numFmtId="0" fontId="1" fillId="0" borderId="0" xfId="5"/>
    <xf numFmtId="0" fontId="0" fillId="0" borderId="10" xfId="0" applyBorder="1"/>
    <xf numFmtId="0" fontId="0" fillId="0" borderId="0" xfId="0" applyBorder="1" applyAlignment="1"/>
    <xf numFmtId="0" fontId="6" fillId="3" borderId="11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7" fillId="0" borderId="13" xfId="0" applyFont="1" applyBorder="1"/>
    <xf numFmtId="0" fontId="7" fillId="0" borderId="7" xfId="0" applyFont="1" applyBorder="1"/>
    <xf numFmtId="0" fontId="8" fillId="4" borderId="11" xfId="0" applyFont="1" applyFill="1" applyBorder="1" applyAlignment="1"/>
    <xf numFmtId="14" fontId="7" fillId="0" borderId="6" xfId="0" applyNumberFormat="1" applyFont="1" applyBorder="1" applyAlignment="1">
      <alignment horizontal="left" vertical="center"/>
    </xf>
    <xf numFmtId="0" fontId="8" fillId="4" borderId="19" xfId="0" applyFont="1" applyFill="1" applyBorder="1" applyAlignment="1">
      <alignment horizontal="center" vertical="center"/>
    </xf>
    <xf numFmtId="0" fontId="1" fillId="0" borderId="0" xfId="3" applyFont="1"/>
    <xf numFmtId="14" fontId="1" fillId="0" borderId="0" xfId="5" applyNumberFormat="1"/>
    <xf numFmtId="0" fontId="7" fillId="0" borderId="3" xfId="0" applyFont="1" applyBorder="1" applyAlignment="1">
      <alignment horizontal="center" textRotation="90" wrapText="1"/>
    </xf>
    <xf numFmtId="0" fontId="7" fillId="0" borderId="5" xfId="0" applyFont="1" applyBorder="1" applyAlignment="1">
      <alignment horizontal="center" textRotation="90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14" fontId="11" fillId="0" borderId="4" xfId="0" applyNumberFormat="1" applyFont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20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center"/>
    </xf>
    <xf numFmtId="0" fontId="14" fillId="0" borderId="16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textRotation="90" wrapText="1"/>
    </xf>
    <xf numFmtId="0" fontId="7" fillId="0" borderId="7" xfId="0" applyFont="1" applyBorder="1" applyAlignment="1">
      <alignment horizontal="center" textRotation="90" wrapText="1"/>
    </xf>
  </cellXfs>
  <cellStyles count="6">
    <cellStyle name="Input" xfId="1" builtinId="20"/>
    <cellStyle name="Normal" xfId="0" builtinId="0"/>
    <cellStyle name="Normal 2" xfId="3"/>
    <cellStyle name="Normal 2 2" xfId="4"/>
    <cellStyle name="Normal 2 3" xfId="5"/>
    <cellStyle name="Percent" xfId="2" builtinId="5"/>
  </cellStyles>
  <dxfs count="22"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87DD97"/>
      <color rgb="FFC6EFCE"/>
      <color rgb="FF006100"/>
      <color rgb="FF5C4A00"/>
      <color rgb="FFFFFFD1"/>
      <color rgb="FF9CE4AA"/>
      <color rgb="FFE1F7E5"/>
      <color rgb="FF93E1A2"/>
      <color rgb="FF6FD783"/>
      <color rgb="FF0054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REPORT_GRAPH!$X$104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REPORT_GRAPH!$AC$53:$AC$64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REPORT_GRAPH!$AC$65:$AC$76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REPORT_GRAPH!$X$106</c:f>
              <c:strCache>
                <c:ptCount val="1"/>
                <c:pt idx="0">
                  <c:v>2016  1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REPORT_GRAPH!$AC$77:$AC$88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REPORT_GRAPH!$AD$77:$AD$88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146656"/>
        <c:axId val="510146264"/>
      </c:lineChart>
      <c:dateAx>
        <c:axId val="51014665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6264"/>
        <c:crosses val="autoZero"/>
        <c:auto val="1"/>
        <c:lblOffset val="100"/>
        <c:baseTimeUnit val="months"/>
      </c:dateAx>
      <c:valAx>
        <c:axId val="5101462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REPORT_GRAPH!$AF$89:$AK$89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REPORT_GRAPH!$AR$51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REPORT_GRAPH!$AM$77:$AM$88</c:f>
              <c:numCache>
                <c:formatCode>m/d/yyyy</c:formatCode>
                <c:ptCount val="12"/>
                <c:pt idx="0">
                  <c:v>42423</c:v>
                </c:pt>
                <c:pt idx="1">
                  <c:v>42430</c:v>
                </c:pt>
                <c:pt idx="2">
                  <c:v>42437</c:v>
                </c:pt>
                <c:pt idx="3">
                  <c:v>42444</c:v>
                </c:pt>
                <c:pt idx="4">
                  <c:v>42451</c:v>
                </c:pt>
                <c:pt idx="5">
                  <c:v>42458</c:v>
                </c:pt>
                <c:pt idx="6">
                  <c:v>42465</c:v>
                </c:pt>
                <c:pt idx="7">
                  <c:v>42472</c:v>
                </c:pt>
                <c:pt idx="8">
                  <c:v>42479</c:v>
                </c:pt>
                <c:pt idx="9">
                  <c:v>42486</c:v>
                </c:pt>
                <c:pt idx="10">
                  <c:v>42493</c:v>
                </c:pt>
                <c:pt idx="11">
                  <c:v>42500</c:v>
                </c:pt>
              </c:numCache>
            </c:numRef>
          </c:cat>
          <c:val>
            <c:numRef>
              <c:f>REPORT_GRAPH!$AR$77:$AR$88</c:f>
              <c:numCache>
                <c:formatCode>General</c:formatCode>
                <c:ptCount val="12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#N/A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12</c:v>
                </c:pt>
                <c:pt idx="10">
                  <c:v>18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REPORT_GRAPH!$AM$77:$AM$88</c:f>
              <c:numCache>
                <c:formatCode>m/d/yyyy</c:formatCode>
                <c:ptCount val="12"/>
                <c:pt idx="0">
                  <c:v>42423</c:v>
                </c:pt>
                <c:pt idx="1">
                  <c:v>42430</c:v>
                </c:pt>
                <c:pt idx="2">
                  <c:v>42437</c:v>
                </c:pt>
                <c:pt idx="3">
                  <c:v>42444</c:v>
                </c:pt>
                <c:pt idx="4">
                  <c:v>42451</c:v>
                </c:pt>
                <c:pt idx="5">
                  <c:v>42458</c:v>
                </c:pt>
                <c:pt idx="6">
                  <c:v>42465</c:v>
                </c:pt>
                <c:pt idx="7">
                  <c:v>42472</c:v>
                </c:pt>
                <c:pt idx="8">
                  <c:v>42479</c:v>
                </c:pt>
                <c:pt idx="9">
                  <c:v>42486</c:v>
                </c:pt>
                <c:pt idx="10">
                  <c:v>42493</c:v>
                </c:pt>
                <c:pt idx="11">
                  <c:v>42500</c:v>
                </c:pt>
              </c:numCache>
            </c:numRef>
          </c:cat>
          <c:val>
            <c:numRef>
              <c:f>REPORT_GRAPH!$AS$77:$AS$88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#N/A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REPORT_GRAPH!$AM$77:$AM$88</c:f>
              <c:numCache>
                <c:formatCode>m/d/yyyy</c:formatCode>
                <c:ptCount val="12"/>
                <c:pt idx="0">
                  <c:v>42423</c:v>
                </c:pt>
                <c:pt idx="1">
                  <c:v>42430</c:v>
                </c:pt>
                <c:pt idx="2">
                  <c:v>42437</c:v>
                </c:pt>
                <c:pt idx="3">
                  <c:v>42444</c:v>
                </c:pt>
                <c:pt idx="4">
                  <c:v>42451</c:v>
                </c:pt>
                <c:pt idx="5">
                  <c:v>42458</c:v>
                </c:pt>
                <c:pt idx="6">
                  <c:v>42465</c:v>
                </c:pt>
                <c:pt idx="7">
                  <c:v>42472</c:v>
                </c:pt>
                <c:pt idx="8">
                  <c:v>42479</c:v>
                </c:pt>
                <c:pt idx="9">
                  <c:v>42486</c:v>
                </c:pt>
                <c:pt idx="10">
                  <c:v>42493</c:v>
                </c:pt>
                <c:pt idx="11">
                  <c:v>42500</c:v>
                </c:pt>
              </c:numCache>
            </c:numRef>
          </c:cat>
          <c:val>
            <c:numRef>
              <c:f>REPORT_GRAPH!$AT$77:$AT$88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13</c:v>
                </c:pt>
                <c:pt idx="4">
                  <c:v>11</c:v>
                </c:pt>
                <c:pt idx="5">
                  <c:v>#N/A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3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REPORT_GRAPH!$AM$77:$AM$88</c:f>
              <c:numCache>
                <c:formatCode>m/d/yyyy</c:formatCode>
                <c:ptCount val="12"/>
                <c:pt idx="0">
                  <c:v>42423</c:v>
                </c:pt>
                <c:pt idx="1">
                  <c:v>42430</c:v>
                </c:pt>
                <c:pt idx="2">
                  <c:v>42437</c:v>
                </c:pt>
                <c:pt idx="3">
                  <c:v>42444</c:v>
                </c:pt>
                <c:pt idx="4">
                  <c:v>42451</c:v>
                </c:pt>
                <c:pt idx="5">
                  <c:v>42458</c:v>
                </c:pt>
                <c:pt idx="6">
                  <c:v>42465</c:v>
                </c:pt>
                <c:pt idx="7">
                  <c:v>42472</c:v>
                </c:pt>
                <c:pt idx="8">
                  <c:v>42479</c:v>
                </c:pt>
                <c:pt idx="9">
                  <c:v>42486</c:v>
                </c:pt>
                <c:pt idx="10">
                  <c:v>42493</c:v>
                </c:pt>
                <c:pt idx="11">
                  <c:v>42500</c:v>
                </c:pt>
              </c:numCache>
            </c:numRef>
          </c:cat>
          <c:val>
            <c:numRef>
              <c:f>REPORT_GRAPH!$AU$77:$AU$88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#N/A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REPORT_GRAPH!$AW$52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REPORT_GRAPH!$AM$77:$AM$88</c:f>
              <c:numCache>
                <c:formatCode>m/d/yyyy</c:formatCode>
                <c:ptCount val="12"/>
                <c:pt idx="0">
                  <c:v>42423</c:v>
                </c:pt>
                <c:pt idx="1">
                  <c:v>42430</c:v>
                </c:pt>
                <c:pt idx="2">
                  <c:v>42437</c:v>
                </c:pt>
                <c:pt idx="3">
                  <c:v>42444</c:v>
                </c:pt>
                <c:pt idx="4">
                  <c:v>42451</c:v>
                </c:pt>
                <c:pt idx="5">
                  <c:v>42458</c:v>
                </c:pt>
                <c:pt idx="6">
                  <c:v>42465</c:v>
                </c:pt>
                <c:pt idx="7">
                  <c:v>42472</c:v>
                </c:pt>
                <c:pt idx="8">
                  <c:v>42479</c:v>
                </c:pt>
                <c:pt idx="9">
                  <c:v>42486</c:v>
                </c:pt>
                <c:pt idx="10">
                  <c:v>42493</c:v>
                </c:pt>
                <c:pt idx="11">
                  <c:v>42500</c:v>
                </c:pt>
              </c:numCache>
            </c:numRef>
          </c:cat>
          <c:val>
            <c:numRef>
              <c:f>REPORT_GRAPH!$AW$77:$AW$88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REPORT_GRAPH!$AX$52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REPORT_GRAPH!$AM$77:$AM$88</c:f>
              <c:numCache>
                <c:formatCode>m/d/yyyy</c:formatCode>
                <c:ptCount val="12"/>
                <c:pt idx="0">
                  <c:v>42423</c:v>
                </c:pt>
                <c:pt idx="1">
                  <c:v>42430</c:v>
                </c:pt>
                <c:pt idx="2">
                  <c:v>42437</c:v>
                </c:pt>
                <c:pt idx="3">
                  <c:v>42444</c:v>
                </c:pt>
                <c:pt idx="4">
                  <c:v>42451</c:v>
                </c:pt>
                <c:pt idx="5">
                  <c:v>42458</c:v>
                </c:pt>
                <c:pt idx="6">
                  <c:v>42465</c:v>
                </c:pt>
                <c:pt idx="7">
                  <c:v>42472</c:v>
                </c:pt>
                <c:pt idx="8">
                  <c:v>42479</c:v>
                </c:pt>
                <c:pt idx="9">
                  <c:v>42486</c:v>
                </c:pt>
                <c:pt idx="10">
                  <c:v>42493</c:v>
                </c:pt>
                <c:pt idx="11">
                  <c:v>42500</c:v>
                </c:pt>
              </c:numCache>
            </c:numRef>
          </c:cat>
          <c:val>
            <c:numRef>
              <c:f>REPORT_GRAPH!$AX$77:$AX$88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REPORT_GRAPH!$AY$52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REPORT_GRAPH!$AM$77:$AM$88</c:f>
              <c:numCache>
                <c:formatCode>m/d/yyyy</c:formatCode>
                <c:ptCount val="12"/>
                <c:pt idx="0">
                  <c:v>42423</c:v>
                </c:pt>
                <c:pt idx="1">
                  <c:v>42430</c:v>
                </c:pt>
                <c:pt idx="2">
                  <c:v>42437</c:v>
                </c:pt>
                <c:pt idx="3">
                  <c:v>42444</c:v>
                </c:pt>
                <c:pt idx="4">
                  <c:v>42451</c:v>
                </c:pt>
                <c:pt idx="5">
                  <c:v>42458</c:v>
                </c:pt>
                <c:pt idx="6">
                  <c:v>42465</c:v>
                </c:pt>
                <c:pt idx="7">
                  <c:v>42472</c:v>
                </c:pt>
                <c:pt idx="8">
                  <c:v>42479</c:v>
                </c:pt>
                <c:pt idx="9">
                  <c:v>42486</c:v>
                </c:pt>
                <c:pt idx="10">
                  <c:v>42493</c:v>
                </c:pt>
                <c:pt idx="11">
                  <c:v>42500</c:v>
                </c:pt>
              </c:numCache>
            </c:numRef>
          </c:cat>
          <c:val>
            <c:numRef>
              <c:f>REPORT_GRAPH!$AY$77:$AY$88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REPORT_GRAPH!$AZ$52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REPORT_GRAPH!$AM$77:$AM$88</c:f>
              <c:numCache>
                <c:formatCode>m/d/yyyy</c:formatCode>
                <c:ptCount val="12"/>
                <c:pt idx="0">
                  <c:v>42423</c:v>
                </c:pt>
                <c:pt idx="1">
                  <c:v>42430</c:v>
                </c:pt>
                <c:pt idx="2">
                  <c:v>42437</c:v>
                </c:pt>
                <c:pt idx="3">
                  <c:v>42444</c:v>
                </c:pt>
                <c:pt idx="4">
                  <c:v>42451</c:v>
                </c:pt>
                <c:pt idx="5">
                  <c:v>42458</c:v>
                </c:pt>
                <c:pt idx="6">
                  <c:v>42465</c:v>
                </c:pt>
                <c:pt idx="7">
                  <c:v>42472</c:v>
                </c:pt>
                <c:pt idx="8">
                  <c:v>42479</c:v>
                </c:pt>
                <c:pt idx="9">
                  <c:v>42486</c:v>
                </c:pt>
                <c:pt idx="10">
                  <c:v>42493</c:v>
                </c:pt>
                <c:pt idx="11">
                  <c:v>42500</c:v>
                </c:pt>
              </c:numCache>
            </c:numRef>
          </c:cat>
          <c:val>
            <c:numRef>
              <c:f>REPORT_GRAPH!$AZ$77:$AZ$88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REPORT_GRAPH!$AQ$51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REPORT_GRAPH!$AM$77:$AM$88</c:f>
              <c:numCache>
                <c:formatCode>m/d/yyyy</c:formatCode>
                <c:ptCount val="12"/>
                <c:pt idx="0">
                  <c:v>42423</c:v>
                </c:pt>
                <c:pt idx="1">
                  <c:v>42430</c:v>
                </c:pt>
                <c:pt idx="2">
                  <c:v>42437</c:v>
                </c:pt>
                <c:pt idx="3">
                  <c:v>42444</c:v>
                </c:pt>
                <c:pt idx="4">
                  <c:v>42451</c:v>
                </c:pt>
                <c:pt idx="5">
                  <c:v>42458</c:v>
                </c:pt>
                <c:pt idx="6">
                  <c:v>42465</c:v>
                </c:pt>
                <c:pt idx="7">
                  <c:v>42472</c:v>
                </c:pt>
                <c:pt idx="8">
                  <c:v>42479</c:v>
                </c:pt>
                <c:pt idx="9">
                  <c:v>42486</c:v>
                </c:pt>
                <c:pt idx="10">
                  <c:v>42493</c:v>
                </c:pt>
                <c:pt idx="11">
                  <c:v>42500</c:v>
                </c:pt>
              </c:numCache>
            </c:numRef>
          </c:cat>
          <c:val>
            <c:numRef>
              <c:f>REPORT_GRAPH!$AQ$77:$AQ$88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REPORT_GRAPH!$AV$52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REPORT_GRAPH!$AM$77:$AM$88</c:f>
              <c:numCache>
                <c:formatCode>m/d/yyyy</c:formatCode>
                <c:ptCount val="12"/>
                <c:pt idx="0">
                  <c:v>42423</c:v>
                </c:pt>
                <c:pt idx="1">
                  <c:v>42430</c:v>
                </c:pt>
                <c:pt idx="2">
                  <c:v>42437</c:v>
                </c:pt>
                <c:pt idx="3">
                  <c:v>42444</c:v>
                </c:pt>
                <c:pt idx="4">
                  <c:v>42451</c:v>
                </c:pt>
                <c:pt idx="5">
                  <c:v>42458</c:v>
                </c:pt>
                <c:pt idx="6">
                  <c:v>42465</c:v>
                </c:pt>
                <c:pt idx="7">
                  <c:v>42472</c:v>
                </c:pt>
                <c:pt idx="8">
                  <c:v>42479</c:v>
                </c:pt>
                <c:pt idx="9">
                  <c:v>42486</c:v>
                </c:pt>
                <c:pt idx="10">
                  <c:v>42493</c:v>
                </c:pt>
                <c:pt idx="11">
                  <c:v>42500</c:v>
                </c:pt>
              </c:numCache>
            </c:numRef>
          </c:cat>
          <c:val>
            <c:numRef>
              <c:f>REPORT_GRAPH!$AV$77:$AV$88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488160"/>
        <c:axId val="510143912"/>
      </c:lineChart>
      <c:dateAx>
        <c:axId val="4654881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391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1014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8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87975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REPOR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24
Actual CDE YTD 年度實際:    1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REPOR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_sheet_six_wee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_BY_COMP"/>
      <sheetName val="COMP_LIST"/>
      <sheetName val="CONTROLS"/>
      <sheetName val="JINHUA_ZL"/>
      <sheetName val="SHILIN_ZL"/>
      <sheetName val="BEITOU_S"/>
      <sheetName val="SONGSHAN_ZL"/>
      <sheetName val="SONGSHAN_S"/>
      <sheetName val="TUCHENG_ZL"/>
      <sheetName val="JINGXIN_ZL"/>
      <sheetName val="YONGHE_S"/>
      <sheetName val="TAIDONG_2_ZL"/>
      <sheetName val="HUALIAN_2_ZL"/>
      <sheetName val="TAO_3_E_ZL"/>
      <sheetName val="TAO_4_S"/>
      <sheetName val="XINZHU_3_ZL"/>
      <sheetName val="XINZHU_1_S"/>
      <sheetName val="ZHUNAN_ZL"/>
    </sheetNames>
    <sheetDataSet>
      <sheetData sheetId="0"/>
      <sheetData sheetId="1">
        <row r="1">
          <cell r="A1" t="str">
            <v>AREA_NAME</v>
          </cell>
          <cell r="B1" t="str">
            <v>PH_NUMBER</v>
          </cell>
          <cell r="C1" t="str">
            <v>AREA_NAME_PRETTY_ENGLISH</v>
          </cell>
        </row>
        <row r="2">
          <cell r="A2" t="str">
            <v>ANKANG_E</v>
          </cell>
          <cell r="B2" t="str">
            <v>0972576529</v>
          </cell>
          <cell r="C2" t="str">
            <v>Ankang E</v>
          </cell>
        </row>
        <row r="3">
          <cell r="A3" t="str">
            <v>ASSISTANTS</v>
          </cell>
          <cell r="B3" t="str">
            <v>0972576500</v>
          </cell>
          <cell r="C3" t="str">
            <v>Assistants</v>
          </cell>
        </row>
        <row r="4">
          <cell r="A4" t="str">
            <v>ASSISTANTS</v>
          </cell>
          <cell r="B4" t="str">
            <v>0972576501</v>
          </cell>
          <cell r="C4" t="str">
            <v>Assistants</v>
          </cell>
        </row>
        <row r="5">
          <cell r="A5" t="str">
            <v>BADE_A_E</v>
          </cell>
          <cell r="B5" t="str">
            <v>0912576044</v>
          </cell>
          <cell r="C5" t="str">
            <v>Bade A E</v>
          </cell>
        </row>
        <row r="6">
          <cell r="A6" t="str">
            <v>BADE_B_E</v>
          </cell>
          <cell r="B6" t="str">
            <v>0972939022</v>
          </cell>
          <cell r="C6" t="str">
            <v>Bade B E</v>
          </cell>
        </row>
        <row r="7">
          <cell r="A7" t="str">
            <v>BADE_S</v>
          </cell>
          <cell r="B7" t="str">
            <v>0912576049</v>
          </cell>
          <cell r="C7" t="str">
            <v>Bade S</v>
          </cell>
        </row>
        <row r="8">
          <cell r="A8" t="str">
            <v>BEITOU_E</v>
          </cell>
          <cell r="B8" t="str">
            <v>0972576546</v>
          </cell>
          <cell r="C8" t="str">
            <v>Beitou E</v>
          </cell>
        </row>
        <row r="9">
          <cell r="A9" t="str">
            <v>BEITOU_S</v>
          </cell>
          <cell r="B9" t="str">
            <v>0963790682</v>
          </cell>
          <cell r="C9" t="str">
            <v>Beitou S</v>
          </cell>
        </row>
        <row r="10">
          <cell r="A10" t="str">
            <v>DANFENG_E</v>
          </cell>
          <cell r="B10" t="str">
            <v>0972576517</v>
          </cell>
          <cell r="C10" t="str">
            <v>Danfeng E</v>
          </cell>
        </row>
        <row r="11">
          <cell r="A11" t="str">
            <v>DANSHUI_A_E</v>
          </cell>
          <cell r="B11" t="str">
            <v>0912576043</v>
          </cell>
          <cell r="C11" t="str">
            <v>Danshui A E</v>
          </cell>
        </row>
        <row r="12">
          <cell r="A12" t="str">
            <v>DANSHUI_B_E</v>
          </cell>
          <cell r="B12" t="str">
            <v>0963938175</v>
          </cell>
          <cell r="C12" t="str">
            <v>Danshui B E</v>
          </cell>
        </row>
        <row r="13">
          <cell r="A13" t="str">
            <v>GUISHAN_E</v>
          </cell>
          <cell r="B13" t="str">
            <v>0972576585</v>
          </cell>
          <cell r="C13" t="str">
            <v>Guishan E</v>
          </cell>
        </row>
        <row r="14">
          <cell r="A14" t="str">
            <v>HUALIAN_1_E</v>
          </cell>
          <cell r="B14" t="str">
            <v>0972576536</v>
          </cell>
          <cell r="C14" t="str">
            <v>Hualian 1 E</v>
          </cell>
        </row>
        <row r="15">
          <cell r="A15" t="str">
            <v>HUALIAN_1_S</v>
          </cell>
          <cell r="B15" t="str">
            <v>0972576512</v>
          </cell>
          <cell r="C15" t="str">
            <v>Hualian 1 S</v>
          </cell>
        </row>
        <row r="16">
          <cell r="A16" t="str">
            <v>HUALIAN_2_E</v>
          </cell>
          <cell r="B16" t="str">
            <v>0963932617</v>
          </cell>
          <cell r="C16" t="str">
            <v>Hualian 2 E</v>
          </cell>
        </row>
        <row r="17">
          <cell r="A17" t="str">
            <v>HUALIAN_2_ZL</v>
          </cell>
          <cell r="B17" t="str">
            <v>0972576592</v>
          </cell>
          <cell r="C17" t="str">
            <v>Hualian 2 ZL</v>
          </cell>
        </row>
        <row r="18">
          <cell r="A18" t="str">
            <v>HUALIAN_3_E</v>
          </cell>
          <cell r="B18" t="str">
            <v>0963832102</v>
          </cell>
          <cell r="C18" t="str">
            <v>Hualian 3 E</v>
          </cell>
        </row>
        <row r="19">
          <cell r="A19" t="str">
            <v>HUALIAN_3_S</v>
          </cell>
          <cell r="B19" t="str">
            <v>0972576591</v>
          </cell>
          <cell r="C19" t="str">
            <v>Hualian 3 S</v>
          </cell>
        </row>
        <row r="20">
          <cell r="A20" t="str">
            <v>JILONG_A_E</v>
          </cell>
          <cell r="B20" t="str">
            <v>0972576520</v>
          </cell>
          <cell r="C20" t="str">
            <v>Jilong A E</v>
          </cell>
        </row>
        <row r="21">
          <cell r="A21" t="str">
            <v>JILONG_B_E</v>
          </cell>
          <cell r="B21" t="str">
            <v>0972987783</v>
          </cell>
          <cell r="C21" t="str">
            <v>Jilong B E</v>
          </cell>
        </row>
        <row r="22">
          <cell r="A22" t="str">
            <v>JINGXIN_S</v>
          </cell>
          <cell r="B22" t="str">
            <v>0972576573</v>
          </cell>
          <cell r="C22" t="str">
            <v>Jingxin S</v>
          </cell>
        </row>
        <row r="23">
          <cell r="A23" t="str">
            <v>JINGXIN_ZL</v>
          </cell>
          <cell r="B23" t="str">
            <v>0972576508</v>
          </cell>
          <cell r="C23" t="str">
            <v>Jingxin ZL</v>
          </cell>
        </row>
        <row r="24">
          <cell r="A24" t="str">
            <v>JINHUA_S</v>
          </cell>
          <cell r="B24" t="str">
            <v>0965113871</v>
          </cell>
          <cell r="C24" t="str">
            <v>Jinhua S</v>
          </cell>
        </row>
        <row r="25">
          <cell r="A25" t="str">
            <v>JINHUA_ZL</v>
          </cell>
          <cell r="B25" t="str">
            <v>0972576554</v>
          </cell>
          <cell r="C25" t="str">
            <v>Jinhua ZL</v>
          </cell>
        </row>
        <row r="26">
          <cell r="A26" t="str">
            <v>LONGTAN_E</v>
          </cell>
          <cell r="B26" t="str">
            <v>0972576560</v>
          </cell>
          <cell r="C26" t="str">
            <v>Longtan E</v>
          </cell>
        </row>
        <row r="27">
          <cell r="A27" t="str">
            <v>LUODONG_A_E</v>
          </cell>
          <cell r="B27" t="str">
            <v>0963917870</v>
          </cell>
          <cell r="C27" t="str">
            <v>Luodong A E</v>
          </cell>
        </row>
        <row r="28">
          <cell r="A28" t="str">
            <v>LUODONG_B_E</v>
          </cell>
          <cell r="B28" t="str">
            <v>0963912027</v>
          </cell>
          <cell r="C28" t="str">
            <v>Luodong B E</v>
          </cell>
        </row>
        <row r="29">
          <cell r="A29" t="str">
            <v>LUZHOU_A_E</v>
          </cell>
          <cell r="B29" t="str">
            <v>0972576542</v>
          </cell>
          <cell r="C29" t="str">
            <v>Luzhou A E</v>
          </cell>
        </row>
        <row r="30">
          <cell r="A30" t="str">
            <v>LUZHOU_B_E</v>
          </cell>
          <cell r="B30" t="str">
            <v>0965008522</v>
          </cell>
          <cell r="C30" t="str">
            <v>Luzhou B E</v>
          </cell>
        </row>
        <row r="31">
          <cell r="A31" t="str">
            <v>MIAOLI_E</v>
          </cell>
          <cell r="B31" t="str">
            <v>0963911267</v>
          </cell>
          <cell r="C31" t="str">
            <v>Miaoli E</v>
          </cell>
        </row>
        <row r="32">
          <cell r="A32" t="str">
            <v>MUZHA_E</v>
          </cell>
          <cell r="B32" t="str">
            <v>0972576510</v>
          </cell>
          <cell r="C32" t="str">
            <v>Muzha E</v>
          </cell>
        </row>
        <row r="33">
          <cell r="A33" t="str">
            <v>MUZHA_S</v>
          </cell>
          <cell r="B33" t="str">
            <v>0963796383</v>
          </cell>
          <cell r="C33" t="str">
            <v>Muzha S</v>
          </cell>
        </row>
        <row r="34">
          <cell r="A34" t="str">
            <v>NEIHU_E</v>
          </cell>
          <cell r="B34" t="str">
            <v>0972576570</v>
          </cell>
          <cell r="C34" t="str">
            <v>Neihu E</v>
          </cell>
        </row>
        <row r="35">
          <cell r="A35" t="str">
            <v>NEIHU_S</v>
          </cell>
          <cell r="B35" t="str">
            <v>0972576565</v>
          </cell>
          <cell r="C35" t="str">
            <v>Neihu S</v>
          </cell>
        </row>
        <row r="36">
          <cell r="A36" t="str">
            <v>OFFICE_E</v>
          </cell>
          <cell r="B36" t="str">
            <v>0910358944</v>
          </cell>
          <cell r="C36" t="str">
            <v>Office E</v>
          </cell>
        </row>
        <row r="37">
          <cell r="A37" t="str">
            <v>OFFICE_E</v>
          </cell>
          <cell r="B37" t="str">
            <v>0972576566</v>
          </cell>
          <cell r="C37" t="str">
            <v>Office E</v>
          </cell>
        </row>
        <row r="38">
          <cell r="A38" t="str">
            <v>SANCHONG_E</v>
          </cell>
          <cell r="B38" t="str">
            <v>0963809216</v>
          </cell>
          <cell r="C38" t="str">
            <v>Sanchong E</v>
          </cell>
        </row>
        <row r="39">
          <cell r="A39" t="str">
            <v>SANCHONG_S</v>
          </cell>
          <cell r="B39" t="str">
            <v>0972576587</v>
          </cell>
          <cell r="C39" t="str">
            <v>Sanchong S</v>
          </cell>
        </row>
        <row r="40">
          <cell r="A40" t="str">
            <v>SANXIA_A_E</v>
          </cell>
          <cell r="B40" t="str">
            <v>0963917982</v>
          </cell>
          <cell r="C40" t="str">
            <v>Sanxia A E</v>
          </cell>
        </row>
        <row r="41">
          <cell r="A41" t="str">
            <v>SANXIA_B_E</v>
          </cell>
          <cell r="B41" t="str">
            <v>0972576153</v>
          </cell>
          <cell r="C41" t="str">
            <v>Sanxia B E</v>
          </cell>
        </row>
        <row r="42">
          <cell r="A42" t="str">
            <v>SENIOR_COUPLE</v>
          </cell>
          <cell r="B42" t="str">
            <v>0988128506</v>
          </cell>
          <cell r="C42" t="str">
            <v>Senior Couple</v>
          </cell>
        </row>
        <row r="43">
          <cell r="A43" t="str">
            <v>SHILIN_S</v>
          </cell>
          <cell r="B43" t="str">
            <v>0972576543</v>
          </cell>
          <cell r="C43" t="str">
            <v>Shilin S</v>
          </cell>
        </row>
        <row r="44">
          <cell r="A44" t="str">
            <v>SHILIN_ZL</v>
          </cell>
          <cell r="B44" t="str">
            <v>0972576564</v>
          </cell>
          <cell r="C44" t="str">
            <v>Shilin ZL</v>
          </cell>
        </row>
        <row r="45">
          <cell r="A45" t="str">
            <v>SIYUAN_E</v>
          </cell>
          <cell r="B45" t="str">
            <v>0972576516</v>
          </cell>
          <cell r="C45" t="str">
            <v>Siyuan E</v>
          </cell>
        </row>
        <row r="46">
          <cell r="A46" t="str">
            <v>SONGSHAN_S</v>
          </cell>
          <cell r="B46" t="str">
            <v>0963572706</v>
          </cell>
          <cell r="C46" t="str">
            <v>Songshan S</v>
          </cell>
        </row>
        <row r="47">
          <cell r="A47" t="str">
            <v>SONGSHAN_ZL</v>
          </cell>
          <cell r="B47" t="str">
            <v>0963938192</v>
          </cell>
          <cell r="C47" t="str">
            <v>Songshan ZL</v>
          </cell>
        </row>
        <row r="48">
          <cell r="A48" t="str">
            <v>TAIDONG_1_E</v>
          </cell>
          <cell r="B48" t="str">
            <v>0972576519</v>
          </cell>
          <cell r="C48" t="str">
            <v>Taidong 1 E</v>
          </cell>
        </row>
        <row r="49">
          <cell r="A49" t="str">
            <v>TAIDONG_1_S</v>
          </cell>
          <cell r="B49" t="str">
            <v>0972576596</v>
          </cell>
          <cell r="C49" t="str">
            <v>Taidong 1 S</v>
          </cell>
        </row>
        <row r="50">
          <cell r="A50" t="str">
            <v>TAIDONG_2_S</v>
          </cell>
          <cell r="B50" t="str">
            <v>0972576150</v>
          </cell>
          <cell r="C50" t="str">
            <v>Taidong 2 S</v>
          </cell>
        </row>
        <row r="51">
          <cell r="A51" t="str">
            <v>TAIDONG_2_ZL</v>
          </cell>
          <cell r="B51" t="str">
            <v>0972576593</v>
          </cell>
          <cell r="C51" t="str">
            <v>Taidong 2 ZL</v>
          </cell>
        </row>
        <row r="52">
          <cell r="A52" t="str">
            <v>TAIDONG_3_E</v>
          </cell>
          <cell r="B52" t="str">
            <v>0965005802</v>
          </cell>
          <cell r="C52" t="str">
            <v>Taidong 3 E</v>
          </cell>
        </row>
        <row r="53">
          <cell r="A53" t="str">
            <v>TAIZHONG_OFFICE_E</v>
          </cell>
          <cell r="B53" t="str">
            <v>0972263507</v>
          </cell>
          <cell r="C53" t="str">
            <v>435</v>
          </cell>
        </row>
        <row r="54">
          <cell r="A54" t="str">
            <v>TAO_1_A</v>
          </cell>
          <cell r="B54" t="str">
            <v>0972576556</v>
          </cell>
          <cell r="C54" t="str">
            <v>Taoyuan 1 A E</v>
          </cell>
        </row>
        <row r="55">
          <cell r="A55" t="str">
            <v>TAO_1_B</v>
          </cell>
          <cell r="B55" t="str">
            <v>0972576588</v>
          </cell>
          <cell r="C55" t="str">
            <v>Taoyuan 1 B E</v>
          </cell>
        </row>
        <row r="56">
          <cell r="A56" t="str">
            <v>TAO_2_E</v>
          </cell>
          <cell r="B56" t="str">
            <v>0963539987</v>
          </cell>
          <cell r="C56" t="str">
            <v>Taoyuan 2 E</v>
          </cell>
        </row>
        <row r="57">
          <cell r="A57" t="str">
            <v>TAO_2_S</v>
          </cell>
          <cell r="B57" t="str">
            <v>0963719073</v>
          </cell>
          <cell r="C57" t="str">
            <v>Taoyuan 2 S</v>
          </cell>
        </row>
        <row r="58">
          <cell r="A58" t="str">
            <v>TAO_3_E</v>
          </cell>
          <cell r="B58" t="str">
            <v>0963731605</v>
          </cell>
          <cell r="C58" t="str">
            <v>Taoyuan 3 E</v>
          </cell>
        </row>
        <row r="59">
          <cell r="A59" t="str">
            <v>TAO_3_E_ZL</v>
          </cell>
          <cell r="B59" t="str">
            <v>0972576524</v>
          </cell>
          <cell r="C59" t="str">
            <v>Taoyuan 3 ZL</v>
          </cell>
        </row>
        <row r="60">
          <cell r="A60" t="str">
            <v>TAO_4_E</v>
          </cell>
          <cell r="B60" t="str">
            <v>0972576578</v>
          </cell>
          <cell r="C60" t="str">
            <v>Taoyuan 4 E</v>
          </cell>
        </row>
        <row r="61">
          <cell r="A61" t="str">
            <v>TAO_4_S</v>
          </cell>
          <cell r="B61" t="str">
            <v>0972576377</v>
          </cell>
          <cell r="C61" t="str">
            <v>Taoyuan 4 S</v>
          </cell>
        </row>
        <row r="62">
          <cell r="A62" t="str">
            <v>TIANMU_A_E</v>
          </cell>
          <cell r="B62" t="str">
            <v>0972576547</v>
          </cell>
          <cell r="C62" t="str">
            <v>Tianmu A E</v>
          </cell>
        </row>
        <row r="63">
          <cell r="A63" t="str">
            <v>TIANMU_B_E</v>
          </cell>
          <cell r="B63" t="str">
            <v>0963537337</v>
          </cell>
          <cell r="C63" t="str">
            <v>Tuanmu B E</v>
          </cell>
        </row>
        <row r="64">
          <cell r="A64" t="str">
            <v>TOUFEN_E</v>
          </cell>
          <cell r="B64" t="str">
            <v>0972576590</v>
          </cell>
          <cell r="C64" t="str">
            <v>Toufen E</v>
          </cell>
        </row>
        <row r="65">
          <cell r="A65" t="str">
            <v>TOUR_S</v>
          </cell>
          <cell r="B65" t="str">
            <v>0972576577</v>
          </cell>
          <cell r="C65" t="str">
            <v>Tour S</v>
          </cell>
        </row>
        <row r="66">
          <cell r="A66" t="str">
            <v>TUCHENG_S</v>
          </cell>
          <cell r="B66" t="str">
            <v>0972576507</v>
          </cell>
          <cell r="C66" t="str">
            <v>Tucheng S</v>
          </cell>
        </row>
        <row r="67">
          <cell r="A67" t="str">
            <v>TUCHENG_ZL</v>
          </cell>
          <cell r="B67" t="str">
            <v>0972576539</v>
          </cell>
          <cell r="C67" t="str">
            <v>Tucheng ZL</v>
          </cell>
        </row>
        <row r="68">
          <cell r="A68" t="str">
            <v>WANDA_E</v>
          </cell>
          <cell r="B68" t="str">
            <v>0972576562</v>
          </cell>
          <cell r="C68" t="str">
            <v>Wanda E</v>
          </cell>
        </row>
        <row r="69">
          <cell r="A69" t="str">
            <v>WANDA_S</v>
          </cell>
          <cell r="B69" t="str">
            <v>0972576559</v>
          </cell>
          <cell r="C69" t="str">
            <v>Wanda S</v>
          </cell>
        </row>
        <row r="70">
          <cell r="A70" t="str">
            <v>XIANGSHAN_E</v>
          </cell>
          <cell r="B70" t="str">
            <v>0912576011</v>
          </cell>
          <cell r="C70" t="str">
            <v>Xiangshan E</v>
          </cell>
        </row>
        <row r="71">
          <cell r="A71" t="str">
            <v>XINAN_S</v>
          </cell>
          <cell r="B71" t="str">
            <v>0972576561</v>
          </cell>
          <cell r="C71" t="str">
            <v>Xinan S</v>
          </cell>
        </row>
        <row r="72">
          <cell r="A72" t="str">
            <v>XINBAN_E</v>
          </cell>
          <cell r="B72" t="str">
            <v>0972576506</v>
          </cell>
          <cell r="C72" t="str">
            <v>Xinban E</v>
          </cell>
        </row>
        <row r="73">
          <cell r="A73" t="str">
            <v>XINDIAN_E</v>
          </cell>
          <cell r="B73" t="str">
            <v>0972576548</v>
          </cell>
          <cell r="C73" t="str">
            <v>Xindian E</v>
          </cell>
        </row>
        <row r="74">
          <cell r="A74" t="str">
            <v>XINDIAN_S</v>
          </cell>
          <cell r="B74" t="str">
            <v>0972576518</v>
          </cell>
          <cell r="C74" t="str">
            <v>Xindian S</v>
          </cell>
        </row>
        <row r="75">
          <cell r="A75" t="str">
            <v>XINPU_E</v>
          </cell>
          <cell r="B75" t="str">
            <v>0972576504</v>
          </cell>
          <cell r="C75" t="str">
            <v>Xinpu E</v>
          </cell>
        </row>
        <row r="76">
          <cell r="A76" t="str">
            <v>XINZHU_1_E</v>
          </cell>
          <cell r="B76" t="str">
            <v>0972576526</v>
          </cell>
          <cell r="C76" t="str">
            <v>Xinzhu 1 E</v>
          </cell>
        </row>
        <row r="77">
          <cell r="A77" t="str">
            <v>XINZHU_1_S</v>
          </cell>
          <cell r="B77" t="str">
            <v>0972576569</v>
          </cell>
          <cell r="C77" t="str">
            <v>Xinzhu 1 S</v>
          </cell>
        </row>
        <row r="78">
          <cell r="A78" t="str">
            <v>XINZHU_3_S</v>
          </cell>
          <cell r="B78" t="str">
            <v>0963660292</v>
          </cell>
          <cell r="C78" t="str">
            <v>Xinzhu 3 S</v>
          </cell>
        </row>
        <row r="79">
          <cell r="A79" t="str">
            <v>XINZHU_3_ZL</v>
          </cell>
          <cell r="B79" t="str">
            <v>0972576563</v>
          </cell>
          <cell r="C79" t="str">
            <v>Xinzhu 3 ZL</v>
          </cell>
        </row>
        <row r="80">
          <cell r="A80" t="str">
            <v>XIZHI_A_E</v>
          </cell>
          <cell r="B80" t="str">
            <v>0972576509</v>
          </cell>
          <cell r="C80" t="str">
            <v>Xizhi A E</v>
          </cell>
        </row>
        <row r="81">
          <cell r="A81" t="str">
            <v>XIZHI_B_E</v>
          </cell>
          <cell r="B81" t="str">
            <v>0972576156</v>
          </cell>
          <cell r="C81" t="str">
            <v>Xizhi B E</v>
          </cell>
        </row>
        <row r="82">
          <cell r="A82" t="str">
            <v>XIZHI_S</v>
          </cell>
          <cell r="B82" t="str">
            <v>0963873617</v>
          </cell>
          <cell r="C82" t="str">
            <v>Xizhi S</v>
          </cell>
        </row>
        <row r="83">
          <cell r="A83" t="str">
            <v>YILAN_E</v>
          </cell>
          <cell r="B83" t="str">
            <v>0972576558</v>
          </cell>
          <cell r="C83" t="str">
            <v>Yilan E</v>
          </cell>
        </row>
        <row r="84">
          <cell r="A84" t="str">
            <v>YILAN_S</v>
          </cell>
          <cell r="B84" t="str">
            <v>0963917157</v>
          </cell>
          <cell r="C84" t="str">
            <v>Yilan S</v>
          </cell>
        </row>
        <row r="85">
          <cell r="A85" t="str">
            <v>YONGHE_S</v>
          </cell>
          <cell r="B85" t="str">
            <v>0972576513</v>
          </cell>
          <cell r="C85" t="str">
            <v>Yonghe S</v>
          </cell>
        </row>
        <row r="86">
          <cell r="A86" t="str">
            <v>YULI_E</v>
          </cell>
          <cell r="B86" t="str">
            <v>0972576594</v>
          </cell>
          <cell r="C86" t="str">
            <v>Yuli E</v>
          </cell>
        </row>
        <row r="87">
          <cell r="A87" t="str">
            <v>YULI_S</v>
          </cell>
          <cell r="B87" t="str">
            <v>0972576538</v>
          </cell>
          <cell r="C87" t="str">
            <v>Yuli S</v>
          </cell>
        </row>
        <row r="88">
          <cell r="A88" t="str">
            <v>ZHONGHE_1_E</v>
          </cell>
          <cell r="B88" t="str">
            <v>0972576514</v>
          </cell>
          <cell r="C88" t="str">
            <v>Zhonghe 1 E</v>
          </cell>
        </row>
        <row r="89">
          <cell r="A89" t="str">
            <v>ZHONGHE_2_E</v>
          </cell>
          <cell r="B89" t="str">
            <v>0972576511</v>
          </cell>
          <cell r="C89" t="str">
            <v>Zhonghe 2 E</v>
          </cell>
        </row>
        <row r="90">
          <cell r="A90" t="str">
            <v>ZHONGHE_2_S</v>
          </cell>
          <cell r="B90" t="str">
            <v>0963535582</v>
          </cell>
          <cell r="C90" t="str">
            <v>Zhonghe 2 S</v>
          </cell>
        </row>
        <row r="91">
          <cell r="A91" t="str">
            <v>ZHONGLI_1_E</v>
          </cell>
          <cell r="B91" t="str">
            <v>0972576568</v>
          </cell>
          <cell r="C91" t="str">
            <v>Zhongli 1 E</v>
          </cell>
        </row>
        <row r="92">
          <cell r="A92" t="str">
            <v>ZHONGLI_1_S</v>
          </cell>
          <cell r="B92" t="str">
            <v>0972576581</v>
          </cell>
          <cell r="C92" t="str">
            <v>Zhongli 1 S</v>
          </cell>
        </row>
        <row r="93">
          <cell r="A93" t="str">
            <v>ZHONGLI_2_E</v>
          </cell>
          <cell r="B93" t="str">
            <v>0972576584</v>
          </cell>
          <cell r="C93" t="str">
            <v>Zhongli 2 E</v>
          </cell>
        </row>
        <row r="94">
          <cell r="A94" t="str">
            <v>ZHUBEI_1_E</v>
          </cell>
          <cell r="B94" t="str">
            <v>0972576582</v>
          </cell>
          <cell r="C94" t="str">
            <v>Zhubei 1 E</v>
          </cell>
        </row>
        <row r="95">
          <cell r="A95" t="str">
            <v>ZHUBEI_2_E</v>
          </cell>
          <cell r="B95" t="str">
            <v>0972576583</v>
          </cell>
          <cell r="C95" t="str">
            <v>Zhubei 2 E</v>
          </cell>
        </row>
        <row r="96">
          <cell r="A96" t="str">
            <v>ZHUBEI_2_S</v>
          </cell>
          <cell r="B96" t="str">
            <v>0972576540</v>
          </cell>
          <cell r="C96" t="str">
            <v>Zhubei 2 S</v>
          </cell>
        </row>
        <row r="97">
          <cell r="A97" t="str">
            <v>ZHUBEI_3_S</v>
          </cell>
          <cell r="B97" t="str">
            <v>0972576574</v>
          </cell>
          <cell r="C97" t="str">
            <v>Zhubei 3 S</v>
          </cell>
        </row>
        <row r="98">
          <cell r="A98" t="str">
            <v>ZHUDONG_E</v>
          </cell>
          <cell r="B98" t="str">
            <v>0972576528</v>
          </cell>
          <cell r="C98" t="str">
            <v>Zhudong E</v>
          </cell>
        </row>
        <row r="99">
          <cell r="A99" t="str">
            <v>ZHUDONG_S</v>
          </cell>
          <cell r="B99" t="str">
            <v>0912576094</v>
          </cell>
          <cell r="C99" t="str">
            <v>Zhudong S</v>
          </cell>
        </row>
        <row r="100">
          <cell r="A100" t="str">
            <v>ZHUNAN_S</v>
          </cell>
          <cell r="B100" t="str">
            <v>0972576155</v>
          </cell>
          <cell r="C100" t="str">
            <v>Zhunan S</v>
          </cell>
        </row>
        <row r="101">
          <cell r="A101" t="str">
            <v>ZHUNAN_ZL</v>
          </cell>
          <cell r="B101" t="str">
            <v>0963761862</v>
          </cell>
          <cell r="C101" t="str">
            <v>Zhunan ZL</v>
          </cell>
        </row>
        <row r="102">
          <cell r="C102"/>
        </row>
        <row r="103">
          <cell r="A103"/>
          <cell r="B103"/>
          <cell r="C103"/>
        </row>
        <row r="104">
          <cell r="A104"/>
          <cell r="B104"/>
          <cell r="C104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queryTables/queryTable1.xml><?xml version="1.0" encoding="utf-8"?>
<queryTable xmlns="http://schemas.openxmlformats.org/spreadsheetml/2006/main" name="report_data" adjustColumnWidth="0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month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aptism_source_month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hone_list" connectionId="2" autoFormatId="16" applyNumberFormats="0" applyBorderFormats="0" applyFontFormats="0" applyPatternFormats="0" applyAlignmentFormats="0" applyWidthHeightFormats="0">
  <queryTableRefresh nextId="16">
    <queryTableFields count="15">
      <queryTableField id="1" name="AREA_NAME" tableColumnId="1"/>
      <queryTableField id="2" name="PH_NUMBER" tableColumnId="2"/>
      <queryTableField id="3" name="AREA_NAME_PRETTY_ENGLISH" tableColumnId="3"/>
      <queryTableField id="4" name="AREA_NAME_CHINESE" tableColumnId="4"/>
      <queryTableField id="5" name="M_NAMES_PRETTY" tableColumnId="5"/>
      <queryTableField id="6" name="DISTRICT_NAME" tableColumnId="6"/>
      <queryTableField id="7" name="ZONE_NAME" tableColumnId="7"/>
      <queryTableField id="8" name="WARD_NAME" tableColumnId="8"/>
      <queryTableField id="9" name="STAKE_NAME" tableColumnId="9"/>
      <queryTableField id="10" name="ENGLISH_UNIT_NAME" tableColumnId="10"/>
      <queryTableField id="11" name="REPORT_REQUIRED" tableColumnId="11"/>
      <queryTableField id="12" name="ENGLISH_REQUIRED" tableColumnId="12"/>
      <queryTableField id="13" name="GEOG_AREAS" tableColumnId="13"/>
      <queryTableField id="14" name="APT_NAME" tableColumnId="14"/>
      <queryTableField id="15" name="MISSIONARY_ID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Table_phone_list" displayName="Table_phone_list" ref="A1:O104" tableType="queryTable" totalsRowShown="0" headerRowCellStyle="Normal 2" dataCellStyle="Normal 2">
  <autoFilter ref="A1:O104"/>
  <tableColumns count="15">
    <tableColumn id="1" uniqueName="1" name="AREA_NAME" queryTableFieldId="1" dataDxfId="21" dataCellStyle="Normal 2"/>
    <tableColumn id="2" uniqueName="2" name="PH_NUMBER" queryTableFieldId="2" dataDxfId="11" dataCellStyle="Normal 2"/>
    <tableColumn id="3" uniqueName="3" name="AREA_NAME_PRETTY_ENGLISH" queryTableFieldId="3"/>
    <tableColumn id="4" uniqueName="4" name="AREA_NAME_CHINESE" queryTableFieldId="4"/>
    <tableColumn id="5" uniqueName="5" name="M_NAMES_PRETTY" queryTableFieldId="5" dataDxfId="20" dataCellStyle="Normal 2"/>
    <tableColumn id="6" uniqueName="6" name="DISTRICT_NAME" queryTableFieldId="6" dataDxfId="19" dataCellStyle="Normal 2"/>
    <tableColumn id="7" uniqueName="7" name="ZONE_NAME" queryTableFieldId="7" dataDxfId="18" dataCellStyle="Normal 2"/>
    <tableColumn id="8" uniqueName="8" name="WARD_NAME" queryTableFieldId="8" dataDxfId="17" dataCellStyle="Normal 2"/>
    <tableColumn id="9" uniqueName="9" name="STAKE_NAME" queryTableFieldId="9" dataDxfId="16" dataCellStyle="Normal 2"/>
    <tableColumn id="10" uniqueName="10" name="ENGLISH_UNIT_NAME" queryTableFieldId="10" dataDxfId="15" dataCellStyle="Normal 2"/>
    <tableColumn id="11" uniqueName="11" name="REPORT_REQUIRED" queryTableFieldId="11" dataDxfId="14" dataCellStyle="Normal 2"/>
    <tableColumn id="12" uniqueName="12" name="ENGLISH_REQUIRED" queryTableFieldId="12" dataDxfId="13" dataCellStyle="Normal 2"/>
    <tableColumn id="13" uniqueName="13" name="GEOG_AREAS" queryTableFieldId="13" dataDxfId="12" dataCellStyle="Normal 2"/>
    <tableColumn id="14" uniqueName="14" name="APT_NAME" queryTableFieldId="14" dataDxfId="10" dataCellStyle="Normal 2"/>
    <tableColumn id="15" uniqueName="15" name="MISSIONARY_ID" queryTableFieldId="15" dataDxfId="9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1656"/>
  <sheetViews>
    <sheetView topLeftCell="A1136" workbookViewId="0">
      <selection activeCell="R1181" sqref="R1181"/>
    </sheetView>
  </sheetViews>
  <sheetFormatPr defaultRowHeight="15"/>
  <cols>
    <col min="1" max="1" width="26.7109375" customWidth="1"/>
    <col min="2" max="2" width="2.28515625" bestFit="1" customWidth="1"/>
    <col min="3" max="3" width="2.140625" bestFit="1" customWidth="1"/>
    <col min="4" max="5" width="3" bestFit="1" customWidth="1"/>
    <col min="6" max="6" width="14.28515625" bestFit="1" customWidth="1"/>
    <col min="7" max="7" width="4.5703125" bestFit="1" customWidth="1"/>
    <col min="8" max="8" width="6" bestFit="1" customWidth="1"/>
    <col min="9" max="9" width="3.42578125" bestFit="1" customWidth="1"/>
    <col min="10" max="10" width="4.42578125" bestFit="1" customWidth="1"/>
    <col min="11" max="11" width="3.28515625" bestFit="1" customWidth="1"/>
    <col min="12" max="12" width="3.28515625" customWidth="1"/>
    <col min="13" max="13" width="11.5703125" bestFit="1" customWidth="1"/>
    <col min="14" max="14" width="10.5703125" bestFit="1" customWidth="1"/>
    <col min="15" max="15" width="5.42578125" bestFit="1" customWidth="1"/>
    <col min="16" max="16" width="4.28515625" bestFit="1" customWidth="1"/>
    <col min="17" max="17" width="4.28515625" style="6" bestFit="1" customWidth="1"/>
    <col min="18" max="18" width="4.28515625" style="6" customWidth="1"/>
    <col min="19" max="19" width="15.28515625" style="6" bestFit="1" customWidth="1"/>
    <col min="20" max="20" width="11.85546875" style="6" bestFit="1" customWidth="1"/>
    <col min="21" max="21" width="12" style="6" bestFit="1" customWidth="1"/>
    <col min="22" max="22" width="14.28515625" style="6" bestFit="1" customWidth="1"/>
    <col min="23" max="23" width="13.140625" style="6" bestFit="1" customWidth="1"/>
    <col min="24" max="24" width="10.42578125" style="6" bestFit="1" customWidth="1"/>
    <col min="25" max="25" width="4.28515625" customWidth="1"/>
  </cols>
  <sheetData>
    <row r="1" spans="1:24">
      <c r="B1" s="3" t="s">
        <v>2</v>
      </c>
      <c r="C1" t="s">
        <v>3</v>
      </c>
      <c r="D1" t="s">
        <v>4</v>
      </c>
      <c r="E1" t="s">
        <v>5</v>
      </c>
      <c r="F1" t="s">
        <v>29</v>
      </c>
      <c r="G1" t="s">
        <v>6</v>
      </c>
      <c r="H1" t="s">
        <v>7</v>
      </c>
      <c r="I1" t="s">
        <v>8</v>
      </c>
      <c r="J1" t="s">
        <v>9</v>
      </c>
      <c r="K1" t="s">
        <v>31</v>
      </c>
      <c r="L1" t="s">
        <v>30</v>
      </c>
      <c r="M1" t="s">
        <v>10</v>
      </c>
      <c r="Q1"/>
      <c r="R1"/>
      <c r="S1"/>
      <c r="T1"/>
      <c r="U1"/>
      <c r="V1"/>
      <c r="W1"/>
      <c r="X1"/>
    </row>
    <row r="2" spans="1:24">
      <c r="A2" s="6" t="s">
        <v>46</v>
      </c>
      <c r="B2" s="3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Q2"/>
      <c r="R2"/>
      <c r="S2"/>
      <c r="T2"/>
      <c r="U2"/>
      <c r="V2"/>
      <c r="W2"/>
      <c r="X2"/>
    </row>
    <row r="3" spans="1:24">
      <c r="A3" s="6" t="s">
        <v>47</v>
      </c>
      <c r="B3" s="3">
        <v>0</v>
      </c>
      <c r="C3" s="6">
        <v>2</v>
      </c>
      <c r="D3" s="6">
        <v>0</v>
      </c>
      <c r="E3" s="6">
        <v>3</v>
      </c>
      <c r="F3" s="6">
        <v>2</v>
      </c>
      <c r="G3" s="6">
        <v>0</v>
      </c>
      <c r="H3" s="6">
        <v>8</v>
      </c>
      <c r="I3" s="6">
        <v>0</v>
      </c>
      <c r="J3" s="6">
        <v>6</v>
      </c>
      <c r="K3" s="6">
        <v>4</v>
      </c>
      <c r="L3" s="6">
        <v>0</v>
      </c>
      <c r="M3" s="6">
        <v>2</v>
      </c>
      <c r="Q3"/>
      <c r="R3"/>
      <c r="S3"/>
      <c r="T3"/>
      <c r="U3"/>
      <c r="V3"/>
      <c r="W3"/>
      <c r="X3"/>
    </row>
    <row r="4" spans="1:24">
      <c r="A4" s="6" t="s">
        <v>48</v>
      </c>
      <c r="B4" s="3">
        <v>0</v>
      </c>
      <c r="C4" s="6">
        <v>1</v>
      </c>
      <c r="D4" s="6">
        <v>3</v>
      </c>
      <c r="E4" s="6">
        <v>4</v>
      </c>
      <c r="F4" s="6">
        <v>1</v>
      </c>
      <c r="G4" s="6">
        <v>0</v>
      </c>
      <c r="H4" s="6">
        <v>12</v>
      </c>
      <c r="I4" s="6">
        <v>0</v>
      </c>
      <c r="J4" s="6">
        <v>3</v>
      </c>
      <c r="K4" s="6">
        <v>1</v>
      </c>
      <c r="L4" s="6">
        <v>0</v>
      </c>
      <c r="M4" s="6">
        <v>1</v>
      </c>
      <c r="Q4"/>
      <c r="R4"/>
      <c r="S4"/>
      <c r="T4"/>
      <c r="U4"/>
      <c r="V4"/>
      <c r="W4"/>
      <c r="X4"/>
    </row>
    <row r="5" spans="1:24">
      <c r="A5" s="6" t="s">
        <v>49</v>
      </c>
      <c r="B5" s="3">
        <v>1</v>
      </c>
      <c r="C5" s="6">
        <v>0</v>
      </c>
      <c r="D5" s="6">
        <v>0</v>
      </c>
      <c r="E5" s="6">
        <v>2</v>
      </c>
      <c r="F5" s="6">
        <v>1</v>
      </c>
      <c r="G5" s="6">
        <v>0</v>
      </c>
      <c r="H5" s="6">
        <v>3</v>
      </c>
      <c r="I5" s="6">
        <v>0</v>
      </c>
      <c r="J5" s="6">
        <v>2</v>
      </c>
      <c r="K5" s="6">
        <v>3</v>
      </c>
      <c r="L5" s="6">
        <v>0</v>
      </c>
      <c r="M5" s="6">
        <v>4</v>
      </c>
      <c r="Q5"/>
      <c r="R5"/>
      <c r="S5"/>
      <c r="T5"/>
      <c r="U5"/>
      <c r="V5"/>
      <c r="W5"/>
      <c r="X5"/>
    </row>
    <row r="6" spans="1:24">
      <c r="A6" s="6" t="s">
        <v>50</v>
      </c>
      <c r="B6" s="3">
        <v>0</v>
      </c>
      <c r="C6" s="6">
        <v>0</v>
      </c>
      <c r="D6" s="6">
        <v>0</v>
      </c>
      <c r="E6" s="6">
        <v>1</v>
      </c>
      <c r="F6" s="6">
        <v>0</v>
      </c>
      <c r="G6" s="6">
        <v>0</v>
      </c>
      <c r="H6" s="6">
        <v>1</v>
      </c>
      <c r="I6" s="6">
        <v>0</v>
      </c>
      <c r="J6" s="6">
        <v>2</v>
      </c>
      <c r="K6" s="6">
        <v>2</v>
      </c>
      <c r="L6" s="6">
        <v>0</v>
      </c>
      <c r="M6" s="6">
        <v>17</v>
      </c>
      <c r="Q6"/>
      <c r="R6"/>
      <c r="S6"/>
      <c r="T6"/>
      <c r="U6"/>
      <c r="V6"/>
      <c r="W6"/>
      <c r="X6"/>
    </row>
    <row r="7" spans="1:24">
      <c r="A7" s="6" t="s">
        <v>51</v>
      </c>
      <c r="B7" s="3">
        <v>0</v>
      </c>
      <c r="C7" s="6">
        <v>0</v>
      </c>
      <c r="D7" s="6">
        <v>0</v>
      </c>
      <c r="E7" s="6">
        <v>1</v>
      </c>
      <c r="F7" s="6">
        <v>0</v>
      </c>
      <c r="G7" s="6">
        <v>0</v>
      </c>
      <c r="H7" s="6">
        <v>1</v>
      </c>
      <c r="I7" s="6">
        <v>0</v>
      </c>
      <c r="J7" s="6">
        <v>3</v>
      </c>
      <c r="K7" s="6">
        <v>2</v>
      </c>
      <c r="L7" s="6">
        <v>0</v>
      </c>
      <c r="M7" s="6">
        <v>2</v>
      </c>
      <c r="Q7"/>
      <c r="R7"/>
      <c r="S7"/>
      <c r="T7"/>
      <c r="U7"/>
      <c r="V7"/>
      <c r="W7"/>
      <c r="X7"/>
    </row>
    <row r="8" spans="1:24">
      <c r="A8" s="6" t="s">
        <v>52</v>
      </c>
      <c r="B8" s="3">
        <v>0</v>
      </c>
      <c r="C8" s="6">
        <v>0</v>
      </c>
      <c r="D8" s="6">
        <v>3</v>
      </c>
      <c r="E8" s="6">
        <v>3</v>
      </c>
      <c r="F8" s="6">
        <v>0</v>
      </c>
      <c r="G8" s="6">
        <v>0</v>
      </c>
      <c r="H8" s="6">
        <v>10</v>
      </c>
      <c r="I8" s="6">
        <v>0</v>
      </c>
      <c r="J8" s="6">
        <v>9</v>
      </c>
      <c r="K8" s="6">
        <v>4</v>
      </c>
      <c r="L8" s="6">
        <v>0</v>
      </c>
      <c r="M8" s="6">
        <v>6</v>
      </c>
      <c r="Q8"/>
      <c r="R8"/>
      <c r="S8"/>
      <c r="T8"/>
      <c r="U8"/>
      <c r="V8"/>
      <c r="W8"/>
      <c r="X8"/>
    </row>
    <row r="9" spans="1:24">
      <c r="A9" s="6" t="s">
        <v>53</v>
      </c>
      <c r="B9" s="3">
        <v>0</v>
      </c>
      <c r="C9" s="6">
        <v>3</v>
      </c>
      <c r="D9" s="6">
        <v>3</v>
      </c>
      <c r="E9" s="6">
        <v>3</v>
      </c>
      <c r="F9" s="6">
        <v>0</v>
      </c>
      <c r="G9" s="6">
        <v>0</v>
      </c>
      <c r="H9" s="6">
        <v>9</v>
      </c>
      <c r="I9" s="6">
        <v>0</v>
      </c>
      <c r="J9" s="6">
        <v>3</v>
      </c>
      <c r="K9" s="6">
        <v>0</v>
      </c>
      <c r="L9" s="6">
        <v>0</v>
      </c>
      <c r="M9" s="6">
        <v>0</v>
      </c>
      <c r="Q9"/>
      <c r="R9"/>
      <c r="S9"/>
      <c r="T9"/>
      <c r="U9"/>
      <c r="V9"/>
      <c r="W9"/>
      <c r="X9"/>
    </row>
    <row r="10" spans="1:24">
      <c r="A10" s="6" t="s">
        <v>391</v>
      </c>
      <c r="B10" s="3">
        <v>1</v>
      </c>
      <c r="C10" s="6">
        <v>1</v>
      </c>
      <c r="D10" s="6">
        <v>1</v>
      </c>
      <c r="E10" s="6">
        <v>3</v>
      </c>
      <c r="F10" s="6">
        <v>1</v>
      </c>
      <c r="G10" s="6">
        <v>0</v>
      </c>
      <c r="H10" s="6">
        <v>6</v>
      </c>
      <c r="I10" s="6">
        <v>0</v>
      </c>
      <c r="J10" s="6">
        <v>4</v>
      </c>
      <c r="K10" s="6">
        <v>2</v>
      </c>
      <c r="L10" s="6">
        <v>0</v>
      </c>
      <c r="M10" s="6">
        <v>4</v>
      </c>
      <c r="Q10"/>
      <c r="R10"/>
      <c r="S10"/>
      <c r="T10"/>
      <c r="U10"/>
      <c r="V10"/>
      <c r="W10"/>
      <c r="X10"/>
    </row>
    <row r="11" spans="1:24">
      <c r="A11" s="6" t="s">
        <v>54</v>
      </c>
      <c r="B11" s="3">
        <v>0</v>
      </c>
      <c r="C11" s="6">
        <v>0</v>
      </c>
      <c r="D11" s="6">
        <v>3</v>
      </c>
      <c r="E11" s="6">
        <v>1</v>
      </c>
      <c r="F11" s="6">
        <v>0</v>
      </c>
      <c r="G11" s="6">
        <v>1</v>
      </c>
      <c r="H11" s="6">
        <v>13</v>
      </c>
      <c r="I11" s="6">
        <v>0</v>
      </c>
      <c r="J11" s="6">
        <v>3</v>
      </c>
      <c r="K11" s="6">
        <v>1</v>
      </c>
      <c r="L11" s="6">
        <v>0</v>
      </c>
      <c r="M11" s="6">
        <v>5</v>
      </c>
      <c r="Q11"/>
      <c r="R11"/>
      <c r="S11"/>
      <c r="T11"/>
      <c r="U11"/>
      <c r="V11"/>
      <c r="W11"/>
      <c r="X11"/>
    </row>
    <row r="12" spans="1:24">
      <c r="A12" s="6" t="s">
        <v>55</v>
      </c>
      <c r="B12" s="3">
        <v>0</v>
      </c>
      <c r="C12" s="6">
        <v>0</v>
      </c>
      <c r="D12" s="6">
        <v>2</v>
      </c>
      <c r="E12" s="6">
        <v>4</v>
      </c>
      <c r="F12" s="6">
        <v>1</v>
      </c>
      <c r="G12" s="6">
        <v>0</v>
      </c>
      <c r="H12" s="6">
        <v>7</v>
      </c>
      <c r="I12" s="6">
        <v>0</v>
      </c>
      <c r="J12" s="6">
        <v>6</v>
      </c>
      <c r="K12" s="6">
        <v>3</v>
      </c>
      <c r="L12" s="6">
        <v>0</v>
      </c>
      <c r="M12" s="6">
        <v>5</v>
      </c>
      <c r="Q12"/>
      <c r="R12"/>
      <c r="S12"/>
      <c r="T12"/>
      <c r="U12"/>
      <c r="V12"/>
      <c r="W12"/>
      <c r="X12"/>
    </row>
    <row r="13" spans="1:24">
      <c r="A13" s="6" t="s">
        <v>786</v>
      </c>
      <c r="B13" s="3">
        <v>0</v>
      </c>
      <c r="C13" s="6">
        <v>1</v>
      </c>
      <c r="D13" s="6">
        <v>1</v>
      </c>
      <c r="E13" s="6">
        <v>2</v>
      </c>
      <c r="F13" s="6">
        <v>2</v>
      </c>
      <c r="G13" s="6">
        <v>0</v>
      </c>
      <c r="H13" s="6">
        <v>6</v>
      </c>
      <c r="I13" s="6">
        <v>0</v>
      </c>
      <c r="J13" s="6">
        <v>5</v>
      </c>
      <c r="K13" s="6">
        <v>4</v>
      </c>
      <c r="L13" s="6">
        <v>0</v>
      </c>
      <c r="M13" s="6">
        <v>4</v>
      </c>
      <c r="Q13"/>
      <c r="R13"/>
      <c r="S13"/>
      <c r="T13"/>
      <c r="U13"/>
      <c r="V13"/>
      <c r="W13"/>
      <c r="X13"/>
    </row>
    <row r="14" spans="1:24">
      <c r="A14" s="6" t="s">
        <v>56</v>
      </c>
      <c r="B14" s="3">
        <v>0</v>
      </c>
      <c r="C14" s="6">
        <v>0</v>
      </c>
      <c r="D14" s="6">
        <v>2</v>
      </c>
      <c r="E14" s="6">
        <v>1</v>
      </c>
      <c r="F14" s="6">
        <v>1</v>
      </c>
      <c r="G14" s="6">
        <v>0</v>
      </c>
      <c r="H14" s="6">
        <v>4</v>
      </c>
      <c r="I14" s="6">
        <v>0</v>
      </c>
      <c r="J14" s="6">
        <v>3</v>
      </c>
      <c r="K14" s="6">
        <v>4</v>
      </c>
      <c r="L14" s="6">
        <v>0</v>
      </c>
      <c r="M14" s="6">
        <v>4</v>
      </c>
      <c r="Q14"/>
      <c r="R14"/>
      <c r="S14"/>
      <c r="T14"/>
      <c r="U14"/>
      <c r="V14"/>
      <c r="W14"/>
      <c r="X14"/>
    </row>
    <row r="15" spans="1:24">
      <c r="A15" s="6" t="s">
        <v>57</v>
      </c>
      <c r="B15" s="3">
        <v>0</v>
      </c>
      <c r="C15" s="6">
        <v>0</v>
      </c>
      <c r="D15" s="6">
        <v>4</v>
      </c>
      <c r="E15" s="6">
        <v>4</v>
      </c>
      <c r="F15" s="6">
        <v>1</v>
      </c>
      <c r="G15" s="6">
        <v>0</v>
      </c>
      <c r="H15" s="6">
        <v>8</v>
      </c>
      <c r="I15" s="6">
        <v>0</v>
      </c>
      <c r="J15" s="6">
        <v>4</v>
      </c>
      <c r="K15" s="6">
        <v>3</v>
      </c>
      <c r="L15" s="6">
        <v>0</v>
      </c>
      <c r="M15" s="6">
        <v>3</v>
      </c>
      <c r="Q15"/>
      <c r="R15"/>
      <c r="S15"/>
      <c r="T15"/>
      <c r="U15"/>
      <c r="V15"/>
      <c r="W15"/>
      <c r="X15"/>
    </row>
    <row r="16" spans="1:24">
      <c r="A16" s="6" t="s">
        <v>58</v>
      </c>
      <c r="B16" s="3">
        <v>0</v>
      </c>
      <c r="C16" s="6">
        <v>0</v>
      </c>
      <c r="D16" s="6">
        <v>2</v>
      </c>
      <c r="E16" s="6">
        <v>4</v>
      </c>
      <c r="F16" s="6">
        <v>3</v>
      </c>
      <c r="G16" s="6">
        <v>0</v>
      </c>
      <c r="H16" s="6">
        <v>6</v>
      </c>
      <c r="I16" s="6">
        <v>0</v>
      </c>
      <c r="J16" s="6">
        <v>6</v>
      </c>
      <c r="K16" s="6">
        <v>3</v>
      </c>
      <c r="L16" s="6">
        <v>0</v>
      </c>
      <c r="M16" s="6">
        <v>5</v>
      </c>
      <c r="Q16"/>
      <c r="R16"/>
      <c r="S16"/>
      <c r="T16"/>
      <c r="U16"/>
      <c r="V16"/>
      <c r="W16"/>
      <c r="X16"/>
    </row>
    <row r="17" spans="1:24">
      <c r="A17" s="6" t="s">
        <v>59</v>
      </c>
      <c r="B17" s="3">
        <v>0</v>
      </c>
      <c r="C17" s="6">
        <v>0</v>
      </c>
      <c r="D17" s="6">
        <v>0</v>
      </c>
      <c r="E17" s="6">
        <v>3</v>
      </c>
      <c r="F17" s="6">
        <v>0</v>
      </c>
      <c r="G17" s="6">
        <v>0</v>
      </c>
      <c r="H17" s="6">
        <v>3</v>
      </c>
      <c r="I17" s="6">
        <v>0</v>
      </c>
      <c r="J17" s="6">
        <v>2</v>
      </c>
      <c r="K17" s="6">
        <v>0</v>
      </c>
      <c r="L17" s="6">
        <v>0</v>
      </c>
      <c r="M17" s="6">
        <v>3</v>
      </c>
      <c r="Q17"/>
      <c r="R17"/>
      <c r="S17"/>
      <c r="T17"/>
      <c r="U17"/>
      <c r="V17"/>
      <c r="W17"/>
      <c r="X17"/>
    </row>
    <row r="18" spans="1:24">
      <c r="A18" s="6" t="s">
        <v>60</v>
      </c>
      <c r="B18" s="3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3</v>
      </c>
      <c r="K18" s="6">
        <v>1</v>
      </c>
      <c r="L18" s="6">
        <v>0</v>
      </c>
      <c r="M18" s="6">
        <v>5</v>
      </c>
      <c r="Q18"/>
      <c r="R18"/>
      <c r="S18"/>
      <c r="T18"/>
      <c r="U18"/>
      <c r="V18"/>
      <c r="W18"/>
      <c r="X18"/>
    </row>
    <row r="19" spans="1:24">
      <c r="A19" s="6" t="s">
        <v>1306</v>
      </c>
      <c r="B19" s="3">
        <v>0</v>
      </c>
      <c r="C19" s="6">
        <v>0</v>
      </c>
      <c r="D19" s="6">
        <v>1</v>
      </c>
      <c r="E19" s="6">
        <v>3</v>
      </c>
      <c r="F19" s="6">
        <v>6</v>
      </c>
      <c r="G19" s="6">
        <v>8</v>
      </c>
      <c r="H19" s="6">
        <v>0</v>
      </c>
      <c r="I19" s="6">
        <v>0</v>
      </c>
      <c r="J19" s="6">
        <v>6</v>
      </c>
      <c r="K19" s="6">
        <v>6</v>
      </c>
      <c r="L19" s="6">
        <v>0</v>
      </c>
      <c r="M19" s="6">
        <v>10</v>
      </c>
      <c r="Q19"/>
      <c r="R19"/>
      <c r="S19"/>
      <c r="T19"/>
      <c r="U19"/>
      <c r="V19"/>
      <c r="W19"/>
      <c r="X19"/>
    </row>
    <row r="20" spans="1:24">
      <c r="A20" s="6" t="s">
        <v>1307</v>
      </c>
      <c r="B20" s="3">
        <v>0</v>
      </c>
      <c r="C20" s="6">
        <v>0</v>
      </c>
      <c r="D20" s="6">
        <v>2</v>
      </c>
      <c r="E20" s="6">
        <v>4</v>
      </c>
      <c r="F20" s="6">
        <v>0</v>
      </c>
      <c r="G20" s="6">
        <v>0</v>
      </c>
      <c r="H20" s="6">
        <v>8</v>
      </c>
      <c r="I20" s="6">
        <v>0</v>
      </c>
      <c r="J20" s="6">
        <v>2</v>
      </c>
      <c r="K20" s="6">
        <v>3</v>
      </c>
      <c r="L20" s="6">
        <v>0</v>
      </c>
      <c r="M20" s="6">
        <v>9</v>
      </c>
      <c r="Q20"/>
      <c r="R20"/>
      <c r="S20"/>
      <c r="T20"/>
      <c r="U20"/>
      <c r="V20"/>
      <c r="W20"/>
      <c r="X20"/>
    </row>
    <row r="21" spans="1:24">
      <c r="A21" s="6" t="s">
        <v>61</v>
      </c>
      <c r="B21" s="3">
        <v>0</v>
      </c>
      <c r="C21" s="6">
        <v>0</v>
      </c>
      <c r="D21" s="6">
        <v>0</v>
      </c>
      <c r="E21" s="6">
        <v>2</v>
      </c>
      <c r="F21" s="6">
        <v>0</v>
      </c>
      <c r="G21" s="6">
        <v>0</v>
      </c>
      <c r="H21" s="6">
        <v>4</v>
      </c>
      <c r="I21" s="6">
        <v>0</v>
      </c>
      <c r="J21" s="6">
        <v>4</v>
      </c>
      <c r="K21" s="6">
        <v>0</v>
      </c>
      <c r="L21" s="6">
        <v>0</v>
      </c>
      <c r="M21" s="6">
        <v>3</v>
      </c>
      <c r="Q21"/>
      <c r="R21"/>
      <c r="S21"/>
      <c r="T21"/>
      <c r="U21"/>
      <c r="V21"/>
      <c r="W21"/>
      <c r="X21"/>
    </row>
    <row r="22" spans="1:24">
      <c r="A22" s="6" t="s">
        <v>62</v>
      </c>
      <c r="B22" s="3">
        <v>0</v>
      </c>
      <c r="C22" s="6">
        <v>0</v>
      </c>
      <c r="D22" s="6">
        <v>0</v>
      </c>
      <c r="E22" s="6">
        <v>0</v>
      </c>
      <c r="F22" s="6">
        <v>2</v>
      </c>
      <c r="G22" s="6">
        <v>0</v>
      </c>
      <c r="H22" s="6">
        <v>4</v>
      </c>
      <c r="I22" s="6">
        <v>0</v>
      </c>
      <c r="J22" s="6">
        <v>6</v>
      </c>
      <c r="K22" s="6">
        <v>3</v>
      </c>
      <c r="L22" s="6">
        <v>0</v>
      </c>
      <c r="M22" s="6">
        <v>3</v>
      </c>
      <c r="Q22"/>
      <c r="R22"/>
      <c r="S22"/>
      <c r="T22"/>
      <c r="U22"/>
      <c r="V22"/>
      <c r="W22"/>
      <c r="X22"/>
    </row>
    <row r="23" spans="1:24">
      <c r="A23" s="6" t="s">
        <v>63</v>
      </c>
      <c r="B23" s="3">
        <v>0</v>
      </c>
      <c r="C23" s="6">
        <v>0</v>
      </c>
      <c r="D23" s="6">
        <v>0</v>
      </c>
      <c r="E23" s="6">
        <v>5</v>
      </c>
      <c r="F23" s="6">
        <v>1</v>
      </c>
      <c r="G23" s="6">
        <v>0</v>
      </c>
      <c r="H23" s="6">
        <v>7</v>
      </c>
      <c r="I23" s="6">
        <v>0</v>
      </c>
      <c r="J23" s="6">
        <v>3</v>
      </c>
      <c r="K23" s="6">
        <v>2</v>
      </c>
      <c r="L23" s="6">
        <v>0</v>
      </c>
      <c r="M23" s="6">
        <v>6</v>
      </c>
      <c r="Q23"/>
      <c r="R23"/>
      <c r="S23"/>
      <c r="T23"/>
      <c r="U23"/>
      <c r="V23"/>
      <c r="W23"/>
      <c r="X23"/>
    </row>
    <row r="24" spans="1:24">
      <c r="A24" s="6" t="s">
        <v>64</v>
      </c>
      <c r="B24" s="3">
        <v>1</v>
      </c>
      <c r="C24" s="6">
        <v>0</v>
      </c>
      <c r="D24" s="6">
        <v>3</v>
      </c>
      <c r="E24" s="6">
        <v>1</v>
      </c>
      <c r="F24" s="6">
        <v>0</v>
      </c>
      <c r="G24" s="6">
        <v>0</v>
      </c>
      <c r="H24" s="6">
        <v>5</v>
      </c>
      <c r="I24" s="6">
        <v>0</v>
      </c>
      <c r="J24" s="6">
        <v>5</v>
      </c>
      <c r="K24" s="6">
        <v>0</v>
      </c>
      <c r="L24" s="6">
        <v>0</v>
      </c>
      <c r="M24" s="6">
        <v>1</v>
      </c>
      <c r="Q24"/>
      <c r="R24"/>
      <c r="S24"/>
      <c r="T24"/>
      <c r="U24"/>
      <c r="V24"/>
      <c r="W24"/>
      <c r="X24"/>
    </row>
    <row r="25" spans="1:24">
      <c r="A25" s="6" t="s">
        <v>65</v>
      </c>
      <c r="B25" s="3">
        <v>0</v>
      </c>
      <c r="C25" s="6">
        <v>0</v>
      </c>
      <c r="D25" s="6">
        <v>1</v>
      </c>
      <c r="E25" s="6">
        <v>2</v>
      </c>
      <c r="F25" s="6">
        <v>1</v>
      </c>
      <c r="G25" s="6">
        <v>0</v>
      </c>
      <c r="H25" s="6">
        <v>3</v>
      </c>
      <c r="I25" s="6">
        <v>0</v>
      </c>
      <c r="J25" s="6">
        <v>6</v>
      </c>
      <c r="K25" s="6">
        <v>1</v>
      </c>
      <c r="L25" s="6">
        <v>0</v>
      </c>
      <c r="M25" s="6">
        <v>2</v>
      </c>
      <c r="Q25"/>
      <c r="R25"/>
      <c r="S25"/>
      <c r="T25"/>
      <c r="U25"/>
      <c r="V25"/>
      <c r="W25"/>
      <c r="X25"/>
    </row>
    <row r="26" spans="1:24">
      <c r="A26" s="6" t="s">
        <v>66</v>
      </c>
      <c r="B26" s="3">
        <v>0</v>
      </c>
      <c r="C26" s="6">
        <v>0</v>
      </c>
      <c r="D26" s="6">
        <v>2</v>
      </c>
      <c r="E26" s="6">
        <v>2</v>
      </c>
      <c r="F26" s="6">
        <v>0</v>
      </c>
      <c r="G26" s="6">
        <v>0</v>
      </c>
      <c r="H26" s="6">
        <v>4</v>
      </c>
      <c r="I26" s="6">
        <v>0</v>
      </c>
      <c r="J26" s="6">
        <v>3</v>
      </c>
      <c r="K26" s="6">
        <v>1</v>
      </c>
      <c r="L26" s="6">
        <v>0</v>
      </c>
      <c r="M26" s="6">
        <v>0</v>
      </c>
      <c r="Q26"/>
      <c r="R26"/>
      <c r="S26"/>
      <c r="T26"/>
      <c r="U26"/>
      <c r="V26"/>
      <c r="W26"/>
      <c r="X26"/>
    </row>
    <row r="27" spans="1:24">
      <c r="A27" s="6" t="s">
        <v>67</v>
      </c>
      <c r="B27" s="3">
        <v>0</v>
      </c>
      <c r="C27" s="6">
        <v>0</v>
      </c>
      <c r="D27" s="6">
        <v>1</v>
      </c>
      <c r="E27" s="6">
        <v>4</v>
      </c>
      <c r="F27" s="6">
        <v>0</v>
      </c>
      <c r="G27" s="6">
        <v>0</v>
      </c>
      <c r="H27" s="6">
        <v>7</v>
      </c>
      <c r="I27" s="6">
        <v>0</v>
      </c>
      <c r="J27" s="6">
        <v>6</v>
      </c>
      <c r="K27" s="6">
        <v>3</v>
      </c>
      <c r="L27" s="6">
        <v>0</v>
      </c>
      <c r="M27" s="6">
        <v>7</v>
      </c>
      <c r="Q27"/>
      <c r="R27"/>
      <c r="S27"/>
      <c r="T27"/>
      <c r="U27"/>
      <c r="V27"/>
      <c r="W27"/>
      <c r="X27"/>
    </row>
    <row r="28" spans="1:24">
      <c r="A28" s="6" t="s">
        <v>68</v>
      </c>
      <c r="B28" s="3">
        <v>0</v>
      </c>
      <c r="C28" s="6">
        <v>0</v>
      </c>
      <c r="D28" s="6">
        <v>1</v>
      </c>
      <c r="E28" s="6">
        <v>5</v>
      </c>
      <c r="F28" s="6">
        <v>0</v>
      </c>
      <c r="G28" s="6">
        <v>0</v>
      </c>
      <c r="H28" s="6">
        <v>6</v>
      </c>
      <c r="I28" s="6">
        <v>0</v>
      </c>
      <c r="J28" s="6">
        <v>4</v>
      </c>
      <c r="K28" s="6">
        <v>1</v>
      </c>
      <c r="L28" s="6">
        <v>0</v>
      </c>
      <c r="M28" s="6">
        <v>3</v>
      </c>
      <c r="Q28"/>
      <c r="R28"/>
      <c r="S28"/>
      <c r="T28"/>
      <c r="U28"/>
      <c r="V28"/>
      <c r="W28"/>
      <c r="X28"/>
    </row>
    <row r="29" spans="1:24">
      <c r="A29" s="6" t="s">
        <v>69</v>
      </c>
      <c r="B29" s="3">
        <v>0</v>
      </c>
      <c r="C29" s="6">
        <v>0</v>
      </c>
      <c r="D29" s="6">
        <v>0</v>
      </c>
      <c r="E29" s="6">
        <v>1</v>
      </c>
      <c r="F29" s="6">
        <v>0</v>
      </c>
      <c r="G29" s="6">
        <v>0</v>
      </c>
      <c r="H29" s="6">
        <v>1</v>
      </c>
      <c r="I29" s="6">
        <v>0</v>
      </c>
      <c r="J29" s="6">
        <v>1</v>
      </c>
      <c r="K29" s="6">
        <v>1</v>
      </c>
      <c r="L29" s="6">
        <v>0</v>
      </c>
      <c r="M29" s="6">
        <v>4</v>
      </c>
      <c r="Q29"/>
      <c r="R29"/>
      <c r="S29"/>
      <c r="T29"/>
      <c r="U29"/>
      <c r="V29"/>
      <c r="W29"/>
      <c r="X29"/>
    </row>
    <row r="30" spans="1:24">
      <c r="A30" s="6" t="s">
        <v>70</v>
      </c>
      <c r="B30" s="3">
        <v>0</v>
      </c>
      <c r="C30" s="6">
        <v>0</v>
      </c>
      <c r="D30" s="6">
        <v>3</v>
      </c>
      <c r="E30" s="6">
        <v>2</v>
      </c>
      <c r="F30" s="6">
        <v>1</v>
      </c>
      <c r="G30" s="6">
        <v>0</v>
      </c>
      <c r="H30" s="6">
        <v>5</v>
      </c>
      <c r="I30" s="6">
        <v>0</v>
      </c>
      <c r="J30" s="6">
        <v>6</v>
      </c>
      <c r="K30" s="6">
        <v>4</v>
      </c>
      <c r="L30" s="6">
        <v>0</v>
      </c>
      <c r="M30" s="6">
        <v>6</v>
      </c>
      <c r="Q30"/>
      <c r="R30"/>
      <c r="S30"/>
      <c r="T30"/>
      <c r="U30"/>
      <c r="V30"/>
      <c r="W30"/>
      <c r="X30"/>
    </row>
    <row r="31" spans="1:24">
      <c r="A31" s="6" t="s">
        <v>71</v>
      </c>
      <c r="B31" s="3">
        <v>0</v>
      </c>
      <c r="C31" s="6">
        <v>0</v>
      </c>
      <c r="D31" s="6">
        <v>1</v>
      </c>
      <c r="E31" s="6">
        <v>2</v>
      </c>
      <c r="F31" s="6">
        <v>0</v>
      </c>
      <c r="G31" s="6">
        <v>0</v>
      </c>
      <c r="H31" s="6">
        <v>3</v>
      </c>
      <c r="I31" s="6">
        <v>0</v>
      </c>
      <c r="J31" s="6">
        <v>2</v>
      </c>
      <c r="K31" s="6">
        <v>1</v>
      </c>
      <c r="L31" s="6">
        <v>0</v>
      </c>
      <c r="M31" s="6">
        <v>3</v>
      </c>
      <c r="Q31"/>
      <c r="R31"/>
      <c r="S31"/>
      <c r="T31"/>
      <c r="U31"/>
      <c r="V31"/>
      <c r="W31"/>
      <c r="X31"/>
    </row>
    <row r="32" spans="1:24">
      <c r="A32" s="6" t="s">
        <v>72</v>
      </c>
      <c r="B32" s="3">
        <v>0</v>
      </c>
      <c r="C32" s="6">
        <v>0</v>
      </c>
      <c r="D32" s="6">
        <v>0</v>
      </c>
      <c r="E32" s="6">
        <v>1</v>
      </c>
      <c r="F32" s="6">
        <v>0</v>
      </c>
      <c r="G32" s="6">
        <v>0</v>
      </c>
      <c r="H32" s="6">
        <v>1</v>
      </c>
      <c r="I32" s="6">
        <v>0</v>
      </c>
      <c r="J32" s="6">
        <v>2</v>
      </c>
      <c r="K32" s="6">
        <v>0</v>
      </c>
      <c r="L32" s="6">
        <v>0</v>
      </c>
      <c r="M32" s="6">
        <v>5</v>
      </c>
      <c r="Q32"/>
      <c r="R32"/>
      <c r="S32"/>
      <c r="T32"/>
      <c r="U32"/>
      <c r="V32"/>
      <c r="W32"/>
      <c r="X32"/>
    </row>
    <row r="33" spans="1:24">
      <c r="A33" s="6" t="s">
        <v>73</v>
      </c>
      <c r="B33" s="3">
        <v>0</v>
      </c>
      <c r="C33" s="6">
        <v>0</v>
      </c>
      <c r="D33" s="6">
        <v>2</v>
      </c>
      <c r="E33" s="6">
        <v>2</v>
      </c>
      <c r="F33" s="6">
        <v>0</v>
      </c>
      <c r="G33" s="6">
        <v>0</v>
      </c>
      <c r="H33" s="6">
        <v>4</v>
      </c>
      <c r="I33" s="6">
        <v>0</v>
      </c>
      <c r="J33" s="6">
        <v>8</v>
      </c>
      <c r="K33" s="6">
        <v>2</v>
      </c>
      <c r="L33" s="6">
        <v>0</v>
      </c>
      <c r="M33" s="6">
        <v>2</v>
      </c>
      <c r="Q33"/>
      <c r="R33"/>
      <c r="S33"/>
      <c r="T33"/>
      <c r="U33"/>
      <c r="V33"/>
      <c r="W33"/>
      <c r="X33"/>
    </row>
    <row r="34" spans="1:24">
      <c r="A34" s="6" t="s">
        <v>74</v>
      </c>
      <c r="B34" s="3">
        <v>0</v>
      </c>
      <c r="C34" s="6">
        <v>1</v>
      </c>
      <c r="D34" s="6">
        <v>2</v>
      </c>
      <c r="E34" s="6">
        <v>0</v>
      </c>
      <c r="F34" s="6">
        <v>0</v>
      </c>
      <c r="G34" s="6">
        <v>0</v>
      </c>
      <c r="H34" s="6">
        <v>3</v>
      </c>
      <c r="I34" s="6">
        <v>0</v>
      </c>
      <c r="J34" s="6">
        <v>3</v>
      </c>
      <c r="K34" s="6">
        <v>1</v>
      </c>
      <c r="L34" s="6">
        <v>0</v>
      </c>
      <c r="M34" s="6">
        <v>8</v>
      </c>
      <c r="Q34"/>
      <c r="R34"/>
      <c r="S34"/>
      <c r="T34"/>
      <c r="U34"/>
      <c r="V34"/>
      <c r="W34"/>
      <c r="X34"/>
    </row>
    <row r="35" spans="1:24">
      <c r="A35" s="6" t="s">
        <v>1308</v>
      </c>
      <c r="B35" s="3">
        <v>0</v>
      </c>
      <c r="C35" s="6">
        <v>0</v>
      </c>
      <c r="D35" s="6">
        <v>0</v>
      </c>
      <c r="E35" s="6">
        <v>1</v>
      </c>
      <c r="F35" s="6">
        <v>0</v>
      </c>
      <c r="G35" s="6">
        <v>0</v>
      </c>
      <c r="H35" s="6">
        <v>1</v>
      </c>
      <c r="I35" s="6">
        <v>0</v>
      </c>
      <c r="J35" s="6">
        <v>1</v>
      </c>
      <c r="K35" s="6">
        <v>2</v>
      </c>
      <c r="L35" s="6">
        <v>0</v>
      </c>
      <c r="M35" s="6">
        <v>7</v>
      </c>
      <c r="Q35"/>
      <c r="R35"/>
      <c r="S35"/>
      <c r="T35"/>
      <c r="U35"/>
      <c r="V35"/>
      <c r="W35"/>
      <c r="X35"/>
    </row>
    <row r="36" spans="1:24">
      <c r="A36" s="6" t="s">
        <v>75</v>
      </c>
      <c r="B36" s="3">
        <v>0</v>
      </c>
      <c r="C36" s="6">
        <v>0</v>
      </c>
      <c r="D36" s="6">
        <v>0</v>
      </c>
      <c r="E36" s="6">
        <v>6</v>
      </c>
      <c r="F36" s="6">
        <v>0</v>
      </c>
      <c r="G36" s="6">
        <v>0</v>
      </c>
      <c r="H36" s="6">
        <v>6</v>
      </c>
      <c r="I36" s="6">
        <v>0</v>
      </c>
      <c r="J36" s="6">
        <v>0</v>
      </c>
      <c r="K36" s="6">
        <v>6</v>
      </c>
      <c r="L36" s="6">
        <v>0</v>
      </c>
      <c r="M36" s="6">
        <v>10</v>
      </c>
      <c r="Q36"/>
      <c r="R36"/>
      <c r="S36"/>
      <c r="T36"/>
      <c r="U36"/>
      <c r="V36"/>
      <c r="W36"/>
      <c r="X36"/>
    </row>
    <row r="37" spans="1:24">
      <c r="A37" s="6" t="s">
        <v>1309</v>
      </c>
      <c r="B37" s="3">
        <v>0</v>
      </c>
      <c r="C37" s="6">
        <v>1</v>
      </c>
      <c r="D37" s="6">
        <v>1</v>
      </c>
      <c r="E37" s="6">
        <v>1</v>
      </c>
      <c r="F37" s="6">
        <v>1</v>
      </c>
      <c r="G37" s="6">
        <v>0</v>
      </c>
      <c r="H37" s="6">
        <v>3</v>
      </c>
      <c r="I37" s="6">
        <v>0</v>
      </c>
      <c r="J37" s="6">
        <v>3</v>
      </c>
      <c r="K37" s="6">
        <v>0</v>
      </c>
      <c r="L37" s="6">
        <v>0</v>
      </c>
      <c r="M37" s="6">
        <v>8</v>
      </c>
      <c r="Q37"/>
      <c r="R37"/>
      <c r="S37"/>
      <c r="T37"/>
      <c r="U37"/>
      <c r="V37"/>
      <c r="W37"/>
      <c r="X37"/>
    </row>
    <row r="38" spans="1:24">
      <c r="A38" s="6" t="s">
        <v>76</v>
      </c>
      <c r="B38" s="3">
        <v>0</v>
      </c>
      <c r="C38" s="6">
        <v>0</v>
      </c>
      <c r="D38" s="6">
        <v>1</v>
      </c>
      <c r="E38" s="6">
        <v>2</v>
      </c>
      <c r="F38" s="6">
        <v>0</v>
      </c>
      <c r="G38" s="6">
        <v>0</v>
      </c>
      <c r="H38" s="6">
        <v>4</v>
      </c>
      <c r="I38" s="6">
        <v>0</v>
      </c>
      <c r="J38" s="6">
        <v>5</v>
      </c>
      <c r="K38" s="6">
        <v>0</v>
      </c>
      <c r="L38" s="6">
        <v>0</v>
      </c>
      <c r="M38" s="6">
        <v>2</v>
      </c>
      <c r="Q38"/>
      <c r="R38"/>
      <c r="S38"/>
      <c r="T38"/>
      <c r="U38"/>
      <c r="V38"/>
      <c r="W38"/>
      <c r="X38"/>
    </row>
    <row r="39" spans="1:24">
      <c r="A39" s="6" t="s">
        <v>77</v>
      </c>
      <c r="B39" s="3">
        <v>0</v>
      </c>
      <c r="C39" s="6">
        <v>0</v>
      </c>
      <c r="D39" s="6">
        <v>1</v>
      </c>
      <c r="E39" s="6">
        <v>3</v>
      </c>
      <c r="F39" s="6">
        <v>0</v>
      </c>
      <c r="G39" s="6">
        <v>0</v>
      </c>
      <c r="H39" s="6">
        <v>5</v>
      </c>
      <c r="I39" s="6">
        <v>0</v>
      </c>
      <c r="J39" s="6">
        <v>4</v>
      </c>
      <c r="K39" s="6">
        <v>1</v>
      </c>
      <c r="L39" s="6">
        <v>0</v>
      </c>
      <c r="M39" s="6">
        <v>3</v>
      </c>
      <c r="Q39"/>
      <c r="R39"/>
      <c r="S39"/>
      <c r="T39"/>
      <c r="U39"/>
      <c r="V39"/>
      <c r="W39"/>
      <c r="X39"/>
    </row>
    <row r="40" spans="1:24">
      <c r="A40" s="6" t="s">
        <v>1310</v>
      </c>
      <c r="B40" s="3">
        <v>0</v>
      </c>
      <c r="C40" s="6">
        <v>0</v>
      </c>
      <c r="D40" s="6">
        <v>4</v>
      </c>
      <c r="E40" s="6">
        <v>5</v>
      </c>
      <c r="F40" s="6">
        <v>0</v>
      </c>
      <c r="G40" s="6">
        <v>1</v>
      </c>
      <c r="H40" s="6">
        <v>13</v>
      </c>
      <c r="I40" s="6">
        <v>0</v>
      </c>
      <c r="J40" s="6">
        <v>6</v>
      </c>
      <c r="K40" s="6">
        <v>1</v>
      </c>
      <c r="L40" s="6">
        <v>0</v>
      </c>
      <c r="M40" s="6">
        <v>1</v>
      </c>
      <c r="Q40"/>
      <c r="R40"/>
      <c r="S40"/>
      <c r="T40"/>
      <c r="U40"/>
      <c r="V40"/>
      <c r="W40"/>
      <c r="X40"/>
    </row>
    <row r="41" spans="1:24">
      <c r="A41" s="6" t="s">
        <v>78</v>
      </c>
      <c r="B41" s="3">
        <v>0</v>
      </c>
      <c r="C41" s="6">
        <v>0</v>
      </c>
      <c r="D41" s="6">
        <v>2</v>
      </c>
      <c r="E41" s="6">
        <v>3</v>
      </c>
      <c r="F41" s="6">
        <v>0</v>
      </c>
      <c r="G41" s="6">
        <v>0</v>
      </c>
      <c r="H41" s="6">
        <v>7</v>
      </c>
      <c r="I41" s="6">
        <v>0</v>
      </c>
      <c r="J41" s="6">
        <v>4</v>
      </c>
      <c r="K41" s="6">
        <v>1</v>
      </c>
      <c r="L41" s="6">
        <v>0</v>
      </c>
      <c r="M41" s="6">
        <v>5</v>
      </c>
      <c r="Q41"/>
      <c r="R41"/>
      <c r="S41"/>
      <c r="T41"/>
      <c r="U41"/>
      <c r="V41"/>
      <c r="W41"/>
      <c r="X41"/>
    </row>
    <row r="42" spans="1:24">
      <c r="A42" s="6" t="s">
        <v>79</v>
      </c>
      <c r="B42" s="3">
        <v>0</v>
      </c>
      <c r="C42" s="6">
        <v>0</v>
      </c>
      <c r="D42" s="6">
        <v>0</v>
      </c>
      <c r="E42" s="6">
        <v>4</v>
      </c>
      <c r="F42" s="6">
        <v>0</v>
      </c>
      <c r="G42" s="6">
        <v>0</v>
      </c>
      <c r="H42" s="6">
        <v>6</v>
      </c>
      <c r="I42" s="6">
        <v>0</v>
      </c>
      <c r="J42" s="6">
        <v>1</v>
      </c>
      <c r="K42" s="6">
        <v>1</v>
      </c>
      <c r="L42" s="6">
        <v>0</v>
      </c>
      <c r="M42" s="6">
        <v>5</v>
      </c>
      <c r="Q42"/>
      <c r="R42"/>
      <c r="S42"/>
      <c r="T42"/>
      <c r="U42"/>
      <c r="V42"/>
      <c r="W42"/>
      <c r="X42"/>
    </row>
    <row r="43" spans="1:24">
      <c r="A43" s="6" t="s">
        <v>80</v>
      </c>
      <c r="B43" s="3">
        <v>0</v>
      </c>
      <c r="C43" s="6">
        <v>0</v>
      </c>
      <c r="D43" s="6">
        <v>1</v>
      </c>
      <c r="E43" s="6">
        <v>4</v>
      </c>
      <c r="F43" s="6">
        <v>0</v>
      </c>
      <c r="G43" s="6">
        <v>0</v>
      </c>
      <c r="H43" s="6">
        <v>5</v>
      </c>
      <c r="I43" s="6">
        <v>0</v>
      </c>
      <c r="J43" s="6">
        <v>5</v>
      </c>
      <c r="K43" s="6">
        <v>2</v>
      </c>
      <c r="L43" s="6">
        <v>0</v>
      </c>
      <c r="M43" s="6">
        <v>6</v>
      </c>
      <c r="Q43"/>
      <c r="R43"/>
      <c r="S43"/>
      <c r="T43"/>
      <c r="U43"/>
      <c r="V43"/>
      <c r="W43"/>
      <c r="X43"/>
    </row>
    <row r="44" spans="1:24">
      <c r="A44" s="6" t="s">
        <v>1311</v>
      </c>
      <c r="B44" s="3">
        <v>1</v>
      </c>
      <c r="C44" s="6">
        <v>0</v>
      </c>
      <c r="D44" s="6">
        <v>5</v>
      </c>
      <c r="E44" s="6">
        <v>4</v>
      </c>
      <c r="F44" s="6">
        <v>0</v>
      </c>
      <c r="G44" s="6">
        <v>0</v>
      </c>
      <c r="H44" s="6">
        <v>10</v>
      </c>
      <c r="I44" s="6">
        <v>0</v>
      </c>
      <c r="J44" s="6">
        <v>8</v>
      </c>
      <c r="K44" s="6">
        <v>4</v>
      </c>
      <c r="L44" s="6">
        <v>0</v>
      </c>
      <c r="M44" s="6">
        <v>9</v>
      </c>
      <c r="Q44"/>
      <c r="R44"/>
      <c r="S44"/>
      <c r="T44"/>
      <c r="U44"/>
      <c r="V44"/>
      <c r="W44"/>
      <c r="X44"/>
    </row>
    <row r="45" spans="1:24">
      <c r="A45" s="6" t="s">
        <v>81</v>
      </c>
      <c r="B45" s="3">
        <v>0</v>
      </c>
      <c r="C45" s="6">
        <v>0</v>
      </c>
      <c r="D45" s="6">
        <v>4</v>
      </c>
      <c r="E45" s="6">
        <v>1</v>
      </c>
      <c r="F45" s="6">
        <v>0</v>
      </c>
      <c r="G45" s="6">
        <v>0</v>
      </c>
      <c r="H45" s="6">
        <v>8</v>
      </c>
      <c r="I45" s="6">
        <v>0</v>
      </c>
      <c r="J45" s="6">
        <v>2</v>
      </c>
      <c r="K45" s="6">
        <v>1</v>
      </c>
      <c r="L45" s="6">
        <v>0</v>
      </c>
      <c r="M45" s="6">
        <v>3</v>
      </c>
      <c r="Q45"/>
      <c r="R45"/>
      <c r="S45"/>
      <c r="T45"/>
      <c r="U45"/>
      <c r="V45"/>
      <c r="W45"/>
      <c r="X45"/>
    </row>
    <row r="46" spans="1:24">
      <c r="A46" s="6" t="s">
        <v>82</v>
      </c>
      <c r="B46" s="3">
        <v>0</v>
      </c>
      <c r="C46" s="6">
        <v>0</v>
      </c>
      <c r="D46" s="6">
        <v>0</v>
      </c>
      <c r="E46" s="6">
        <v>1</v>
      </c>
      <c r="F46" s="6">
        <v>0</v>
      </c>
      <c r="G46" s="6">
        <v>0</v>
      </c>
      <c r="H46" s="6">
        <v>1</v>
      </c>
      <c r="I46" s="6">
        <v>0</v>
      </c>
      <c r="J46" s="6">
        <v>0</v>
      </c>
      <c r="K46" s="6">
        <v>0</v>
      </c>
      <c r="L46" s="6">
        <v>0</v>
      </c>
      <c r="M46" s="6">
        <v>7</v>
      </c>
      <c r="Q46"/>
      <c r="R46"/>
      <c r="S46"/>
      <c r="T46"/>
      <c r="U46"/>
      <c r="V46"/>
      <c r="W46"/>
      <c r="X46"/>
    </row>
    <row r="47" spans="1:24">
      <c r="A47" s="6" t="s">
        <v>83</v>
      </c>
      <c r="B47" s="3">
        <v>1</v>
      </c>
      <c r="C47" s="6">
        <v>0</v>
      </c>
      <c r="D47" s="6">
        <v>2</v>
      </c>
      <c r="E47" s="6">
        <v>3</v>
      </c>
      <c r="F47" s="6">
        <v>1</v>
      </c>
      <c r="G47" s="6">
        <v>0</v>
      </c>
      <c r="H47" s="6">
        <v>6</v>
      </c>
      <c r="I47" s="6">
        <v>0</v>
      </c>
      <c r="J47" s="6">
        <v>2</v>
      </c>
      <c r="K47" s="6">
        <v>2</v>
      </c>
      <c r="L47" s="6">
        <v>0</v>
      </c>
      <c r="M47" s="6">
        <v>4</v>
      </c>
      <c r="Q47"/>
      <c r="R47"/>
      <c r="S47"/>
      <c r="T47"/>
      <c r="U47"/>
      <c r="V47"/>
      <c r="W47"/>
      <c r="X47"/>
    </row>
    <row r="48" spans="1:24">
      <c r="A48" s="6" t="s">
        <v>84</v>
      </c>
      <c r="B48" s="3">
        <v>0</v>
      </c>
      <c r="C48" s="6">
        <v>0</v>
      </c>
      <c r="D48" s="6">
        <v>1</v>
      </c>
      <c r="E48" s="6">
        <v>0</v>
      </c>
      <c r="F48" s="6">
        <v>0</v>
      </c>
      <c r="G48" s="6">
        <v>0</v>
      </c>
      <c r="H48" s="6">
        <v>2</v>
      </c>
      <c r="I48" s="6">
        <v>0</v>
      </c>
      <c r="J48" s="6">
        <v>3</v>
      </c>
      <c r="K48" s="6">
        <v>3</v>
      </c>
      <c r="L48" s="6">
        <v>0</v>
      </c>
      <c r="M48" s="6">
        <v>1</v>
      </c>
      <c r="Q48"/>
      <c r="R48"/>
      <c r="S48"/>
      <c r="T48"/>
      <c r="U48"/>
      <c r="V48"/>
      <c r="W48"/>
      <c r="X48"/>
    </row>
    <row r="49" spans="1:24">
      <c r="A49" s="6" t="s">
        <v>85</v>
      </c>
      <c r="B49" s="3">
        <v>0</v>
      </c>
      <c r="C49" s="6">
        <v>0</v>
      </c>
      <c r="D49" s="6">
        <v>2</v>
      </c>
      <c r="E49" s="6">
        <v>3</v>
      </c>
      <c r="F49" s="6">
        <v>0</v>
      </c>
      <c r="G49" s="6">
        <v>0</v>
      </c>
      <c r="H49" s="6">
        <v>5</v>
      </c>
      <c r="I49" s="6">
        <v>0</v>
      </c>
      <c r="J49" s="6">
        <v>3</v>
      </c>
      <c r="K49" s="6">
        <v>2</v>
      </c>
      <c r="L49" s="6">
        <v>0</v>
      </c>
      <c r="M49" s="6">
        <v>7</v>
      </c>
      <c r="Q49"/>
      <c r="R49"/>
      <c r="S49"/>
      <c r="T49"/>
      <c r="U49"/>
      <c r="V49"/>
      <c r="W49"/>
      <c r="X49"/>
    </row>
    <row r="50" spans="1:24">
      <c r="A50" s="6" t="s">
        <v>86</v>
      </c>
      <c r="B50" s="3">
        <v>0</v>
      </c>
      <c r="C50" s="6">
        <v>0</v>
      </c>
      <c r="D50" s="6">
        <v>0</v>
      </c>
      <c r="E50" s="6">
        <v>4</v>
      </c>
      <c r="F50" s="6">
        <v>0</v>
      </c>
      <c r="G50" s="6">
        <v>0</v>
      </c>
      <c r="H50" s="6">
        <v>7</v>
      </c>
      <c r="I50" s="6">
        <v>0</v>
      </c>
      <c r="J50" s="6">
        <v>6</v>
      </c>
      <c r="K50" s="6">
        <v>8</v>
      </c>
      <c r="L50" s="6">
        <v>0</v>
      </c>
      <c r="M50" s="6">
        <v>10</v>
      </c>
      <c r="Q50"/>
      <c r="R50"/>
      <c r="S50"/>
      <c r="T50"/>
      <c r="U50"/>
      <c r="V50"/>
      <c r="W50"/>
      <c r="X50"/>
    </row>
    <row r="51" spans="1:24">
      <c r="A51" s="6" t="s">
        <v>87</v>
      </c>
      <c r="B51" s="3">
        <v>0</v>
      </c>
      <c r="C51" s="6">
        <v>0</v>
      </c>
      <c r="D51" s="6">
        <v>0</v>
      </c>
      <c r="E51" s="6">
        <v>2</v>
      </c>
      <c r="F51" s="6">
        <v>0</v>
      </c>
      <c r="G51" s="6">
        <v>0</v>
      </c>
      <c r="H51" s="6">
        <v>2</v>
      </c>
      <c r="I51" s="6">
        <v>0</v>
      </c>
      <c r="J51" s="6">
        <v>4</v>
      </c>
      <c r="K51" s="6">
        <v>2</v>
      </c>
      <c r="L51" s="6">
        <v>0</v>
      </c>
      <c r="M51" s="6">
        <v>6</v>
      </c>
      <c r="Q51"/>
      <c r="R51"/>
      <c r="S51"/>
      <c r="T51"/>
      <c r="U51"/>
      <c r="V51"/>
      <c r="W51"/>
      <c r="X51"/>
    </row>
    <row r="52" spans="1:24">
      <c r="A52" s="6" t="s">
        <v>88</v>
      </c>
      <c r="B52" s="3">
        <v>0</v>
      </c>
      <c r="C52" s="6">
        <v>1</v>
      </c>
      <c r="D52" s="6">
        <v>1</v>
      </c>
      <c r="E52" s="6">
        <v>1</v>
      </c>
      <c r="F52" s="6">
        <v>0</v>
      </c>
      <c r="G52" s="6">
        <v>0</v>
      </c>
      <c r="H52" s="6">
        <v>3</v>
      </c>
      <c r="I52" s="6">
        <v>0</v>
      </c>
      <c r="J52" s="6">
        <v>5</v>
      </c>
      <c r="K52" s="6">
        <v>4</v>
      </c>
      <c r="L52" s="6">
        <v>0</v>
      </c>
      <c r="M52" s="6">
        <v>4</v>
      </c>
      <c r="Q52"/>
      <c r="R52"/>
      <c r="S52"/>
      <c r="T52"/>
      <c r="U52"/>
      <c r="V52"/>
      <c r="W52"/>
      <c r="X52"/>
    </row>
    <row r="53" spans="1:24">
      <c r="A53" s="6" t="s">
        <v>89</v>
      </c>
      <c r="B53" s="3">
        <v>2</v>
      </c>
      <c r="C53" s="6">
        <v>2</v>
      </c>
      <c r="D53" s="6">
        <v>1</v>
      </c>
      <c r="E53" s="6">
        <v>4</v>
      </c>
      <c r="F53" s="6">
        <v>0</v>
      </c>
      <c r="G53" s="6">
        <v>0</v>
      </c>
      <c r="H53" s="6">
        <v>11</v>
      </c>
      <c r="I53" s="6">
        <v>0</v>
      </c>
      <c r="J53" s="6">
        <v>7</v>
      </c>
      <c r="K53" s="6">
        <v>7</v>
      </c>
      <c r="L53" s="6">
        <v>0</v>
      </c>
      <c r="M53" s="6">
        <v>36</v>
      </c>
      <c r="Q53"/>
      <c r="R53"/>
      <c r="S53"/>
      <c r="T53"/>
      <c r="U53"/>
      <c r="V53"/>
      <c r="W53"/>
      <c r="X53"/>
    </row>
    <row r="54" spans="1:24">
      <c r="A54" s="6" t="s">
        <v>1312</v>
      </c>
      <c r="B54" s="3">
        <v>0</v>
      </c>
      <c r="C54" s="6">
        <v>1</v>
      </c>
      <c r="D54" s="6">
        <v>1</v>
      </c>
      <c r="E54" s="6">
        <v>3</v>
      </c>
      <c r="F54" s="6">
        <v>0</v>
      </c>
      <c r="G54" s="6">
        <v>0</v>
      </c>
      <c r="H54" s="6">
        <v>5</v>
      </c>
      <c r="I54" s="6">
        <v>0</v>
      </c>
      <c r="J54" s="6">
        <v>3</v>
      </c>
      <c r="K54" s="6">
        <v>5</v>
      </c>
      <c r="L54" s="6">
        <v>0</v>
      </c>
      <c r="M54" s="6">
        <v>15</v>
      </c>
      <c r="Q54"/>
      <c r="R54"/>
      <c r="S54"/>
      <c r="T54"/>
      <c r="U54"/>
      <c r="V54"/>
      <c r="W54"/>
      <c r="X54"/>
    </row>
    <row r="55" spans="1:24">
      <c r="A55" s="6" t="s">
        <v>1313</v>
      </c>
      <c r="B55" s="3">
        <v>0</v>
      </c>
      <c r="C55" s="6">
        <v>1</v>
      </c>
      <c r="D55" s="6">
        <v>1</v>
      </c>
      <c r="E55" s="6">
        <v>2</v>
      </c>
      <c r="F55" s="6">
        <v>1</v>
      </c>
      <c r="G55" s="6">
        <v>0</v>
      </c>
      <c r="H55" s="6">
        <v>5</v>
      </c>
      <c r="I55" s="6">
        <v>0</v>
      </c>
      <c r="J55" s="6">
        <v>5</v>
      </c>
      <c r="K55" s="6">
        <v>5</v>
      </c>
      <c r="L55" s="6">
        <v>0</v>
      </c>
      <c r="M55" s="6">
        <v>15</v>
      </c>
      <c r="Q55"/>
      <c r="R55"/>
      <c r="S55"/>
      <c r="T55"/>
      <c r="U55"/>
      <c r="V55"/>
      <c r="W55"/>
      <c r="X55"/>
    </row>
    <row r="56" spans="1:24">
      <c r="A56" s="6" t="s">
        <v>90</v>
      </c>
      <c r="B56" s="3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2</v>
      </c>
      <c r="I56" s="6">
        <v>0</v>
      </c>
      <c r="J56" s="6">
        <v>2</v>
      </c>
      <c r="K56" s="6">
        <v>1</v>
      </c>
      <c r="L56" s="6">
        <v>0</v>
      </c>
      <c r="M56" s="6">
        <v>3</v>
      </c>
      <c r="Q56"/>
      <c r="R56"/>
      <c r="S56"/>
      <c r="T56"/>
      <c r="U56"/>
      <c r="V56"/>
      <c r="W56"/>
      <c r="X56"/>
    </row>
    <row r="57" spans="1:24">
      <c r="A57" s="6" t="s">
        <v>91</v>
      </c>
      <c r="B57" s="3">
        <v>0</v>
      </c>
      <c r="C57" s="6">
        <v>0</v>
      </c>
      <c r="D57" s="6">
        <v>1</v>
      </c>
      <c r="E57" s="6">
        <v>0</v>
      </c>
      <c r="F57" s="6">
        <v>0</v>
      </c>
      <c r="G57" s="6">
        <v>0</v>
      </c>
      <c r="H57" s="6">
        <v>4</v>
      </c>
      <c r="I57" s="6">
        <v>0</v>
      </c>
      <c r="J57" s="6">
        <v>1</v>
      </c>
      <c r="K57" s="6">
        <v>2</v>
      </c>
      <c r="L57" s="6">
        <v>0</v>
      </c>
      <c r="M57" s="6">
        <v>6</v>
      </c>
      <c r="Q57"/>
      <c r="R57"/>
      <c r="S57"/>
      <c r="T57"/>
      <c r="U57"/>
      <c r="V57"/>
      <c r="W57"/>
      <c r="X57"/>
    </row>
    <row r="58" spans="1:24">
      <c r="A58" s="6" t="s">
        <v>92</v>
      </c>
      <c r="B58" s="3">
        <v>0</v>
      </c>
      <c r="C58" s="6">
        <v>1</v>
      </c>
      <c r="D58" s="6">
        <v>0</v>
      </c>
      <c r="E58" s="6">
        <v>4</v>
      </c>
      <c r="F58" s="6">
        <v>1</v>
      </c>
      <c r="G58" s="6">
        <v>0</v>
      </c>
      <c r="H58" s="6">
        <v>5</v>
      </c>
      <c r="I58" s="6">
        <v>0</v>
      </c>
      <c r="J58" s="6">
        <v>5</v>
      </c>
      <c r="K58" s="6">
        <v>0</v>
      </c>
      <c r="L58" s="6">
        <v>0</v>
      </c>
      <c r="M58" s="6">
        <v>3</v>
      </c>
      <c r="Q58"/>
      <c r="R58"/>
      <c r="S58"/>
      <c r="T58"/>
      <c r="U58"/>
      <c r="V58"/>
      <c r="W58"/>
      <c r="X58"/>
    </row>
    <row r="59" spans="1:24">
      <c r="A59" s="6" t="s">
        <v>93</v>
      </c>
      <c r="B59" s="3">
        <v>0</v>
      </c>
      <c r="C59" s="6">
        <v>0</v>
      </c>
      <c r="D59" s="6">
        <v>1</v>
      </c>
      <c r="E59" s="6">
        <v>1</v>
      </c>
      <c r="F59" s="6">
        <v>2</v>
      </c>
      <c r="G59" s="6">
        <v>0</v>
      </c>
      <c r="H59" s="6">
        <v>6</v>
      </c>
      <c r="I59" s="6">
        <v>0</v>
      </c>
      <c r="J59" s="6">
        <v>2</v>
      </c>
      <c r="K59" s="6">
        <v>3</v>
      </c>
      <c r="L59" s="6">
        <v>0</v>
      </c>
      <c r="M59" s="6">
        <v>3</v>
      </c>
      <c r="Q59"/>
      <c r="R59"/>
      <c r="S59"/>
      <c r="T59"/>
      <c r="U59"/>
      <c r="V59"/>
      <c r="W59"/>
      <c r="X59"/>
    </row>
    <row r="60" spans="1:24">
      <c r="A60" s="6" t="s">
        <v>94</v>
      </c>
      <c r="B60" s="3">
        <v>0</v>
      </c>
      <c r="C60" s="6">
        <v>0</v>
      </c>
      <c r="D60" s="6">
        <v>0</v>
      </c>
      <c r="E60" s="6">
        <v>4</v>
      </c>
      <c r="F60" s="6">
        <v>1</v>
      </c>
      <c r="G60" s="6">
        <v>0</v>
      </c>
      <c r="H60" s="6">
        <v>5</v>
      </c>
      <c r="I60" s="6">
        <v>0</v>
      </c>
      <c r="J60" s="6">
        <v>4</v>
      </c>
      <c r="K60" s="6">
        <v>3</v>
      </c>
      <c r="L60" s="6">
        <v>0</v>
      </c>
      <c r="M60" s="6">
        <v>11</v>
      </c>
      <c r="Q60"/>
      <c r="R60"/>
      <c r="S60"/>
      <c r="T60"/>
      <c r="U60"/>
      <c r="V60"/>
      <c r="W60"/>
      <c r="X60"/>
    </row>
    <row r="61" spans="1:24">
      <c r="A61" s="6" t="s">
        <v>95</v>
      </c>
      <c r="B61" s="3">
        <v>0</v>
      </c>
      <c r="C61" s="6">
        <v>0</v>
      </c>
      <c r="D61" s="6">
        <v>0</v>
      </c>
      <c r="E61" s="6">
        <v>3</v>
      </c>
      <c r="F61" s="6">
        <v>0</v>
      </c>
      <c r="G61" s="6">
        <v>0</v>
      </c>
      <c r="H61" s="6">
        <v>8</v>
      </c>
      <c r="I61" s="6">
        <v>0</v>
      </c>
      <c r="J61" s="6">
        <v>2</v>
      </c>
      <c r="K61" s="6">
        <v>5</v>
      </c>
      <c r="L61" s="6">
        <v>0</v>
      </c>
      <c r="M61" s="6">
        <v>17</v>
      </c>
      <c r="Q61"/>
      <c r="R61"/>
      <c r="S61"/>
      <c r="T61"/>
      <c r="U61"/>
      <c r="V61"/>
      <c r="W61"/>
      <c r="X61"/>
    </row>
    <row r="62" spans="1:24">
      <c r="A62" s="6" t="s">
        <v>96</v>
      </c>
      <c r="B62" s="3">
        <v>0</v>
      </c>
      <c r="C62" s="6">
        <v>0</v>
      </c>
      <c r="D62" s="6">
        <v>2</v>
      </c>
      <c r="E62" s="6">
        <v>3</v>
      </c>
      <c r="F62" s="6">
        <v>0</v>
      </c>
      <c r="G62" s="6">
        <v>0</v>
      </c>
      <c r="H62" s="6">
        <v>7</v>
      </c>
      <c r="I62" s="6">
        <v>0</v>
      </c>
      <c r="J62" s="6">
        <v>13</v>
      </c>
      <c r="K62" s="6">
        <v>3</v>
      </c>
      <c r="L62" s="6">
        <v>0</v>
      </c>
      <c r="M62" s="6">
        <v>4</v>
      </c>
      <c r="Q62"/>
      <c r="R62"/>
      <c r="S62"/>
      <c r="T62"/>
      <c r="U62"/>
      <c r="V62"/>
      <c r="W62"/>
      <c r="X62"/>
    </row>
    <row r="63" spans="1:24">
      <c r="A63" s="6" t="s">
        <v>97</v>
      </c>
      <c r="B63" s="3">
        <v>0</v>
      </c>
      <c r="C63" s="6">
        <v>0</v>
      </c>
      <c r="D63" s="6">
        <v>0</v>
      </c>
      <c r="E63" s="6">
        <v>2</v>
      </c>
      <c r="F63" s="6">
        <v>0</v>
      </c>
      <c r="G63" s="6">
        <v>0</v>
      </c>
      <c r="H63" s="6">
        <v>2</v>
      </c>
      <c r="I63" s="6">
        <v>0</v>
      </c>
      <c r="J63" s="6">
        <v>5</v>
      </c>
      <c r="K63" s="6">
        <v>1</v>
      </c>
      <c r="L63" s="6">
        <v>0</v>
      </c>
      <c r="M63" s="6">
        <v>4</v>
      </c>
      <c r="Q63"/>
      <c r="R63"/>
      <c r="S63"/>
      <c r="T63"/>
      <c r="U63"/>
      <c r="V63"/>
      <c r="W63"/>
      <c r="X63"/>
    </row>
    <row r="64" spans="1:24">
      <c r="A64" s="6" t="s">
        <v>98</v>
      </c>
      <c r="B64" s="3">
        <v>0</v>
      </c>
      <c r="C64" s="6">
        <v>0</v>
      </c>
      <c r="D64" s="6">
        <v>1</v>
      </c>
      <c r="E64" s="6">
        <v>6</v>
      </c>
      <c r="F64" s="6">
        <v>1</v>
      </c>
      <c r="G64" s="6">
        <v>0</v>
      </c>
      <c r="H64" s="6">
        <v>7</v>
      </c>
      <c r="I64" s="6">
        <v>0</v>
      </c>
      <c r="J64" s="6">
        <v>6</v>
      </c>
      <c r="K64" s="6">
        <v>2</v>
      </c>
      <c r="L64" s="6">
        <v>0</v>
      </c>
      <c r="M64" s="6">
        <v>3</v>
      </c>
      <c r="Q64"/>
      <c r="R64"/>
      <c r="S64"/>
      <c r="T64"/>
      <c r="U64"/>
      <c r="V64"/>
      <c r="W64"/>
      <c r="X64"/>
    </row>
    <row r="65" spans="1:24">
      <c r="A65" s="6" t="s">
        <v>99</v>
      </c>
      <c r="B65" s="3">
        <v>1</v>
      </c>
      <c r="C65" s="6">
        <v>0</v>
      </c>
      <c r="D65" s="6">
        <v>0</v>
      </c>
      <c r="E65" s="6">
        <v>1</v>
      </c>
      <c r="F65" s="6">
        <v>1</v>
      </c>
      <c r="G65" s="6">
        <v>0</v>
      </c>
      <c r="H65" s="6">
        <v>4</v>
      </c>
      <c r="I65" s="6">
        <v>0</v>
      </c>
      <c r="J65" s="6">
        <v>5</v>
      </c>
      <c r="K65" s="6">
        <v>1</v>
      </c>
      <c r="L65" s="6">
        <v>0</v>
      </c>
      <c r="M65" s="6">
        <v>3</v>
      </c>
      <c r="Q65"/>
      <c r="R65"/>
      <c r="S65"/>
      <c r="T65"/>
      <c r="U65"/>
      <c r="V65"/>
      <c r="W65"/>
      <c r="X65"/>
    </row>
    <row r="66" spans="1:24">
      <c r="A66" s="6" t="s">
        <v>100</v>
      </c>
      <c r="B66" s="3">
        <v>0</v>
      </c>
      <c r="C66" s="6">
        <v>0</v>
      </c>
      <c r="D66" s="6">
        <v>1</v>
      </c>
      <c r="E66" s="6">
        <v>3</v>
      </c>
      <c r="F66" s="6">
        <v>2</v>
      </c>
      <c r="G66" s="6">
        <v>0</v>
      </c>
      <c r="H66" s="6">
        <v>4</v>
      </c>
      <c r="I66" s="6">
        <v>0</v>
      </c>
      <c r="J66" s="6">
        <v>10</v>
      </c>
      <c r="K66" s="6">
        <v>0</v>
      </c>
      <c r="L66" s="6">
        <v>0</v>
      </c>
      <c r="M66" s="6">
        <v>5</v>
      </c>
      <c r="Q66"/>
      <c r="R66"/>
      <c r="S66"/>
      <c r="T66"/>
      <c r="U66"/>
      <c r="V66"/>
      <c r="W66"/>
      <c r="X66"/>
    </row>
    <row r="67" spans="1:24">
      <c r="A67" s="6" t="s">
        <v>101</v>
      </c>
      <c r="B67" s="3">
        <v>1</v>
      </c>
      <c r="C67" s="6">
        <v>0</v>
      </c>
      <c r="D67" s="6">
        <v>2</v>
      </c>
      <c r="E67" s="6">
        <v>2</v>
      </c>
      <c r="F67" s="6">
        <v>0</v>
      </c>
      <c r="G67" s="6">
        <v>0</v>
      </c>
      <c r="H67" s="6">
        <v>6</v>
      </c>
      <c r="I67" s="6">
        <v>0</v>
      </c>
      <c r="J67" s="6">
        <v>3</v>
      </c>
      <c r="K67" s="6">
        <v>4</v>
      </c>
      <c r="L67" s="6">
        <v>0</v>
      </c>
      <c r="M67" s="6">
        <v>7</v>
      </c>
      <c r="Q67"/>
      <c r="R67"/>
      <c r="S67"/>
      <c r="T67"/>
      <c r="U67"/>
      <c r="V67"/>
      <c r="W67"/>
      <c r="X67"/>
    </row>
    <row r="68" spans="1:24">
      <c r="A68" s="6" t="s">
        <v>102</v>
      </c>
      <c r="B68" s="3">
        <v>0</v>
      </c>
      <c r="C68" s="6">
        <v>0</v>
      </c>
      <c r="D68" s="6">
        <v>3</v>
      </c>
      <c r="E68" s="6">
        <v>3</v>
      </c>
      <c r="F68" s="6">
        <v>0</v>
      </c>
      <c r="G68" s="6">
        <v>0</v>
      </c>
      <c r="H68" s="6">
        <v>10</v>
      </c>
      <c r="I68" s="6">
        <v>0</v>
      </c>
      <c r="J68" s="6">
        <v>6</v>
      </c>
      <c r="K68" s="6">
        <v>4</v>
      </c>
      <c r="L68" s="6">
        <v>0</v>
      </c>
      <c r="M68" s="6">
        <v>5</v>
      </c>
      <c r="Q68"/>
      <c r="R68"/>
      <c r="S68"/>
      <c r="T68"/>
      <c r="U68"/>
      <c r="V68"/>
      <c r="W68"/>
      <c r="X68"/>
    </row>
    <row r="69" spans="1:24">
      <c r="A69" s="6" t="s">
        <v>103</v>
      </c>
      <c r="B69" s="3">
        <v>1</v>
      </c>
      <c r="C69" s="6">
        <v>0</v>
      </c>
      <c r="D69" s="6">
        <v>1</v>
      </c>
      <c r="E69" s="6">
        <v>0</v>
      </c>
      <c r="F69" s="6">
        <v>0</v>
      </c>
      <c r="G69" s="6">
        <v>0</v>
      </c>
      <c r="H69" s="6">
        <v>5</v>
      </c>
      <c r="I69" s="6">
        <v>0</v>
      </c>
      <c r="J69" s="6">
        <v>5</v>
      </c>
      <c r="K69" s="6">
        <v>1</v>
      </c>
      <c r="L69" s="6">
        <v>0</v>
      </c>
      <c r="M69" s="6">
        <v>6</v>
      </c>
      <c r="Q69"/>
      <c r="R69"/>
      <c r="S69"/>
      <c r="T69"/>
      <c r="U69"/>
      <c r="V69"/>
      <c r="W69"/>
      <c r="X69"/>
    </row>
    <row r="70" spans="1:24">
      <c r="A70" s="6" t="s">
        <v>1314</v>
      </c>
      <c r="B70" s="3">
        <v>0</v>
      </c>
      <c r="C70" s="6">
        <v>1</v>
      </c>
      <c r="D70" s="6">
        <v>2</v>
      </c>
      <c r="E70" s="6">
        <v>2</v>
      </c>
      <c r="F70" s="6">
        <v>0</v>
      </c>
      <c r="G70" s="6">
        <v>0</v>
      </c>
      <c r="H70" s="6">
        <v>6</v>
      </c>
      <c r="I70" s="6">
        <v>0</v>
      </c>
      <c r="J70" s="6">
        <v>5</v>
      </c>
      <c r="K70" s="6">
        <v>3</v>
      </c>
      <c r="L70" s="6">
        <v>0</v>
      </c>
      <c r="M70" s="6">
        <v>5</v>
      </c>
      <c r="Q70"/>
      <c r="R70"/>
      <c r="S70"/>
      <c r="T70"/>
      <c r="U70"/>
      <c r="V70"/>
      <c r="W70"/>
      <c r="X70"/>
    </row>
    <row r="71" spans="1:24">
      <c r="A71" s="6" t="s">
        <v>104</v>
      </c>
      <c r="B71" s="3">
        <v>0</v>
      </c>
      <c r="C71" s="6">
        <v>2</v>
      </c>
      <c r="D71" s="6">
        <v>1</v>
      </c>
      <c r="E71" s="6">
        <v>1</v>
      </c>
      <c r="F71" s="6">
        <v>0</v>
      </c>
      <c r="G71" s="6">
        <v>0</v>
      </c>
      <c r="H71" s="6">
        <v>4</v>
      </c>
      <c r="I71" s="6">
        <v>0</v>
      </c>
      <c r="J71" s="6">
        <v>6</v>
      </c>
      <c r="K71" s="6">
        <v>0</v>
      </c>
      <c r="L71" s="6">
        <v>0</v>
      </c>
      <c r="M71" s="6">
        <v>1</v>
      </c>
      <c r="Q71"/>
      <c r="R71"/>
      <c r="S71"/>
      <c r="T71"/>
      <c r="U71"/>
      <c r="V71"/>
      <c r="W71"/>
      <c r="X71"/>
    </row>
    <row r="72" spans="1:24">
      <c r="A72" s="6" t="s">
        <v>105</v>
      </c>
      <c r="B72" s="3">
        <v>0</v>
      </c>
      <c r="C72" s="6">
        <v>0</v>
      </c>
      <c r="D72" s="6">
        <v>0</v>
      </c>
      <c r="E72" s="6">
        <v>2</v>
      </c>
      <c r="F72" s="6">
        <v>1</v>
      </c>
      <c r="G72" s="6">
        <v>0</v>
      </c>
      <c r="H72" s="6">
        <v>5</v>
      </c>
      <c r="I72" s="6">
        <v>0</v>
      </c>
      <c r="J72" s="6">
        <v>5</v>
      </c>
      <c r="K72" s="6">
        <v>1</v>
      </c>
      <c r="L72" s="6">
        <v>0</v>
      </c>
      <c r="M72" s="6">
        <v>8</v>
      </c>
      <c r="Q72"/>
      <c r="R72"/>
      <c r="S72"/>
      <c r="T72"/>
      <c r="U72"/>
      <c r="V72"/>
      <c r="W72"/>
      <c r="X72"/>
    </row>
    <row r="73" spans="1:24">
      <c r="A73" s="6" t="s">
        <v>106</v>
      </c>
      <c r="B73" s="3">
        <v>0</v>
      </c>
      <c r="C73" s="6">
        <v>0</v>
      </c>
      <c r="D73" s="6">
        <v>2</v>
      </c>
      <c r="E73" s="6">
        <v>1</v>
      </c>
      <c r="F73" s="6">
        <v>0</v>
      </c>
      <c r="G73" s="6">
        <v>0</v>
      </c>
      <c r="H73" s="6">
        <v>3</v>
      </c>
      <c r="I73" s="6">
        <v>0</v>
      </c>
      <c r="J73" s="6">
        <v>7</v>
      </c>
      <c r="K73" s="6">
        <v>2</v>
      </c>
      <c r="L73" s="6">
        <v>0</v>
      </c>
      <c r="M73" s="6">
        <v>6</v>
      </c>
      <c r="Q73"/>
      <c r="R73"/>
      <c r="S73"/>
      <c r="T73"/>
      <c r="U73"/>
      <c r="V73"/>
      <c r="W73"/>
      <c r="X73"/>
    </row>
    <row r="74" spans="1:24">
      <c r="A74" s="6" t="s">
        <v>107</v>
      </c>
      <c r="B74" s="3">
        <v>0</v>
      </c>
      <c r="C74" s="6">
        <v>0</v>
      </c>
      <c r="D74" s="6">
        <v>2</v>
      </c>
      <c r="E74" s="6">
        <v>2</v>
      </c>
      <c r="F74" s="6">
        <v>1</v>
      </c>
      <c r="G74" s="6">
        <v>0</v>
      </c>
      <c r="H74" s="6">
        <v>6</v>
      </c>
      <c r="I74" s="6">
        <v>0</v>
      </c>
      <c r="J74" s="6">
        <v>4</v>
      </c>
      <c r="K74" s="6">
        <v>0</v>
      </c>
      <c r="L74" s="6">
        <v>0</v>
      </c>
      <c r="M74" s="6">
        <v>3</v>
      </c>
      <c r="Q74"/>
      <c r="R74"/>
      <c r="S74"/>
      <c r="T74"/>
      <c r="U74"/>
      <c r="V74"/>
      <c r="W74"/>
      <c r="X74"/>
    </row>
    <row r="75" spans="1:24">
      <c r="A75" s="6" t="s">
        <v>108</v>
      </c>
      <c r="B75" s="3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2</v>
      </c>
      <c r="K75" s="6">
        <v>4</v>
      </c>
      <c r="L75" s="6">
        <v>0</v>
      </c>
      <c r="M75" s="6">
        <v>6</v>
      </c>
      <c r="Q75"/>
      <c r="R75"/>
      <c r="S75"/>
      <c r="T75"/>
      <c r="U75"/>
      <c r="V75"/>
      <c r="W75"/>
      <c r="X75"/>
    </row>
    <row r="76" spans="1:24">
      <c r="A76" s="6" t="s">
        <v>109</v>
      </c>
      <c r="B76" s="3">
        <v>1</v>
      </c>
      <c r="C76" s="6">
        <v>0</v>
      </c>
      <c r="D76" s="6">
        <v>5</v>
      </c>
      <c r="E76" s="6">
        <v>3</v>
      </c>
      <c r="F76" s="6">
        <v>1</v>
      </c>
      <c r="G76" s="6">
        <v>0</v>
      </c>
      <c r="H76" s="6">
        <v>15</v>
      </c>
      <c r="I76" s="6">
        <v>0</v>
      </c>
      <c r="J76" s="6">
        <v>6</v>
      </c>
      <c r="K76" s="6">
        <v>7</v>
      </c>
      <c r="L76" s="6">
        <v>0</v>
      </c>
      <c r="M76" s="6">
        <v>17</v>
      </c>
      <c r="Q76"/>
      <c r="R76"/>
      <c r="S76"/>
      <c r="T76"/>
      <c r="U76"/>
      <c r="V76"/>
      <c r="W76"/>
      <c r="X76"/>
    </row>
    <row r="77" spans="1:24">
      <c r="A77" s="6" t="s">
        <v>110</v>
      </c>
      <c r="B77" s="3">
        <v>0</v>
      </c>
      <c r="C77" s="6">
        <v>0</v>
      </c>
      <c r="D77" s="6">
        <v>1</v>
      </c>
      <c r="E77" s="6">
        <v>9</v>
      </c>
      <c r="F77" s="6">
        <v>0</v>
      </c>
      <c r="G77" s="6">
        <v>0</v>
      </c>
      <c r="H77" s="6">
        <v>10</v>
      </c>
      <c r="I77" s="6">
        <v>0</v>
      </c>
      <c r="J77" s="6">
        <v>4</v>
      </c>
      <c r="K77" s="6">
        <v>2</v>
      </c>
      <c r="L77" s="6">
        <v>0</v>
      </c>
      <c r="M77" s="6">
        <v>7</v>
      </c>
      <c r="Q77"/>
      <c r="R77"/>
      <c r="S77"/>
      <c r="T77"/>
      <c r="U77"/>
      <c r="V77"/>
      <c r="W77"/>
      <c r="X77"/>
    </row>
    <row r="78" spans="1:24">
      <c r="A78" s="6" t="s">
        <v>111</v>
      </c>
      <c r="B78" s="3">
        <v>0</v>
      </c>
      <c r="C78" s="6">
        <v>0</v>
      </c>
      <c r="D78" s="6">
        <v>0</v>
      </c>
      <c r="E78" s="6">
        <v>2</v>
      </c>
      <c r="F78" s="6">
        <v>1</v>
      </c>
      <c r="G78" s="6">
        <v>0</v>
      </c>
      <c r="H78" s="6">
        <v>2</v>
      </c>
      <c r="I78" s="6">
        <v>0</v>
      </c>
      <c r="J78" s="6">
        <v>1</v>
      </c>
      <c r="K78" s="6">
        <v>2</v>
      </c>
      <c r="L78" s="6">
        <v>0</v>
      </c>
      <c r="M78" s="6">
        <v>7</v>
      </c>
      <c r="Q78"/>
      <c r="R78"/>
      <c r="S78"/>
      <c r="T78"/>
      <c r="U78"/>
      <c r="V78"/>
      <c r="W78"/>
      <c r="X78"/>
    </row>
    <row r="79" spans="1:24">
      <c r="A79" s="6" t="s">
        <v>112</v>
      </c>
      <c r="B79" s="3">
        <v>0</v>
      </c>
      <c r="C79" s="6">
        <v>0</v>
      </c>
      <c r="D79" s="6">
        <v>0</v>
      </c>
      <c r="E79" s="6">
        <v>1</v>
      </c>
      <c r="F79" s="6">
        <v>0</v>
      </c>
      <c r="G79" s="6">
        <v>0</v>
      </c>
      <c r="H79" s="6">
        <v>6</v>
      </c>
      <c r="I79" s="6">
        <v>0</v>
      </c>
      <c r="J79" s="6">
        <v>4</v>
      </c>
      <c r="K79" s="6">
        <v>3</v>
      </c>
      <c r="L79" s="6">
        <v>0</v>
      </c>
      <c r="M79" s="6">
        <v>3</v>
      </c>
      <c r="Q79"/>
      <c r="R79"/>
      <c r="S79"/>
      <c r="T79"/>
      <c r="U79"/>
      <c r="V79"/>
      <c r="W79"/>
      <c r="X79"/>
    </row>
    <row r="80" spans="1:24">
      <c r="A80" s="6" t="s">
        <v>113</v>
      </c>
      <c r="B80" s="3">
        <v>0</v>
      </c>
      <c r="C80" s="6">
        <v>0</v>
      </c>
      <c r="D80" s="6">
        <v>0</v>
      </c>
      <c r="E80" s="6">
        <v>7</v>
      </c>
      <c r="F80" s="6">
        <v>0</v>
      </c>
      <c r="G80" s="6">
        <v>0</v>
      </c>
      <c r="H80" s="6">
        <v>7</v>
      </c>
      <c r="I80" s="6">
        <v>0</v>
      </c>
      <c r="J80" s="6">
        <v>3</v>
      </c>
      <c r="K80" s="6">
        <v>2</v>
      </c>
      <c r="L80" s="6">
        <v>0</v>
      </c>
      <c r="M80" s="6">
        <v>5</v>
      </c>
      <c r="Q80"/>
      <c r="R80"/>
      <c r="S80"/>
      <c r="T80"/>
      <c r="U80"/>
      <c r="V80"/>
      <c r="W80"/>
      <c r="X80"/>
    </row>
    <row r="81" spans="1:24">
      <c r="A81" s="6" t="s">
        <v>114</v>
      </c>
      <c r="B81" s="3">
        <v>0</v>
      </c>
      <c r="C81" s="6">
        <v>1</v>
      </c>
      <c r="D81" s="6">
        <v>2</v>
      </c>
      <c r="E81" s="6">
        <v>2</v>
      </c>
      <c r="F81" s="6">
        <v>0</v>
      </c>
      <c r="G81" s="6">
        <v>0</v>
      </c>
      <c r="H81" s="6">
        <v>5</v>
      </c>
      <c r="I81" s="6">
        <v>0</v>
      </c>
      <c r="J81" s="6">
        <v>2</v>
      </c>
      <c r="K81" s="6">
        <v>2</v>
      </c>
      <c r="L81" s="6">
        <v>0</v>
      </c>
      <c r="M81" s="6">
        <v>4</v>
      </c>
      <c r="Q81"/>
      <c r="R81"/>
      <c r="S81"/>
      <c r="T81"/>
      <c r="U81"/>
      <c r="V81"/>
      <c r="W81"/>
      <c r="X81"/>
    </row>
    <row r="82" spans="1:24">
      <c r="A82" s="6" t="s">
        <v>115</v>
      </c>
      <c r="B82" s="3">
        <v>0</v>
      </c>
      <c r="C82" s="6">
        <v>0</v>
      </c>
      <c r="D82" s="6">
        <v>1</v>
      </c>
      <c r="E82" s="6">
        <v>2</v>
      </c>
      <c r="F82" s="6">
        <v>0</v>
      </c>
      <c r="G82" s="6">
        <v>0</v>
      </c>
      <c r="H82" s="6">
        <v>4</v>
      </c>
      <c r="I82" s="6">
        <v>0</v>
      </c>
      <c r="J82" s="6">
        <v>4</v>
      </c>
      <c r="K82" s="6">
        <v>2</v>
      </c>
      <c r="L82" s="6">
        <v>0</v>
      </c>
      <c r="M82" s="6">
        <v>2</v>
      </c>
      <c r="Q82"/>
      <c r="R82"/>
      <c r="S82"/>
      <c r="T82"/>
      <c r="U82"/>
      <c r="V82"/>
      <c r="W82"/>
      <c r="X82"/>
    </row>
    <row r="83" spans="1:24">
      <c r="A83" s="6" t="s">
        <v>116</v>
      </c>
      <c r="B83" s="3">
        <v>0</v>
      </c>
      <c r="C83" s="6">
        <v>0</v>
      </c>
      <c r="D83" s="6">
        <v>0</v>
      </c>
      <c r="E83" s="6">
        <v>4</v>
      </c>
      <c r="F83" s="6">
        <v>0</v>
      </c>
      <c r="G83" s="6">
        <v>0</v>
      </c>
      <c r="H83" s="6">
        <v>6</v>
      </c>
      <c r="I83" s="6">
        <v>0</v>
      </c>
      <c r="J83" s="6">
        <v>5</v>
      </c>
      <c r="K83" s="6">
        <v>2</v>
      </c>
      <c r="L83" s="6">
        <v>0</v>
      </c>
      <c r="M83" s="6">
        <v>7</v>
      </c>
      <c r="Q83"/>
      <c r="R83"/>
      <c r="S83"/>
      <c r="T83"/>
      <c r="U83"/>
      <c r="V83"/>
      <c r="W83"/>
      <c r="X83"/>
    </row>
    <row r="84" spans="1:24">
      <c r="A84" s="6" t="s">
        <v>117</v>
      </c>
      <c r="B84" s="3">
        <v>0</v>
      </c>
      <c r="C84" s="6">
        <v>0</v>
      </c>
      <c r="D84" s="6">
        <v>0</v>
      </c>
      <c r="E84" s="6">
        <v>3</v>
      </c>
      <c r="F84" s="6">
        <v>0</v>
      </c>
      <c r="G84" s="6">
        <v>0</v>
      </c>
      <c r="H84" s="6">
        <v>7</v>
      </c>
      <c r="I84" s="6">
        <v>0</v>
      </c>
      <c r="J84" s="6">
        <v>4</v>
      </c>
      <c r="K84" s="6">
        <v>2</v>
      </c>
      <c r="L84" s="6">
        <v>0</v>
      </c>
      <c r="M84" s="6">
        <v>5</v>
      </c>
      <c r="Q84"/>
      <c r="R84"/>
      <c r="S84"/>
      <c r="T84"/>
      <c r="U84"/>
      <c r="V84"/>
      <c r="W84"/>
      <c r="X84"/>
    </row>
    <row r="85" spans="1:24">
      <c r="A85" s="6" t="s">
        <v>392</v>
      </c>
      <c r="B85" s="3">
        <v>1</v>
      </c>
      <c r="C85" s="6">
        <v>0</v>
      </c>
      <c r="D85" s="6">
        <v>2</v>
      </c>
      <c r="E85" s="6">
        <v>5</v>
      </c>
      <c r="F85" s="6">
        <v>0</v>
      </c>
      <c r="G85" s="6">
        <v>0</v>
      </c>
      <c r="H85" s="6">
        <v>8</v>
      </c>
      <c r="I85" s="6">
        <v>0</v>
      </c>
      <c r="J85" s="6">
        <v>5</v>
      </c>
      <c r="K85" s="6">
        <v>3</v>
      </c>
      <c r="L85" s="6">
        <v>0</v>
      </c>
      <c r="M85" s="6">
        <v>6</v>
      </c>
      <c r="Q85"/>
      <c r="R85"/>
      <c r="S85"/>
      <c r="T85"/>
      <c r="U85"/>
      <c r="V85"/>
      <c r="W85"/>
      <c r="X85"/>
    </row>
    <row r="86" spans="1:24">
      <c r="A86" s="6" t="s">
        <v>118</v>
      </c>
      <c r="B86" s="3">
        <v>1</v>
      </c>
      <c r="C86" s="6">
        <v>0</v>
      </c>
      <c r="D86" s="6">
        <v>1</v>
      </c>
      <c r="E86" s="6">
        <v>0</v>
      </c>
      <c r="F86" s="6">
        <v>0</v>
      </c>
      <c r="G86" s="6">
        <v>0</v>
      </c>
      <c r="H86" s="6">
        <v>2</v>
      </c>
      <c r="I86" s="6">
        <v>0</v>
      </c>
      <c r="J86" s="6">
        <v>5</v>
      </c>
      <c r="K86" s="6">
        <v>0</v>
      </c>
      <c r="L86" s="6">
        <v>0</v>
      </c>
      <c r="M86" s="6">
        <v>6</v>
      </c>
      <c r="Q86"/>
      <c r="R86"/>
      <c r="S86"/>
      <c r="T86"/>
      <c r="U86"/>
      <c r="V86"/>
      <c r="W86"/>
      <c r="X86"/>
    </row>
    <row r="87" spans="1:24">
      <c r="A87" s="6" t="s">
        <v>119</v>
      </c>
      <c r="B87" s="3">
        <v>0</v>
      </c>
      <c r="C87" s="6">
        <v>0</v>
      </c>
      <c r="D87" s="6">
        <v>1</v>
      </c>
      <c r="E87" s="6">
        <v>3</v>
      </c>
      <c r="F87" s="6">
        <v>0</v>
      </c>
      <c r="G87" s="6">
        <v>0</v>
      </c>
      <c r="H87" s="6">
        <v>4</v>
      </c>
      <c r="I87" s="6">
        <v>0</v>
      </c>
      <c r="J87" s="6">
        <v>4</v>
      </c>
      <c r="K87" s="6">
        <v>2</v>
      </c>
      <c r="L87" s="6">
        <v>0</v>
      </c>
      <c r="M87" s="6">
        <v>7</v>
      </c>
      <c r="Q87"/>
      <c r="R87"/>
      <c r="S87"/>
      <c r="T87"/>
      <c r="U87"/>
      <c r="V87"/>
      <c r="W87"/>
      <c r="X87"/>
    </row>
    <row r="88" spans="1:24">
      <c r="A88" s="6" t="s">
        <v>2047</v>
      </c>
      <c r="B88" s="3">
        <v>2</v>
      </c>
      <c r="C88" s="6">
        <v>1</v>
      </c>
      <c r="D88" s="6">
        <v>0</v>
      </c>
      <c r="E88" s="6">
        <v>1</v>
      </c>
      <c r="F88" s="6">
        <v>2</v>
      </c>
      <c r="G88" s="6">
        <v>0</v>
      </c>
      <c r="H88" s="6">
        <v>4</v>
      </c>
      <c r="I88" s="6">
        <v>0</v>
      </c>
      <c r="J88" s="6">
        <v>6</v>
      </c>
      <c r="K88" s="6">
        <v>10</v>
      </c>
      <c r="L88" s="6">
        <v>0</v>
      </c>
      <c r="M88" s="6">
        <v>8</v>
      </c>
      <c r="Q88"/>
      <c r="R88"/>
      <c r="S88"/>
      <c r="T88"/>
      <c r="U88"/>
      <c r="V88"/>
      <c r="W88"/>
      <c r="X88"/>
    </row>
    <row r="89" spans="1:24">
      <c r="A89" s="6" t="s">
        <v>120</v>
      </c>
      <c r="B89" s="3">
        <v>0</v>
      </c>
      <c r="C89" s="6">
        <v>0</v>
      </c>
      <c r="D89" s="6">
        <v>0</v>
      </c>
      <c r="E89" s="6">
        <v>2</v>
      </c>
      <c r="F89" s="6">
        <v>1</v>
      </c>
      <c r="G89" s="6">
        <v>0</v>
      </c>
      <c r="H89" s="6">
        <v>2</v>
      </c>
      <c r="I89" s="6">
        <v>0</v>
      </c>
      <c r="J89" s="6">
        <v>0</v>
      </c>
      <c r="K89" s="6">
        <v>2</v>
      </c>
      <c r="L89" s="6">
        <v>0</v>
      </c>
      <c r="M89" s="6">
        <v>3</v>
      </c>
      <c r="Q89"/>
      <c r="R89"/>
      <c r="S89"/>
      <c r="T89"/>
      <c r="U89"/>
      <c r="V89"/>
      <c r="W89"/>
      <c r="X89"/>
    </row>
    <row r="90" spans="1:24">
      <c r="A90" s="6" t="s">
        <v>121</v>
      </c>
      <c r="B90" s="3">
        <v>2</v>
      </c>
      <c r="C90" s="6">
        <v>0</v>
      </c>
      <c r="D90" s="6">
        <v>2</v>
      </c>
      <c r="E90" s="6">
        <v>2</v>
      </c>
      <c r="F90" s="6">
        <v>0</v>
      </c>
      <c r="G90" s="6">
        <v>0</v>
      </c>
      <c r="H90" s="6">
        <v>6</v>
      </c>
      <c r="I90" s="6">
        <v>0</v>
      </c>
      <c r="J90" s="6">
        <v>6</v>
      </c>
      <c r="K90" s="6">
        <v>0</v>
      </c>
      <c r="L90" s="6">
        <v>0</v>
      </c>
      <c r="M90" s="6">
        <v>4</v>
      </c>
      <c r="Q90"/>
      <c r="R90"/>
      <c r="S90"/>
      <c r="T90"/>
      <c r="U90"/>
      <c r="V90"/>
      <c r="W90"/>
      <c r="X90"/>
    </row>
    <row r="91" spans="1:24">
      <c r="A91" s="6" t="s">
        <v>767</v>
      </c>
      <c r="B91" s="3">
        <v>1</v>
      </c>
      <c r="C91" s="6">
        <v>0</v>
      </c>
      <c r="D91" s="6">
        <v>0</v>
      </c>
      <c r="E91" s="6">
        <v>1</v>
      </c>
      <c r="F91" s="6">
        <v>0</v>
      </c>
      <c r="G91" s="6">
        <v>0</v>
      </c>
      <c r="H91" s="6">
        <v>4</v>
      </c>
      <c r="I91" s="6">
        <v>0</v>
      </c>
      <c r="J91" s="6">
        <v>3</v>
      </c>
      <c r="K91" s="6">
        <v>2</v>
      </c>
      <c r="L91" s="6">
        <v>0</v>
      </c>
      <c r="M91" s="6">
        <v>12</v>
      </c>
      <c r="Q91"/>
      <c r="R91"/>
      <c r="S91"/>
      <c r="T91"/>
      <c r="U91"/>
      <c r="V91"/>
      <c r="W91"/>
      <c r="X91"/>
    </row>
    <row r="92" spans="1:24">
      <c r="A92" s="6" t="s">
        <v>122</v>
      </c>
      <c r="B92" s="3">
        <v>0</v>
      </c>
      <c r="C92" s="6">
        <v>1</v>
      </c>
      <c r="D92" s="6">
        <v>1</v>
      </c>
      <c r="E92" s="6">
        <v>4</v>
      </c>
      <c r="F92" s="6">
        <v>0</v>
      </c>
      <c r="G92" s="6">
        <v>0</v>
      </c>
      <c r="H92" s="6">
        <v>7</v>
      </c>
      <c r="I92" s="6">
        <v>0</v>
      </c>
      <c r="J92" s="6">
        <v>5</v>
      </c>
      <c r="K92" s="6">
        <v>6</v>
      </c>
      <c r="L92" s="6">
        <v>0</v>
      </c>
      <c r="M92" s="6">
        <v>5</v>
      </c>
      <c r="Q92"/>
      <c r="R92"/>
      <c r="S92"/>
      <c r="T92"/>
      <c r="U92"/>
      <c r="V92"/>
      <c r="W92"/>
      <c r="X92"/>
    </row>
    <row r="93" spans="1:24">
      <c r="A93" s="6" t="s">
        <v>393</v>
      </c>
      <c r="B93" s="3">
        <v>1</v>
      </c>
      <c r="C93" s="6">
        <v>0</v>
      </c>
      <c r="D93" s="6">
        <v>1</v>
      </c>
      <c r="E93" s="6">
        <v>2</v>
      </c>
      <c r="F93" s="6">
        <v>0</v>
      </c>
      <c r="G93" s="6">
        <v>0</v>
      </c>
      <c r="H93" s="6">
        <v>4</v>
      </c>
      <c r="I93" s="6">
        <v>0</v>
      </c>
      <c r="J93" s="6">
        <v>0</v>
      </c>
      <c r="K93" s="6">
        <v>2</v>
      </c>
      <c r="L93" s="6">
        <v>0</v>
      </c>
      <c r="M93" s="6">
        <v>6</v>
      </c>
      <c r="Q93"/>
      <c r="R93"/>
      <c r="S93"/>
      <c r="T93"/>
      <c r="U93"/>
      <c r="V93"/>
      <c r="W93"/>
      <c r="X93"/>
    </row>
    <row r="94" spans="1:24">
      <c r="A94" s="6" t="s">
        <v>123</v>
      </c>
      <c r="B94" s="3">
        <v>0</v>
      </c>
      <c r="C94" s="6">
        <v>0</v>
      </c>
      <c r="D94" s="6">
        <v>1</v>
      </c>
      <c r="E94" s="6">
        <v>2</v>
      </c>
      <c r="F94" s="6">
        <v>1</v>
      </c>
      <c r="G94" s="6">
        <v>0</v>
      </c>
      <c r="H94" s="6">
        <v>3</v>
      </c>
      <c r="I94" s="6">
        <v>4</v>
      </c>
      <c r="J94" s="6">
        <v>9</v>
      </c>
      <c r="K94" s="6">
        <v>2</v>
      </c>
      <c r="L94" s="6">
        <v>0</v>
      </c>
      <c r="M94" s="6">
        <v>8</v>
      </c>
      <c r="Q94"/>
      <c r="R94"/>
      <c r="S94"/>
      <c r="T94"/>
      <c r="U94"/>
      <c r="V94"/>
      <c r="W94"/>
      <c r="X94"/>
    </row>
    <row r="95" spans="1:24">
      <c r="A95" s="6" t="s">
        <v>124</v>
      </c>
      <c r="B95" s="3">
        <v>0</v>
      </c>
      <c r="C95" s="6">
        <v>0</v>
      </c>
      <c r="D95" s="6">
        <v>7</v>
      </c>
      <c r="E95" s="6">
        <v>3</v>
      </c>
      <c r="F95" s="6">
        <v>0</v>
      </c>
      <c r="G95" s="6">
        <v>0</v>
      </c>
      <c r="H95" s="6">
        <v>18</v>
      </c>
      <c r="I95" s="6">
        <v>5</v>
      </c>
      <c r="J95" s="6">
        <v>15</v>
      </c>
      <c r="K95" s="6">
        <v>9</v>
      </c>
      <c r="L95" s="6">
        <v>0</v>
      </c>
      <c r="M95" s="6">
        <v>13</v>
      </c>
      <c r="Q95"/>
      <c r="R95"/>
      <c r="S95"/>
      <c r="T95"/>
      <c r="U95"/>
      <c r="V95"/>
      <c r="W95"/>
      <c r="X95"/>
    </row>
    <row r="96" spans="1:24">
      <c r="A96" s="6" t="s">
        <v>125</v>
      </c>
      <c r="B96" s="3">
        <v>0</v>
      </c>
      <c r="C96" s="6">
        <v>0</v>
      </c>
      <c r="D96" s="6">
        <v>2</v>
      </c>
      <c r="E96" s="6">
        <v>4</v>
      </c>
      <c r="F96" s="6">
        <v>0</v>
      </c>
      <c r="G96" s="6">
        <v>0</v>
      </c>
      <c r="H96" s="6">
        <v>7</v>
      </c>
      <c r="I96" s="6">
        <v>0</v>
      </c>
      <c r="J96" s="6">
        <v>7</v>
      </c>
      <c r="K96" s="6">
        <v>6</v>
      </c>
      <c r="L96" s="6">
        <v>0</v>
      </c>
      <c r="M96" s="6">
        <v>8</v>
      </c>
      <c r="Q96"/>
      <c r="R96"/>
      <c r="S96"/>
      <c r="T96"/>
      <c r="U96"/>
      <c r="V96"/>
      <c r="W96"/>
      <c r="X96"/>
    </row>
    <row r="97" spans="1:24">
      <c r="A97" s="6" t="s">
        <v>126</v>
      </c>
      <c r="B97" s="3">
        <v>0</v>
      </c>
      <c r="C97" s="6">
        <v>1</v>
      </c>
      <c r="D97" s="6">
        <v>4</v>
      </c>
      <c r="E97" s="6">
        <v>0</v>
      </c>
      <c r="F97" s="6">
        <v>1</v>
      </c>
      <c r="G97" s="6">
        <v>0</v>
      </c>
      <c r="H97" s="6">
        <v>10</v>
      </c>
      <c r="I97" s="6">
        <v>2</v>
      </c>
      <c r="J97" s="6">
        <v>8</v>
      </c>
      <c r="K97" s="6">
        <v>5</v>
      </c>
      <c r="L97" s="6">
        <v>0</v>
      </c>
      <c r="M97" s="6">
        <v>9</v>
      </c>
      <c r="Q97"/>
      <c r="R97"/>
      <c r="S97"/>
      <c r="T97"/>
      <c r="U97"/>
      <c r="V97"/>
      <c r="W97"/>
      <c r="X97"/>
    </row>
    <row r="98" spans="1:24">
      <c r="A98" s="6" t="s">
        <v>127</v>
      </c>
      <c r="B98" s="3">
        <v>1</v>
      </c>
      <c r="C98" s="6">
        <v>0</v>
      </c>
      <c r="D98" s="6">
        <v>0</v>
      </c>
      <c r="E98" s="6">
        <v>2</v>
      </c>
      <c r="F98" s="6">
        <v>1</v>
      </c>
      <c r="G98" s="6">
        <v>0</v>
      </c>
      <c r="H98" s="6">
        <v>3</v>
      </c>
      <c r="I98" s="6">
        <v>1</v>
      </c>
      <c r="J98" s="6">
        <v>4</v>
      </c>
      <c r="K98" s="6">
        <v>4</v>
      </c>
      <c r="L98" s="6">
        <v>0</v>
      </c>
      <c r="M98" s="6">
        <v>9</v>
      </c>
      <c r="Q98"/>
      <c r="R98"/>
      <c r="S98"/>
      <c r="T98"/>
      <c r="U98"/>
      <c r="V98"/>
      <c r="W98"/>
      <c r="X98"/>
    </row>
    <row r="99" spans="1:24">
      <c r="A99" s="6" t="s">
        <v>128</v>
      </c>
      <c r="B99" s="3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2</v>
      </c>
      <c r="I99" s="6">
        <v>0</v>
      </c>
      <c r="J99" s="6">
        <v>5</v>
      </c>
      <c r="K99" s="6">
        <v>3</v>
      </c>
      <c r="L99" s="6">
        <v>0</v>
      </c>
      <c r="M99" s="6">
        <v>24</v>
      </c>
      <c r="Q99"/>
      <c r="R99"/>
      <c r="S99"/>
      <c r="T99"/>
      <c r="U99"/>
      <c r="V99"/>
      <c r="W99"/>
      <c r="X99"/>
    </row>
    <row r="100" spans="1:24">
      <c r="A100" s="6" t="s">
        <v>129</v>
      </c>
      <c r="B100" s="3">
        <v>0</v>
      </c>
      <c r="C100" s="6">
        <v>0</v>
      </c>
      <c r="D100" s="6">
        <v>0</v>
      </c>
      <c r="E100" s="6">
        <v>1</v>
      </c>
      <c r="F100" s="6">
        <v>0</v>
      </c>
      <c r="G100" s="6">
        <v>0</v>
      </c>
      <c r="H100" s="6">
        <v>1</v>
      </c>
      <c r="I100" s="6">
        <v>2</v>
      </c>
      <c r="J100" s="6">
        <v>4</v>
      </c>
      <c r="K100" s="6">
        <v>3</v>
      </c>
      <c r="L100" s="6">
        <v>0</v>
      </c>
      <c r="M100" s="6">
        <v>3</v>
      </c>
      <c r="Q100"/>
      <c r="R100"/>
      <c r="S100"/>
      <c r="T100"/>
      <c r="U100"/>
      <c r="V100"/>
      <c r="W100"/>
      <c r="X100"/>
    </row>
    <row r="101" spans="1:24">
      <c r="A101" s="6" t="s">
        <v>130</v>
      </c>
      <c r="B101" s="3">
        <v>0</v>
      </c>
      <c r="C101" s="6">
        <v>0</v>
      </c>
      <c r="D101" s="6">
        <v>3</v>
      </c>
      <c r="E101" s="6">
        <v>4</v>
      </c>
      <c r="F101" s="6">
        <v>0</v>
      </c>
      <c r="G101" s="6">
        <v>0</v>
      </c>
      <c r="H101" s="6">
        <v>9</v>
      </c>
      <c r="I101" s="6">
        <v>3</v>
      </c>
      <c r="J101" s="6">
        <v>13</v>
      </c>
      <c r="K101" s="6">
        <v>9</v>
      </c>
      <c r="L101" s="6">
        <v>0</v>
      </c>
      <c r="M101" s="6">
        <v>18</v>
      </c>
      <c r="Q101"/>
      <c r="R101"/>
      <c r="S101"/>
      <c r="T101"/>
      <c r="U101"/>
      <c r="V101"/>
      <c r="W101"/>
      <c r="X101"/>
    </row>
    <row r="102" spans="1:24">
      <c r="A102" s="6" t="s">
        <v>131</v>
      </c>
      <c r="B102" s="3">
        <v>0</v>
      </c>
      <c r="C102" s="6">
        <v>2</v>
      </c>
      <c r="D102" s="6">
        <v>3</v>
      </c>
      <c r="E102" s="6">
        <v>3</v>
      </c>
      <c r="F102" s="6">
        <v>0</v>
      </c>
      <c r="G102" s="6">
        <v>1</v>
      </c>
      <c r="H102" s="6">
        <v>8</v>
      </c>
      <c r="I102" s="6">
        <v>2</v>
      </c>
      <c r="J102" s="6">
        <v>7</v>
      </c>
      <c r="K102" s="6">
        <v>1</v>
      </c>
      <c r="L102" s="6">
        <v>0</v>
      </c>
      <c r="M102" s="6">
        <v>3</v>
      </c>
      <c r="Q102"/>
      <c r="R102"/>
      <c r="S102"/>
      <c r="T102"/>
      <c r="U102"/>
      <c r="V102"/>
      <c r="W102"/>
      <c r="X102"/>
    </row>
    <row r="103" spans="1:24">
      <c r="A103" s="6" t="s">
        <v>394</v>
      </c>
      <c r="B103" s="3">
        <v>1</v>
      </c>
      <c r="C103" s="6">
        <v>1</v>
      </c>
      <c r="D103" s="6">
        <v>1</v>
      </c>
      <c r="E103" s="6">
        <v>3</v>
      </c>
      <c r="F103" s="6">
        <v>1</v>
      </c>
      <c r="G103" s="6">
        <v>0</v>
      </c>
      <c r="H103" s="6">
        <v>6</v>
      </c>
      <c r="I103" s="6">
        <v>1</v>
      </c>
      <c r="J103" s="6">
        <v>9</v>
      </c>
      <c r="K103" s="6">
        <v>3</v>
      </c>
      <c r="L103" s="6">
        <v>0</v>
      </c>
      <c r="M103" s="6">
        <v>8</v>
      </c>
      <c r="Q103"/>
      <c r="R103"/>
      <c r="S103"/>
      <c r="T103"/>
      <c r="U103"/>
      <c r="V103"/>
      <c r="W103"/>
      <c r="X103"/>
    </row>
    <row r="104" spans="1:24">
      <c r="A104" s="6" t="s">
        <v>132</v>
      </c>
      <c r="B104" s="3">
        <v>0</v>
      </c>
      <c r="C104" s="6">
        <v>0</v>
      </c>
      <c r="D104" s="6">
        <v>4</v>
      </c>
      <c r="E104" s="6">
        <v>2</v>
      </c>
      <c r="F104" s="6">
        <v>0</v>
      </c>
      <c r="G104" s="6">
        <v>1</v>
      </c>
      <c r="H104" s="6">
        <v>12</v>
      </c>
      <c r="I104" s="6">
        <v>1</v>
      </c>
      <c r="J104" s="6">
        <v>8</v>
      </c>
      <c r="K104" s="6">
        <v>4</v>
      </c>
      <c r="L104" s="6">
        <v>0</v>
      </c>
      <c r="M104" s="6">
        <v>9</v>
      </c>
      <c r="Q104"/>
      <c r="R104"/>
      <c r="S104"/>
      <c r="T104"/>
      <c r="U104"/>
      <c r="V104"/>
      <c r="W104"/>
      <c r="X104"/>
    </row>
    <row r="105" spans="1:24">
      <c r="A105" s="6" t="s">
        <v>133</v>
      </c>
      <c r="B105" s="3">
        <v>0</v>
      </c>
      <c r="C105" s="6">
        <v>0</v>
      </c>
      <c r="D105" s="6">
        <v>2</v>
      </c>
      <c r="E105" s="6">
        <v>3</v>
      </c>
      <c r="F105" s="6">
        <v>1</v>
      </c>
      <c r="G105" s="6">
        <v>0</v>
      </c>
      <c r="H105" s="6">
        <v>6</v>
      </c>
      <c r="I105" s="6">
        <v>0</v>
      </c>
      <c r="J105" s="6">
        <v>9</v>
      </c>
      <c r="K105" s="6">
        <v>6</v>
      </c>
      <c r="L105" s="6">
        <v>0</v>
      </c>
      <c r="M105" s="6">
        <v>16</v>
      </c>
      <c r="Q105"/>
      <c r="R105"/>
      <c r="S105"/>
      <c r="T105"/>
      <c r="U105"/>
      <c r="V105"/>
      <c r="W105"/>
      <c r="X105"/>
    </row>
    <row r="106" spans="1:24">
      <c r="A106" s="6" t="s">
        <v>134</v>
      </c>
      <c r="B106" s="3">
        <v>0</v>
      </c>
      <c r="C106" s="6">
        <v>0</v>
      </c>
      <c r="D106" s="6">
        <v>3</v>
      </c>
      <c r="E106" s="6">
        <v>0</v>
      </c>
      <c r="F106" s="6">
        <v>0</v>
      </c>
      <c r="G106" s="6">
        <v>0</v>
      </c>
      <c r="H106" s="6">
        <v>5</v>
      </c>
      <c r="I106" s="6">
        <v>3</v>
      </c>
      <c r="J106" s="6">
        <v>11</v>
      </c>
      <c r="K106" s="6">
        <v>9</v>
      </c>
      <c r="L106" s="6">
        <v>0</v>
      </c>
      <c r="M106" s="6">
        <v>26</v>
      </c>
      <c r="Q106"/>
      <c r="R106"/>
      <c r="S106"/>
      <c r="T106"/>
      <c r="U106"/>
      <c r="V106"/>
      <c r="W106"/>
      <c r="X106"/>
    </row>
    <row r="107" spans="1:24">
      <c r="A107" s="6" t="s">
        <v>787</v>
      </c>
      <c r="B107" s="3">
        <v>0</v>
      </c>
      <c r="C107" s="6">
        <v>1</v>
      </c>
      <c r="D107" s="6">
        <v>1</v>
      </c>
      <c r="E107" s="6">
        <v>2</v>
      </c>
      <c r="F107" s="6">
        <v>1</v>
      </c>
      <c r="G107" s="6">
        <v>0</v>
      </c>
      <c r="H107" s="6">
        <v>7</v>
      </c>
      <c r="I107" s="6">
        <v>1</v>
      </c>
      <c r="J107" s="6">
        <v>7</v>
      </c>
      <c r="K107" s="6">
        <v>6</v>
      </c>
      <c r="L107" s="6">
        <v>0</v>
      </c>
      <c r="M107" s="6">
        <v>8</v>
      </c>
      <c r="Q107"/>
      <c r="R107"/>
      <c r="S107"/>
      <c r="T107"/>
      <c r="U107"/>
      <c r="V107"/>
      <c r="W107"/>
      <c r="X107"/>
    </row>
    <row r="108" spans="1:24">
      <c r="A108" s="6" t="s">
        <v>135</v>
      </c>
      <c r="B108" s="3">
        <v>0</v>
      </c>
      <c r="C108" s="6">
        <v>0</v>
      </c>
      <c r="D108" s="6">
        <v>3</v>
      </c>
      <c r="E108" s="6">
        <v>0</v>
      </c>
      <c r="F108" s="6">
        <v>1</v>
      </c>
      <c r="G108" s="6">
        <v>0</v>
      </c>
      <c r="H108" s="6">
        <v>4</v>
      </c>
      <c r="I108" s="6">
        <v>1</v>
      </c>
      <c r="J108" s="6">
        <v>4</v>
      </c>
      <c r="K108" s="6">
        <v>5</v>
      </c>
      <c r="L108" s="6">
        <v>0</v>
      </c>
      <c r="M108" s="6">
        <v>6</v>
      </c>
      <c r="Q108"/>
      <c r="R108"/>
      <c r="S108"/>
      <c r="T108"/>
      <c r="U108"/>
      <c r="V108"/>
      <c r="W108"/>
      <c r="X108"/>
    </row>
    <row r="109" spans="1:24">
      <c r="A109" s="6" t="s">
        <v>136</v>
      </c>
      <c r="B109" s="3">
        <v>0</v>
      </c>
      <c r="C109" s="6">
        <v>0</v>
      </c>
      <c r="D109" s="6">
        <v>3</v>
      </c>
      <c r="E109" s="6">
        <v>6</v>
      </c>
      <c r="F109" s="6">
        <v>0</v>
      </c>
      <c r="G109" s="6">
        <v>0</v>
      </c>
      <c r="H109" s="6">
        <v>9</v>
      </c>
      <c r="I109" s="6">
        <v>1</v>
      </c>
      <c r="J109" s="6">
        <v>9</v>
      </c>
      <c r="K109" s="6">
        <v>3</v>
      </c>
      <c r="L109" s="6">
        <v>0</v>
      </c>
      <c r="M109" s="6">
        <v>3</v>
      </c>
      <c r="Q109"/>
      <c r="R109"/>
      <c r="S109"/>
      <c r="T109"/>
      <c r="U109"/>
      <c r="V109"/>
      <c r="W109"/>
      <c r="X109"/>
    </row>
    <row r="110" spans="1:24">
      <c r="A110" s="6" t="s">
        <v>137</v>
      </c>
      <c r="B110" s="3">
        <v>0</v>
      </c>
      <c r="C110" s="6">
        <v>0</v>
      </c>
      <c r="D110" s="6">
        <v>0</v>
      </c>
      <c r="E110" s="6">
        <v>3</v>
      </c>
      <c r="F110" s="6">
        <v>0</v>
      </c>
      <c r="G110" s="6">
        <v>1</v>
      </c>
      <c r="H110" s="6">
        <v>5</v>
      </c>
      <c r="I110" s="6">
        <v>1</v>
      </c>
      <c r="J110" s="6">
        <v>8</v>
      </c>
      <c r="K110" s="6">
        <v>7</v>
      </c>
      <c r="L110" s="6">
        <v>0</v>
      </c>
      <c r="M110" s="6">
        <v>11</v>
      </c>
      <c r="Q110"/>
      <c r="R110"/>
      <c r="S110"/>
      <c r="T110"/>
      <c r="U110"/>
      <c r="V110"/>
      <c r="W110"/>
      <c r="X110"/>
    </row>
    <row r="111" spans="1:24">
      <c r="A111" s="6" t="s">
        <v>138</v>
      </c>
      <c r="B111" s="3">
        <v>0</v>
      </c>
      <c r="C111" s="6">
        <v>0</v>
      </c>
      <c r="D111" s="6">
        <v>2</v>
      </c>
      <c r="E111" s="6">
        <v>5</v>
      </c>
      <c r="F111" s="6">
        <v>4</v>
      </c>
      <c r="G111" s="6">
        <v>0</v>
      </c>
      <c r="H111" s="6">
        <v>7</v>
      </c>
      <c r="I111" s="6">
        <v>3</v>
      </c>
      <c r="J111" s="6">
        <v>9</v>
      </c>
      <c r="K111" s="6">
        <v>4</v>
      </c>
      <c r="L111" s="6">
        <v>0</v>
      </c>
      <c r="M111" s="6">
        <v>5</v>
      </c>
      <c r="Q111"/>
      <c r="R111"/>
      <c r="S111"/>
      <c r="T111"/>
      <c r="U111"/>
      <c r="V111"/>
      <c r="W111"/>
      <c r="X111"/>
    </row>
    <row r="112" spans="1:24">
      <c r="A112" s="6" t="s">
        <v>139</v>
      </c>
      <c r="B112" s="3">
        <v>0</v>
      </c>
      <c r="C112" s="6">
        <v>0</v>
      </c>
      <c r="D112" s="6">
        <v>0</v>
      </c>
      <c r="E112" s="6">
        <v>3</v>
      </c>
      <c r="F112" s="6">
        <v>0</v>
      </c>
      <c r="G112" s="6">
        <v>0</v>
      </c>
      <c r="H112" s="6">
        <v>3</v>
      </c>
      <c r="I112" s="6">
        <v>5</v>
      </c>
      <c r="J112" s="6">
        <v>5</v>
      </c>
      <c r="K112" s="6">
        <v>3</v>
      </c>
      <c r="L112" s="6">
        <v>0</v>
      </c>
      <c r="M112" s="6">
        <v>3</v>
      </c>
      <c r="Q112"/>
      <c r="R112"/>
      <c r="S112"/>
      <c r="T112"/>
      <c r="U112"/>
      <c r="V112"/>
      <c r="W112"/>
      <c r="X112"/>
    </row>
    <row r="113" spans="1:24">
      <c r="A113" s="6" t="s">
        <v>140</v>
      </c>
      <c r="B113" s="3">
        <v>0</v>
      </c>
      <c r="C113" s="6">
        <v>0</v>
      </c>
      <c r="D113" s="6">
        <v>0</v>
      </c>
      <c r="E113" s="6">
        <v>1</v>
      </c>
      <c r="F113" s="6">
        <v>0</v>
      </c>
      <c r="G113" s="6">
        <v>0</v>
      </c>
      <c r="H113" s="6">
        <v>1</v>
      </c>
      <c r="I113" s="6">
        <v>0</v>
      </c>
      <c r="J113" s="6">
        <v>3</v>
      </c>
      <c r="K113" s="6">
        <v>2</v>
      </c>
      <c r="L113" s="6">
        <v>0</v>
      </c>
      <c r="M113" s="6">
        <v>9</v>
      </c>
      <c r="Q113"/>
      <c r="R113"/>
      <c r="S113"/>
      <c r="T113"/>
      <c r="U113"/>
      <c r="V113"/>
      <c r="W113"/>
      <c r="X113"/>
    </row>
    <row r="114" spans="1:24">
      <c r="A114" s="6" t="s">
        <v>1315</v>
      </c>
      <c r="B114" s="3">
        <v>0</v>
      </c>
      <c r="C114" s="6">
        <v>0</v>
      </c>
      <c r="D114" s="6">
        <v>2</v>
      </c>
      <c r="E114" s="6">
        <v>6</v>
      </c>
      <c r="F114" s="6">
        <v>10</v>
      </c>
      <c r="G114" s="6">
        <v>0</v>
      </c>
      <c r="H114" s="6">
        <v>13</v>
      </c>
      <c r="I114" s="6">
        <v>3</v>
      </c>
      <c r="J114" s="6">
        <v>10</v>
      </c>
      <c r="K114" s="6">
        <v>14</v>
      </c>
      <c r="L114" s="6">
        <v>0</v>
      </c>
      <c r="M114" s="6">
        <v>19</v>
      </c>
      <c r="Q114"/>
      <c r="R114"/>
      <c r="S114"/>
      <c r="T114"/>
      <c r="U114"/>
      <c r="V114"/>
      <c r="W114"/>
      <c r="X114"/>
    </row>
    <row r="115" spans="1:24">
      <c r="A115" s="6" t="s">
        <v>1316</v>
      </c>
      <c r="B115" s="3">
        <v>0</v>
      </c>
      <c r="C115" s="6">
        <v>0</v>
      </c>
      <c r="D115" s="6">
        <v>1</v>
      </c>
      <c r="E115" s="6">
        <v>1</v>
      </c>
      <c r="F115" s="6">
        <v>0</v>
      </c>
      <c r="G115" s="6">
        <v>0</v>
      </c>
      <c r="H115" s="6">
        <v>8</v>
      </c>
      <c r="I115" s="6">
        <v>1</v>
      </c>
      <c r="J115" s="6">
        <v>3</v>
      </c>
      <c r="K115" s="6">
        <v>8</v>
      </c>
      <c r="L115" s="6">
        <v>0</v>
      </c>
      <c r="M115" s="6">
        <v>21</v>
      </c>
      <c r="Q115"/>
      <c r="R115"/>
      <c r="S115"/>
      <c r="T115"/>
      <c r="U115"/>
      <c r="V115"/>
      <c r="W115"/>
      <c r="X115"/>
    </row>
    <row r="116" spans="1:24">
      <c r="A116" s="6" t="s">
        <v>141</v>
      </c>
      <c r="B116" s="3">
        <v>0</v>
      </c>
      <c r="C116" s="6">
        <v>0</v>
      </c>
      <c r="D116" s="6">
        <v>1</v>
      </c>
      <c r="E116" s="6">
        <v>1</v>
      </c>
      <c r="F116" s="6">
        <v>0</v>
      </c>
      <c r="G116" s="6">
        <v>0</v>
      </c>
      <c r="H116" s="6">
        <v>4</v>
      </c>
      <c r="I116" s="6">
        <v>2</v>
      </c>
      <c r="J116" s="6">
        <v>5</v>
      </c>
      <c r="K116" s="6">
        <v>1</v>
      </c>
      <c r="L116" s="6">
        <v>0</v>
      </c>
      <c r="M116" s="6">
        <v>7</v>
      </c>
      <c r="Q116"/>
      <c r="R116"/>
      <c r="S116"/>
      <c r="T116"/>
      <c r="U116"/>
      <c r="V116"/>
      <c r="W116"/>
      <c r="X116"/>
    </row>
    <row r="117" spans="1:24">
      <c r="A117" s="6" t="s">
        <v>142</v>
      </c>
      <c r="B117" s="3">
        <v>0</v>
      </c>
      <c r="C117" s="6">
        <v>0</v>
      </c>
      <c r="D117" s="6">
        <v>0</v>
      </c>
      <c r="E117" s="6">
        <v>1</v>
      </c>
      <c r="F117" s="6">
        <v>3</v>
      </c>
      <c r="G117" s="6">
        <v>0</v>
      </c>
      <c r="H117" s="6">
        <v>7</v>
      </c>
      <c r="I117" s="6">
        <v>2</v>
      </c>
      <c r="J117" s="6">
        <v>8</v>
      </c>
      <c r="K117" s="6">
        <v>5</v>
      </c>
      <c r="L117" s="6">
        <v>0</v>
      </c>
      <c r="M117" s="6">
        <v>9</v>
      </c>
      <c r="Q117"/>
      <c r="R117"/>
      <c r="S117"/>
      <c r="T117"/>
      <c r="U117"/>
      <c r="V117"/>
      <c r="W117"/>
      <c r="X117"/>
    </row>
    <row r="118" spans="1:24">
      <c r="A118" s="6" t="s">
        <v>143</v>
      </c>
      <c r="B118" s="3">
        <v>0</v>
      </c>
      <c r="C118" s="6">
        <v>0</v>
      </c>
      <c r="D118" s="6">
        <v>1</v>
      </c>
      <c r="E118" s="6">
        <v>6</v>
      </c>
      <c r="F118" s="6">
        <v>3</v>
      </c>
      <c r="G118" s="6">
        <v>0</v>
      </c>
      <c r="H118" s="6">
        <v>10</v>
      </c>
      <c r="I118" s="6">
        <v>3</v>
      </c>
      <c r="J118" s="6">
        <v>7</v>
      </c>
      <c r="K118" s="6">
        <v>4</v>
      </c>
      <c r="L118" s="6">
        <v>0</v>
      </c>
      <c r="M118" s="6">
        <v>15</v>
      </c>
      <c r="Q118"/>
      <c r="R118"/>
      <c r="S118"/>
      <c r="T118"/>
      <c r="U118"/>
      <c r="V118"/>
      <c r="W118"/>
      <c r="X118"/>
    </row>
    <row r="119" spans="1:24">
      <c r="A119" s="6" t="s">
        <v>144</v>
      </c>
      <c r="B119" s="3">
        <v>1</v>
      </c>
      <c r="C119" s="6">
        <v>0</v>
      </c>
      <c r="D119" s="6">
        <v>3</v>
      </c>
      <c r="E119" s="6">
        <v>1</v>
      </c>
      <c r="F119" s="6">
        <v>0</v>
      </c>
      <c r="G119" s="6">
        <v>0</v>
      </c>
      <c r="H119" s="6">
        <v>5</v>
      </c>
      <c r="I119" s="6">
        <v>1</v>
      </c>
      <c r="J119" s="6">
        <v>6</v>
      </c>
      <c r="K119" s="6">
        <v>4</v>
      </c>
      <c r="L119" s="6">
        <v>0</v>
      </c>
      <c r="M119" s="6">
        <v>7</v>
      </c>
      <c r="Q119"/>
      <c r="R119"/>
      <c r="S119"/>
      <c r="T119"/>
      <c r="U119"/>
      <c r="V119"/>
      <c r="W119"/>
      <c r="X119"/>
    </row>
    <row r="120" spans="1:24">
      <c r="A120" s="6" t="s">
        <v>145</v>
      </c>
      <c r="B120" s="3">
        <v>0</v>
      </c>
      <c r="C120" s="6">
        <v>0</v>
      </c>
      <c r="D120" s="6">
        <v>1</v>
      </c>
      <c r="E120" s="6">
        <v>2</v>
      </c>
      <c r="F120" s="6">
        <v>1</v>
      </c>
      <c r="G120" s="6">
        <v>0</v>
      </c>
      <c r="H120" s="6">
        <v>3</v>
      </c>
      <c r="I120" s="6">
        <v>0</v>
      </c>
      <c r="J120" s="6">
        <v>7</v>
      </c>
      <c r="K120" s="6">
        <v>5</v>
      </c>
      <c r="L120" s="6">
        <v>0</v>
      </c>
      <c r="M120" s="6">
        <v>10</v>
      </c>
      <c r="Q120"/>
      <c r="R120"/>
      <c r="S120"/>
      <c r="T120"/>
      <c r="U120"/>
      <c r="V120"/>
      <c r="W120"/>
      <c r="X120"/>
    </row>
    <row r="121" spans="1:24">
      <c r="A121" s="6" t="s">
        <v>146</v>
      </c>
      <c r="B121" s="3">
        <v>0</v>
      </c>
      <c r="C121" s="6">
        <v>0</v>
      </c>
      <c r="D121" s="6">
        <v>1</v>
      </c>
      <c r="E121" s="6">
        <v>1</v>
      </c>
      <c r="F121" s="6">
        <v>0</v>
      </c>
      <c r="G121" s="6">
        <v>3</v>
      </c>
      <c r="H121" s="6">
        <v>6</v>
      </c>
      <c r="I121" s="6">
        <v>3</v>
      </c>
      <c r="J121" s="6">
        <v>5</v>
      </c>
      <c r="K121" s="6">
        <v>1</v>
      </c>
      <c r="L121" s="6">
        <v>0</v>
      </c>
      <c r="M121" s="6">
        <v>0</v>
      </c>
      <c r="Q121"/>
      <c r="R121"/>
      <c r="S121"/>
      <c r="T121"/>
      <c r="U121"/>
      <c r="V121"/>
      <c r="W121"/>
      <c r="X121"/>
    </row>
    <row r="122" spans="1:24">
      <c r="A122" s="6" t="s">
        <v>147</v>
      </c>
      <c r="B122" s="3">
        <v>0</v>
      </c>
      <c r="C122" s="6">
        <v>0</v>
      </c>
      <c r="D122" s="6">
        <v>1</v>
      </c>
      <c r="E122" s="6">
        <v>7</v>
      </c>
      <c r="F122" s="6">
        <v>1</v>
      </c>
      <c r="G122" s="6">
        <v>0</v>
      </c>
      <c r="H122" s="6">
        <v>11</v>
      </c>
      <c r="I122" s="6">
        <v>3</v>
      </c>
      <c r="J122" s="6">
        <v>8</v>
      </c>
      <c r="K122" s="6">
        <v>10</v>
      </c>
      <c r="L122" s="6">
        <v>0</v>
      </c>
      <c r="M122" s="6">
        <v>17</v>
      </c>
      <c r="Q122"/>
      <c r="R122"/>
      <c r="S122"/>
      <c r="T122"/>
      <c r="U122"/>
      <c r="V122"/>
      <c r="W122"/>
      <c r="X122"/>
    </row>
    <row r="123" spans="1:24">
      <c r="A123" s="6" t="s">
        <v>148</v>
      </c>
      <c r="B123" s="3">
        <v>0</v>
      </c>
      <c r="C123" s="6">
        <v>0</v>
      </c>
      <c r="D123" s="6">
        <v>2</v>
      </c>
      <c r="E123" s="6">
        <v>5</v>
      </c>
      <c r="F123" s="6">
        <v>0</v>
      </c>
      <c r="G123" s="6">
        <v>0</v>
      </c>
      <c r="H123" s="6">
        <v>7</v>
      </c>
      <c r="I123" s="6">
        <v>2</v>
      </c>
      <c r="J123" s="6">
        <v>8</v>
      </c>
      <c r="K123" s="6">
        <v>5</v>
      </c>
      <c r="L123" s="6">
        <v>0</v>
      </c>
      <c r="M123" s="6">
        <v>11</v>
      </c>
      <c r="Q123"/>
      <c r="R123"/>
      <c r="S123"/>
      <c r="T123"/>
      <c r="U123"/>
      <c r="V123"/>
      <c r="W123"/>
      <c r="X123"/>
    </row>
    <row r="124" spans="1:24">
      <c r="A124" s="6" t="s">
        <v>149</v>
      </c>
      <c r="B124" s="3">
        <v>0</v>
      </c>
      <c r="C124" s="6">
        <v>0</v>
      </c>
      <c r="D124" s="6">
        <v>0</v>
      </c>
      <c r="E124" s="6">
        <v>2</v>
      </c>
      <c r="F124" s="6">
        <v>0</v>
      </c>
      <c r="G124" s="6">
        <v>0</v>
      </c>
      <c r="H124" s="6">
        <v>2</v>
      </c>
      <c r="I124" s="6">
        <v>0</v>
      </c>
      <c r="J124" s="6">
        <v>2</v>
      </c>
      <c r="K124" s="6">
        <v>1</v>
      </c>
      <c r="L124" s="6">
        <v>0</v>
      </c>
      <c r="M124" s="6">
        <v>8</v>
      </c>
      <c r="Q124"/>
      <c r="R124"/>
      <c r="S124"/>
      <c r="T124"/>
      <c r="U124"/>
      <c r="V124"/>
      <c r="W124"/>
      <c r="X124"/>
    </row>
    <row r="125" spans="1:24">
      <c r="A125" s="6" t="s">
        <v>150</v>
      </c>
      <c r="B125" s="3">
        <v>0</v>
      </c>
      <c r="C125" s="6">
        <v>1</v>
      </c>
      <c r="D125" s="6">
        <v>2</v>
      </c>
      <c r="E125" s="6">
        <v>2</v>
      </c>
      <c r="F125" s="6">
        <v>1</v>
      </c>
      <c r="G125" s="6">
        <v>0</v>
      </c>
      <c r="H125" s="6">
        <v>6</v>
      </c>
      <c r="I125" s="6">
        <v>3</v>
      </c>
      <c r="J125" s="6">
        <v>9</v>
      </c>
      <c r="K125" s="6">
        <v>7</v>
      </c>
      <c r="L125" s="6">
        <v>0</v>
      </c>
      <c r="M125" s="6">
        <v>17</v>
      </c>
      <c r="Q125"/>
      <c r="R125"/>
      <c r="S125"/>
      <c r="T125"/>
      <c r="U125"/>
      <c r="V125"/>
      <c r="W125"/>
      <c r="X125"/>
    </row>
    <row r="126" spans="1:24">
      <c r="A126" s="6" t="s">
        <v>151</v>
      </c>
      <c r="B126" s="3">
        <v>0</v>
      </c>
      <c r="C126" s="6">
        <v>0</v>
      </c>
      <c r="D126" s="6">
        <v>1</v>
      </c>
      <c r="E126" s="6">
        <v>0</v>
      </c>
      <c r="F126" s="6">
        <v>1</v>
      </c>
      <c r="G126" s="6">
        <v>0</v>
      </c>
      <c r="H126" s="6">
        <v>1</v>
      </c>
      <c r="I126" s="6">
        <v>2</v>
      </c>
      <c r="J126" s="6">
        <v>3</v>
      </c>
      <c r="K126" s="6">
        <v>4</v>
      </c>
      <c r="L126" s="6">
        <v>0</v>
      </c>
      <c r="M126" s="6">
        <v>9</v>
      </c>
      <c r="Q126"/>
      <c r="R126"/>
      <c r="S126"/>
      <c r="T126"/>
      <c r="U126"/>
      <c r="V126"/>
      <c r="W126"/>
      <c r="X126"/>
    </row>
    <row r="127" spans="1:24">
      <c r="A127" s="6" t="s">
        <v>152</v>
      </c>
      <c r="B127" s="3">
        <v>0</v>
      </c>
      <c r="C127" s="6">
        <v>0</v>
      </c>
      <c r="D127" s="6">
        <v>2</v>
      </c>
      <c r="E127" s="6">
        <v>3</v>
      </c>
      <c r="F127" s="6">
        <v>1</v>
      </c>
      <c r="G127" s="6">
        <v>0</v>
      </c>
      <c r="H127" s="6">
        <v>5</v>
      </c>
      <c r="I127" s="6">
        <v>1</v>
      </c>
      <c r="J127" s="6">
        <v>13</v>
      </c>
      <c r="K127" s="6">
        <v>3</v>
      </c>
      <c r="L127" s="6">
        <v>0</v>
      </c>
      <c r="M127" s="6">
        <v>4</v>
      </c>
      <c r="Q127"/>
      <c r="R127"/>
      <c r="S127"/>
      <c r="T127"/>
      <c r="U127"/>
      <c r="V127"/>
      <c r="W127"/>
      <c r="X127"/>
    </row>
    <row r="128" spans="1:24">
      <c r="A128" s="6" t="s">
        <v>153</v>
      </c>
      <c r="B128" s="3">
        <v>1</v>
      </c>
      <c r="C128" s="6">
        <v>0</v>
      </c>
      <c r="D128" s="6">
        <v>2</v>
      </c>
      <c r="E128" s="6">
        <v>0</v>
      </c>
      <c r="F128" s="6">
        <v>1</v>
      </c>
      <c r="G128" s="6">
        <v>0</v>
      </c>
      <c r="H128" s="6">
        <v>3</v>
      </c>
      <c r="I128" s="6">
        <v>2</v>
      </c>
      <c r="J128" s="6">
        <v>4</v>
      </c>
      <c r="K128" s="6">
        <v>3</v>
      </c>
      <c r="L128" s="6">
        <v>0</v>
      </c>
      <c r="M128" s="6">
        <v>8</v>
      </c>
      <c r="Q128"/>
      <c r="R128"/>
      <c r="S128"/>
      <c r="T128"/>
      <c r="U128"/>
      <c r="V128"/>
      <c r="W128"/>
      <c r="X128"/>
    </row>
    <row r="129" spans="1:24">
      <c r="A129" s="6" t="s">
        <v>1317</v>
      </c>
      <c r="B129" s="3">
        <v>0</v>
      </c>
      <c r="C129" s="6">
        <v>0</v>
      </c>
      <c r="D129" s="6">
        <v>0</v>
      </c>
      <c r="E129" s="6">
        <v>3</v>
      </c>
      <c r="F129" s="6">
        <v>0</v>
      </c>
      <c r="G129" s="6">
        <v>0</v>
      </c>
      <c r="H129" s="6">
        <v>7</v>
      </c>
      <c r="I129" s="6">
        <v>1</v>
      </c>
      <c r="J129" s="6">
        <v>6</v>
      </c>
      <c r="K129" s="6">
        <v>9</v>
      </c>
      <c r="L129" s="6">
        <v>0</v>
      </c>
      <c r="M129" s="6">
        <v>12</v>
      </c>
      <c r="Q129"/>
      <c r="R129"/>
      <c r="S129"/>
      <c r="T129"/>
      <c r="U129"/>
      <c r="V129"/>
      <c r="W129"/>
      <c r="X129"/>
    </row>
    <row r="130" spans="1:24">
      <c r="A130" s="6" t="s">
        <v>1318</v>
      </c>
      <c r="B130" s="3">
        <v>0</v>
      </c>
      <c r="C130" s="6">
        <v>0</v>
      </c>
      <c r="D130" s="6">
        <v>1</v>
      </c>
      <c r="E130" s="6">
        <v>3</v>
      </c>
      <c r="F130" s="6">
        <v>0</v>
      </c>
      <c r="G130" s="6">
        <v>0</v>
      </c>
      <c r="H130" s="6">
        <v>4</v>
      </c>
      <c r="I130" s="6">
        <v>0</v>
      </c>
      <c r="J130" s="6">
        <v>1</v>
      </c>
      <c r="K130" s="6">
        <v>4</v>
      </c>
      <c r="L130" s="6">
        <v>0</v>
      </c>
      <c r="M130" s="6">
        <v>13</v>
      </c>
      <c r="Q130"/>
      <c r="R130"/>
      <c r="S130"/>
      <c r="T130"/>
      <c r="U130"/>
      <c r="V130"/>
      <c r="W130"/>
      <c r="X130"/>
    </row>
    <row r="131" spans="1:24">
      <c r="A131" s="6" t="s">
        <v>154</v>
      </c>
      <c r="B131" s="3">
        <v>0</v>
      </c>
      <c r="C131" s="6">
        <v>0</v>
      </c>
      <c r="D131" s="6">
        <v>0</v>
      </c>
      <c r="E131" s="6">
        <v>7</v>
      </c>
      <c r="F131" s="6">
        <v>0</v>
      </c>
      <c r="G131" s="6">
        <v>0</v>
      </c>
      <c r="H131" s="6">
        <v>8</v>
      </c>
      <c r="I131" s="6">
        <v>0</v>
      </c>
      <c r="J131" s="6">
        <v>2</v>
      </c>
      <c r="K131" s="6">
        <v>8</v>
      </c>
      <c r="L131" s="6">
        <v>0</v>
      </c>
      <c r="M131" s="6">
        <v>13</v>
      </c>
      <c r="Q131"/>
      <c r="R131"/>
      <c r="S131"/>
      <c r="T131"/>
      <c r="U131"/>
      <c r="V131"/>
      <c r="W131"/>
      <c r="X131"/>
    </row>
    <row r="132" spans="1:24">
      <c r="A132" s="6" t="s">
        <v>1319</v>
      </c>
      <c r="B132" s="3">
        <v>0</v>
      </c>
      <c r="C132" s="6">
        <v>0</v>
      </c>
      <c r="D132" s="6">
        <v>1</v>
      </c>
      <c r="E132" s="6">
        <v>0</v>
      </c>
      <c r="F132" s="6">
        <v>0</v>
      </c>
      <c r="G132" s="6">
        <v>1</v>
      </c>
      <c r="H132" s="6">
        <v>2</v>
      </c>
      <c r="I132" s="6">
        <v>2</v>
      </c>
      <c r="J132" s="6">
        <v>5</v>
      </c>
      <c r="K132" s="6">
        <v>4</v>
      </c>
      <c r="L132" s="6">
        <v>0</v>
      </c>
      <c r="M132" s="6">
        <v>18</v>
      </c>
      <c r="Q132"/>
      <c r="R132"/>
      <c r="S132"/>
      <c r="T132"/>
      <c r="U132"/>
      <c r="V132"/>
      <c r="W132"/>
      <c r="X132"/>
    </row>
    <row r="133" spans="1:24">
      <c r="A133" s="6" t="s">
        <v>155</v>
      </c>
      <c r="B133" s="3">
        <v>0</v>
      </c>
      <c r="C133" s="6">
        <v>0</v>
      </c>
      <c r="D133" s="6">
        <v>1</v>
      </c>
      <c r="E133" s="6">
        <v>2</v>
      </c>
      <c r="F133" s="6">
        <v>0</v>
      </c>
      <c r="G133" s="6">
        <v>0</v>
      </c>
      <c r="H133" s="6">
        <v>4</v>
      </c>
      <c r="I133" s="6">
        <v>1</v>
      </c>
      <c r="J133" s="6">
        <v>6</v>
      </c>
      <c r="K133" s="6">
        <v>4</v>
      </c>
      <c r="L133" s="6">
        <v>0</v>
      </c>
      <c r="M133" s="6">
        <v>4</v>
      </c>
      <c r="Q133"/>
      <c r="R133"/>
      <c r="S133"/>
      <c r="T133"/>
      <c r="U133"/>
      <c r="V133"/>
      <c r="W133"/>
      <c r="X133"/>
    </row>
    <row r="134" spans="1:24">
      <c r="A134" s="6" t="s">
        <v>156</v>
      </c>
      <c r="B134" s="3">
        <v>0</v>
      </c>
      <c r="C134" s="6">
        <v>0</v>
      </c>
      <c r="D134" s="6">
        <v>3</v>
      </c>
      <c r="E134" s="6">
        <v>2</v>
      </c>
      <c r="F134" s="6">
        <v>0</v>
      </c>
      <c r="G134" s="6">
        <v>0</v>
      </c>
      <c r="H134" s="6">
        <v>5</v>
      </c>
      <c r="I134" s="6">
        <v>2</v>
      </c>
      <c r="J134" s="6">
        <v>10</v>
      </c>
      <c r="K134" s="6">
        <v>3</v>
      </c>
      <c r="L134" s="6">
        <v>0</v>
      </c>
      <c r="M134" s="6">
        <v>4</v>
      </c>
      <c r="Q134"/>
      <c r="R134"/>
      <c r="S134"/>
      <c r="T134"/>
      <c r="U134"/>
      <c r="V134"/>
      <c r="W134"/>
      <c r="X134"/>
    </row>
    <row r="135" spans="1:24">
      <c r="A135" s="6" t="s">
        <v>1320</v>
      </c>
      <c r="B135" s="3">
        <v>0</v>
      </c>
      <c r="C135" s="6">
        <v>0</v>
      </c>
      <c r="D135" s="6">
        <v>6</v>
      </c>
      <c r="E135" s="6">
        <v>5</v>
      </c>
      <c r="F135" s="6">
        <v>0</v>
      </c>
      <c r="G135" s="6">
        <v>1</v>
      </c>
      <c r="H135" s="6">
        <v>14</v>
      </c>
      <c r="I135" s="6">
        <v>3</v>
      </c>
      <c r="J135" s="6">
        <v>18</v>
      </c>
      <c r="K135" s="6">
        <v>5</v>
      </c>
      <c r="L135" s="6">
        <v>0</v>
      </c>
      <c r="M135" s="6">
        <v>6</v>
      </c>
      <c r="Q135"/>
      <c r="R135"/>
      <c r="S135"/>
      <c r="T135"/>
      <c r="U135"/>
      <c r="V135"/>
      <c r="W135"/>
      <c r="X135"/>
    </row>
    <row r="136" spans="1:24">
      <c r="A136" s="6" t="s">
        <v>157</v>
      </c>
      <c r="B136" s="3">
        <v>0</v>
      </c>
      <c r="C136" s="6">
        <v>0</v>
      </c>
      <c r="D136" s="6">
        <v>1</v>
      </c>
      <c r="E136" s="6">
        <v>3</v>
      </c>
      <c r="F136" s="6">
        <v>0</v>
      </c>
      <c r="G136" s="6">
        <v>0</v>
      </c>
      <c r="H136" s="6">
        <v>7</v>
      </c>
      <c r="I136" s="6">
        <v>2</v>
      </c>
      <c r="J136" s="6">
        <v>7</v>
      </c>
      <c r="K136" s="6">
        <v>4</v>
      </c>
      <c r="L136" s="6">
        <v>0</v>
      </c>
      <c r="M136" s="6">
        <v>9</v>
      </c>
      <c r="Q136"/>
      <c r="R136"/>
      <c r="S136"/>
      <c r="T136"/>
      <c r="U136"/>
      <c r="V136"/>
      <c r="W136"/>
      <c r="X136"/>
    </row>
    <row r="137" spans="1:24">
      <c r="A137" s="6" t="s">
        <v>158</v>
      </c>
      <c r="B137" s="3">
        <v>0</v>
      </c>
      <c r="C137" s="6">
        <v>0</v>
      </c>
      <c r="D137" s="6">
        <v>0</v>
      </c>
      <c r="E137" s="6">
        <v>4</v>
      </c>
      <c r="F137" s="6">
        <v>0</v>
      </c>
      <c r="G137" s="6">
        <v>0</v>
      </c>
      <c r="H137" s="6">
        <v>6</v>
      </c>
      <c r="I137" s="6">
        <v>1</v>
      </c>
      <c r="J137" s="6">
        <v>3</v>
      </c>
      <c r="K137" s="6">
        <v>1</v>
      </c>
      <c r="L137" s="6">
        <v>0</v>
      </c>
      <c r="M137" s="6">
        <v>7</v>
      </c>
      <c r="Q137"/>
      <c r="R137"/>
      <c r="S137"/>
      <c r="T137"/>
      <c r="U137"/>
      <c r="V137"/>
      <c r="W137"/>
      <c r="X137"/>
    </row>
    <row r="138" spans="1:24">
      <c r="A138" s="6" t="s">
        <v>159</v>
      </c>
      <c r="B138" s="3">
        <v>0</v>
      </c>
      <c r="C138" s="6">
        <v>0</v>
      </c>
      <c r="D138" s="6">
        <v>2</v>
      </c>
      <c r="E138" s="6">
        <v>4</v>
      </c>
      <c r="F138" s="6">
        <v>0</v>
      </c>
      <c r="G138" s="6">
        <v>0</v>
      </c>
      <c r="H138" s="6">
        <v>6</v>
      </c>
      <c r="I138" s="6">
        <v>1</v>
      </c>
      <c r="J138" s="6">
        <v>6</v>
      </c>
      <c r="K138" s="6">
        <v>5</v>
      </c>
      <c r="L138" s="6">
        <v>0</v>
      </c>
      <c r="M138" s="6">
        <v>10</v>
      </c>
      <c r="Q138"/>
      <c r="R138"/>
      <c r="S138"/>
      <c r="T138"/>
      <c r="U138"/>
      <c r="V138"/>
      <c r="W138"/>
      <c r="X138"/>
    </row>
    <row r="139" spans="1:24">
      <c r="A139" s="6" t="s">
        <v>1321</v>
      </c>
      <c r="B139" s="3">
        <v>0</v>
      </c>
      <c r="C139" s="6">
        <v>0</v>
      </c>
      <c r="D139" s="6">
        <v>5</v>
      </c>
      <c r="E139" s="6">
        <v>3</v>
      </c>
      <c r="F139" s="6">
        <v>1</v>
      </c>
      <c r="G139" s="6">
        <v>0</v>
      </c>
      <c r="H139" s="6">
        <v>9</v>
      </c>
      <c r="I139" s="6">
        <v>4</v>
      </c>
      <c r="J139" s="6">
        <v>12</v>
      </c>
      <c r="K139" s="6">
        <v>4</v>
      </c>
      <c r="L139" s="6">
        <v>0</v>
      </c>
      <c r="M139" s="6">
        <v>11</v>
      </c>
      <c r="Q139"/>
      <c r="R139"/>
      <c r="S139"/>
      <c r="T139"/>
      <c r="U139"/>
      <c r="V139"/>
      <c r="W139"/>
      <c r="X139"/>
    </row>
    <row r="140" spans="1:24">
      <c r="A140" s="6" t="s">
        <v>160</v>
      </c>
      <c r="B140" s="3">
        <v>0</v>
      </c>
      <c r="C140" s="6">
        <v>2</v>
      </c>
      <c r="D140" s="6">
        <v>2</v>
      </c>
      <c r="E140" s="6">
        <v>1</v>
      </c>
      <c r="F140" s="6">
        <v>2</v>
      </c>
      <c r="G140" s="6">
        <v>0</v>
      </c>
      <c r="H140" s="6">
        <v>7</v>
      </c>
      <c r="I140" s="6">
        <v>6</v>
      </c>
      <c r="J140" s="6">
        <v>5</v>
      </c>
      <c r="K140" s="6">
        <v>3</v>
      </c>
      <c r="L140" s="6">
        <v>0</v>
      </c>
      <c r="M140" s="6">
        <v>12</v>
      </c>
      <c r="Q140"/>
      <c r="R140"/>
      <c r="S140"/>
      <c r="T140"/>
      <c r="U140"/>
      <c r="V140"/>
      <c r="W140"/>
      <c r="X140"/>
    </row>
    <row r="141" spans="1:24">
      <c r="A141" s="6" t="s">
        <v>161</v>
      </c>
      <c r="B141" s="3">
        <v>0</v>
      </c>
      <c r="C141" s="6">
        <v>0</v>
      </c>
      <c r="D141" s="6">
        <v>0</v>
      </c>
      <c r="E141" s="6">
        <v>1</v>
      </c>
      <c r="F141" s="6">
        <v>0</v>
      </c>
      <c r="G141" s="6">
        <v>0</v>
      </c>
      <c r="H141" s="6">
        <v>1</v>
      </c>
      <c r="I141" s="6">
        <v>1</v>
      </c>
      <c r="J141" s="6">
        <v>4</v>
      </c>
      <c r="K141" s="6">
        <v>0</v>
      </c>
      <c r="L141" s="6">
        <v>0</v>
      </c>
      <c r="M141" s="6">
        <v>13</v>
      </c>
      <c r="Q141"/>
      <c r="R141"/>
      <c r="S141"/>
      <c r="T141"/>
      <c r="U141"/>
      <c r="V141"/>
      <c r="W141"/>
      <c r="X141"/>
    </row>
    <row r="142" spans="1:24">
      <c r="A142" s="6" t="s">
        <v>162</v>
      </c>
      <c r="B142" s="3">
        <v>0</v>
      </c>
      <c r="C142" s="6">
        <v>0</v>
      </c>
      <c r="D142" s="6">
        <v>0</v>
      </c>
      <c r="E142" s="6">
        <v>1</v>
      </c>
      <c r="F142" s="6">
        <v>0</v>
      </c>
      <c r="G142" s="6">
        <v>0</v>
      </c>
      <c r="H142" s="6">
        <v>2</v>
      </c>
      <c r="I142" s="6">
        <v>0</v>
      </c>
      <c r="J142" s="6">
        <v>4</v>
      </c>
      <c r="K142" s="6">
        <v>3</v>
      </c>
      <c r="L142" s="6">
        <v>0</v>
      </c>
      <c r="M142" s="6">
        <v>5</v>
      </c>
      <c r="Q142"/>
      <c r="R142"/>
      <c r="S142"/>
      <c r="T142"/>
      <c r="U142"/>
      <c r="V142"/>
      <c r="W142"/>
      <c r="X142"/>
    </row>
    <row r="143" spans="1:24">
      <c r="A143" s="6" t="s">
        <v>163</v>
      </c>
      <c r="B143" s="3">
        <v>1</v>
      </c>
      <c r="C143" s="6">
        <v>0</v>
      </c>
      <c r="D143" s="6">
        <v>2</v>
      </c>
      <c r="E143" s="6">
        <v>3</v>
      </c>
      <c r="F143" s="6">
        <v>1</v>
      </c>
      <c r="G143" s="6">
        <v>0</v>
      </c>
      <c r="H143" s="6">
        <v>6</v>
      </c>
      <c r="I143" s="6">
        <v>0</v>
      </c>
      <c r="J143" s="6">
        <v>4</v>
      </c>
      <c r="K143" s="6">
        <v>4</v>
      </c>
      <c r="L143" s="6">
        <v>0</v>
      </c>
      <c r="M143" s="6">
        <v>8</v>
      </c>
      <c r="Q143"/>
      <c r="R143"/>
      <c r="S143"/>
      <c r="T143"/>
      <c r="U143"/>
      <c r="V143"/>
      <c r="W143"/>
      <c r="X143"/>
    </row>
    <row r="144" spans="1:24">
      <c r="A144" s="6" t="s">
        <v>164</v>
      </c>
      <c r="B144" s="3">
        <v>0</v>
      </c>
      <c r="C144" s="6">
        <v>0</v>
      </c>
      <c r="D144" s="6">
        <v>1</v>
      </c>
      <c r="E144" s="6">
        <v>0</v>
      </c>
      <c r="F144" s="6">
        <v>0</v>
      </c>
      <c r="G144" s="6">
        <v>0</v>
      </c>
      <c r="H144" s="6">
        <v>1</v>
      </c>
      <c r="I144" s="6">
        <v>2</v>
      </c>
      <c r="J144" s="6">
        <v>3</v>
      </c>
      <c r="K144" s="6">
        <v>3</v>
      </c>
      <c r="L144" s="6">
        <v>0</v>
      </c>
      <c r="M144" s="6">
        <v>2</v>
      </c>
      <c r="Q144"/>
      <c r="R144"/>
      <c r="S144"/>
      <c r="T144"/>
      <c r="U144"/>
      <c r="V144"/>
      <c r="W144"/>
      <c r="X144"/>
    </row>
    <row r="145" spans="1:24">
      <c r="A145" s="6" t="s">
        <v>165</v>
      </c>
      <c r="B145" s="3">
        <v>0</v>
      </c>
      <c r="C145" s="6">
        <v>0</v>
      </c>
      <c r="D145" s="6">
        <v>2</v>
      </c>
      <c r="E145" s="6">
        <v>3</v>
      </c>
      <c r="F145" s="6">
        <v>0</v>
      </c>
      <c r="G145" s="6">
        <v>0</v>
      </c>
      <c r="H145" s="6">
        <v>5</v>
      </c>
      <c r="I145" s="6">
        <v>1</v>
      </c>
      <c r="J145" s="6">
        <v>3</v>
      </c>
      <c r="K145" s="6">
        <v>3</v>
      </c>
      <c r="L145" s="6">
        <v>0</v>
      </c>
      <c r="M145" s="6">
        <v>12</v>
      </c>
      <c r="Q145"/>
      <c r="R145"/>
      <c r="S145"/>
      <c r="T145"/>
      <c r="U145"/>
      <c r="V145"/>
      <c r="W145"/>
      <c r="X145"/>
    </row>
    <row r="146" spans="1:24">
      <c r="A146" s="6" t="s">
        <v>166</v>
      </c>
      <c r="B146" s="3">
        <v>0</v>
      </c>
      <c r="C146" s="6">
        <v>0</v>
      </c>
      <c r="D146" s="6">
        <v>0</v>
      </c>
      <c r="E146" s="6">
        <v>5</v>
      </c>
      <c r="F146" s="6">
        <v>0</v>
      </c>
      <c r="G146" s="6">
        <v>0</v>
      </c>
      <c r="H146" s="6">
        <v>8</v>
      </c>
      <c r="I146" s="6">
        <v>1</v>
      </c>
      <c r="J146" s="6">
        <v>10</v>
      </c>
      <c r="K146" s="6">
        <v>16</v>
      </c>
      <c r="L146" s="6">
        <v>0</v>
      </c>
      <c r="M146" s="6">
        <v>21</v>
      </c>
      <c r="Q146"/>
      <c r="R146"/>
      <c r="S146"/>
      <c r="T146"/>
      <c r="U146"/>
      <c r="V146"/>
      <c r="W146"/>
      <c r="X146"/>
    </row>
    <row r="147" spans="1:24">
      <c r="A147" s="6" t="s">
        <v>167</v>
      </c>
      <c r="B147" s="3">
        <v>0</v>
      </c>
      <c r="C147" s="6">
        <v>0</v>
      </c>
      <c r="D147" s="6">
        <v>0</v>
      </c>
      <c r="E147" s="6">
        <v>1</v>
      </c>
      <c r="F147" s="6">
        <v>0</v>
      </c>
      <c r="G147" s="6">
        <v>0</v>
      </c>
      <c r="H147" s="6">
        <v>1</v>
      </c>
      <c r="I147" s="6">
        <v>0</v>
      </c>
      <c r="J147" s="6">
        <v>4</v>
      </c>
      <c r="K147" s="6">
        <v>3</v>
      </c>
      <c r="L147" s="6">
        <v>0</v>
      </c>
      <c r="M147" s="6">
        <v>12</v>
      </c>
      <c r="Q147"/>
      <c r="R147"/>
      <c r="S147"/>
      <c r="T147"/>
      <c r="U147"/>
      <c r="V147"/>
      <c r="W147"/>
      <c r="X147"/>
    </row>
    <row r="148" spans="1:24">
      <c r="A148" s="6" t="s">
        <v>168</v>
      </c>
      <c r="B148" s="3">
        <v>0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Q148"/>
      <c r="R148"/>
      <c r="S148"/>
      <c r="T148"/>
      <c r="U148"/>
      <c r="V148"/>
      <c r="W148"/>
      <c r="X148"/>
    </row>
    <row r="149" spans="1:24">
      <c r="A149" s="6" t="s">
        <v>169</v>
      </c>
      <c r="B149" s="3">
        <v>2</v>
      </c>
      <c r="C149" s="6">
        <v>1</v>
      </c>
      <c r="D149" s="6">
        <v>2</v>
      </c>
      <c r="E149" s="6">
        <v>4</v>
      </c>
      <c r="F149" s="6">
        <v>3</v>
      </c>
      <c r="G149" s="6">
        <v>0</v>
      </c>
      <c r="H149" s="6">
        <v>9</v>
      </c>
      <c r="I149" s="6">
        <v>2</v>
      </c>
      <c r="J149" s="6">
        <v>11</v>
      </c>
      <c r="K149" s="6">
        <v>7</v>
      </c>
      <c r="L149" s="6">
        <v>0</v>
      </c>
      <c r="M149" s="6">
        <v>42</v>
      </c>
      <c r="Q149"/>
      <c r="R149"/>
      <c r="S149"/>
      <c r="T149"/>
      <c r="U149"/>
      <c r="V149"/>
      <c r="W149"/>
      <c r="X149"/>
    </row>
    <row r="150" spans="1:24">
      <c r="A150" s="6" t="s">
        <v>1322</v>
      </c>
      <c r="B150" s="3">
        <v>0</v>
      </c>
      <c r="C150" s="6">
        <v>2</v>
      </c>
      <c r="D150" s="6">
        <v>0</v>
      </c>
      <c r="E150" s="6">
        <v>3</v>
      </c>
      <c r="F150" s="6">
        <v>2</v>
      </c>
      <c r="G150" s="6">
        <v>0</v>
      </c>
      <c r="H150" s="6">
        <v>5</v>
      </c>
      <c r="I150" s="6">
        <v>2</v>
      </c>
      <c r="J150" s="6">
        <v>6</v>
      </c>
      <c r="K150" s="6">
        <v>8</v>
      </c>
      <c r="L150" s="6">
        <v>0</v>
      </c>
      <c r="M150" s="6">
        <v>19</v>
      </c>
      <c r="Q150"/>
      <c r="R150"/>
      <c r="S150"/>
      <c r="T150"/>
      <c r="U150"/>
      <c r="V150"/>
      <c r="W150"/>
      <c r="X150"/>
    </row>
    <row r="151" spans="1:24">
      <c r="A151" s="6" t="s">
        <v>1323</v>
      </c>
      <c r="B151" s="3">
        <v>0</v>
      </c>
      <c r="C151" s="6">
        <v>0</v>
      </c>
      <c r="D151" s="6">
        <v>3</v>
      </c>
      <c r="E151" s="6">
        <v>2</v>
      </c>
      <c r="F151" s="6">
        <v>0</v>
      </c>
      <c r="G151" s="6">
        <v>0</v>
      </c>
      <c r="H151" s="6">
        <v>6</v>
      </c>
      <c r="I151" s="6">
        <v>5</v>
      </c>
      <c r="J151" s="6">
        <v>11</v>
      </c>
      <c r="K151" s="6">
        <v>8</v>
      </c>
      <c r="L151" s="6">
        <v>0</v>
      </c>
      <c r="M151" s="6">
        <v>25</v>
      </c>
      <c r="Q151"/>
      <c r="R151"/>
      <c r="S151"/>
      <c r="T151"/>
      <c r="U151"/>
      <c r="V151"/>
      <c r="W151"/>
      <c r="X151"/>
    </row>
    <row r="152" spans="1:24">
      <c r="A152" s="6" t="s">
        <v>170</v>
      </c>
      <c r="B152" s="3">
        <v>0</v>
      </c>
      <c r="C152" s="6">
        <v>0</v>
      </c>
      <c r="D152" s="6">
        <v>0</v>
      </c>
      <c r="E152" s="6">
        <v>2</v>
      </c>
      <c r="F152" s="6">
        <v>0</v>
      </c>
      <c r="G152" s="6">
        <v>0</v>
      </c>
      <c r="H152" s="6">
        <v>3</v>
      </c>
      <c r="I152" s="6">
        <v>0</v>
      </c>
      <c r="J152" s="6">
        <v>5</v>
      </c>
      <c r="K152" s="6">
        <v>2</v>
      </c>
      <c r="L152" s="6">
        <v>0</v>
      </c>
      <c r="M152" s="6">
        <v>4</v>
      </c>
      <c r="Q152"/>
      <c r="R152"/>
      <c r="S152"/>
      <c r="T152"/>
      <c r="U152"/>
      <c r="V152"/>
      <c r="W152"/>
      <c r="X152"/>
    </row>
    <row r="153" spans="1:24">
      <c r="A153" s="6" t="s">
        <v>171</v>
      </c>
      <c r="B153" s="3">
        <v>0</v>
      </c>
      <c r="C153" s="6">
        <v>0</v>
      </c>
      <c r="D153" s="6">
        <v>1</v>
      </c>
      <c r="E153" s="6">
        <v>1</v>
      </c>
      <c r="F153" s="6">
        <v>0</v>
      </c>
      <c r="G153" s="6">
        <v>0</v>
      </c>
      <c r="H153" s="6">
        <v>5</v>
      </c>
      <c r="I153" s="6">
        <v>0</v>
      </c>
      <c r="J153" s="6">
        <v>6</v>
      </c>
      <c r="K153" s="6">
        <v>3</v>
      </c>
      <c r="L153" s="6">
        <v>0</v>
      </c>
      <c r="M153" s="6">
        <v>18</v>
      </c>
      <c r="Q153"/>
      <c r="R153"/>
      <c r="S153"/>
      <c r="T153"/>
      <c r="U153"/>
      <c r="V153"/>
      <c r="W153"/>
      <c r="X153"/>
    </row>
    <row r="154" spans="1:24">
      <c r="A154" s="6" t="s">
        <v>172</v>
      </c>
      <c r="B154" s="3">
        <v>0</v>
      </c>
      <c r="C154" s="6">
        <v>1</v>
      </c>
      <c r="D154" s="6">
        <v>0</v>
      </c>
      <c r="E154" s="6">
        <v>3</v>
      </c>
      <c r="F154" s="6">
        <v>1</v>
      </c>
      <c r="G154" s="6">
        <v>0</v>
      </c>
      <c r="H154" s="6">
        <v>4</v>
      </c>
      <c r="I154" s="6">
        <v>1</v>
      </c>
      <c r="J154" s="6">
        <v>8</v>
      </c>
      <c r="K154" s="6">
        <v>2</v>
      </c>
      <c r="L154" s="6">
        <v>0</v>
      </c>
      <c r="M154" s="6">
        <v>10</v>
      </c>
      <c r="Q154"/>
      <c r="R154"/>
      <c r="S154"/>
      <c r="T154"/>
      <c r="U154"/>
      <c r="V154"/>
      <c r="W154"/>
      <c r="X154"/>
    </row>
    <row r="155" spans="1:24">
      <c r="A155" s="6" t="s">
        <v>173</v>
      </c>
      <c r="B155" s="3">
        <v>0</v>
      </c>
      <c r="C155" s="6">
        <v>0</v>
      </c>
      <c r="D155" s="6">
        <v>2</v>
      </c>
      <c r="E155" s="6">
        <v>1</v>
      </c>
      <c r="F155" s="6">
        <v>2</v>
      </c>
      <c r="G155" s="6">
        <v>0</v>
      </c>
      <c r="H155" s="6">
        <v>3</v>
      </c>
      <c r="I155" s="6">
        <v>1</v>
      </c>
      <c r="J155" s="6">
        <v>4</v>
      </c>
      <c r="K155" s="6">
        <v>3</v>
      </c>
      <c r="L155" s="6">
        <v>0</v>
      </c>
      <c r="M155" s="6">
        <v>4</v>
      </c>
      <c r="Q155"/>
      <c r="R155"/>
      <c r="S155"/>
      <c r="T155"/>
      <c r="U155"/>
      <c r="V155"/>
      <c r="W155"/>
      <c r="X155"/>
    </row>
    <row r="156" spans="1:24">
      <c r="A156" s="6" t="s">
        <v>174</v>
      </c>
      <c r="B156" s="3">
        <v>0</v>
      </c>
      <c r="C156" s="6">
        <v>0</v>
      </c>
      <c r="D156" s="6">
        <v>0</v>
      </c>
      <c r="E156" s="6">
        <v>3</v>
      </c>
      <c r="F156" s="6">
        <v>2</v>
      </c>
      <c r="G156" s="6">
        <v>0</v>
      </c>
      <c r="H156" s="6">
        <v>4</v>
      </c>
      <c r="I156" s="6">
        <v>0</v>
      </c>
      <c r="J156" s="6">
        <v>11</v>
      </c>
      <c r="K156" s="6">
        <v>11</v>
      </c>
      <c r="L156" s="6">
        <v>0</v>
      </c>
      <c r="M156" s="6">
        <v>21</v>
      </c>
      <c r="Q156"/>
      <c r="R156"/>
      <c r="S156"/>
      <c r="T156"/>
      <c r="U156"/>
      <c r="V156"/>
      <c r="W156"/>
      <c r="X156"/>
    </row>
    <row r="157" spans="1:24">
      <c r="A157" s="6" t="s">
        <v>175</v>
      </c>
      <c r="B157" s="3">
        <v>0</v>
      </c>
      <c r="C157" s="6">
        <v>0</v>
      </c>
      <c r="D157" s="6">
        <v>0</v>
      </c>
      <c r="E157" s="6">
        <v>5</v>
      </c>
      <c r="F157" s="6">
        <v>0</v>
      </c>
      <c r="G157" s="6">
        <v>0</v>
      </c>
      <c r="H157" s="6">
        <v>5</v>
      </c>
      <c r="I157" s="6">
        <v>0</v>
      </c>
      <c r="J157" s="6">
        <v>10</v>
      </c>
      <c r="K157" s="6">
        <v>8</v>
      </c>
      <c r="L157" s="6">
        <v>0</v>
      </c>
      <c r="M157" s="6">
        <v>32</v>
      </c>
      <c r="Q157"/>
      <c r="R157"/>
      <c r="S157"/>
      <c r="T157"/>
      <c r="U157"/>
      <c r="V157"/>
      <c r="W157"/>
      <c r="X157"/>
    </row>
    <row r="158" spans="1:24">
      <c r="A158" s="6" t="s">
        <v>176</v>
      </c>
      <c r="B158" s="3">
        <v>0</v>
      </c>
      <c r="C158" s="6">
        <v>0</v>
      </c>
      <c r="D158" s="6">
        <v>3</v>
      </c>
      <c r="E158" s="6">
        <v>4</v>
      </c>
      <c r="F158" s="6">
        <v>0</v>
      </c>
      <c r="G158" s="6">
        <v>0</v>
      </c>
      <c r="H158" s="6">
        <v>9</v>
      </c>
      <c r="I158" s="6">
        <v>3</v>
      </c>
      <c r="J158" s="6">
        <v>14</v>
      </c>
      <c r="K158" s="6">
        <v>5</v>
      </c>
      <c r="L158" s="6">
        <v>0</v>
      </c>
      <c r="M158" s="6">
        <v>5</v>
      </c>
      <c r="Q158"/>
      <c r="R158"/>
      <c r="S158"/>
      <c r="T158"/>
      <c r="U158"/>
      <c r="V158"/>
      <c r="W158"/>
      <c r="X158"/>
    </row>
    <row r="159" spans="1:24">
      <c r="A159" s="6" t="s">
        <v>177</v>
      </c>
      <c r="B159" s="3">
        <v>0</v>
      </c>
      <c r="C159" s="6">
        <v>0</v>
      </c>
      <c r="D159" s="6">
        <v>0</v>
      </c>
      <c r="E159" s="6">
        <v>3</v>
      </c>
      <c r="F159" s="6">
        <v>0</v>
      </c>
      <c r="G159" s="6">
        <v>0</v>
      </c>
      <c r="H159" s="6">
        <v>3</v>
      </c>
      <c r="I159" s="6">
        <v>1</v>
      </c>
      <c r="J159" s="6">
        <v>8</v>
      </c>
      <c r="K159" s="6">
        <v>5</v>
      </c>
      <c r="L159" s="6">
        <v>0</v>
      </c>
      <c r="M159" s="6">
        <v>8</v>
      </c>
      <c r="Q159"/>
      <c r="R159"/>
      <c r="S159"/>
      <c r="T159"/>
      <c r="U159"/>
      <c r="V159"/>
      <c r="W159"/>
      <c r="X159"/>
    </row>
    <row r="160" spans="1:24">
      <c r="A160" s="6" t="s">
        <v>178</v>
      </c>
      <c r="B160" s="3">
        <v>0</v>
      </c>
      <c r="C160" s="6">
        <v>0</v>
      </c>
      <c r="D160" s="6">
        <v>0</v>
      </c>
      <c r="E160" s="6">
        <v>4</v>
      </c>
      <c r="F160" s="6">
        <v>1</v>
      </c>
      <c r="G160" s="6">
        <v>0</v>
      </c>
      <c r="H160" s="6">
        <v>4</v>
      </c>
      <c r="I160" s="6">
        <v>1</v>
      </c>
      <c r="J160" s="6">
        <v>10</v>
      </c>
      <c r="K160" s="6">
        <v>3</v>
      </c>
      <c r="L160" s="6">
        <v>0</v>
      </c>
      <c r="M160" s="6">
        <v>6</v>
      </c>
      <c r="Q160"/>
      <c r="R160"/>
      <c r="S160"/>
      <c r="T160"/>
      <c r="U160"/>
      <c r="V160"/>
      <c r="W160"/>
      <c r="X160"/>
    </row>
    <row r="161" spans="1:24">
      <c r="A161" s="6" t="s">
        <v>179</v>
      </c>
      <c r="B161" s="3">
        <v>0</v>
      </c>
      <c r="C161" s="6">
        <v>0</v>
      </c>
      <c r="D161" s="6">
        <v>0</v>
      </c>
      <c r="E161" s="6">
        <v>2</v>
      </c>
      <c r="F161" s="6">
        <v>1</v>
      </c>
      <c r="G161" s="6">
        <v>1</v>
      </c>
      <c r="H161" s="6">
        <v>3</v>
      </c>
      <c r="I161" s="6">
        <v>1</v>
      </c>
      <c r="J161" s="6">
        <v>8</v>
      </c>
      <c r="K161" s="6">
        <v>3</v>
      </c>
      <c r="L161" s="6">
        <v>0</v>
      </c>
      <c r="M161" s="6">
        <v>6</v>
      </c>
      <c r="Q161"/>
      <c r="R161"/>
      <c r="S161"/>
      <c r="T161"/>
      <c r="U161"/>
      <c r="V161"/>
      <c r="W161"/>
      <c r="X161"/>
    </row>
    <row r="162" spans="1:24">
      <c r="A162" s="6" t="s">
        <v>180</v>
      </c>
      <c r="B162" s="3">
        <v>0</v>
      </c>
      <c r="C162" s="6">
        <v>1</v>
      </c>
      <c r="D162" s="6">
        <v>1</v>
      </c>
      <c r="E162" s="6">
        <v>2</v>
      </c>
      <c r="F162" s="6">
        <v>1</v>
      </c>
      <c r="G162" s="6">
        <v>0</v>
      </c>
      <c r="H162" s="6">
        <v>4</v>
      </c>
      <c r="I162" s="6">
        <v>1</v>
      </c>
      <c r="J162" s="6">
        <v>11</v>
      </c>
      <c r="K162" s="6">
        <v>1</v>
      </c>
      <c r="L162" s="6">
        <v>0</v>
      </c>
      <c r="M162" s="6">
        <v>10</v>
      </c>
      <c r="Q162"/>
      <c r="R162"/>
      <c r="S162"/>
      <c r="T162"/>
      <c r="U162"/>
      <c r="V162"/>
      <c r="W162"/>
      <c r="X162"/>
    </row>
    <row r="163" spans="1:24">
      <c r="A163" s="6" t="s">
        <v>181</v>
      </c>
      <c r="B163" s="3">
        <v>1</v>
      </c>
      <c r="C163" s="6">
        <v>0</v>
      </c>
      <c r="D163" s="6">
        <v>2</v>
      </c>
      <c r="E163" s="6">
        <v>3</v>
      </c>
      <c r="F163" s="6">
        <v>1</v>
      </c>
      <c r="G163" s="6">
        <v>0</v>
      </c>
      <c r="H163" s="6">
        <v>6</v>
      </c>
      <c r="I163" s="6">
        <v>2</v>
      </c>
      <c r="J163" s="6">
        <v>6</v>
      </c>
      <c r="K163" s="6">
        <v>5</v>
      </c>
      <c r="L163" s="6">
        <v>0</v>
      </c>
      <c r="M163" s="6">
        <v>8</v>
      </c>
      <c r="Q163"/>
      <c r="R163"/>
      <c r="S163"/>
      <c r="T163"/>
      <c r="U163"/>
      <c r="V163"/>
      <c r="W163"/>
      <c r="X163"/>
    </row>
    <row r="164" spans="1:24">
      <c r="A164" s="6" t="s">
        <v>182</v>
      </c>
      <c r="B164" s="3">
        <v>0</v>
      </c>
      <c r="C164" s="6">
        <v>0</v>
      </c>
      <c r="D164" s="6">
        <v>3</v>
      </c>
      <c r="E164" s="6">
        <v>3</v>
      </c>
      <c r="F164" s="6">
        <v>0</v>
      </c>
      <c r="G164" s="6">
        <v>0</v>
      </c>
      <c r="H164" s="6">
        <v>10</v>
      </c>
      <c r="I164" s="6">
        <v>0</v>
      </c>
      <c r="J164" s="6">
        <v>10</v>
      </c>
      <c r="K164" s="6">
        <v>7</v>
      </c>
      <c r="L164" s="6">
        <v>0</v>
      </c>
      <c r="M164" s="6">
        <v>9</v>
      </c>
      <c r="Q164"/>
      <c r="R164"/>
      <c r="S164"/>
      <c r="T164"/>
      <c r="U164"/>
      <c r="V164"/>
      <c r="W164"/>
      <c r="X164"/>
    </row>
    <row r="165" spans="1:24">
      <c r="A165" s="6" t="s">
        <v>183</v>
      </c>
      <c r="B165" s="3">
        <v>1</v>
      </c>
      <c r="C165" s="6">
        <v>0</v>
      </c>
      <c r="D165" s="6">
        <v>1</v>
      </c>
      <c r="E165" s="6">
        <v>0</v>
      </c>
      <c r="F165" s="6">
        <v>0</v>
      </c>
      <c r="G165" s="6">
        <v>0</v>
      </c>
      <c r="H165" s="6">
        <v>6</v>
      </c>
      <c r="I165" s="6">
        <v>2</v>
      </c>
      <c r="J165" s="6">
        <v>7</v>
      </c>
      <c r="K165" s="6">
        <v>2</v>
      </c>
      <c r="L165" s="6">
        <v>0</v>
      </c>
      <c r="M165" s="6">
        <v>14</v>
      </c>
      <c r="Q165"/>
      <c r="R165"/>
      <c r="S165"/>
      <c r="T165"/>
      <c r="U165"/>
      <c r="V165"/>
      <c r="W165"/>
      <c r="X165"/>
    </row>
    <row r="166" spans="1:24">
      <c r="A166" s="6" t="s">
        <v>1324</v>
      </c>
      <c r="B166" s="3">
        <v>0</v>
      </c>
      <c r="C166" s="6">
        <v>1</v>
      </c>
      <c r="D166" s="6">
        <v>2</v>
      </c>
      <c r="E166" s="6">
        <v>2</v>
      </c>
      <c r="F166" s="6">
        <v>0</v>
      </c>
      <c r="G166" s="6">
        <v>0</v>
      </c>
      <c r="H166" s="6">
        <v>6</v>
      </c>
      <c r="I166" s="6">
        <v>2</v>
      </c>
      <c r="J166" s="6">
        <v>7</v>
      </c>
      <c r="K166" s="6">
        <v>3</v>
      </c>
      <c r="L166" s="6">
        <v>0</v>
      </c>
      <c r="M166" s="6">
        <v>11</v>
      </c>
      <c r="Q166"/>
      <c r="R166"/>
      <c r="S166"/>
      <c r="T166"/>
      <c r="U166"/>
      <c r="V166"/>
      <c r="W166"/>
      <c r="X166"/>
    </row>
    <row r="167" spans="1:24">
      <c r="A167" s="6" t="s">
        <v>184</v>
      </c>
      <c r="B167" s="3">
        <v>0</v>
      </c>
      <c r="C167" s="6">
        <v>2</v>
      </c>
      <c r="D167" s="6">
        <v>1</v>
      </c>
      <c r="E167" s="6">
        <v>1</v>
      </c>
      <c r="F167" s="6">
        <v>2</v>
      </c>
      <c r="G167" s="6">
        <v>0</v>
      </c>
      <c r="H167" s="6">
        <v>4</v>
      </c>
      <c r="I167" s="6">
        <v>2</v>
      </c>
      <c r="J167" s="6">
        <v>8</v>
      </c>
      <c r="K167" s="6">
        <v>4</v>
      </c>
      <c r="L167" s="6">
        <v>0</v>
      </c>
      <c r="M167" s="6">
        <v>9</v>
      </c>
      <c r="Q167"/>
      <c r="R167"/>
      <c r="S167"/>
      <c r="T167"/>
      <c r="U167"/>
      <c r="V167"/>
      <c r="W167"/>
      <c r="X167"/>
    </row>
    <row r="168" spans="1:24">
      <c r="A168" s="6" t="s">
        <v>185</v>
      </c>
      <c r="B168" s="3">
        <v>0</v>
      </c>
      <c r="C168" s="6">
        <v>0</v>
      </c>
      <c r="D168" s="6">
        <v>0</v>
      </c>
      <c r="E168" s="6">
        <v>3</v>
      </c>
      <c r="F168" s="6">
        <v>2</v>
      </c>
      <c r="G168" s="6">
        <v>0</v>
      </c>
      <c r="H168" s="6">
        <v>4</v>
      </c>
      <c r="I168" s="6">
        <v>2</v>
      </c>
      <c r="J168" s="6">
        <v>10</v>
      </c>
      <c r="K168" s="6">
        <v>5</v>
      </c>
      <c r="L168" s="6">
        <v>0</v>
      </c>
      <c r="M168" s="6">
        <v>12</v>
      </c>
      <c r="Q168"/>
      <c r="R168"/>
      <c r="S168"/>
      <c r="T168"/>
      <c r="U168"/>
      <c r="V168"/>
      <c r="W168"/>
      <c r="X168"/>
    </row>
    <row r="169" spans="1:24">
      <c r="A169" s="6" t="s">
        <v>186</v>
      </c>
      <c r="B169" s="3">
        <v>0</v>
      </c>
      <c r="C169" s="6">
        <v>0</v>
      </c>
      <c r="D169" s="6">
        <v>1</v>
      </c>
      <c r="E169" s="6">
        <v>2</v>
      </c>
      <c r="F169" s="6">
        <v>2</v>
      </c>
      <c r="G169" s="6">
        <v>0</v>
      </c>
      <c r="H169" s="6">
        <v>4</v>
      </c>
      <c r="I169" s="6">
        <v>3</v>
      </c>
      <c r="J169" s="6">
        <v>10</v>
      </c>
      <c r="K169" s="6">
        <v>8</v>
      </c>
      <c r="L169" s="6">
        <v>0</v>
      </c>
      <c r="M169" s="6">
        <v>15</v>
      </c>
      <c r="Q169"/>
      <c r="R169"/>
      <c r="S169"/>
      <c r="T169"/>
      <c r="U169"/>
      <c r="V169"/>
      <c r="W169"/>
      <c r="X169"/>
    </row>
    <row r="170" spans="1:24">
      <c r="A170" s="6" t="s">
        <v>187</v>
      </c>
      <c r="B170" s="3">
        <v>0</v>
      </c>
      <c r="C170" s="6">
        <v>0</v>
      </c>
      <c r="D170" s="6">
        <v>1</v>
      </c>
      <c r="E170" s="6">
        <v>5</v>
      </c>
      <c r="F170" s="6">
        <v>0</v>
      </c>
      <c r="G170" s="6">
        <v>0</v>
      </c>
      <c r="H170" s="6">
        <v>6</v>
      </c>
      <c r="I170" s="6">
        <v>0</v>
      </c>
      <c r="J170" s="6">
        <v>7</v>
      </c>
      <c r="K170" s="6">
        <v>5</v>
      </c>
      <c r="L170" s="6">
        <v>0</v>
      </c>
      <c r="M170" s="6">
        <v>12</v>
      </c>
      <c r="Q170"/>
      <c r="R170"/>
      <c r="S170"/>
      <c r="T170"/>
      <c r="U170"/>
      <c r="V170"/>
      <c r="W170"/>
      <c r="X170"/>
    </row>
    <row r="171" spans="1:24">
      <c r="A171" s="6" t="s">
        <v>188</v>
      </c>
      <c r="B171" s="3">
        <v>0</v>
      </c>
      <c r="C171" s="6">
        <v>0</v>
      </c>
      <c r="D171" s="6">
        <v>0</v>
      </c>
      <c r="E171" s="6">
        <v>0</v>
      </c>
      <c r="F171" s="6">
        <v>1</v>
      </c>
      <c r="G171" s="6">
        <v>0</v>
      </c>
      <c r="H171" s="6">
        <v>1</v>
      </c>
      <c r="I171" s="6">
        <v>0</v>
      </c>
      <c r="J171" s="6">
        <v>2</v>
      </c>
      <c r="K171" s="6">
        <v>7</v>
      </c>
      <c r="L171" s="6">
        <v>0</v>
      </c>
      <c r="M171" s="6">
        <v>19</v>
      </c>
      <c r="Q171"/>
      <c r="R171"/>
      <c r="S171"/>
      <c r="T171"/>
      <c r="U171"/>
      <c r="V171"/>
      <c r="W171"/>
      <c r="X171"/>
    </row>
    <row r="172" spans="1:24">
      <c r="A172" s="6" t="s">
        <v>189</v>
      </c>
      <c r="B172" s="3">
        <v>0</v>
      </c>
      <c r="C172" s="6">
        <v>1</v>
      </c>
      <c r="D172" s="6">
        <v>5</v>
      </c>
      <c r="E172" s="6">
        <v>1</v>
      </c>
      <c r="F172" s="6">
        <v>0</v>
      </c>
      <c r="G172" s="6">
        <v>1</v>
      </c>
      <c r="H172" s="6">
        <v>16</v>
      </c>
      <c r="I172" s="6">
        <v>3</v>
      </c>
      <c r="J172" s="6">
        <v>10</v>
      </c>
      <c r="K172" s="6">
        <v>11</v>
      </c>
      <c r="L172" s="6">
        <v>0</v>
      </c>
      <c r="M172" s="6">
        <v>28</v>
      </c>
      <c r="Q172"/>
      <c r="R172"/>
      <c r="S172"/>
      <c r="T172"/>
      <c r="U172"/>
      <c r="V172"/>
      <c r="W172"/>
      <c r="X172"/>
    </row>
    <row r="173" spans="1:24">
      <c r="A173" s="6" t="s">
        <v>190</v>
      </c>
      <c r="B173" s="3">
        <v>0</v>
      </c>
      <c r="C173" s="6">
        <v>0</v>
      </c>
      <c r="D173" s="6">
        <v>2</v>
      </c>
      <c r="E173" s="6">
        <v>9</v>
      </c>
      <c r="F173" s="6">
        <v>0</v>
      </c>
      <c r="G173" s="6">
        <v>0</v>
      </c>
      <c r="H173" s="6">
        <v>11</v>
      </c>
      <c r="I173" s="6">
        <v>1</v>
      </c>
      <c r="J173" s="6">
        <v>8</v>
      </c>
      <c r="K173" s="6">
        <v>5</v>
      </c>
      <c r="L173" s="6">
        <v>0</v>
      </c>
      <c r="M173" s="6">
        <v>14</v>
      </c>
      <c r="Q173"/>
      <c r="R173"/>
      <c r="S173"/>
      <c r="T173"/>
      <c r="U173"/>
      <c r="V173"/>
      <c r="W173"/>
      <c r="X173"/>
    </row>
    <row r="174" spans="1:24">
      <c r="A174" s="6" t="s">
        <v>191</v>
      </c>
      <c r="B174" s="3">
        <v>0</v>
      </c>
      <c r="C174" s="6">
        <v>0</v>
      </c>
      <c r="D174" s="6">
        <v>2</v>
      </c>
      <c r="E174" s="6">
        <v>3</v>
      </c>
      <c r="F174" s="6">
        <v>0</v>
      </c>
      <c r="G174" s="6">
        <v>0</v>
      </c>
      <c r="H174" s="6">
        <v>5</v>
      </c>
      <c r="I174" s="6">
        <v>2</v>
      </c>
      <c r="J174" s="6">
        <v>2</v>
      </c>
      <c r="K174" s="6">
        <v>6</v>
      </c>
      <c r="L174" s="6">
        <v>0</v>
      </c>
      <c r="M174" s="6">
        <v>13</v>
      </c>
      <c r="Q174"/>
      <c r="R174"/>
      <c r="S174"/>
      <c r="T174"/>
      <c r="U174"/>
      <c r="V174"/>
      <c r="W174"/>
      <c r="X174"/>
    </row>
    <row r="175" spans="1:24">
      <c r="A175" s="6" t="s">
        <v>192</v>
      </c>
      <c r="B175" s="3">
        <v>0</v>
      </c>
      <c r="C175" s="6">
        <v>0</v>
      </c>
      <c r="D175" s="6">
        <v>0</v>
      </c>
      <c r="E175" s="6">
        <v>2</v>
      </c>
      <c r="F175" s="6">
        <v>0</v>
      </c>
      <c r="G175" s="6">
        <v>0</v>
      </c>
      <c r="H175" s="6">
        <v>7</v>
      </c>
      <c r="I175" s="6">
        <v>2</v>
      </c>
      <c r="J175" s="6">
        <v>7</v>
      </c>
      <c r="K175" s="6">
        <v>5</v>
      </c>
      <c r="L175" s="6">
        <v>0</v>
      </c>
      <c r="M175" s="6">
        <v>7</v>
      </c>
      <c r="Q175"/>
      <c r="R175"/>
      <c r="S175"/>
      <c r="T175"/>
      <c r="U175"/>
      <c r="V175"/>
      <c r="W175"/>
      <c r="X175"/>
    </row>
    <row r="176" spans="1:24">
      <c r="A176" s="6" t="s">
        <v>193</v>
      </c>
      <c r="B176" s="3">
        <v>0</v>
      </c>
      <c r="C176" s="6">
        <v>0</v>
      </c>
      <c r="D176" s="6">
        <v>1</v>
      </c>
      <c r="E176" s="6">
        <v>6</v>
      </c>
      <c r="F176" s="6">
        <v>0</v>
      </c>
      <c r="G176" s="6">
        <v>0</v>
      </c>
      <c r="H176" s="6">
        <v>7</v>
      </c>
      <c r="I176" s="6">
        <v>2</v>
      </c>
      <c r="J176" s="6">
        <v>8</v>
      </c>
      <c r="K176" s="6">
        <v>2</v>
      </c>
      <c r="L176" s="6">
        <v>0</v>
      </c>
      <c r="M176" s="6">
        <v>11</v>
      </c>
      <c r="Q176"/>
      <c r="R176"/>
      <c r="S176"/>
      <c r="T176"/>
      <c r="U176"/>
      <c r="V176"/>
      <c r="W176"/>
      <c r="X176"/>
    </row>
    <row r="177" spans="1:24">
      <c r="A177" s="6" t="s">
        <v>194</v>
      </c>
      <c r="B177" s="3">
        <v>0</v>
      </c>
      <c r="C177" s="6">
        <v>1</v>
      </c>
      <c r="D177" s="6">
        <v>2</v>
      </c>
      <c r="E177" s="6">
        <v>2</v>
      </c>
      <c r="F177" s="6">
        <v>0</v>
      </c>
      <c r="G177" s="6">
        <v>0</v>
      </c>
      <c r="H177" s="6">
        <v>5</v>
      </c>
      <c r="I177" s="6">
        <v>1</v>
      </c>
      <c r="J177" s="6">
        <v>10</v>
      </c>
      <c r="K177" s="6">
        <v>6</v>
      </c>
      <c r="L177" s="6">
        <v>0</v>
      </c>
      <c r="M177" s="6">
        <v>7</v>
      </c>
      <c r="Q177"/>
      <c r="R177"/>
      <c r="S177"/>
      <c r="T177"/>
      <c r="U177"/>
      <c r="V177"/>
      <c r="W177"/>
      <c r="X177"/>
    </row>
    <row r="178" spans="1:24">
      <c r="A178" s="6" t="s">
        <v>195</v>
      </c>
      <c r="B178" s="3">
        <v>0</v>
      </c>
      <c r="C178" s="6">
        <v>0</v>
      </c>
      <c r="D178" s="6">
        <v>1</v>
      </c>
      <c r="E178" s="6">
        <v>2</v>
      </c>
      <c r="F178" s="6">
        <v>0</v>
      </c>
      <c r="G178" s="6">
        <v>0</v>
      </c>
      <c r="H178" s="6">
        <v>4</v>
      </c>
      <c r="I178" s="6">
        <v>4</v>
      </c>
      <c r="J178" s="6">
        <v>8</v>
      </c>
      <c r="K178" s="6">
        <v>4</v>
      </c>
      <c r="L178" s="6">
        <v>0</v>
      </c>
      <c r="M178" s="6">
        <v>5</v>
      </c>
      <c r="Q178"/>
      <c r="R178"/>
      <c r="S178"/>
      <c r="T178"/>
      <c r="U178"/>
      <c r="V178"/>
      <c r="W178"/>
      <c r="X178"/>
    </row>
    <row r="179" spans="1:24">
      <c r="A179" s="6" t="s">
        <v>196</v>
      </c>
      <c r="B179" s="3">
        <v>0</v>
      </c>
      <c r="C179" s="6">
        <v>0</v>
      </c>
      <c r="D179" s="6">
        <v>0</v>
      </c>
      <c r="E179" s="6">
        <v>3</v>
      </c>
      <c r="F179" s="6">
        <v>0</v>
      </c>
      <c r="G179" s="6">
        <v>0</v>
      </c>
      <c r="H179" s="6">
        <v>4</v>
      </c>
      <c r="I179" s="6">
        <v>0</v>
      </c>
      <c r="J179" s="6">
        <v>6</v>
      </c>
      <c r="K179" s="6">
        <v>3</v>
      </c>
      <c r="L179" s="6">
        <v>0</v>
      </c>
      <c r="M179" s="6">
        <v>11</v>
      </c>
      <c r="Q179"/>
      <c r="R179"/>
      <c r="S179"/>
      <c r="T179"/>
      <c r="U179"/>
      <c r="V179"/>
      <c r="W179"/>
      <c r="X179"/>
    </row>
    <row r="180" spans="1:24">
      <c r="A180" s="6" t="s">
        <v>197</v>
      </c>
      <c r="B180" s="3">
        <v>0</v>
      </c>
      <c r="C180" s="6">
        <v>0</v>
      </c>
      <c r="D180" s="6">
        <v>0</v>
      </c>
      <c r="E180" s="6">
        <v>3</v>
      </c>
      <c r="F180" s="6">
        <v>0</v>
      </c>
      <c r="G180" s="6">
        <v>0</v>
      </c>
      <c r="H180" s="6">
        <v>9</v>
      </c>
      <c r="I180" s="6">
        <v>0</v>
      </c>
      <c r="J180" s="6">
        <v>4</v>
      </c>
      <c r="K180" s="6">
        <v>3</v>
      </c>
      <c r="L180" s="6">
        <v>0</v>
      </c>
      <c r="M180" s="6">
        <v>10</v>
      </c>
      <c r="Q180"/>
      <c r="R180"/>
      <c r="S180"/>
      <c r="T180"/>
      <c r="U180"/>
      <c r="V180"/>
      <c r="W180"/>
      <c r="X180"/>
    </row>
    <row r="181" spans="1:24">
      <c r="A181" s="6" t="s">
        <v>395</v>
      </c>
      <c r="B181" s="3">
        <v>1</v>
      </c>
      <c r="C181" s="6">
        <v>0</v>
      </c>
      <c r="D181" s="6">
        <v>3</v>
      </c>
      <c r="E181" s="6">
        <v>4</v>
      </c>
      <c r="F181" s="6">
        <v>0</v>
      </c>
      <c r="G181" s="6">
        <v>0</v>
      </c>
      <c r="H181" s="6">
        <v>8</v>
      </c>
      <c r="I181" s="6">
        <v>2</v>
      </c>
      <c r="J181" s="6">
        <v>9</v>
      </c>
      <c r="K181" s="6">
        <v>5</v>
      </c>
      <c r="L181" s="6">
        <v>0</v>
      </c>
      <c r="M181" s="6">
        <v>12</v>
      </c>
      <c r="Q181"/>
      <c r="R181"/>
      <c r="S181"/>
      <c r="T181"/>
      <c r="U181"/>
      <c r="V181"/>
      <c r="W181"/>
      <c r="X181"/>
    </row>
    <row r="182" spans="1:24">
      <c r="A182" s="6" t="s">
        <v>198</v>
      </c>
      <c r="B182" s="3">
        <v>1</v>
      </c>
      <c r="C182" s="6">
        <v>0</v>
      </c>
      <c r="D182" s="6">
        <v>1</v>
      </c>
      <c r="E182" s="6">
        <v>0</v>
      </c>
      <c r="F182" s="6">
        <v>0</v>
      </c>
      <c r="G182" s="6">
        <v>0</v>
      </c>
      <c r="H182" s="6">
        <v>2</v>
      </c>
      <c r="I182" s="6">
        <v>2</v>
      </c>
      <c r="J182" s="6">
        <v>6</v>
      </c>
      <c r="K182" s="6">
        <v>0</v>
      </c>
      <c r="L182" s="6">
        <v>0</v>
      </c>
      <c r="M182" s="6">
        <v>11</v>
      </c>
      <c r="Q182"/>
      <c r="R182"/>
      <c r="S182"/>
      <c r="T182"/>
      <c r="U182"/>
      <c r="V182"/>
      <c r="W182"/>
      <c r="X182"/>
    </row>
    <row r="183" spans="1:24">
      <c r="A183" s="6" t="s">
        <v>2048</v>
      </c>
      <c r="B183" s="3">
        <v>0</v>
      </c>
      <c r="C183" s="6">
        <v>1</v>
      </c>
      <c r="D183" s="6">
        <v>0</v>
      </c>
      <c r="E183" s="6">
        <v>1</v>
      </c>
      <c r="F183" s="6">
        <v>0</v>
      </c>
      <c r="G183" s="6">
        <v>2</v>
      </c>
      <c r="H183" s="6">
        <v>2</v>
      </c>
      <c r="I183" s="6">
        <v>0</v>
      </c>
      <c r="J183" s="6">
        <v>9</v>
      </c>
      <c r="K183" s="6">
        <v>11</v>
      </c>
      <c r="L183" s="6">
        <v>0</v>
      </c>
      <c r="M183" s="6">
        <v>10</v>
      </c>
      <c r="Q183"/>
      <c r="R183"/>
      <c r="S183"/>
      <c r="T183"/>
      <c r="U183"/>
      <c r="V183"/>
      <c r="W183"/>
      <c r="X183"/>
    </row>
    <row r="184" spans="1:24">
      <c r="A184" s="6" t="s">
        <v>199</v>
      </c>
      <c r="B184" s="3">
        <v>0</v>
      </c>
      <c r="C184" s="6">
        <v>0</v>
      </c>
      <c r="D184" s="6">
        <v>0</v>
      </c>
      <c r="E184" s="6">
        <v>4</v>
      </c>
      <c r="F184" s="6">
        <v>3</v>
      </c>
      <c r="G184" s="6">
        <v>0</v>
      </c>
      <c r="H184" s="6">
        <v>4</v>
      </c>
      <c r="I184" s="6">
        <v>0</v>
      </c>
      <c r="J184" s="6">
        <v>2</v>
      </c>
      <c r="K184" s="6">
        <v>3</v>
      </c>
      <c r="L184" s="6">
        <v>0</v>
      </c>
      <c r="M184" s="6">
        <v>5</v>
      </c>
      <c r="Q184"/>
      <c r="R184"/>
      <c r="S184"/>
      <c r="T184"/>
      <c r="U184"/>
      <c r="V184"/>
      <c r="W184"/>
      <c r="X184"/>
    </row>
    <row r="185" spans="1:24">
      <c r="A185" s="6" t="s">
        <v>200</v>
      </c>
      <c r="B185" s="3">
        <v>1</v>
      </c>
      <c r="C185" s="6">
        <v>0</v>
      </c>
      <c r="D185" s="6">
        <v>2</v>
      </c>
      <c r="E185" s="6">
        <v>2</v>
      </c>
      <c r="F185" s="6">
        <v>0</v>
      </c>
      <c r="G185" s="6">
        <v>1</v>
      </c>
      <c r="H185" s="6">
        <v>5</v>
      </c>
      <c r="I185" s="6">
        <v>2</v>
      </c>
      <c r="J185" s="6">
        <v>10</v>
      </c>
      <c r="K185" s="6">
        <v>0</v>
      </c>
      <c r="L185" s="6">
        <v>0</v>
      </c>
      <c r="M185" s="6">
        <v>4</v>
      </c>
      <c r="Q185"/>
      <c r="R185"/>
      <c r="S185"/>
      <c r="T185"/>
      <c r="U185"/>
      <c r="V185"/>
      <c r="W185"/>
      <c r="X185"/>
    </row>
    <row r="186" spans="1:24">
      <c r="A186" s="6" t="s">
        <v>768</v>
      </c>
      <c r="B186" s="3">
        <v>1</v>
      </c>
      <c r="C186" s="6">
        <v>0</v>
      </c>
      <c r="D186" s="6">
        <v>0</v>
      </c>
      <c r="E186" s="6">
        <v>1</v>
      </c>
      <c r="F186" s="6">
        <v>0</v>
      </c>
      <c r="G186" s="6">
        <v>0</v>
      </c>
      <c r="H186" s="6">
        <v>4</v>
      </c>
      <c r="I186" s="6">
        <v>1</v>
      </c>
      <c r="J186" s="6">
        <v>5</v>
      </c>
      <c r="K186" s="6">
        <v>2</v>
      </c>
      <c r="L186" s="6">
        <v>0</v>
      </c>
      <c r="M186" s="6">
        <v>14</v>
      </c>
      <c r="Q186"/>
      <c r="R186"/>
      <c r="S186"/>
      <c r="T186"/>
      <c r="U186"/>
      <c r="V186"/>
      <c r="W186"/>
      <c r="X186"/>
    </row>
    <row r="187" spans="1:24">
      <c r="A187" s="6" t="s">
        <v>201</v>
      </c>
      <c r="B187" s="3">
        <v>0</v>
      </c>
      <c r="C187" s="6">
        <v>0</v>
      </c>
      <c r="D187" s="6">
        <v>1</v>
      </c>
      <c r="E187" s="6">
        <v>4</v>
      </c>
      <c r="F187" s="6">
        <v>1</v>
      </c>
      <c r="G187" s="6">
        <v>0</v>
      </c>
      <c r="H187" s="6">
        <v>7</v>
      </c>
      <c r="I187" s="6">
        <v>4</v>
      </c>
      <c r="J187" s="6">
        <v>9</v>
      </c>
      <c r="K187" s="6">
        <v>7</v>
      </c>
      <c r="L187" s="6">
        <v>0</v>
      </c>
      <c r="M187" s="6">
        <v>10</v>
      </c>
      <c r="Q187"/>
      <c r="R187"/>
      <c r="S187"/>
      <c r="T187"/>
      <c r="U187"/>
      <c r="V187"/>
      <c r="W187"/>
      <c r="X187"/>
    </row>
    <row r="188" spans="1:24">
      <c r="A188" s="6" t="s">
        <v>396</v>
      </c>
      <c r="B188" s="3">
        <v>1</v>
      </c>
      <c r="C188" s="6">
        <v>0</v>
      </c>
      <c r="D188" s="6">
        <v>1</v>
      </c>
      <c r="E188" s="6">
        <v>2</v>
      </c>
      <c r="F188" s="6">
        <v>1</v>
      </c>
      <c r="G188" s="6">
        <v>0</v>
      </c>
      <c r="H188" s="6">
        <v>4</v>
      </c>
      <c r="I188" s="6">
        <v>1</v>
      </c>
      <c r="J188" s="6">
        <v>0</v>
      </c>
      <c r="K188" s="6">
        <v>4</v>
      </c>
      <c r="L188" s="6">
        <v>0</v>
      </c>
      <c r="M188" s="6">
        <v>12</v>
      </c>
      <c r="Q188"/>
      <c r="R188"/>
      <c r="S188"/>
      <c r="T188"/>
      <c r="U188"/>
      <c r="V188"/>
      <c r="W188"/>
      <c r="X188"/>
    </row>
    <row r="189" spans="1:24">
      <c r="A189" s="6" t="s">
        <v>202</v>
      </c>
      <c r="B189" s="3">
        <v>0</v>
      </c>
      <c r="C189" s="6">
        <v>0</v>
      </c>
      <c r="D189" s="6">
        <v>3</v>
      </c>
      <c r="E189" s="6">
        <v>3</v>
      </c>
      <c r="F189" s="6">
        <v>0</v>
      </c>
      <c r="G189" s="6">
        <v>0</v>
      </c>
      <c r="H189" s="6">
        <v>6</v>
      </c>
      <c r="I189" s="6">
        <v>3</v>
      </c>
      <c r="J189" s="6">
        <v>13</v>
      </c>
      <c r="K189" s="6">
        <v>5</v>
      </c>
      <c r="L189" s="6">
        <v>0</v>
      </c>
      <c r="M189" s="6">
        <v>7</v>
      </c>
      <c r="Q189"/>
      <c r="R189"/>
      <c r="S189"/>
      <c r="T189"/>
      <c r="U189"/>
      <c r="V189"/>
      <c r="W189"/>
      <c r="X189"/>
    </row>
    <row r="190" spans="1:24">
      <c r="A190" s="6" t="s">
        <v>203</v>
      </c>
      <c r="B190" s="3">
        <v>0</v>
      </c>
      <c r="C190" s="6">
        <v>0</v>
      </c>
      <c r="D190" s="6">
        <v>7</v>
      </c>
      <c r="E190" s="6">
        <v>5</v>
      </c>
      <c r="F190" s="6">
        <v>0</v>
      </c>
      <c r="G190" s="6">
        <v>0</v>
      </c>
      <c r="H190" s="6">
        <v>14</v>
      </c>
      <c r="I190" s="6">
        <v>3</v>
      </c>
      <c r="J190" s="6">
        <v>8</v>
      </c>
      <c r="K190" s="6">
        <v>7</v>
      </c>
      <c r="L190" s="6">
        <v>0</v>
      </c>
      <c r="M190" s="6">
        <v>12</v>
      </c>
      <c r="Q190"/>
      <c r="R190"/>
      <c r="S190"/>
      <c r="T190"/>
      <c r="U190"/>
      <c r="V190"/>
      <c r="W190"/>
      <c r="X190"/>
    </row>
    <row r="191" spans="1:24">
      <c r="A191" s="6" t="s">
        <v>204</v>
      </c>
      <c r="B191" s="3">
        <v>0</v>
      </c>
      <c r="C191" s="6">
        <v>0</v>
      </c>
      <c r="D191" s="6">
        <v>0</v>
      </c>
      <c r="E191" s="6">
        <v>3</v>
      </c>
      <c r="F191" s="6">
        <v>0</v>
      </c>
      <c r="G191" s="6">
        <v>0</v>
      </c>
      <c r="H191" s="6">
        <v>4</v>
      </c>
      <c r="I191" s="6">
        <v>0</v>
      </c>
      <c r="J191" s="6">
        <v>5</v>
      </c>
      <c r="K191" s="6">
        <v>3</v>
      </c>
      <c r="L191" s="6">
        <v>0</v>
      </c>
      <c r="M191" s="6">
        <v>8</v>
      </c>
      <c r="Q191"/>
      <c r="R191"/>
      <c r="S191"/>
      <c r="T191"/>
      <c r="U191"/>
      <c r="V191"/>
      <c r="W191"/>
      <c r="X191"/>
    </row>
    <row r="192" spans="1:24">
      <c r="A192" s="6" t="s">
        <v>205</v>
      </c>
      <c r="B192" s="3">
        <v>0</v>
      </c>
      <c r="C192" s="6">
        <v>1</v>
      </c>
      <c r="D192" s="6">
        <v>3</v>
      </c>
      <c r="E192" s="6">
        <v>1</v>
      </c>
      <c r="F192" s="6">
        <v>0</v>
      </c>
      <c r="G192" s="6">
        <v>1</v>
      </c>
      <c r="H192" s="6">
        <v>10</v>
      </c>
      <c r="I192" s="6">
        <v>2</v>
      </c>
      <c r="J192" s="6">
        <v>7</v>
      </c>
      <c r="K192" s="6">
        <v>5</v>
      </c>
      <c r="L192" s="6">
        <v>0</v>
      </c>
      <c r="M192" s="6">
        <v>7</v>
      </c>
      <c r="Q192"/>
      <c r="R192"/>
      <c r="S192"/>
      <c r="T192"/>
      <c r="U192"/>
      <c r="V192"/>
      <c r="W192"/>
      <c r="X192"/>
    </row>
    <row r="193" spans="1:24">
      <c r="A193" s="6" t="s">
        <v>206</v>
      </c>
      <c r="B193" s="3">
        <v>1</v>
      </c>
      <c r="C193" s="6">
        <v>0</v>
      </c>
      <c r="D193" s="6">
        <v>0</v>
      </c>
      <c r="E193" s="6">
        <v>3</v>
      </c>
      <c r="F193" s="6">
        <v>1</v>
      </c>
      <c r="G193" s="6">
        <v>0</v>
      </c>
      <c r="H193" s="6">
        <v>4</v>
      </c>
      <c r="I193" s="6">
        <v>0</v>
      </c>
      <c r="J193" s="6">
        <v>9</v>
      </c>
      <c r="K193" s="6">
        <v>6</v>
      </c>
      <c r="L193" s="6">
        <v>0</v>
      </c>
      <c r="M193" s="6">
        <v>4</v>
      </c>
      <c r="Q193"/>
      <c r="R193"/>
      <c r="S193"/>
      <c r="T193"/>
      <c r="U193"/>
      <c r="V193"/>
      <c r="W193"/>
      <c r="X193"/>
    </row>
    <row r="194" spans="1:24">
      <c r="A194" s="6" t="s">
        <v>207</v>
      </c>
      <c r="B194" s="3">
        <v>0</v>
      </c>
      <c r="C194" s="6">
        <v>0</v>
      </c>
      <c r="D194" s="6">
        <v>1</v>
      </c>
      <c r="E194" s="6">
        <v>1</v>
      </c>
      <c r="F194" s="6">
        <v>0</v>
      </c>
      <c r="G194" s="6">
        <v>0</v>
      </c>
      <c r="H194" s="6">
        <v>2</v>
      </c>
      <c r="I194" s="6">
        <v>0</v>
      </c>
      <c r="J194" s="6">
        <v>5</v>
      </c>
      <c r="K194" s="6">
        <v>1</v>
      </c>
      <c r="L194" s="6">
        <v>0</v>
      </c>
      <c r="M194" s="6">
        <v>23</v>
      </c>
      <c r="Q194"/>
      <c r="R194"/>
      <c r="S194"/>
      <c r="T194"/>
      <c r="U194"/>
      <c r="V194"/>
      <c r="W194"/>
      <c r="X194"/>
    </row>
    <row r="195" spans="1:24">
      <c r="A195" s="6" t="s">
        <v>208</v>
      </c>
      <c r="B195" s="3">
        <v>0</v>
      </c>
      <c r="C195" s="6">
        <v>0</v>
      </c>
      <c r="D195" s="6">
        <v>0</v>
      </c>
      <c r="E195" s="6">
        <v>1</v>
      </c>
      <c r="F195" s="6">
        <v>0</v>
      </c>
      <c r="G195" s="6">
        <v>0</v>
      </c>
      <c r="H195" s="6">
        <v>2</v>
      </c>
      <c r="I195" s="6">
        <v>1</v>
      </c>
      <c r="J195" s="6">
        <v>6</v>
      </c>
      <c r="K195" s="6">
        <v>5</v>
      </c>
      <c r="L195" s="6">
        <v>0</v>
      </c>
      <c r="M195" s="6">
        <v>10</v>
      </c>
      <c r="Q195"/>
      <c r="R195"/>
      <c r="S195"/>
      <c r="T195"/>
      <c r="U195"/>
      <c r="V195"/>
      <c r="W195"/>
      <c r="X195"/>
    </row>
    <row r="196" spans="1:24">
      <c r="A196" s="6" t="s">
        <v>209</v>
      </c>
      <c r="B196" s="3">
        <v>0</v>
      </c>
      <c r="C196" s="6">
        <v>1</v>
      </c>
      <c r="D196" s="6">
        <v>0</v>
      </c>
      <c r="E196" s="6">
        <v>4</v>
      </c>
      <c r="F196" s="6">
        <v>0</v>
      </c>
      <c r="G196" s="6">
        <v>0</v>
      </c>
      <c r="H196" s="6">
        <v>9</v>
      </c>
      <c r="I196" s="6">
        <v>1</v>
      </c>
      <c r="J196" s="6">
        <v>9</v>
      </c>
      <c r="K196" s="6">
        <v>5</v>
      </c>
      <c r="L196" s="6">
        <v>0</v>
      </c>
      <c r="M196" s="6">
        <v>16</v>
      </c>
      <c r="Q196"/>
      <c r="R196"/>
      <c r="S196"/>
      <c r="T196"/>
      <c r="U196"/>
      <c r="V196"/>
      <c r="W196"/>
      <c r="X196"/>
    </row>
    <row r="197" spans="1:24">
      <c r="A197" s="6" t="s">
        <v>210</v>
      </c>
      <c r="B197" s="3">
        <v>0</v>
      </c>
      <c r="C197" s="6">
        <v>1</v>
      </c>
      <c r="D197" s="6">
        <v>3</v>
      </c>
      <c r="E197" s="6">
        <v>3</v>
      </c>
      <c r="F197" s="6">
        <v>0</v>
      </c>
      <c r="G197" s="6">
        <v>1</v>
      </c>
      <c r="H197" s="6">
        <v>7</v>
      </c>
      <c r="I197" s="6">
        <v>3</v>
      </c>
      <c r="J197" s="6">
        <v>2</v>
      </c>
      <c r="K197" s="6">
        <v>0</v>
      </c>
      <c r="L197" s="6">
        <v>0</v>
      </c>
      <c r="M197" s="6">
        <v>3</v>
      </c>
      <c r="Q197"/>
      <c r="R197"/>
      <c r="S197"/>
      <c r="T197"/>
      <c r="U197"/>
      <c r="V197"/>
      <c r="W197"/>
      <c r="X197"/>
    </row>
    <row r="198" spans="1:24">
      <c r="A198" s="6" t="s">
        <v>397</v>
      </c>
      <c r="B198" s="3">
        <v>1</v>
      </c>
      <c r="C198" s="6">
        <v>1</v>
      </c>
      <c r="D198" s="6">
        <v>2</v>
      </c>
      <c r="E198" s="6">
        <v>2</v>
      </c>
      <c r="F198" s="6">
        <v>1</v>
      </c>
      <c r="G198" s="6">
        <v>0</v>
      </c>
      <c r="H198" s="6">
        <v>7</v>
      </c>
      <c r="I198" s="6">
        <v>0</v>
      </c>
      <c r="J198" s="6">
        <v>9</v>
      </c>
      <c r="K198" s="6">
        <v>8</v>
      </c>
      <c r="L198" s="6">
        <v>0</v>
      </c>
      <c r="M198" s="6">
        <v>10</v>
      </c>
      <c r="Q198"/>
      <c r="R198"/>
      <c r="S198"/>
      <c r="T198"/>
      <c r="U198"/>
      <c r="V198"/>
      <c r="W198"/>
      <c r="X198"/>
    </row>
    <row r="199" spans="1:24">
      <c r="A199" s="6" t="s">
        <v>211</v>
      </c>
      <c r="B199" s="3">
        <v>0</v>
      </c>
      <c r="C199" s="6">
        <v>0</v>
      </c>
      <c r="D199" s="6">
        <v>4</v>
      </c>
      <c r="E199" s="6">
        <v>0</v>
      </c>
      <c r="F199" s="6">
        <v>0</v>
      </c>
      <c r="G199" s="6">
        <v>0</v>
      </c>
      <c r="H199" s="6">
        <v>5</v>
      </c>
      <c r="I199" s="6">
        <v>0</v>
      </c>
      <c r="J199" s="6">
        <v>6</v>
      </c>
      <c r="K199" s="6">
        <v>1</v>
      </c>
      <c r="L199" s="6">
        <v>0</v>
      </c>
      <c r="M199" s="6">
        <v>7</v>
      </c>
      <c r="Q199"/>
      <c r="R199"/>
      <c r="S199"/>
      <c r="T199"/>
      <c r="U199"/>
      <c r="V199"/>
      <c r="W199"/>
      <c r="X199"/>
    </row>
    <row r="200" spans="1:24">
      <c r="A200" s="6" t="s">
        <v>212</v>
      </c>
      <c r="B200" s="3">
        <v>0</v>
      </c>
      <c r="C200" s="6">
        <v>0</v>
      </c>
      <c r="D200" s="6">
        <v>1</v>
      </c>
      <c r="E200" s="6">
        <v>4</v>
      </c>
      <c r="F200" s="6">
        <v>0</v>
      </c>
      <c r="G200" s="6">
        <v>0</v>
      </c>
      <c r="H200" s="6">
        <v>9</v>
      </c>
      <c r="I200" s="6">
        <v>0</v>
      </c>
      <c r="J200" s="6">
        <v>7</v>
      </c>
      <c r="K200" s="6">
        <v>5</v>
      </c>
      <c r="L200" s="6">
        <v>0</v>
      </c>
      <c r="M200" s="6">
        <v>11</v>
      </c>
      <c r="Q200"/>
      <c r="R200"/>
      <c r="S200"/>
      <c r="T200"/>
      <c r="U200"/>
      <c r="V200"/>
      <c r="W200"/>
      <c r="X200"/>
    </row>
    <row r="201" spans="1:24">
      <c r="A201" s="6" t="s">
        <v>213</v>
      </c>
      <c r="B201" s="3">
        <v>0</v>
      </c>
      <c r="C201" s="6">
        <v>0</v>
      </c>
      <c r="D201" s="6">
        <v>3</v>
      </c>
      <c r="E201" s="6">
        <v>0</v>
      </c>
      <c r="F201" s="6">
        <v>0</v>
      </c>
      <c r="G201" s="6">
        <v>0</v>
      </c>
      <c r="H201" s="6">
        <v>7</v>
      </c>
      <c r="I201" s="6">
        <v>3</v>
      </c>
      <c r="J201" s="6">
        <v>8</v>
      </c>
      <c r="K201" s="6">
        <v>5</v>
      </c>
      <c r="L201" s="6">
        <v>0</v>
      </c>
      <c r="M201" s="6">
        <v>11</v>
      </c>
      <c r="Q201"/>
      <c r="R201"/>
      <c r="S201"/>
      <c r="T201"/>
      <c r="U201"/>
      <c r="V201"/>
      <c r="W201"/>
      <c r="X201"/>
    </row>
    <row r="202" spans="1:24">
      <c r="A202" s="6" t="s">
        <v>788</v>
      </c>
      <c r="B202" s="3">
        <v>0</v>
      </c>
      <c r="C202" s="6">
        <v>0</v>
      </c>
      <c r="D202" s="6">
        <v>1</v>
      </c>
      <c r="E202" s="6">
        <v>1</v>
      </c>
      <c r="F202" s="6">
        <v>0</v>
      </c>
      <c r="G202" s="6">
        <v>0</v>
      </c>
      <c r="H202" s="6">
        <v>2</v>
      </c>
      <c r="I202" s="6">
        <v>4</v>
      </c>
      <c r="J202" s="6">
        <v>11</v>
      </c>
      <c r="K202" s="6">
        <v>4</v>
      </c>
      <c r="L202" s="6">
        <v>0</v>
      </c>
      <c r="M202" s="6">
        <v>7</v>
      </c>
      <c r="Q202"/>
      <c r="R202"/>
      <c r="S202"/>
      <c r="T202"/>
      <c r="U202"/>
      <c r="V202"/>
      <c r="W202"/>
      <c r="X202"/>
    </row>
    <row r="203" spans="1:24">
      <c r="A203" s="6" t="s">
        <v>214</v>
      </c>
      <c r="B203" s="3">
        <v>0</v>
      </c>
      <c r="C203" s="6">
        <v>0</v>
      </c>
      <c r="D203" s="6">
        <v>3</v>
      </c>
      <c r="E203" s="6">
        <v>0</v>
      </c>
      <c r="F203" s="6">
        <v>0</v>
      </c>
      <c r="G203" s="6">
        <v>0</v>
      </c>
      <c r="H203" s="6">
        <v>6</v>
      </c>
      <c r="I203" s="6">
        <v>2</v>
      </c>
      <c r="J203" s="6">
        <v>5</v>
      </c>
      <c r="K203" s="6">
        <v>4</v>
      </c>
      <c r="L203" s="6">
        <v>0</v>
      </c>
      <c r="M203" s="6">
        <v>6</v>
      </c>
      <c r="Q203"/>
      <c r="R203"/>
      <c r="S203"/>
      <c r="T203"/>
      <c r="U203"/>
      <c r="V203"/>
      <c r="W203"/>
      <c r="X203"/>
    </row>
    <row r="204" spans="1:24">
      <c r="A204" s="6" t="s">
        <v>215</v>
      </c>
      <c r="B204" s="3">
        <v>0</v>
      </c>
      <c r="C204" s="6">
        <v>0</v>
      </c>
      <c r="D204" s="6">
        <v>3</v>
      </c>
      <c r="E204" s="6">
        <v>4</v>
      </c>
      <c r="F204" s="6">
        <v>0</v>
      </c>
      <c r="G204" s="6">
        <v>0</v>
      </c>
      <c r="H204" s="6">
        <v>7</v>
      </c>
      <c r="I204" s="6">
        <v>1</v>
      </c>
      <c r="J204" s="6">
        <v>6</v>
      </c>
      <c r="K204" s="6">
        <v>5</v>
      </c>
      <c r="L204" s="6">
        <v>0</v>
      </c>
      <c r="M204" s="6">
        <v>19</v>
      </c>
      <c r="Q204"/>
      <c r="R204"/>
      <c r="S204"/>
      <c r="T204"/>
      <c r="U204"/>
      <c r="V204"/>
      <c r="W204"/>
      <c r="X204"/>
    </row>
    <row r="205" spans="1:24">
      <c r="A205" s="6" t="s">
        <v>216</v>
      </c>
      <c r="B205" s="3">
        <v>0</v>
      </c>
      <c r="C205" s="6">
        <v>0</v>
      </c>
      <c r="D205" s="6">
        <v>0</v>
      </c>
      <c r="E205" s="6">
        <v>3</v>
      </c>
      <c r="F205" s="6">
        <v>0</v>
      </c>
      <c r="G205" s="6">
        <v>0</v>
      </c>
      <c r="H205" s="6">
        <v>8</v>
      </c>
      <c r="I205" s="6">
        <v>1</v>
      </c>
      <c r="J205" s="6">
        <v>4</v>
      </c>
      <c r="K205" s="6">
        <v>6</v>
      </c>
      <c r="L205" s="6">
        <v>0</v>
      </c>
      <c r="M205" s="6">
        <v>13</v>
      </c>
      <c r="Q205"/>
      <c r="R205"/>
      <c r="S205"/>
      <c r="T205"/>
      <c r="U205"/>
      <c r="V205"/>
      <c r="W205"/>
      <c r="X205"/>
    </row>
    <row r="206" spans="1:24">
      <c r="A206" s="6" t="s">
        <v>217</v>
      </c>
      <c r="B206" s="3">
        <v>0</v>
      </c>
      <c r="C206" s="6">
        <v>1</v>
      </c>
      <c r="D206" s="6">
        <v>2</v>
      </c>
      <c r="E206" s="6">
        <v>4</v>
      </c>
      <c r="F206" s="6">
        <v>0</v>
      </c>
      <c r="G206" s="6">
        <v>0</v>
      </c>
      <c r="H206" s="6">
        <v>7</v>
      </c>
      <c r="I206" s="6">
        <v>3</v>
      </c>
      <c r="J206" s="6">
        <v>11</v>
      </c>
      <c r="K206" s="6">
        <v>5</v>
      </c>
      <c r="L206" s="6">
        <v>0</v>
      </c>
      <c r="M206" s="6">
        <v>1</v>
      </c>
      <c r="Q206"/>
      <c r="R206"/>
      <c r="S206"/>
      <c r="T206"/>
      <c r="U206"/>
      <c r="V206"/>
      <c r="W206"/>
      <c r="X206"/>
    </row>
    <row r="207" spans="1:24">
      <c r="A207" s="6" t="s">
        <v>218</v>
      </c>
      <c r="B207" s="3">
        <v>0</v>
      </c>
      <c r="C207" s="6">
        <v>0</v>
      </c>
      <c r="D207" s="6">
        <v>0</v>
      </c>
      <c r="E207" s="6">
        <v>5</v>
      </c>
      <c r="F207" s="6">
        <v>0</v>
      </c>
      <c r="G207" s="6">
        <v>0</v>
      </c>
      <c r="H207" s="6">
        <v>5</v>
      </c>
      <c r="I207" s="6">
        <v>1</v>
      </c>
      <c r="J207" s="6">
        <v>9</v>
      </c>
      <c r="K207" s="6">
        <v>2</v>
      </c>
      <c r="L207" s="6">
        <v>0</v>
      </c>
      <c r="M207" s="6">
        <v>3</v>
      </c>
      <c r="Q207"/>
      <c r="R207"/>
      <c r="S207"/>
      <c r="T207"/>
      <c r="U207"/>
      <c r="V207"/>
      <c r="W207"/>
      <c r="X207"/>
    </row>
    <row r="208" spans="1:24">
      <c r="A208" s="6" t="s">
        <v>219</v>
      </c>
      <c r="B208" s="3">
        <v>0</v>
      </c>
      <c r="C208" s="6">
        <v>0</v>
      </c>
      <c r="D208" s="6">
        <v>0</v>
      </c>
      <c r="E208" s="6">
        <v>1</v>
      </c>
      <c r="F208" s="6">
        <v>0</v>
      </c>
      <c r="G208" s="6">
        <v>0</v>
      </c>
      <c r="H208" s="6">
        <v>1</v>
      </c>
      <c r="I208" s="6">
        <v>2</v>
      </c>
      <c r="J208" s="6">
        <v>3</v>
      </c>
      <c r="K208" s="6">
        <v>1</v>
      </c>
      <c r="L208" s="6">
        <v>0</v>
      </c>
      <c r="M208" s="6">
        <v>9</v>
      </c>
      <c r="Q208"/>
      <c r="R208"/>
      <c r="S208"/>
      <c r="T208"/>
      <c r="U208"/>
      <c r="V208"/>
      <c r="W208"/>
      <c r="X208"/>
    </row>
    <row r="209" spans="1:24">
      <c r="A209" s="6" t="s">
        <v>1325</v>
      </c>
      <c r="B209" s="3">
        <v>0</v>
      </c>
      <c r="C209" s="6">
        <v>0</v>
      </c>
      <c r="D209" s="6">
        <v>5</v>
      </c>
      <c r="E209" s="6">
        <v>2</v>
      </c>
      <c r="F209" s="6">
        <v>0</v>
      </c>
      <c r="G209" s="6">
        <v>0</v>
      </c>
      <c r="H209" s="6">
        <v>10</v>
      </c>
      <c r="I209" s="6">
        <v>6</v>
      </c>
      <c r="J209" s="6">
        <v>8</v>
      </c>
      <c r="K209" s="6">
        <v>14</v>
      </c>
      <c r="L209" s="6">
        <v>0</v>
      </c>
      <c r="M209" s="6">
        <v>13</v>
      </c>
      <c r="Q209"/>
      <c r="R209"/>
      <c r="S209"/>
      <c r="T209"/>
      <c r="U209"/>
      <c r="V209"/>
      <c r="W209"/>
      <c r="X209"/>
    </row>
    <row r="210" spans="1:24">
      <c r="A210" s="6" t="s">
        <v>1326</v>
      </c>
      <c r="B210" s="3">
        <v>0</v>
      </c>
      <c r="C210" s="6">
        <v>0</v>
      </c>
      <c r="D210" s="6">
        <v>3</v>
      </c>
      <c r="E210" s="6">
        <v>6</v>
      </c>
      <c r="F210" s="6">
        <v>0</v>
      </c>
      <c r="G210" s="6">
        <v>0</v>
      </c>
      <c r="H210" s="6">
        <v>12</v>
      </c>
      <c r="I210" s="6">
        <v>1</v>
      </c>
      <c r="J210" s="6">
        <v>9</v>
      </c>
      <c r="K210" s="6">
        <v>7</v>
      </c>
      <c r="L210" s="6">
        <v>0</v>
      </c>
      <c r="M210" s="6">
        <v>20</v>
      </c>
      <c r="Q210"/>
      <c r="R210"/>
      <c r="S210"/>
      <c r="T210"/>
      <c r="U210"/>
      <c r="V210"/>
      <c r="W210"/>
      <c r="X210"/>
    </row>
    <row r="211" spans="1:24">
      <c r="A211" s="6" t="s">
        <v>220</v>
      </c>
      <c r="B211" s="3">
        <v>1</v>
      </c>
      <c r="C211" s="6">
        <v>0</v>
      </c>
      <c r="D211" s="6">
        <v>0</v>
      </c>
      <c r="E211" s="6">
        <v>1</v>
      </c>
      <c r="F211" s="6">
        <v>0</v>
      </c>
      <c r="G211" s="6">
        <v>0</v>
      </c>
      <c r="H211" s="6">
        <v>3</v>
      </c>
      <c r="I211" s="6">
        <v>4</v>
      </c>
      <c r="J211" s="6">
        <v>6</v>
      </c>
      <c r="K211" s="6">
        <v>3</v>
      </c>
      <c r="L211" s="6">
        <v>0</v>
      </c>
      <c r="M211" s="6">
        <v>13</v>
      </c>
      <c r="Q211"/>
      <c r="R211"/>
      <c r="S211"/>
      <c r="T211"/>
      <c r="U211"/>
      <c r="V211"/>
      <c r="W211"/>
      <c r="X211"/>
    </row>
    <row r="212" spans="1:24">
      <c r="A212" s="6" t="s">
        <v>221</v>
      </c>
      <c r="B212" s="3">
        <v>0</v>
      </c>
      <c r="C212" s="6">
        <v>0</v>
      </c>
      <c r="D212" s="6">
        <v>0</v>
      </c>
      <c r="E212" s="6">
        <v>1</v>
      </c>
      <c r="F212" s="6">
        <v>0</v>
      </c>
      <c r="G212" s="6">
        <v>0</v>
      </c>
      <c r="H212" s="6">
        <v>7</v>
      </c>
      <c r="I212" s="6">
        <v>4</v>
      </c>
      <c r="J212" s="6">
        <v>11</v>
      </c>
      <c r="K212" s="6">
        <v>6</v>
      </c>
      <c r="L212" s="6">
        <v>0</v>
      </c>
      <c r="M212" s="6">
        <v>1</v>
      </c>
      <c r="Q212"/>
      <c r="R212"/>
      <c r="S212"/>
      <c r="T212"/>
      <c r="U212"/>
      <c r="V212"/>
      <c r="W212"/>
      <c r="X212"/>
    </row>
    <row r="213" spans="1:24">
      <c r="A213" s="6" t="s">
        <v>222</v>
      </c>
      <c r="B213" s="3">
        <v>0</v>
      </c>
      <c r="C213" s="6">
        <v>1</v>
      </c>
      <c r="D213" s="6">
        <v>0</v>
      </c>
      <c r="E213" s="6">
        <v>6</v>
      </c>
      <c r="F213" s="6">
        <v>0</v>
      </c>
      <c r="G213" s="6">
        <v>0</v>
      </c>
      <c r="H213" s="6">
        <v>9</v>
      </c>
      <c r="I213" s="6">
        <v>2</v>
      </c>
      <c r="J213" s="6">
        <v>5</v>
      </c>
      <c r="K213" s="6">
        <v>4</v>
      </c>
      <c r="L213" s="6">
        <v>0</v>
      </c>
      <c r="M213" s="6">
        <v>13</v>
      </c>
      <c r="Q213"/>
      <c r="R213"/>
      <c r="S213"/>
      <c r="T213"/>
      <c r="U213"/>
      <c r="V213"/>
      <c r="W213"/>
      <c r="X213"/>
    </row>
    <row r="214" spans="1:24">
      <c r="A214" s="6" t="s">
        <v>223</v>
      </c>
      <c r="B214" s="3">
        <v>0</v>
      </c>
      <c r="C214" s="6">
        <v>0</v>
      </c>
      <c r="D214" s="6">
        <v>2</v>
      </c>
      <c r="E214" s="6">
        <v>2</v>
      </c>
      <c r="F214" s="6">
        <v>0</v>
      </c>
      <c r="G214" s="6">
        <v>1</v>
      </c>
      <c r="H214" s="6">
        <v>4</v>
      </c>
      <c r="I214" s="6">
        <v>1</v>
      </c>
      <c r="J214" s="6">
        <v>8</v>
      </c>
      <c r="K214" s="6">
        <v>1</v>
      </c>
      <c r="L214" s="6">
        <v>0</v>
      </c>
      <c r="M214" s="6">
        <v>4</v>
      </c>
      <c r="Q214"/>
      <c r="R214"/>
      <c r="S214"/>
      <c r="T214"/>
      <c r="U214"/>
      <c r="V214"/>
      <c r="W214"/>
      <c r="X214"/>
    </row>
    <row r="215" spans="1:24">
      <c r="A215" s="6" t="s">
        <v>224</v>
      </c>
      <c r="B215" s="3">
        <v>0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3</v>
      </c>
      <c r="I215" s="6">
        <v>0</v>
      </c>
      <c r="J215" s="6">
        <v>1</v>
      </c>
      <c r="K215" s="6">
        <v>4</v>
      </c>
      <c r="L215" s="6">
        <v>0</v>
      </c>
      <c r="M215" s="6">
        <v>12</v>
      </c>
      <c r="Q215"/>
      <c r="R215"/>
      <c r="S215"/>
      <c r="T215"/>
      <c r="U215"/>
      <c r="V215"/>
      <c r="W215"/>
      <c r="X215"/>
    </row>
    <row r="216" spans="1:24">
      <c r="A216" s="6" t="s">
        <v>225</v>
      </c>
      <c r="B216" s="3">
        <v>0</v>
      </c>
      <c r="C216" s="6">
        <v>0</v>
      </c>
      <c r="D216" s="6">
        <v>1</v>
      </c>
      <c r="E216" s="6">
        <v>2</v>
      </c>
      <c r="F216" s="6">
        <v>0</v>
      </c>
      <c r="G216" s="6">
        <v>0</v>
      </c>
      <c r="H216" s="6">
        <v>3</v>
      </c>
      <c r="I216" s="6">
        <v>3</v>
      </c>
      <c r="J216" s="6">
        <v>7</v>
      </c>
      <c r="K216" s="6">
        <v>7</v>
      </c>
      <c r="L216" s="6">
        <v>0</v>
      </c>
      <c r="M216" s="6">
        <v>5</v>
      </c>
      <c r="Q216"/>
      <c r="R216"/>
      <c r="S216"/>
      <c r="T216"/>
      <c r="U216"/>
      <c r="V216"/>
      <c r="W216"/>
      <c r="X216"/>
    </row>
    <row r="217" spans="1:24">
      <c r="A217" s="6" t="s">
        <v>226</v>
      </c>
      <c r="B217" s="3">
        <v>0</v>
      </c>
      <c r="C217" s="6">
        <v>0</v>
      </c>
      <c r="D217" s="6">
        <v>1</v>
      </c>
      <c r="E217" s="6">
        <v>2</v>
      </c>
      <c r="F217" s="6">
        <v>0</v>
      </c>
      <c r="G217" s="6">
        <v>0</v>
      </c>
      <c r="H217" s="6">
        <v>5</v>
      </c>
      <c r="I217" s="6">
        <v>3</v>
      </c>
      <c r="J217" s="6">
        <v>5</v>
      </c>
      <c r="K217" s="6">
        <v>0</v>
      </c>
      <c r="L217" s="6">
        <v>0</v>
      </c>
      <c r="M217" s="6">
        <v>11</v>
      </c>
      <c r="Q217"/>
      <c r="R217"/>
      <c r="S217"/>
      <c r="T217"/>
      <c r="U217"/>
      <c r="V217"/>
      <c r="W217"/>
      <c r="X217"/>
    </row>
    <row r="218" spans="1:24">
      <c r="A218" s="6" t="s">
        <v>227</v>
      </c>
      <c r="B218" s="3">
        <v>0</v>
      </c>
      <c r="C218" s="6">
        <v>0</v>
      </c>
      <c r="D218" s="6">
        <v>3</v>
      </c>
      <c r="E218" s="6">
        <v>4</v>
      </c>
      <c r="F218" s="6">
        <v>0</v>
      </c>
      <c r="G218" s="6">
        <v>0</v>
      </c>
      <c r="H218" s="6">
        <v>12</v>
      </c>
      <c r="I218" s="6">
        <v>3</v>
      </c>
      <c r="J218" s="6">
        <v>5</v>
      </c>
      <c r="K218" s="6">
        <v>14</v>
      </c>
      <c r="L218" s="6">
        <v>0</v>
      </c>
      <c r="M218" s="6">
        <v>18</v>
      </c>
      <c r="Q218"/>
      <c r="R218"/>
      <c r="S218"/>
      <c r="T218"/>
      <c r="U218"/>
      <c r="V218"/>
      <c r="W218"/>
      <c r="X218"/>
    </row>
    <row r="219" spans="1:24">
      <c r="A219" s="6" t="s">
        <v>228</v>
      </c>
      <c r="B219" s="3">
        <v>0</v>
      </c>
      <c r="C219" s="6">
        <v>0</v>
      </c>
      <c r="D219" s="6">
        <v>1</v>
      </c>
      <c r="E219" s="6">
        <v>2</v>
      </c>
      <c r="F219" s="6">
        <v>0</v>
      </c>
      <c r="G219" s="6">
        <v>0</v>
      </c>
      <c r="H219" s="6">
        <v>3</v>
      </c>
      <c r="I219" s="6">
        <v>2</v>
      </c>
      <c r="J219" s="6">
        <v>6</v>
      </c>
      <c r="K219" s="6">
        <v>8</v>
      </c>
      <c r="L219" s="6">
        <v>0</v>
      </c>
      <c r="M219" s="6">
        <v>26</v>
      </c>
      <c r="Q219"/>
      <c r="R219"/>
      <c r="S219"/>
      <c r="T219"/>
      <c r="U219"/>
      <c r="V219"/>
      <c r="W219"/>
      <c r="X219"/>
    </row>
    <row r="220" spans="1:24">
      <c r="A220" s="6" t="s">
        <v>229</v>
      </c>
      <c r="B220" s="3">
        <v>0</v>
      </c>
      <c r="C220" s="6">
        <v>0</v>
      </c>
      <c r="D220" s="6">
        <v>1</v>
      </c>
      <c r="E220" s="6">
        <v>1</v>
      </c>
      <c r="F220" s="6">
        <v>0</v>
      </c>
      <c r="G220" s="6">
        <v>1</v>
      </c>
      <c r="H220" s="6">
        <v>2</v>
      </c>
      <c r="I220" s="6">
        <v>0</v>
      </c>
      <c r="J220" s="6">
        <v>9</v>
      </c>
      <c r="K220" s="6">
        <v>4</v>
      </c>
      <c r="L220" s="6">
        <v>0</v>
      </c>
      <c r="M220" s="6">
        <v>7</v>
      </c>
      <c r="Q220"/>
      <c r="R220"/>
      <c r="S220"/>
      <c r="T220"/>
      <c r="U220"/>
      <c r="V220"/>
      <c r="W220"/>
      <c r="X220"/>
    </row>
    <row r="221" spans="1:24">
      <c r="A221" s="6" t="s">
        <v>230</v>
      </c>
      <c r="B221" s="3">
        <v>0</v>
      </c>
      <c r="C221" s="6">
        <v>0</v>
      </c>
      <c r="D221" s="6">
        <v>0</v>
      </c>
      <c r="E221" s="6">
        <v>2</v>
      </c>
      <c r="F221" s="6">
        <v>0</v>
      </c>
      <c r="G221" s="6">
        <v>0</v>
      </c>
      <c r="H221" s="6">
        <v>2</v>
      </c>
      <c r="I221" s="6">
        <v>2</v>
      </c>
      <c r="J221" s="6">
        <v>4</v>
      </c>
      <c r="K221" s="6">
        <v>1</v>
      </c>
      <c r="L221" s="6">
        <v>0</v>
      </c>
      <c r="M221" s="6">
        <v>9</v>
      </c>
      <c r="Q221"/>
      <c r="R221"/>
      <c r="S221"/>
      <c r="T221"/>
      <c r="U221"/>
      <c r="V221"/>
      <c r="W221"/>
      <c r="X221"/>
    </row>
    <row r="222" spans="1:24">
      <c r="A222" s="6" t="s">
        <v>231</v>
      </c>
      <c r="B222" s="3">
        <v>0</v>
      </c>
      <c r="C222" s="6">
        <v>0</v>
      </c>
      <c r="D222" s="6">
        <v>2</v>
      </c>
      <c r="E222" s="6">
        <v>0</v>
      </c>
      <c r="F222" s="6">
        <v>0</v>
      </c>
      <c r="G222" s="6">
        <v>1</v>
      </c>
      <c r="H222" s="6">
        <v>4</v>
      </c>
      <c r="I222" s="6">
        <v>3</v>
      </c>
      <c r="J222" s="6">
        <v>12</v>
      </c>
      <c r="K222" s="6">
        <v>3</v>
      </c>
      <c r="L222" s="6">
        <v>0</v>
      </c>
      <c r="M222" s="6">
        <v>5</v>
      </c>
      <c r="Q222"/>
      <c r="R222"/>
      <c r="S222"/>
      <c r="T222"/>
      <c r="U222"/>
      <c r="V222"/>
      <c r="W222"/>
      <c r="X222"/>
    </row>
    <row r="223" spans="1:24">
      <c r="A223" s="6" t="s">
        <v>232</v>
      </c>
      <c r="B223" s="3">
        <v>0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1</v>
      </c>
      <c r="J223" s="6">
        <v>2</v>
      </c>
      <c r="K223" s="6">
        <v>6</v>
      </c>
      <c r="L223" s="6">
        <v>0</v>
      </c>
      <c r="M223" s="6">
        <v>14</v>
      </c>
      <c r="Q223"/>
      <c r="R223"/>
      <c r="S223"/>
      <c r="T223"/>
      <c r="U223"/>
      <c r="V223"/>
      <c r="W223"/>
      <c r="X223"/>
    </row>
    <row r="224" spans="1:24">
      <c r="A224" s="6" t="s">
        <v>1327</v>
      </c>
      <c r="B224" s="3">
        <v>0</v>
      </c>
      <c r="C224" s="6">
        <v>0</v>
      </c>
      <c r="D224" s="6">
        <v>0</v>
      </c>
      <c r="E224" s="6">
        <v>4</v>
      </c>
      <c r="F224" s="6">
        <v>0</v>
      </c>
      <c r="G224" s="6">
        <v>0</v>
      </c>
      <c r="H224" s="6">
        <v>6</v>
      </c>
      <c r="I224" s="6">
        <v>0</v>
      </c>
      <c r="J224" s="6">
        <v>6</v>
      </c>
      <c r="K224" s="6">
        <v>10</v>
      </c>
      <c r="L224" s="6">
        <v>0</v>
      </c>
      <c r="M224" s="6">
        <v>20</v>
      </c>
      <c r="Q224"/>
      <c r="R224"/>
      <c r="S224"/>
      <c r="T224"/>
      <c r="U224"/>
      <c r="V224"/>
      <c r="W224"/>
      <c r="X224"/>
    </row>
    <row r="225" spans="1:24">
      <c r="A225" s="6" t="s">
        <v>1328</v>
      </c>
      <c r="B225" s="3">
        <v>0</v>
      </c>
      <c r="C225" s="6">
        <v>0</v>
      </c>
      <c r="D225" s="6">
        <v>0</v>
      </c>
      <c r="E225" s="6">
        <v>6</v>
      </c>
      <c r="F225" s="6">
        <v>0</v>
      </c>
      <c r="G225" s="6">
        <v>0</v>
      </c>
      <c r="H225" s="6">
        <v>6</v>
      </c>
      <c r="I225" s="6">
        <v>4</v>
      </c>
      <c r="J225" s="6">
        <v>7</v>
      </c>
      <c r="K225" s="6">
        <v>6</v>
      </c>
      <c r="L225" s="6">
        <v>0</v>
      </c>
      <c r="M225" s="6">
        <v>12</v>
      </c>
      <c r="Q225"/>
      <c r="R225"/>
      <c r="S225"/>
      <c r="T225"/>
      <c r="U225"/>
      <c r="V225"/>
      <c r="W225"/>
      <c r="X225"/>
    </row>
    <row r="226" spans="1:24">
      <c r="A226" s="6" t="s">
        <v>233</v>
      </c>
      <c r="B226" s="3">
        <v>0</v>
      </c>
      <c r="C226" s="6">
        <v>0</v>
      </c>
      <c r="D226" s="6">
        <v>0</v>
      </c>
      <c r="E226" s="6">
        <v>2</v>
      </c>
      <c r="F226" s="6">
        <v>0</v>
      </c>
      <c r="G226" s="6">
        <v>0</v>
      </c>
      <c r="H226" s="6">
        <v>2</v>
      </c>
      <c r="I226" s="6">
        <v>0</v>
      </c>
      <c r="J226" s="6">
        <v>4</v>
      </c>
      <c r="K226" s="6">
        <v>4</v>
      </c>
      <c r="L226" s="6">
        <v>0</v>
      </c>
      <c r="M226" s="6">
        <v>7</v>
      </c>
      <c r="Q226"/>
      <c r="R226"/>
      <c r="S226"/>
      <c r="T226"/>
      <c r="U226"/>
      <c r="V226"/>
      <c r="W226"/>
      <c r="X226"/>
    </row>
    <row r="227" spans="1:24">
      <c r="A227" s="6" t="s">
        <v>1329</v>
      </c>
      <c r="B227" s="3">
        <v>0</v>
      </c>
      <c r="C227" s="6">
        <v>0</v>
      </c>
      <c r="D227" s="6">
        <v>0</v>
      </c>
      <c r="E227" s="6">
        <v>1</v>
      </c>
      <c r="F227" s="6">
        <v>0</v>
      </c>
      <c r="G227" s="6">
        <v>0</v>
      </c>
      <c r="H227" s="6">
        <v>1</v>
      </c>
      <c r="I227" s="6">
        <v>1</v>
      </c>
      <c r="J227" s="6">
        <v>5</v>
      </c>
      <c r="K227" s="6">
        <v>2</v>
      </c>
      <c r="L227" s="6">
        <v>0</v>
      </c>
      <c r="M227" s="6">
        <v>14</v>
      </c>
      <c r="Q227"/>
      <c r="R227"/>
      <c r="S227"/>
      <c r="T227"/>
      <c r="U227"/>
      <c r="V227"/>
      <c r="W227"/>
      <c r="X227"/>
    </row>
    <row r="228" spans="1:24">
      <c r="A228" s="6" t="s">
        <v>234</v>
      </c>
      <c r="B228" s="3">
        <v>0</v>
      </c>
      <c r="C228" s="6">
        <v>0</v>
      </c>
      <c r="D228" s="6">
        <v>1</v>
      </c>
      <c r="E228" s="6">
        <v>1</v>
      </c>
      <c r="F228" s="6">
        <v>0</v>
      </c>
      <c r="G228" s="6">
        <v>0</v>
      </c>
      <c r="H228" s="6">
        <v>5</v>
      </c>
      <c r="I228" s="6">
        <v>1</v>
      </c>
      <c r="J228" s="6">
        <v>4</v>
      </c>
      <c r="K228" s="6">
        <v>8</v>
      </c>
      <c r="L228" s="6">
        <v>0</v>
      </c>
      <c r="M228" s="6">
        <v>17</v>
      </c>
      <c r="Q228"/>
      <c r="R228"/>
      <c r="S228"/>
      <c r="T228"/>
      <c r="U228"/>
      <c r="V228"/>
      <c r="W228"/>
      <c r="X228"/>
    </row>
    <row r="229" spans="1:24">
      <c r="A229" s="6" t="s">
        <v>235</v>
      </c>
      <c r="B229" s="3">
        <v>0</v>
      </c>
      <c r="C229" s="6">
        <v>0</v>
      </c>
      <c r="D229" s="6">
        <v>2</v>
      </c>
      <c r="E229" s="6">
        <v>2</v>
      </c>
      <c r="F229" s="6">
        <v>0</v>
      </c>
      <c r="G229" s="6">
        <v>0</v>
      </c>
      <c r="H229" s="6">
        <v>4</v>
      </c>
      <c r="I229" s="6">
        <v>0</v>
      </c>
      <c r="J229" s="6">
        <v>9</v>
      </c>
      <c r="K229" s="6">
        <v>5</v>
      </c>
      <c r="L229" s="6">
        <v>0</v>
      </c>
      <c r="M229" s="6">
        <v>7</v>
      </c>
      <c r="Q229"/>
      <c r="R229"/>
      <c r="S229"/>
      <c r="T229"/>
      <c r="U229"/>
      <c r="V229"/>
      <c r="W229"/>
      <c r="X229"/>
    </row>
    <row r="230" spans="1:24">
      <c r="A230" s="6" t="s">
        <v>1330</v>
      </c>
      <c r="B230" s="3">
        <v>0</v>
      </c>
      <c r="C230" s="6">
        <v>0</v>
      </c>
      <c r="D230" s="6">
        <v>7</v>
      </c>
      <c r="E230" s="6">
        <v>4</v>
      </c>
      <c r="F230" s="6">
        <v>1</v>
      </c>
      <c r="G230" s="6">
        <v>0</v>
      </c>
      <c r="H230" s="6">
        <v>12</v>
      </c>
      <c r="I230" s="6">
        <v>2</v>
      </c>
      <c r="J230" s="6">
        <v>16</v>
      </c>
      <c r="K230" s="6">
        <v>4</v>
      </c>
      <c r="L230" s="6">
        <v>0</v>
      </c>
      <c r="M230" s="6">
        <v>8</v>
      </c>
      <c r="Q230"/>
      <c r="R230"/>
      <c r="S230"/>
      <c r="T230"/>
      <c r="U230"/>
      <c r="V230"/>
      <c r="W230"/>
      <c r="X230"/>
    </row>
    <row r="231" spans="1:24">
      <c r="A231" s="6" t="s">
        <v>236</v>
      </c>
      <c r="B231" s="3">
        <v>0</v>
      </c>
      <c r="C231" s="6">
        <v>0</v>
      </c>
      <c r="D231" s="6">
        <v>2</v>
      </c>
      <c r="E231" s="6">
        <v>3</v>
      </c>
      <c r="F231" s="6">
        <v>0</v>
      </c>
      <c r="G231" s="6">
        <v>0</v>
      </c>
      <c r="H231" s="6">
        <v>9</v>
      </c>
      <c r="I231" s="6">
        <v>2</v>
      </c>
      <c r="J231" s="6">
        <v>7</v>
      </c>
      <c r="K231" s="6">
        <v>4</v>
      </c>
      <c r="L231" s="6">
        <v>0</v>
      </c>
      <c r="M231" s="6">
        <v>9</v>
      </c>
      <c r="Q231"/>
      <c r="R231"/>
      <c r="S231"/>
      <c r="T231"/>
      <c r="U231"/>
      <c r="V231"/>
      <c r="W231"/>
      <c r="X231"/>
    </row>
    <row r="232" spans="1:24">
      <c r="A232" s="6" t="s">
        <v>237</v>
      </c>
      <c r="B232" s="3">
        <v>0</v>
      </c>
      <c r="C232" s="6">
        <v>0</v>
      </c>
      <c r="D232" s="6">
        <v>0</v>
      </c>
      <c r="E232" s="6">
        <v>2</v>
      </c>
      <c r="F232" s="6">
        <v>0</v>
      </c>
      <c r="G232" s="6">
        <v>0</v>
      </c>
      <c r="H232" s="6">
        <v>3</v>
      </c>
      <c r="I232" s="6">
        <v>0</v>
      </c>
      <c r="J232" s="6">
        <v>4</v>
      </c>
      <c r="K232" s="6">
        <v>4</v>
      </c>
      <c r="L232" s="6">
        <v>0</v>
      </c>
      <c r="M232" s="6">
        <v>16</v>
      </c>
      <c r="Q232"/>
      <c r="R232"/>
      <c r="S232"/>
      <c r="T232"/>
      <c r="U232"/>
      <c r="V232"/>
      <c r="W232"/>
      <c r="X232"/>
    </row>
    <row r="233" spans="1:24">
      <c r="A233" s="6" t="s">
        <v>238</v>
      </c>
      <c r="B233" s="3">
        <v>0</v>
      </c>
      <c r="C233" s="6">
        <v>0</v>
      </c>
      <c r="D233" s="6">
        <v>2</v>
      </c>
      <c r="E233" s="6">
        <v>2</v>
      </c>
      <c r="F233" s="6">
        <v>0</v>
      </c>
      <c r="G233" s="6">
        <v>0</v>
      </c>
      <c r="H233" s="6">
        <v>4</v>
      </c>
      <c r="I233" s="6">
        <v>4</v>
      </c>
      <c r="J233" s="6">
        <v>7</v>
      </c>
      <c r="K233" s="6">
        <v>2</v>
      </c>
      <c r="L233" s="6">
        <v>0</v>
      </c>
      <c r="M233" s="6">
        <v>7</v>
      </c>
      <c r="Q233"/>
      <c r="R233"/>
      <c r="S233"/>
      <c r="T233"/>
      <c r="U233"/>
      <c r="V233"/>
      <c r="W233"/>
      <c r="X233"/>
    </row>
    <row r="234" spans="1:24">
      <c r="A234" s="6" t="s">
        <v>1331</v>
      </c>
      <c r="B234" s="3">
        <v>1</v>
      </c>
      <c r="C234" s="6">
        <v>0</v>
      </c>
      <c r="D234" s="6">
        <v>5</v>
      </c>
      <c r="E234" s="6">
        <v>4</v>
      </c>
      <c r="F234" s="6">
        <v>1</v>
      </c>
      <c r="G234" s="6">
        <v>0</v>
      </c>
      <c r="H234" s="6">
        <v>9</v>
      </c>
      <c r="I234" s="6">
        <v>6</v>
      </c>
      <c r="J234" s="6">
        <v>15</v>
      </c>
      <c r="K234" s="6">
        <v>5</v>
      </c>
      <c r="L234" s="6">
        <v>0</v>
      </c>
      <c r="M234" s="6">
        <v>4</v>
      </c>
      <c r="Q234"/>
      <c r="R234"/>
      <c r="S234"/>
      <c r="T234"/>
      <c r="U234"/>
      <c r="V234"/>
      <c r="W234"/>
      <c r="X234"/>
    </row>
    <row r="235" spans="1:24">
      <c r="A235" s="6" t="s">
        <v>239</v>
      </c>
      <c r="B235" s="3">
        <v>0</v>
      </c>
      <c r="C235" s="6">
        <v>2</v>
      </c>
      <c r="D235" s="6">
        <v>4</v>
      </c>
      <c r="E235" s="6">
        <v>2</v>
      </c>
      <c r="F235" s="6">
        <v>2</v>
      </c>
      <c r="G235" s="6">
        <v>0</v>
      </c>
      <c r="H235" s="6">
        <v>9</v>
      </c>
      <c r="I235" s="6">
        <v>3</v>
      </c>
      <c r="J235" s="6">
        <v>6</v>
      </c>
      <c r="K235" s="6">
        <v>3</v>
      </c>
      <c r="L235" s="6">
        <v>0</v>
      </c>
      <c r="M235" s="6">
        <v>14</v>
      </c>
      <c r="Q235"/>
      <c r="R235"/>
      <c r="S235"/>
      <c r="T235"/>
      <c r="U235"/>
      <c r="V235"/>
      <c r="W235"/>
      <c r="X235"/>
    </row>
    <row r="236" spans="1:24">
      <c r="A236" s="6" t="s">
        <v>240</v>
      </c>
      <c r="B236" s="3">
        <v>0</v>
      </c>
      <c r="C236" s="6">
        <v>0</v>
      </c>
      <c r="D236" s="6">
        <v>1</v>
      </c>
      <c r="E236" s="6">
        <v>0</v>
      </c>
      <c r="F236" s="6">
        <v>0</v>
      </c>
      <c r="G236" s="6">
        <v>0</v>
      </c>
      <c r="H236" s="6">
        <v>1</v>
      </c>
      <c r="I236" s="6">
        <v>3</v>
      </c>
      <c r="J236" s="6">
        <v>1</v>
      </c>
      <c r="K236" s="6">
        <v>1</v>
      </c>
      <c r="L236" s="6">
        <v>0</v>
      </c>
      <c r="M236" s="6">
        <v>17</v>
      </c>
      <c r="Q236"/>
      <c r="R236"/>
      <c r="S236"/>
      <c r="T236"/>
      <c r="U236"/>
      <c r="V236"/>
      <c r="W236"/>
      <c r="X236"/>
    </row>
    <row r="237" spans="1:24">
      <c r="A237" s="6" t="s">
        <v>241</v>
      </c>
      <c r="B237" s="3">
        <v>0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1</v>
      </c>
      <c r="I237" s="6">
        <v>0</v>
      </c>
      <c r="J237" s="6">
        <v>5</v>
      </c>
      <c r="K237" s="6">
        <v>0</v>
      </c>
      <c r="L237" s="6">
        <v>0</v>
      </c>
      <c r="M237" s="6">
        <v>4</v>
      </c>
      <c r="Q237"/>
      <c r="R237"/>
      <c r="S237"/>
      <c r="T237"/>
      <c r="U237"/>
      <c r="V237"/>
      <c r="W237"/>
      <c r="X237"/>
    </row>
    <row r="238" spans="1:24">
      <c r="A238" s="6" t="s">
        <v>242</v>
      </c>
      <c r="B238" s="3">
        <v>1</v>
      </c>
      <c r="C238" s="6">
        <v>0</v>
      </c>
      <c r="D238" s="6">
        <v>2</v>
      </c>
      <c r="E238" s="6">
        <v>3</v>
      </c>
      <c r="F238" s="6">
        <v>1</v>
      </c>
      <c r="G238" s="6">
        <v>0</v>
      </c>
      <c r="H238" s="6">
        <v>6</v>
      </c>
      <c r="I238" s="6">
        <v>0</v>
      </c>
      <c r="J238" s="6">
        <v>4</v>
      </c>
      <c r="K238" s="6">
        <v>4</v>
      </c>
      <c r="L238" s="6">
        <v>0</v>
      </c>
      <c r="M238" s="6">
        <v>6</v>
      </c>
      <c r="Q238"/>
      <c r="R238"/>
      <c r="S238"/>
      <c r="T238"/>
      <c r="U238"/>
      <c r="V238"/>
      <c r="W238"/>
      <c r="X238"/>
    </row>
    <row r="239" spans="1:24">
      <c r="A239" s="6" t="s">
        <v>243</v>
      </c>
      <c r="B239" s="3">
        <v>0</v>
      </c>
      <c r="C239" s="6">
        <v>0</v>
      </c>
      <c r="D239" s="6">
        <v>1</v>
      </c>
      <c r="E239" s="6">
        <v>0</v>
      </c>
      <c r="F239" s="6">
        <v>0</v>
      </c>
      <c r="G239" s="6">
        <v>0</v>
      </c>
      <c r="H239" s="6">
        <v>2</v>
      </c>
      <c r="I239" s="6">
        <v>2</v>
      </c>
      <c r="J239" s="6">
        <v>2</v>
      </c>
      <c r="K239" s="6">
        <v>2</v>
      </c>
      <c r="L239" s="6">
        <v>0</v>
      </c>
      <c r="M239" s="6">
        <v>11</v>
      </c>
      <c r="Q239"/>
      <c r="R239"/>
      <c r="S239"/>
      <c r="T239"/>
      <c r="U239"/>
      <c r="V239"/>
      <c r="W239"/>
      <c r="X239"/>
    </row>
    <row r="240" spans="1:24">
      <c r="A240" s="6" t="s">
        <v>244</v>
      </c>
      <c r="B240" s="3">
        <v>0</v>
      </c>
      <c r="C240" s="6">
        <v>0</v>
      </c>
      <c r="D240" s="6">
        <v>0</v>
      </c>
      <c r="E240" s="6">
        <v>2</v>
      </c>
      <c r="F240" s="6">
        <v>0</v>
      </c>
      <c r="G240" s="6">
        <v>0</v>
      </c>
      <c r="H240" s="6">
        <v>2</v>
      </c>
      <c r="I240" s="6">
        <v>0</v>
      </c>
      <c r="J240" s="6">
        <v>4</v>
      </c>
      <c r="K240" s="6">
        <v>4</v>
      </c>
      <c r="L240" s="6">
        <v>0</v>
      </c>
      <c r="M240" s="6">
        <v>1</v>
      </c>
      <c r="Q240"/>
      <c r="R240"/>
      <c r="S240"/>
      <c r="T240"/>
      <c r="U240"/>
      <c r="V240"/>
      <c r="W240"/>
      <c r="X240"/>
    </row>
    <row r="241" spans="1:24">
      <c r="A241" s="6" t="s">
        <v>245</v>
      </c>
      <c r="B241" s="3">
        <v>0</v>
      </c>
      <c r="C241" s="6">
        <v>0</v>
      </c>
      <c r="D241" s="6">
        <v>1</v>
      </c>
      <c r="E241" s="6">
        <v>5</v>
      </c>
      <c r="F241" s="6">
        <v>0</v>
      </c>
      <c r="G241" s="6">
        <v>0</v>
      </c>
      <c r="H241" s="6">
        <v>9</v>
      </c>
      <c r="I241" s="6">
        <v>2</v>
      </c>
      <c r="J241" s="6">
        <v>8</v>
      </c>
      <c r="K241" s="6">
        <v>5</v>
      </c>
      <c r="L241" s="6">
        <v>0</v>
      </c>
      <c r="M241" s="6">
        <v>12</v>
      </c>
      <c r="Q241"/>
      <c r="R241"/>
      <c r="S241"/>
      <c r="T241"/>
      <c r="U241"/>
      <c r="V241"/>
      <c r="W241"/>
      <c r="X241"/>
    </row>
    <row r="242" spans="1:24">
      <c r="A242" s="6" t="s">
        <v>246</v>
      </c>
      <c r="B242" s="3">
        <v>0</v>
      </c>
      <c r="C242" s="6">
        <v>0</v>
      </c>
      <c r="D242" s="6">
        <v>2</v>
      </c>
      <c r="E242" s="6">
        <v>4</v>
      </c>
      <c r="F242" s="6">
        <v>0</v>
      </c>
      <c r="G242" s="6">
        <v>0</v>
      </c>
      <c r="H242" s="6">
        <v>7</v>
      </c>
      <c r="I242" s="6">
        <v>0</v>
      </c>
      <c r="J242" s="6">
        <v>4</v>
      </c>
      <c r="K242" s="6">
        <v>3</v>
      </c>
      <c r="L242" s="6">
        <v>0</v>
      </c>
      <c r="M242" s="6">
        <v>13</v>
      </c>
      <c r="Q242"/>
      <c r="R242"/>
      <c r="S242"/>
      <c r="T242"/>
      <c r="U242"/>
      <c r="V242"/>
      <c r="W242"/>
      <c r="X242"/>
    </row>
    <row r="243" spans="1:24">
      <c r="A243" s="6" t="s">
        <v>247</v>
      </c>
      <c r="B243" s="3">
        <v>0</v>
      </c>
      <c r="C243" s="6">
        <v>0</v>
      </c>
      <c r="D243" s="6">
        <v>2</v>
      </c>
      <c r="E243" s="6">
        <v>2</v>
      </c>
      <c r="F243" s="6">
        <v>0</v>
      </c>
      <c r="G243" s="6">
        <v>1</v>
      </c>
      <c r="H243" s="6">
        <v>5</v>
      </c>
      <c r="I243" s="6">
        <v>0</v>
      </c>
      <c r="J243" s="6">
        <v>10</v>
      </c>
      <c r="K243" s="6">
        <v>7</v>
      </c>
      <c r="L243" s="6">
        <v>0</v>
      </c>
      <c r="M243" s="6">
        <v>18</v>
      </c>
      <c r="Q243"/>
      <c r="R243"/>
      <c r="S243"/>
      <c r="T243"/>
      <c r="U243"/>
      <c r="V243"/>
      <c r="W243"/>
      <c r="X243"/>
    </row>
    <row r="244" spans="1:24">
      <c r="A244" s="6" t="s">
        <v>248</v>
      </c>
      <c r="B244" s="3">
        <v>0</v>
      </c>
      <c r="C244" s="6">
        <v>0</v>
      </c>
      <c r="D244" s="6">
        <v>0</v>
      </c>
      <c r="E244" s="6">
        <v>1</v>
      </c>
      <c r="F244" s="6">
        <v>0</v>
      </c>
      <c r="G244" s="6">
        <v>0</v>
      </c>
      <c r="H244" s="6">
        <v>1</v>
      </c>
      <c r="I244" s="6">
        <v>0</v>
      </c>
      <c r="J244" s="6">
        <v>2</v>
      </c>
      <c r="K244" s="6">
        <v>1</v>
      </c>
      <c r="L244" s="6">
        <v>0</v>
      </c>
      <c r="M244" s="6">
        <v>10</v>
      </c>
      <c r="Q244"/>
      <c r="R244"/>
      <c r="S244"/>
      <c r="T244"/>
      <c r="U244"/>
      <c r="V244"/>
      <c r="W244"/>
      <c r="X244"/>
    </row>
    <row r="245" spans="1:24">
      <c r="A245" s="6" t="s">
        <v>249</v>
      </c>
      <c r="B245" s="3">
        <v>1</v>
      </c>
      <c r="C245" s="6">
        <v>0</v>
      </c>
      <c r="D245" s="6">
        <v>1</v>
      </c>
      <c r="E245" s="6">
        <v>3</v>
      </c>
      <c r="F245" s="6">
        <v>1</v>
      </c>
      <c r="G245" s="6">
        <v>1</v>
      </c>
      <c r="H245" s="6">
        <v>5</v>
      </c>
      <c r="I245" s="6">
        <v>3</v>
      </c>
      <c r="J245" s="6">
        <v>8</v>
      </c>
      <c r="K245" s="6">
        <v>1</v>
      </c>
      <c r="L245" s="6">
        <v>0</v>
      </c>
      <c r="M245" s="6">
        <v>6</v>
      </c>
      <c r="Q245"/>
      <c r="R245"/>
      <c r="S245"/>
      <c r="T245"/>
      <c r="U245"/>
      <c r="V245"/>
      <c r="W245"/>
      <c r="X245"/>
    </row>
    <row r="246" spans="1:24">
      <c r="A246" s="6" t="s">
        <v>250</v>
      </c>
      <c r="B246" s="3">
        <v>0</v>
      </c>
      <c r="C246" s="6">
        <v>0</v>
      </c>
      <c r="D246" s="6">
        <v>3</v>
      </c>
      <c r="E246" s="6">
        <v>2</v>
      </c>
      <c r="F246" s="6">
        <v>0</v>
      </c>
      <c r="G246" s="6">
        <v>1</v>
      </c>
      <c r="H246" s="6">
        <v>5</v>
      </c>
      <c r="I246" s="6">
        <v>1</v>
      </c>
      <c r="J246" s="6">
        <v>9</v>
      </c>
      <c r="K246" s="6">
        <v>3</v>
      </c>
      <c r="L246" s="6">
        <v>0</v>
      </c>
      <c r="M246" s="6">
        <v>29</v>
      </c>
      <c r="Q246"/>
      <c r="R246"/>
      <c r="S246"/>
      <c r="T246"/>
      <c r="U246"/>
      <c r="V246"/>
      <c r="W246"/>
      <c r="X246"/>
    </row>
    <row r="247" spans="1:24">
      <c r="A247" s="6" t="s">
        <v>251</v>
      </c>
      <c r="B247" s="3">
        <v>0</v>
      </c>
      <c r="C247" s="6">
        <v>1</v>
      </c>
      <c r="D247" s="6">
        <v>0</v>
      </c>
      <c r="E247" s="6">
        <v>4</v>
      </c>
      <c r="F247" s="6">
        <v>0</v>
      </c>
      <c r="G247" s="6">
        <v>1</v>
      </c>
      <c r="H247" s="6">
        <v>5</v>
      </c>
      <c r="I247" s="6">
        <v>0</v>
      </c>
      <c r="J247" s="6">
        <v>2</v>
      </c>
      <c r="K247" s="6">
        <v>4</v>
      </c>
      <c r="L247" s="6">
        <v>0</v>
      </c>
      <c r="M247" s="6">
        <v>12</v>
      </c>
      <c r="Q247"/>
      <c r="R247"/>
      <c r="S247"/>
      <c r="T247"/>
      <c r="U247"/>
      <c r="V247"/>
      <c r="W247"/>
      <c r="X247"/>
    </row>
    <row r="248" spans="1:24">
      <c r="A248" s="6" t="s">
        <v>1332</v>
      </c>
      <c r="B248" s="3">
        <v>0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1</v>
      </c>
      <c r="I248" s="6">
        <v>0</v>
      </c>
      <c r="J248" s="6">
        <v>1</v>
      </c>
      <c r="K248" s="6">
        <v>3</v>
      </c>
      <c r="L248" s="6">
        <v>0</v>
      </c>
      <c r="M248" s="6">
        <v>6</v>
      </c>
      <c r="Q248"/>
      <c r="R248"/>
      <c r="S248"/>
      <c r="T248"/>
      <c r="U248"/>
      <c r="V248"/>
      <c r="W248"/>
      <c r="X248"/>
    </row>
    <row r="249" spans="1:24">
      <c r="A249" s="6" t="s">
        <v>1333</v>
      </c>
      <c r="B249" s="3">
        <v>0</v>
      </c>
      <c r="C249" s="6">
        <v>0</v>
      </c>
      <c r="D249" s="6">
        <v>3</v>
      </c>
      <c r="E249" s="6">
        <v>2</v>
      </c>
      <c r="F249" s="6">
        <v>0</v>
      </c>
      <c r="G249" s="6">
        <v>0</v>
      </c>
      <c r="H249" s="6">
        <v>6</v>
      </c>
      <c r="I249" s="6">
        <v>2</v>
      </c>
      <c r="J249" s="6">
        <v>8</v>
      </c>
      <c r="K249" s="6">
        <v>9</v>
      </c>
      <c r="L249" s="6">
        <v>0</v>
      </c>
      <c r="M249" s="6">
        <v>8</v>
      </c>
      <c r="Q249"/>
      <c r="R249"/>
      <c r="S249"/>
      <c r="T249"/>
      <c r="U249"/>
      <c r="V249"/>
      <c r="W249"/>
      <c r="X249"/>
    </row>
    <row r="250" spans="1:24">
      <c r="A250" s="6" t="s">
        <v>252</v>
      </c>
      <c r="B250" s="3">
        <v>0</v>
      </c>
      <c r="C250" s="6">
        <v>0</v>
      </c>
      <c r="D250" s="6">
        <v>0</v>
      </c>
      <c r="E250" s="6">
        <v>2</v>
      </c>
      <c r="F250" s="6">
        <v>0</v>
      </c>
      <c r="G250" s="6">
        <v>0</v>
      </c>
      <c r="H250" s="6">
        <v>3</v>
      </c>
      <c r="I250" s="6">
        <v>0</v>
      </c>
      <c r="J250" s="6">
        <v>2</v>
      </c>
      <c r="K250" s="6">
        <v>2</v>
      </c>
      <c r="L250" s="6">
        <v>0</v>
      </c>
      <c r="M250" s="6">
        <v>21</v>
      </c>
      <c r="Q250"/>
      <c r="R250"/>
      <c r="S250"/>
      <c r="T250"/>
      <c r="U250"/>
      <c r="V250"/>
      <c r="W250"/>
      <c r="X250"/>
    </row>
    <row r="251" spans="1:24">
      <c r="A251" s="6" t="s">
        <v>253</v>
      </c>
      <c r="B251" s="3">
        <v>0</v>
      </c>
      <c r="C251" s="6">
        <v>0</v>
      </c>
      <c r="D251" s="6">
        <v>1</v>
      </c>
      <c r="E251" s="6">
        <v>0</v>
      </c>
      <c r="F251" s="6">
        <v>0</v>
      </c>
      <c r="G251" s="6">
        <v>0</v>
      </c>
      <c r="H251" s="6">
        <v>3</v>
      </c>
      <c r="I251" s="6">
        <v>0</v>
      </c>
      <c r="J251" s="6">
        <v>6</v>
      </c>
      <c r="K251" s="6">
        <v>2</v>
      </c>
      <c r="L251" s="6">
        <v>0</v>
      </c>
      <c r="M251" s="6">
        <v>16</v>
      </c>
      <c r="Q251"/>
      <c r="R251"/>
      <c r="S251"/>
      <c r="T251"/>
      <c r="U251"/>
      <c r="V251"/>
      <c r="W251"/>
      <c r="X251"/>
    </row>
    <row r="252" spans="1:24">
      <c r="A252" s="6" t="s">
        <v>254</v>
      </c>
      <c r="B252" s="3">
        <v>0</v>
      </c>
      <c r="C252" s="6">
        <v>0</v>
      </c>
      <c r="D252" s="6">
        <v>1</v>
      </c>
      <c r="E252" s="6">
        <v>2</v>
      </c>
      <c r="F252" s="6">
        <v>0</v>
      </c>
      <c r="G252" s="6">
        <v>1</v>
      </c>
      <c r="H252" s="6">
        <v>5</v>
      </c>
      <c r="I252" s="6">
        <v>0</v>
      </c>
      <c r="J252" s="6">
        <v>4</v>
      </c>
      <c r="K252" s="6">
        <v>4</v>
      </c>
      <c r="L252" s="6">
        <v>0</v>
      </c>
      <c r="M252" s="6">
        <v>20</v>
      </c>
      <c r="Q252"/>
      <c r="R252"/>
      <c r="S252"/>
      <c r="T252"/>
      <c r="U252"/>
      <c r="V252"/>
      <c r="W252"/>
      <c r="X252"/>
    </row>
    <row r="253" spans="1:24">
      <c r="A253" s="6" t="s">
        <v>255</v>
      </c>
      <c r="B253" s="3">
        <v>0</v>
      </c>
      <c r="C253" s="6">
        <v>0</v>
      </c>
      <c r="D253" s="6">
        <v>1</v>
      </c>
      <c r="E253" s="6">
        <v>0</v>
      </c>
      <c r="F253" s="6">
        <v>0</v>
      </c>
      <c r="G253" s="6">
        <v>0</v>
      </c>
      <c r="H253" s="6">
        <v>1</v>
      </c>
      <c r="I253" s="6">
        <v>1</v>
      </c>
      <c r="J253" s="6">
        <v>3</v>
      </c>
      <c r="K253" s="6">
        <v>5</v>
      </c>
      <c r="L253" s="6">
        <v>0</v>
      </c>
      <c r="M253" s="6">
        <v>8</v>
      </c>
      <c r="Q253"/>
      <c r="R253"/>
      <c r="S253"/>
      <c r="T253"/>
      <c r="U253"/>
      <c r="V253"/>
      <c r="W253"/>
      <c r="X253"/>
    </row>
    <row r="254" spans="1:24">
      <c r="A254" s="6" t="s">
        <v>256</v>
      </c>
      <c r="B254" s="3">
        <v>0</v>
      </c>
      <c r="C254" s="6">
        <v>0</v>
      </c>
      <c r="D254" s="6">
        <v>0</v>
      </c>
      <c r="E254" s="6">
        <v>4</v>
      </c>
      <c r="F254" s="6">
        <v>0</v>
      </c>
      <c r="G254" s="6">
        <v>0</v>
      </c>
      <c r="H254" s="6">
        <v>4</v>
      </c>
      <c r="I254" s="6">
        <v>2</v>
      </c>
      <c r="J254" s="6">
        <v>9</v>
      </c>
      <c r="K254" s="6">
        <v>5</v>
      </c>
      <c r="L254" s="6">
        <v>0</v>
      </c>
      <c r="M254" s="6">
        <v>8</v>
      </c>
      <c r="Q254"/>
      <c r="R254"/>
      <c r="S254"/>
      <c r="T254"/>
      <c r="U254"/>
      <c r="V254"/>
      <c r="W254"/>
      <c r="X254"/>
    </row>
    <row r="255" spans="1:24">
      <c r="A255" s="6" t="s">
        <v>257</v>
      </c>
      <c r="B255" s="3">
        <v>0</v>
      </c>
      <c r="C255" s="6">
        <v>0</v>
      </c>
      <c r="D255" s="6">
        <v>1</v>
      </c>
      <c r="E255" s="6">
        <v>2</v>
      </c>
      <c r="F255" s="6">
        <v>0</v>
      </c>
      <c r="G255" s="6">
        <v>0</v>
      </c>
      <c r="H255" s="6">
        <v>3</v>
      </c>
      <c r="I255" s="6">
        <v>2</v>
      </c>
      <c r="J255" s="6">
        <v>3</v>
      </c>
      <c r="K255" s="6">
        <v>6</v>
      </c>
      <c r="L255" s="6">
        <v>0</v>
      </c>
      <c r="M255" s="6">
        <v>23</v>
      </c>
      <c r="Q255"/>
      <c r="R255"/>
      <c r="S255"/>
      <c r="T255"/>
      <c r="U255"/>
      <c r="V255"/>
      <c r="W255"/>
      <c r="X255"/>
    </row>
    <row r="256" spans="1:24">
      <c r="A256" s="6" t="s">
        <v>258</v>
      </c>
      <c r="B256" s="3">
        <v>0</v>
      </c>
      <c r="C256" s="6">
        <v>1</v>
      </c>
      <c r="D256" s="6">
        <v>1</v>
      </c>
      <c r="E256" s="6">
        <v>4</v>
      </c>
      <c r="F256" s="6">
        <v>0</v>
      </c>
      <c r="G256" s="6">
        <v>0</v>
      </c>
      <c r="H256" s="6">
        <v>6</v>
      </c>
      <c r="I256" s="6">
        <v>1</v>
      </c>
      <c r="J256" s="6">
        <v>11</v>
      </c>
      <c r="K256" s="6">
        <v>1</v>
      </c>
      <c r="L256" s="6">
        <v>0</v>
      </c>
      <c r="M256" s="6">
        <v>10</v>
      </c>
      <c r="Q256"/>
      <c r="R256"/>
      <c r="S256"/>
      <c r="T256"/>
      <c r="U256"/>
      <c r="V256"/>
      <c r="W256"/>
      <c r="X256"/>
    </row>
    <row r="257" spans="1:24">
      <c r="A257" s="6" t="s">
        <v>259</v>
      </c>
      <c r="B257" s="3">
        <v>0</v>
      </c>
      <c r="C257" s="6">
        <v>0</v>
      </c>
      <c r="D257" s="6">
        <v>0</v>
      </c>
      <c r="E257" s="6">
        <v>3</v>
      </c>
      <c r="F257" s="6">
        <v>0</v>
      </c>
      <c r="G257" s="6">
        <v>0</v>
      </c>
      <c r="H257" s="6">
        <v>3</v>
      </c>
      <c r="I257" s="6">
        <v>2</v>
      </c>
      <c r="J257" s="6">
        <v>6</v>
      </c>
      <c r="K257" s="6">
        <v>5</v>
      </c>
      <c r="L257" s="6">
        <v>0</v>
      </c>
      <c r="M257" s="6">
        <v>10</v>
      </c>
      <c r="Q257"/>
      <c r="R257"/>
      <c r="S257"/>
      <c r="T257"/>
      <c r="U257"/>
      <c r="V257"/>
      <c r="W257"/>
      <c r="X257"/>
    </row>
    <row r="258" spans="1:24">
      <c r="A258" s="6" t="s">
        <v>260</v>
      </c>
      <c r="B258" s="3">
        <v>0</v>
      </c>
      <c r="C258" s="6">
        <v>0</v>
      </c>
      <c r="D258" s="6">
        <v>1</v>
      </c>
      <c r="E258" s="6">
        <v>3</v>
      </c>
      <c r="F258" s="6">
        <v>0</v>
      </c>
      <c r="G258" s="6">
        <v>0</v>
      </c>
      <c r="H258" s="6">
        <v>4</v>
      </c>
      <c r="I258" s="6">
        <v>2</v>
      </c>
      <c r="J258" s="6">
        <v>10</v>
      </c>
      <c r="K258" s="6">
        <v>9</v>
      </c>
      <c r="L258" s="6">
        <v>0</v>
      </c>
      <c r="M258" s="6">
        <v>15</v>
      </c>
      <c r="Q258"/>
      <c r="R258"/>
      <c r="S258"/>
      <c r="T258"/>
      <c r="U258"/>
      <c r="V258"/>
      <c r="W258"/>
      <c r="X258"/>
    </row>
    <row r="259" spans="1:24">
      <c r="A259" s="6" t="s">
        <v>261</v>
      </c>
      <c r="B259" s="3">
        <v>0</v>
      </c>
      <c r="C259" s="6">
        <v>0</v>
      </c>
      <c r="D259" s="6">
        <v>1</v>
      </c>
      <c r="E259" s="6">
        <v>3</v>
      </c>
      <c r="F259" s="6">
        <v>0</v>
      </c>
      <c r="G259" s="6">
        <v>0</v>
      </c>
      <c r="H259" s="6">
        <v>4</v>
      </c>
      <c r="I259" s="6">
        <v>4</v>
      </c>
      <c r="J259" s="6">
        <v>8</v>
      </c>
      <c r="K259" s="6">
        <v>2</v>
      </c>
      <c r="L259" s="6">
        <v>0</v>
      </c>
      <c r="M259" s="6">
        <v>8</v>
      </c>
      <c r="Q259"/>
      <c r="R259"/>
      <c r="S259"/>
      <c r="T259"/>
      <c r="U259"/>
      <c r="V259"/>
      <c r="W259"/>
      <c r="X259"/>
    </row>
    <row r="260" spans="1:24">
      <c r="A260" s="6" t="s">
        <v>262</v>
      </c>
      <c r="B260" s="3">
        <v>0</v>
      </c>
      <c r="C260" s="6">
        <v>0</v>
      </c>
      <c r="D260" s="6">
        <v>3</v>
      </c>
      <c r="E260" s="6">
        <v>3</v>
      </c>
      <c r="F260" s="6">
        <v>0</v>
      </c>
      <c r="G260" s="6">
        <v>1</v>
      </c>
      <c r="H260" s="6">
        <v>10</v>
      </c>
      <c r="I260" s="6">
        <v>2</v>
      </c>
      <c r="J260" s="6">
        <v>8</v>
      </c>
      <c r="K260" s="6">
        <v>6</v>
      </c>
      <c r="L260" s="6">
        <v>0</v>
      </c>
      <c r="M260" s="6">
        <v>18</v>
      </c>
      <c r="Q260"/>
      <c r="R260"/>
      <c r="S260"/>
      <c r="T260"/>
      <c r="U260"/>
      <c r="V260"/>
      <c r="W260"/>
      <c r="X260"/>
    </row>
    <row r="261" spans="1:24">
      <c r="A261" s="6" t="s">
        <v>263</v>
      </c>
      <c r="B261" s="3">
        <v>0</v>
      </c>
      <c r="C261" s="6">
        <v>0</v>
      </c>
      <c r="D261" s="6">
        <v>2</v>
      </c>
      <c r="E261" s="6">
        <v>3</v>
      </c>
      <c r="F261" s="6">
        <v>0</v>
      </c>
      <c r="G261" s="6">
        <v>1</v>
      </c>
      <c r="H261" s="6">
        <v>6</v>
      </c>
      <c r="I261" s="6">
        <v>2</v>
      </c>
      <c r="J261" s="6">
        <v>8</v>
      </c>
      <c r="K261" s="6">
        <v>3</v>
      </c>
      <c r="L261" s="6">
        <v>0</v>
      </c>
      <c r="M261" s="6">
        <v>11</v>
      </c>
      <c r="Q261"/>
      <c r="R261"/>
      <c r="S261"/>
      <c r="T261"/>
      <c r="U261"/>
      <c r="V261"/>
      <c r="W261"/>
      <c r="X261"/>
    </row>
    <row r="262" spans="1:24">
      <c r="A262" s="6" t="s">
        <v>264</v>
      </c>
      <c r="B262" s="3">
        <v>0</v>
      </c>
      <c r="C262" s="6">
        <v>0</v>
      </c>
      <c r="D262" s="6">
        <v>3</v>
      </c>
      <c r="E262" s="6">
        <v>1</v>
      </c>
      <c r="F262" s="6">
        <v>0</v>
      </c>
      <c r="G262" s="6">
        <v>0</v>
      </c>
      <c r="H262" s="6">
        <v>7</v>
      </c>
      <c r="I262" s="6">
        <v>4</v>
      </c>
      <c r="J262" s="6">
        <v>8</v>
      </c>
      <c r="K262" s="6">
        <v>6</v>
      </c>
      <c r="L262" s="6">
        <v>0</v>
      </c>
      <c r="M262" s="6">
        <v>13</v>
      </c>
      <c r="Q262"/>
      <c r="R262"/>
      <c r="S262"/>
      <c r="T262"/>
      <c r="U262"/>
      <c r="V262"/>
      <c r="W262"/>
      <c r="X262"/>
    </row>
    <row r="263" spans="1:24">
      <c r="A263" s="6" t="s">
        <v>265</v>
      </c>
      <c r="B263" s="3">
        <v>0</v>
      </c>
      <c r="C263" s="6">
        <v>0</v>
      </c>
      <c r="D263" s="6">
        <v>1</v>
      </c>
      <c r="E263" s="6">
        <v>4</v>
      </c>
      <c r="F263" s="6">
        <v>0</v>
      </c>
      <c r="G263" s="6">
        <v>0</v>
      </c>
      <c r="H263" s="6">
        <v>7</v>
      </c>
      <c r="I263" s="6">
        <v>1</v>
      </c>
      <c r="J263" s="6">
        <v>10</v>
      </c>
      <c r="K263" s="6">
        <v>7</v>
      </c>
      <c r="L263" s="6">
        <v>0</v>
      </c>
      <c r="M263" s="6">
        <v>21</v>
      </c>
      <c r="Q263"/>
      <c r="R263"/>
      <c r="S263"/>
      <c r="T263"/>
      <c r="U263"/>
      <c r="V263"/>
      <c r="W263"/>
      <c r="X263"/>
    </row>
    <row r="264" spans="1:24">
      <c r="A264" s="6" t="s">
        <v>1334</v>
      </c>
      <c r="B264" s="3">
        <v>0</v>
      </c>
      <c r="C264" s="6">
        <v>1</v>
      </c>
      <c r="D264" s="6">
        <v>4</v>
      </c>
      <c r="E264" s="6">
        <v>2</v>
      </c>
      <c r="F264" s="6">
        <v>0</v>
      </c>
      <c r="G264" s="6">
        <v>0</v>
      </c>
      <c r="H264" s="6">
        <v>9</v>
      </c>
      <c r="I264" s="6">
        <v>5</v>
      </c>
      <c r="J264" s="6">
        <v>9</v>
      </c>
      <c r="K264" s="6">
        <v>5</v>
      </c>
      <c r="L264" s="6">
        <v>0</v>
      </c>
      <c r="M264" s="6">
        <v>16</v>
      </c>
      <c r="Q264"/>
      <c r="R264"/>
      <c r="S264"/>
      <c r="T264"/>
      <c r="U264"/>
      <c r="V264"/>
      <c r="W264"/>
      <c r="X264"/>
    </row>
    <row r="265" spans="1:24">
      <c r="A265" s="6" t="s">
        <v>266</v>
      </c>
      <c r="B265" s="3">
        <v>0</v>
      </c>
      <c r="C265" s="6">
        <v>1</v>
      </c>
      <c r="D265" s="6">
        <v>0</v>
      </c>
      <c r="E265" s="6">
        <v>0</v>
      </c>
      <c r="F265" s="6">
        <v>0</v>
      </c>
      <c r="G265" s="6">
        <v>2</v>
      </c>
      <c r="H265" s="6">
        <v>1</v>
      </c>
      <c r="I265" s="6">
        <v>1</v>
      </c>
      <c r="J265" s="6">
        <v>10</v>
      </c>
      <c r="K265" s="6">
        <v>5</v>
      </c>
      <c r="L265" s="6">
        <v>0</v>
      </c>
      <c r="M265" s="6">
        <v>10</v>
      </c>
      <c r="Q265"/>
      <c r="R265"/>
      <c r="S265"/>
      <c r="T265"/>
      <c r="U265"/>
      <c r="V265"/>
      <c r="W265"/>
      <c r="X265"/>
    </row>
    <row r="266" spans="1:24">
      <c r="A266" s="6" t="s">
        <v>267</v>
      </c>
      <c r="B266" s="3">
        <v>0</v>
      </c>
      <c r="C266" s="6">
        <v>0</v>
      </c>
      <c r="D266" s="6">
        <v>0</v>
      </c>
      <c r="E266" s="6">
        <v>3</v>
      </c>
      <c r="F266" s="6">
        <v>0</v>
      </c>
      <c r="G266" s="6">
        <v>0</v>
      </c>
      <c r="H266" s="6">
        <v>4</v>
      </c>
      <c r="I266" s="6">
        <v>3</v>
      </c>
      <c r="J266" s="6">
        <v>7</v>
      </c>
      <c r="K266" s="6">
        <v>5</v>
      </c>
      <c r="L266" s="6">
        <v>0</v>
      </c>
      <c r="M266" s="6">
        <v>17</v>
      </c>
      <c r="Q266"/>
      <c r="R266"/>
      <c r="S266"/>
      <c r="T266"/>
      <c r="U266"/>
      <c r="V266"/>
      <c r="W266"/>
      <c r="X266"/>
    </row>
    <row r="267" spans="1:24">
      <c r="A267" s="6" t="s">
        <v>268</v>
      </c>
      <c r="B267" s="3">
        <v>0</v>
      </c>
      <c r="C267" s="6">
        <v>0</v>
      </c>
      <c r="D267" s="6">
        <v>1</v>
      </c>
      <c r="E267" s="6">
        <v>2</v>
      </c>
      <c r="F267" s="6">
        <v>0</v>
      </c>
      <c r="G267" s="6">
        <v>0</v>
      </c>
      <c r="H267" s="6">
        <v>3</v>
      </c>
      <c r="I267" s="6">
        <v>1</v>
      </c>
      <c r="J267" s="6">
        <v>7</v>
      </c>
      <c r="K267" s="6">
        <v>6</v>
      </c>
      <c r="L267" s="6">
        <v>0</v>
      </c>
      <c r="M267" s="6">
        <v>15</v>
      </c>
      <c r="Q267"/>
      <c r="R267"/>
      <c r="S267"/>
      <c r="T267"/>
      <c r="U267"/>
      <c r="V267"/>
      <c r="W267"/>
      <c r="X267"/>
    </row>
    <row r="268" spans="1:24">
      <c r="A268" s="6" t="s">
        <v>269</v>
      </c>
      <c r="B268" s="3">
        <v>0</v>
      </c>
      <c r="C268" s="6">
        <v>0</v>
      </c>
      <c r="D268" s="6">
        <v>1</v>
      </c>
      <c r="E268" s="6">
        <v>1</v>
      </c>
      <c r="F268" s="6">
        <v>0</v>
      </c>
      <c r="G268" s="6">
        <v>0</v>
      </c>
      <c r="H268" s="6">
        <v>2</v>
      </c>
      <c r="I268" s="6">
        <v>0</v>
      </c>
      <c r="J268" s="6">
        <v>2</v>
      </c>
      <c r="K268" s="6">
        <v>0</v>
      </c>
      <c r="L268" s="6">
        <v>0</v>
      </c>
      <c r="M268" s="6">
        <v>9</v>
      </c>
      <c r="Q268"/>
      <c r="R268"/>
      <c r="S268"/>
      <c r="T268"/>
      <c r="U268"/>
      <c r="V268"/>
      <c r="W268"/>
      <c r="X268"/>
    </row>
    <row r="269" spans="1:24">
      <c r="A269" s="6" t="s">
        <v>270</v>
      </c>
      <c r="B269" s="3">
        <v>0</v>
      </c>
      <c r="C269" s="6">
        <v>0</v>
      </c>
      <c r="D269" s="6">
        <v>0</v>
      </c>
      <c r="E269" s="6">
        <v>1</v>
      </c>
      <c r="F269" s="6">
        <v>0</v>
      </c>
      <c r="G269" s="6">
        <v>0</v>
      </c>
      <c r="H269" s="6">
        <v>2</v>
      </c>
      <c r="I269" s="6">
        <v>2</v>
      </c>
      <c r="J269" s="6">
        <v>10</v>
      </c>
      <c r="K269" s="6">
        <v>12</v>
      </c>
      <c r="L269" s="6">
        <v>0</v>
      </c>
      <c r="M269" s="6">
        <v>15</v>
      </c>
      <c r="Q269"/>
      <c r="R269"/>
      <c r="S269"/>
      <c r="T269"/>
      <c r="U269"/>
      <c r="V269"/>
      <c r="W269"/>
      <c r="X269"/>
    </row>
    <row r="270" spans="1:24">
      <c r="A270" s="6" t="s">
        <v>271</v>
      </c>
      <c r="B270" s="3">
        <v>0</v>
      </c>
      <c r="C270" s="6">
        <v>0</v>
      </c>
      <c r="D270" s="6">
        <v>6</v>
      </c>
      <c r="E270" s="6">
        <v>3</v>
      </c>
      <c r="F270" s="6">
        <v>0</v>
      </c>
      <c r="G270" s="6">
        <v>0</v>
      </c>
      <c r="H270" s="6">
        <v>15</v>
      </c>
      <c r="I270" s="6">
        <v>4</v>
      </c>
      <c r="J270" s="6">
        <v>11</v>
      </c>
      <c r="K270" s="6">
        <v>6</v>
      </c>
      <c r="L270" s="6">
        <v>0</v>
      </c>
      <c r="M270" s="6">
        <v>20</v>
      </c>
      <c r="Q270"/>
      <c r="R270"/>
      <c r="S270"/>
      <c r="T270"/>
      <c r="U270"/>
      <c r="V270"/>
      <c r="W270"/>
      <c r="X270"/>
    </row>
    <row r="271" spans="1:24">
      <c r="A271" s="6" t="s">
        <v>272</v>
      </c>
      <c r="B271" s="3">
        <v>0</v>
      </c>
      <c r="C271" s="6">
        <v>0</v>
      </c>
      <c r="D271" s="6">
        <v>3</v>
      </c>
      <c r="E271" s="6">
        <v>3</v>
      </c>
      <c r="F271" s="6">
        <v>0</v>
      </c>
      <c r="G271" s="6">
        <v>0</v>
      </c>
      <c r="H271" s="6">
        <v>6</v>
      </c>
      <c r="I271" s="6">
        <v>1</v>
      </c>
      <c r="J271" s="6">
        <v>6</v>
      </c>
      <c r="K271" s="6">
        <v>3</v>
      </c>
      <c r="L271" s="6">
        <v>0</v>
      </c>
      <c r="M271" s="6">
        <v>19</v>
      </c>
      <c r="Q271"/>
      <c r="R271"/>
      <c r="S271"/>
      <c r="T271"/>
      <c r="U271"/>
      <c r="V271"/>
      <c r="W271"/>
      <c r="X271"/>
    </row>
    <row r="272" spans="1:24">
      <c r="A272" s="6" t="s">
        <v>273</v>
      </c>
      <c r="B272" s="3">
        <v>0</v>
      </c>
      <c r="C272" s="6">
        <v>0</v>
      </c>
      <c r="D272" s="6">
        <v>1</v>
      </c>
      <c r="E272" s="6">
        <v>2</v>
      </c>
      <c r="F272" s="6">
        <v>0</v>
      </c>
      <c r="G272" s="6">
        <v>0</v>
      </c>
      <c r="H272" s="6">
        <v>3</v>
      </c>
      <c r="I272" s="6">
        <v>0</v>
      </c>
      <c r="J272" s="6">
        <v>1</v>
      </c>
      <c r="K272" s="6">
        <v>3</v>
      </c>
      <c r="L272" s="6">
        <v>0</v>
      </c>
      <c r="M272" s="6">
        <v>17</v>
      </c>
      <c r="Q272"/>
      <c r="R272"/>
      <c r="S272"/>
      <c r="T272"/>
      <c r="U272"/>
      <c r="V272"/>
      <c r="W272"/>
      <c r="X272"/>
    </row>
    <row r="273" spans="1:24">
      <c r="A273" s="6" t="s">
        <v>274</v>
      </c>
      <c r="B273" s="3">
        <v>0</v>
      </c>
      <c r="C273" s="6">
        <v>0</v>
      </c>
      <c r="D273" s="6">
        <v>1</v>
      </c>
      <c r="E273" s="6">
        <v>1</v>
      </c>
      <c r="F273" s="6">
        <v>0</v>
      </c>
      <c r="G273" s="6">
        <v>0</v>
      </c>
      <c r="H273" s="6">
        <v>5</v>
      </c>
      <c r="I273" s="6">
        <v>1</v>
      </c>
      <c r="J273" s="6">
        <v>8</v>
      </c>
      <c r="K273" s="6">
        <v>6</v>
      </c>
      <c r="L273" s="6">
        <v>0</v>
      </c>
      <c r="M273" s="6">
        <v>3</v>
      </c>
      <c r="Q273"/>
      <c r="R273"/>
      <c r="S273"/>
      <c r="T273"/>
      <c r="U273"/>
      <c r="V273"/>
      <c r="W273"/>
      <c r="X273"/>
    </row>
    <row r="274" spans="1:24">
      <c r="A274" s="6" t="s">
        <v>275</v>
      </c>
      <c r="B274" s="3">
        <v>0</v>
      </c>
      <c r="C274" s="6">
        <v>0</v>
      </c>
      <c r="D274" s="6">
        <v>1</v>
      </c>
      <c r="E274" s="6">
        <v>5</v>
      </c>
      <c r="F274" s="6">
        <v>0</v>
      </c>
      <c r="G274" s="6">
        <v>0</v>
      </c>
      <c r="H274" s="6">
        <v>6</v>
      </c>
      <c r="I274" s="6">
        <v>2</v>
      </c>
      <c r="J274" s="6">
        <v>6</v>
      </c>
      <c r="K274" s="6">
        <v>4</v>
      </c>
      <c r="L274" s="6">
        <v>0</v>
      </c>
      <c r="M274" s="6">
        <v>15</v>
      </c>
      <c r="Q274"/>
      <c r="R274"/>
      <c r="S274"/>
      <c r="T274"/>
      <c r="U274"/>
      <c r="V274"/>
      <c r="W274"/>
      <c r="X274"/>
    </row>
    <row r="275" spans="1:24">
      <c r="A275" s="6" t="s">
        <v>276</v>
      </c>
      <c r="B275" s="3">
        <v>0</v>
      </c>
      <c r="C275" s="6">
        <v>0</v>
      </c>
      <c r="D275" s="6">
        <v>2</v>
      </c>
      <c r="E275" s="6">
        <v>2</v>
      </c>
      <c r="F275" s="6">
        <v>0</v>
      </c>
      <c r="G275" s="6">
        <v>1</v>
      </c>
      <c r="H275" s="6">
        <v>7</v>
      </c>
      <c r="I275" s="6">
        <v>2</v>
      </c>
      <c r="J275" s="6">
        <v>9</v>
      </c>
      <c r="K275" s="6">
        <v>5</v>
      </c>
      <c r="L275" s="6">
        <v>0</v>
      </c>
      <c r="M275" s="6">
        <v>9</v>
      </c>
      <c r="Q275"/>
      <c r="R275"/>
      <c r="S275"/>
      <c r="T275"/>
      <c r="U275"/>
      <c r="V275"/>
      <c r="W275"/>
      <c r="X275"/>
    </row>
    <row r="276" spans="1:24">
      <c r="A276" s="6" t="s">
        <v>277</v>
      </c>
      <c r="B276" s="3">
        <v>0</v>
      </c>
      <c r="C276" s="6">
        <v>0</v>
      </c>
      <c r="D276" s="6">
        <v>2</v>
      </c>
      <c r="E276" s="6">
        <v>3</v>
      </c>
      <c r="F276" s="6">
        <v>0</v>
      </c>
      <c r="G276" s="6">
        <v>0</v>
      </c>
      <c r="H276" s="6">
        <v>11</v>
      </c>
      <c r="I276" s="6">
        <v>2</v>
      </c>
      <c r="J276" s="6">
        <v>5</v>
      </c>
      <c r="K276" s="6">
        <v>1</v>
      </c>
      <c r="L276" s="6">
        <v>0</v>
      </c>
      <c r="M276" s="6">
        <v>7</v>
      </c>
      <c r="Q276"/>
      <c r="R276"/>
      <c r="S276"/>
      <c r="T276"/>
      <c r="U276"/>
      <c r="V276"/>
      <c r="W276"/>
      <c r="X276"/>
    </row>
    <row r="277" spans="1:24">
      <c r="A277" s="6" t="s">
        <v>278</v>
      </c>
      <c r="B277" s="3">
        <v>0</v>
      </c>
      <c r="C277" s="6">
        <v>0</v>
      </c>
      <c r="D277" s="6">
        <v>1</v>
      </c>
      <c r="E277" s="6">
        <v>1</v>
      </c>
      <c r="F277" s="6">
        <v>0</v>
      </c>
      <c r="G277" s="6">
        <v>0</v>
      </c>
      <c r="H277" s="6">
        <v>7</v>
      </c>
      <c r="I277" s="6">
        <v>3</v>
      </c>
      <c r="J277" s="6">
        <v>4</v>
      </c>
      <c r="K277" s="6">
        <v>7</v>
      </c>
      <c r="L277" s="6">
        <v>0</v>
      </c>
      <c r="M277" s="6">
        <v>11</v>
      </c>
      <c r="Q277"/>
      <c r="R277"/>
      <c r="S277"/>
      <c r="T277"/>
      <c r="U277"/>
      <c r="V277"/>
      <c r="W277"/>
      <c r="X277"/>
    </row>
    <row r="278" spans="1:24">
      <c r="A278" s="6" t="s">
        <v>279</v>
      </c>
      <c r="B278" s="3">
        <v>0</v>
      </c>
      <c r="C278" s="6">
        <v>0</v>
      </c>
      <c r="D278" s="6">
        <v>0</v>
      </c>
      <c r="E278" s="6">
        <v>2</v>
      </c>
      <c r="F278" s="6">
        <v>0</v>
      </c>
      <c r="G278" s="6">
        <v>0</v>
      </c>
      <c r="H278" s="6">
        <v>4</v>
      </c>
      <c r="I278" s="6">
        <v>0</v>
      </c>
      <c r="J278" s="6">
        <v>4</v>
      </c>
      <c r="K278" s="6">
        <v>1</v>
      </c>
      <c r="L278" s="6">
        <v>0</v>
      </c>
      <c r="M278" s="6">
        <v>8</v>
      </c>
      <c r="Q278"/>
      <c r="R278"/>
      <c r="S278"/>
      <c r="T278"/>
      <c r="U278"/>
      <c r="V278"/>
      <c r="W278"/>
      <c r="X278"/>
    </row>
    <row r="279" spans="1:24">
      <c r="A279" s="6" t="s">
        <v>398</v>
      </c>
      <c r="B279" s="3">
        <v>0</v>
      </c>
      <c r="C279" s="6">
        <v>0</v>
      </c>
      <c r="D279" s="6">
        <v>4</v>
      </c>
      <c r="E279" s="6">
        <v>3</v>
      </c>
      <c r="F279" s="6">
        <v>0</v>
      </c>
      <c r="G279" s="6">
        <v>0</v>
      </c>
      <c r="H279" s="6">
        <v>7</v>
      </c>
      <c r="I279" s="6">
        <v>2</v>
      </c>
      <c r="J279" s="6">
        <v>7</v>
      </c>
      <c r="K279" s="6">
        <v>7</v>
      </c>
      <c r="L279" s="6">
        <v>0</v>
      </c>
      <c r="M279" s="6">
        <v>21</v>
      </c>
      <c r="Q279"/>
      <c r="R279"/>
      <c r="S279"/>
      <c r="T279"/>
      <c r="U279"/>
      <c r="V279"/>
      <c r="W279"/>
      <c r="X279"/>
    </row>
    <row r="280" spans="1:24">
      <c r="A280" s="6" t="s">
        <v>280</v>
      </c>
      <c r="B280" s="3">
        <v>0</v>
      </c>
      <c r="C280" s="6">
        <v>0</v>
      </c>
      <c r="D280" s="6">
        <v>1</v>
      </c>
      <c r="E280" s="6">
        <v>0</v>
      </c>
      <c r="F280" s="6">
        <v>1</v>
      </c>
      <c r="G280" s="6">
        <v>1</v>
      </c>
      <c r="H280" s="6">
        <v>1</v>
      </c>
      <c r="I280" s="6">
        <v>1</v>
      </c>
      <c r="J280" s="6">
        <v>3</v>
      </c>
      <c r="K280" s="6">
        <v>1</v>
      </c>
      <c r="L280" s="6">
        <v>0</v>
      </c>
      <c r="M280" s="6">
        <v>5</v>
      </c>
      <c r="Q280"/>
      <c r="R280"/>
      <c r="S280"/>
      <c r="T280"/>
      <c r="U280"/>
      <c r="V280"/>
      <c r="W280"/>
      <c r="X280"/>
    </row>
    <row r="281" spans="1:24">
      <c r="A281" s="6" t="s">
        <v>281</v>
      </c>
      <c r="B281" s="3">
        <v>0</v>
      </c>
      <c r="C281" s="6">
        <v>0</v>
      </c>
      <c r="D281" s="6">
        <v>2</v>
      </c>
      <c r="E281" s="6">
        <v>2</v>
      </c>
      <c r="F281" s="6">
        <v>1</v>
      </c>
      <c r="G281" s="6">
        <v>0</v>
      </c>
      <c r="H281" s="6">
        <v>4</v>
      </c>
      <c r="I281" s="6">
        <v>2</v>
      </c>
      <c r="J281" s="6">
        <v>5</v>
      </c>
      <c r="K281" s="6">
        <v>1</v>
      </c>
      <c r="L281" s="6">
        <v>0</v>
      </c>
      <c r="M281" s="6">
        <v>3</v>
      </c>
      <c r="Q281"/>
      <c r="R281"/>
      <c r="S281"/>
      <c r="T281"/>
      <c r="U281"/>
      <c r="V281"/>
      <c r="W281"/>
      <c r="X281"/>
    </row>
    <row r="282" spans="1:24">
      <c r="A282" s="6" t="s">
        <v>2049</v>
      </c>
      <c r="B282" s="3">
        <v>0</v>
      </c>
      <c r="C282" s="6">
        <v>1</v>
      </c>
      <c r="D282" s="6">
        <v>0</v>
      </c>
      <c r="E282" s="6">
        <v>2</v>
      </c>
      <c r="F282" s="6">
        <v>0</v>
      </c>
      <c r="G282" s="6">
        <v>0</v>
      </c>
      <c r="H282" s="6">
        <v>3</v>
      </c>
      <c r="I282" s="6">
        <v>0</v>
      </c>
      <c r="J282" s="6">
        <v>6</v>
      </c>
      <c r="K282" s="6">
        <v>2</v>
      </c>
      <c r="L282" s="6">
        <v>0</v>
      </c>
      <c r="M282" s="6">
        <v>9</v>
      </c>
      <c r="Q282"/>
      <c r="R282"/>
      <c r="S282"/>
      <c r="T282"/>
      <c r="U282"/>
      <c r="V282"/>
      <c r="W282"/>
      <c r="X282"/>
    </row>
    <row r="283" spans="1:24">
      <c r="A283" s="6" t="s">
        <v>282</v>
      </c>
      <c r="B283" s="3">
        <v>0</v>
      </c>
      <c r="C283" s="6">
        <v>0</v>
      </c>
      <c r="D283" s="6">
        <v>0</v>
      </c>
      <c r="E283" s="6">
        <v>4</v>
      </c>
      <c r="F283" s="6">
        <v>0</v>
      </c>
      <c r="G283" s="6">
        <v>0</v>
      </c>
      <c r="H283" s="6">
        <v>4</v>
      </c>
      <c r="I283" s="6">
        <v>1</v>
      </c>
      <c r="J283" s="6">
        <v>2</v>
      </c>
      <c r="K283" s="6">
        <v>2</v>
      </c>
      <c r="L283" s="6">
        <v>0</v>
      </c>
      <c r="M283" s="6">
        <v>3</v>
      </c>
      <c r="Q283"/>
      <c r="R283"/>
      <c r="S283"/>
      <c r="T283"/>
      <c r="U283"/>
      <c r="V283"/>
      <c r="W283"/>
      <c r="X283"/>
    </row>
    <row r="284" spans="1:24">
      <c r="A284" s="6" t="s">
        <v>283</v>
      </c>
      <c r="B284" s="3">
        <v>1</v>
      </c>
      <c r="C284" s="6">
        <v>0</v>
      </c>
      <c r="D284" s="6">
        <v>2</v>
      </c>
      <c r="E284" s="6">
        <v>2</v>
      </c>
      <c r="F284" s="6">
        <v>0</v>
      </c>
      <c r="G284" s="6">
        <v>0</v>
      </c>
      <c r="H284" s="6">
        <v>5</v>
      </c>
      <c r="I284" s="6">
        <v>2</v>
      </c>
      <c r="J284" s="6">
        <v>10</v>
      </c>
      <c r="K284" s="6">
        <v>1</v>
      </c>
      <c r="L284" s="6">
        <v>0</v>
      </c>
      <c r="M284" s="6">
        <v>3</v>
      </c>
      <c r="Q284"/>
      <c r="R284"/>
      <c r="S284"/>
      <c r="T284"/>
      <c r="U284"/>
      <c r="V284"/>
      <c r="W284"/>
      <c r="X284"/>
    </row>
    <row r="285" spans="1:24">
      <c r="A285" s="6" t="s">
        <v>769</v>
      </c>
      <c r="B285" s="3">
        <v>0</v>
      </c>
      <c r="C285" s="6">
        <v>0</v>
      </c>
      <c r="D285" s="6">
        <v>0</v>
      </c>
      <c r="E285" s="6">
        <v>1</v>
      </c>
      <c r="F285" s="6">
        <v>0</v>
      </c>
      <c r="G285" s="6">
        <v>1</v>
      </c>
      <c r="H285" s="6">
        <v>3</v>
      </c>
      <c r="I285" s="6">
        <v>1</v>
      </c>
      <c r="J285" s="6">
        <v>3</v>
      </c>
      <c r="K285" s="6">
        <v>5</v>
      </c>
      <c r="L285" s="6">
        <v>0</v>
      </c>
      <c r="M285" s="6">
        <v>16</v>
      </c>
      <c r="Q285"/>
      <c r="R285"/>
      <c r="S285"/>
      <c r="T285"/>
      <c r="U285"/>
      <c r="V285"/>
      <c r="W285"/>
      <c r="X285"/>
    </row>
    <row r="286" spans="1:24">
      <c r="A286" s="6" t="s">
        <v>284</v>
      </c>
      <c r="B286" s="3">
        <v>0</v>
      </c>
      <c r="C286" s="6">
        <v>0</v>
      </c>
      <c r="D286" s="6">
        <v>1</v>
      </c>
      <c r="E286" s="6">
        <v>5</v>
      </c>
      <c r="F286" s="6">
        <v>0</v>
      </c>
      <c r="G286" s="6">
        <v>0</v>
      </c>
      <c r="H286" s="6">
        <v>7</v>
      </c>
      <c r="I286" s="6">
        <v>3</v>
      </c>
      <c r="J286" s="6">
        <v>7</v>
      </c>
      <c r="K286" s="6">
        <v>1</v>
      </c>
      <c r="L286" s="6">
        <v>0</v>
      </c>
      <c r="M286" s="6">
        <v>9</v>
      </c>
      <c r="Q286"/>
      <c r="R286"/>
      <c r="S286"/>
      <c r="T286"/>
      <c r="U286"/>
      <c r="V286"/>
      <c r="W286"/>
      <c r="X286"/>
    </row>
    <row r="287" spans="1:24">
      <c r="A287" s="6" t="s">
        <v>399</v>
      </c>
      <c r="B287" s="3">
        <v>0</v>
      </c>
      <c r="C287" s="6">
        <v>1</v>
      </c>
      <c r="D287" s="6">
        <v>0</v>
      </c>
      <c r="E287" s="6">
        <v>2</v>
      </c>
      <c r="F287" s="6">
        <v>0</v>
      </c>
      <c r="G287" s="6">
        <v>0</v>
      </c>
      <c r="H287" s="6">
        <v>3</v>
      </c>
      <c r="I287" s="6">
        <v>2</v>
      </c>
      <c r="J287" s="6">
        <v>2</v>
      </c>
      <c r="K287" s="6">
        <v>2</v>
      </c>
      <c r="L287" s="6">
        <v>0</v>
      </c>
      <c r="M287" s="6">
        <v>6</v>
      </c>
      <c r="Q287"/>
      <c r="R287"/>
      <c r="S287"/>
      <c r="T287"/>
      <c r="U287"/>
      <c r="V287"/>
      <c r="W287"/>
      <c r="X287"/>
    </row>
    <row r="288" spans="1:24">
      <c r="A288" s="6" t="s">
        <v>285</v>
      </c>
      <c r="B288" s="3">
        <v>0</v>
      </c>
      <c r="C288" s="6">
        <v>0</v>
      </c>
      <c r="D288" s="6">
        <v>3</v>
      </c>
      <c r="E288" s="6">
        <v>4</v>
      </c>
      <c r="F288" s="6">
        <v>0</v>
      </c>
      <c r="G288" s="6">
        <v>0</v>
      </c>
      <c r="H288" s="6">
        <v>7</v>
      </c>
      <c r="I288" s="6">
        <v>2</v>
      </c>
      <c r="J288" s="6">
        <v>10</v>
      </c>
      <c r="K288" s="6">
        <v>4</v>
      </c>
      <c r="L288" s="6">
        <v>0</v>
      </c>
      <c r="M288" s="6">
        <v>11</v>
      </c>
      <c r="Q288"/>
      <c r="R288"/>
      <c r="S288"/>
      <c r="T288"/>
      <c r="U288"/>
      <c r="V288"/>
      <c r="W288"/>
      <c r="X288"/>
    </row>
    <row r="289" spans="1:24">
      <c r="A289" s="6" t="s">
        <v>286</v>
      </c>
      <c r="B289" s="3">
        <v>0</v>
      </c>
      <c r="C289" s="6">
        <v>0</v>
      </c>
      <c r="D289" s="6">
        <v>7</v>
      </c>
      <c r="E289" s="6">
        <v>5</v>
      </c>
      <c r="F289" s="6">
        <v>0</v>
      </c>
      <c r="G289" s="6">
        <v>0</v>
      </c>
      <c r="H289" s="6">
        <v>23</v>
      </c>
      <c r="I289" s="6">
        <v>0</v>
      </c>
      <c r="J289" s="6">
        <v>5</v>
      </c>
      <c r="K289" s="6">
        <v>7</v>
      </c>
      <c r="L289" s="6">
        <v>1</v>
      </c>
      <c r="M289" s="6">
        <v>16</v>
      </c>
      <c r="Q289"/>
      <c r="R289"/>
      <c r="S289"/>
      <c r="T289"/>
      <c r="U289"/>
      <c r="V289"/>
      <c r="W289"/>
      <c r="X289"/>
    </row>
    <row r="290" spans="1:24">
      <c r="A290" s="6" t="s">
        <v>287</v>
      </c>
      <c r="B290" s="3">
        <v>0</v>
      </c>
      <c r="C290" s="6">
        <v>0</v>
      </c>
      <c r="D290" s="6">
        <v>0</v>
      </c>
      <c r="E290" s="6">
        <v>3</v>
      </c>
      <c r="F290" s="6">
        <v>0</v>
      </c>
      <c r="G290" s="6">
        <v>0</v>
      </c>
      <c r="H290" s="6">
        <v>5</v>
      </c>
      <c r="I290" s="6">
        <v>0</v>
      </c>
      <c r="J290" s="6">
        <v>4</v>
      </c>
      <c r="K290" s="6">
        <v>2</v>
      </c>
      <c r="L290" s="6">
        <v>0</v>
      </c>
      <c r="M290" s="6">
        <v>7</v>
      </c>
      <c r="Q290"/>
      <c r="R290"/>
      <c r="S290"/>
      <c r="T290"/>
      <c r="U290"/>
      <c r="V290"/>
      <c r="W290"/>
      <c r="X290"/>
    </row>
    <row r="291" spans="1:24">
      <c r="A291" s="6" t="s">
        <v>288</v>
      </c>
      <c r="B291" s="3">
        <v>1</v>
      </c>
      <c r="C291" s="6">
        <v>0</v>
      </c>
      <c r="D291" s="6">
        <v>3</v>
      </c>
      <c r="E291" s="6">
        <v>3</v>
      </c>
      <c r="F291" s="6">
        <v>0</v>
      </c>
      <c r="G291" s="6">
        <v>0</v>
      </c>
      <c r="H291" s="6">
        <v>9</v>
      </c>
      <c r="I291" s="6">
        <v>1</v>
      </c>
      <c r="J291" s="6">
        <v>8</v>
      </c>
      <c r="K291" s="6">
        <v>6</v>
      </c>
      <c r="L291" s="6">
        <v>0</v>
      </c>
      <c r="M291" s="6">
        <v>6</v>
      </c>
      <c r="Q291"/>
      <c r="R291"/>
      <c r="S291"/>
      <c r="T291"/>
      <c r="U291"/>
      <c r="V291"/>
      <c r="W291"/>
      <c r="X291"/>
    </row>
    <row r="292" spans="1:24">
      <c r="A292" s="6" t="s">
        <v>289</v>
      </c>
      <c r="B292" s="3">
        <v>1</v>
      </c>
      <c r="C292" s="6">
        <v>0</v>
      </c>
      <c r="D292" s="6">
        <v>0</v>
      </c>
      <c r="E292" s="6">
        <v>1</v>
      </c>
      <c r="F292" s="6">
        <v>0</v>
      </c>
      <c r="G292" s="6">
        <v>0</v>
      </c>
      <c r="H292" s="6">
        <v>2</v>
      </c>
      <c r="I292" s="6">
        <v>1</v>
      </c>
      <c r="J292" s="6">
        <v>7</v>
      </c>
      <c r="K292" s="6">
        <v>7</v>
      </c>
      <c r="L292" s="6">
        <v>0</v>
      </c>
      <c r="M292" s="6">
        <v>14</v>
      </c>
      <c r="Q292"/>
      <c r="R292"/>
      <c r="S292"/>
      <c r="T292"/>
      <c r="U292"/>
      <c r="V292"/>
      <c r="W292"/>
      <c r="X292"/>
    </row>
    <row r="293" spans="1:24">
      <c r="A293" s="6" t="s">
        <v>290</v>
      </c>
      <c r="B293" s="3">
        <v>0</v>
      </c>
      <c r="C293" s="6">
        <v>0</v>
      </c>
      <c r="D293" s="6">
        <v>1</v>
      </c>
      <c r="E293" s="6">
        <v>1</v>
      </c>
      <c r="F293" s="6">
        <v>0</v>
      </c>
      <c r="G293" s="6">
        <v>0</v>
      </c>
      <c r="H293" s="6">
        <v>2</v>
      </c>
      <c r="I293" s="6">
        <v>2</v>
      </c>
      <c r="J293" s="6">
        <v>1</v>
      </c>
      <c r="K293" s="6">
        <v>3</v>
      </c>
      <c r="L293" s="6">
        <v>0</v>
      </c>
      <c r="M293" s="6">
        <v>20</v>
      </c>
      <c r="Q293"/>
      <c r="R293"/>
      <c r="S293"/>
      <c r="T293"/>
      <c r="U293"/>
      <c r="V293"/>
      <c r="W293"/>
      <c r="X293"/>
    </row>
    <row r="294" spans="1:24">
      <c r="A294" s="6" t="s">
        <v>291</v>
      </c>
      <c r="B294" s="3">
        <v>0</v>
      </c>
      <c r="C294" s="6">
        <v>0</v>
      </c>
      <c r="D294" s="6">
        <v>1</v>
      </c>
      <c r="E294" s="6">
        <v>4</v>
      </c>
      <c r="F294" s="6">
        <v>0</v>
      </c>
      <c r="G294" s="6">
        <v>0</v>
      </c>
      <c r="H294" s="6">
        <v>5</v>
      </c>
      <c r="I294" s="6">
        <v>1</v>
      </c>
      <c r="J294" s="6">
        <v>6</v>
      </c>
      <c r="K294" s="6">
        <v>5</v>
      </c>
      <c r="L294" s="6">
        <v>0</v>
      </c>
      <c r="M294" s="6">
        <v>14</v>
      </c>
      <c r="Q294"/>
      <c r="R294"/>
      <c r="S294"/>
      <c r="T294"/>
      <c r="U294"/>
      <c r="V294"/>
      <c r="W294"/>
      <c r="X294"/>
    </row>
    <row r="295" spans="1:24">
      <c r="A295" s="6" t="s">
        <v>292</v>
      </c>
      <c r="B295" s="3">
        <v>0</v>
      </c>
      <c r="C295" s="6">
        <v>1</v>
      </c>
      <c r="D295" s="6">
        <v>0</v>
      </c>
      <c r="E295" s="6">
        <v>1</v>
      </c>
      <c r="F295" s="6">
        <v>0</v>
      </c>
      <c r="G295" s="6">
        <v>0</v>
      </c>
      <c r="H295" s="6">
        <v>9</v>
      </c>
      <c r="I295" s="6">
        <v>0</v>
      </c>
      <c r="J295" s="6">
        <v>12</v>
      </c>
      <c r="K295" s="6">
        <v>5</v>
      </c>
      <c r="L295" s="6">
        <v>0</v>
      </c>
      <c r="M295" s="6">
        <v>7</v>
      </c>
      <c r="Q295"/>
      <c r="R295"/>
      <c r="S295"/>
      <c r="T295"/>
      <c r="U295"/>
      <c r="V295"/>
      <c r="W295"/>
      <c r="X295"/>
    </row>
    <row r="296" spans="1:24">
      <c r="A296" s="6" t="s">
        <v>293</v>
      </c>
      <c r="B296" s="3">
        <v>0</v>
      </c>
      <c r="C296" s="6">
        <v>1</v>
      </c>
      <c r="D296" s="6">
        <v>3</v>
      </c>
      <c r="E296" s="6">
        <v>3</v>
      </c>
      <c r="F296" s="6">
        <v>0</v>
      </c>
      <c r="G296" s="6">
        <v>0</v>
      </c>
      <c r="H296" s="6">
        <v>7</v>
      </c>
      <c r="I296" s="6">
        <v>0</v>
      </c>
      <c r="J296" s="6">
        <v>5</v>
      </c>
      <c r="K296" s="6">
        <v>2</v>
      </c>
      <c r="L296" s="6">
        <v>0</v>
      </c>
      <c r="M296" s="6">
        <v>4</v>
      </c>
      <c r="Q296"/>
      <c r="R296"/>
      <c r="S296"/>
      <c r="T296"/>
      <c r="U296"/>
      <c r="V296"/>
      <c r="W296"/>
      <c r="X296"/>
    </row>
    <row r="297" spans="1:24">
      <c r="A297" s="6" t="s">
        <v>400</v>
      </c>
      <c r="B297" s="3">
        <v>1</v>
      </c>
      <c r="C297" s="6">
        <v>1</v>
      </c>
      <c r="D297" s="6">
        <v>2</v>
      </c>
      <c r="E297" s="6">
        <v>2</v>
      </c>
      <c r="F297" s="6">
        <v>0</v>
      </c>
      <c r="G297" s="6">
        <v>0</v>
      </c>
      <c r="H297" s="6">
        <v>7</v>
      </c>
      <c r="I297" s="6">
        <v>1</v>
      </c>
      <c r="J297" s="6">
        <v>10</v>
      </c>
      <c r="K297" s="6">
        <v>6</v>
      </c>
      <c r="L297" s="6">
        <v>2</v>
      </c>
      <c r="M297" s="6">
        <v>8</v>
      </c>
      <c r="Q297"/>
      <c r="R297"/>
      <c r="S297"/>
      <c r="T297"/>
      <c r="U297"/>
      <c r="V297"/>
      <c r="W297"/>
      <c r="X297"/>
    </row>
    <row r="298" spans="1:24">
      <c r="A298" s="6" t="s">
        <v>294</v>
      </c>
      <c r="B298" s="3">
        <v>0</v>
      </c>
      <c r="C298" s="6">
        <v>0</v>
      </c>
      <c r="D298" s="6">
        <v>2</v>
      </c>
      <c r="E298" s="6">
        <v>0</v>
      </c>
      <c r="F298" s="6">
        <v>0</v>
      </c>
      <c r="G298" s="6">
        <v>0</v>
      </c>
      <c r="H298" s="6">
        <v>4</v>
      </c>
      <c r="I298" s="6">
        <v>2</v>
      </c>
      <c r="J298" s="6">
        <v>7</v>
      </c>
      <c r="K298" s="6">
        <v>0</v>
      </c>
      <c r="L298" s="6">
        <v>0</v>
      </c>
      <c r="M298" s="6">
        <v>20</v>
      </c>
      <c r="Q298"/>
      <c r="R298"/>
      <c r="S298"/>
      <c r="T298"/>
      <c r="U298"/>
      <c r="V298"/>
      <c r="W298"/>
      <c r="X298"/>
    </row>
    <row r="299" spans="1:24">
      <c r="A299" s="6" t="s">
        <v>295</v>
      </c>
      <c r="B299" s="3">
        <v>0</v>
      </c>
      <c r="C299" s="6">
        <v>0</v>
      </c>
      <c r="D299" s="6">
        <v>0</v>
      </c>
      <c r="E299" s="6">
        <v>6</v>
      </c>
      <c r="F299" s="6">
        <v>0</v>
      </c>
      <c r="G299" s="6">
        <v>0</v>
      </c>
      <c r="H299" s="6">
        <v>7</v>
      </c>
      <c r="I299" s="6">
        <v>0</v>
      </c>
      <c r="J299" s="6">
        <v>8</v>
      </c>
      <c r="K299" s="6">
        <v>3</v>
      </c>
      <c r="L299" s="6">
        <v>1</v>
      </c>
      <c r="M299" s="6">
        <v>6</v>
      </c>
      <c r="Q299"/>
      <c r="R299"/>
      <c r="S299"/>
      <c r="T299"/>
      <c r="U299"/>
      <c r="V299"/>
      <c r="W299"/>
      <c r="X299"/>
    </row>
    <row r="300" spans="1:24">
      <c r="A300" s="6" t="s">
        <v>296</v>
      </c>
      <c r="B300" s="3">
        <v>0</v>
      </c>
      <c r="C300" s="6">
        <v>1</v>
      </c>
      <c r="D300" s="6">
        <v>2</v>
      </c>
      <c r="E300" s="6">
        <v>0</v>
      </c>
      <c r="F300" s="6">
        <v>0</v>
      </c>
      <c r="G300" s="6">
        <v>0</v>
      </c>
      <c r="H300" s="6">
        <v>6</v>
      </c>
      <c r="I300" s="6">
        <v>3</v>
      </c>
      <c r="J300" s="6">
        <v>3</v>
      </c>
      <c r="K300" s="6">
        <v>10</v>
      </c>
      <c r="L300" s="6">
        <v>0</v>
      </c>
      <c r="M300" s="6">
        <v>20</v>
      </c>
      <c r="Q300"/>
      <c r="R300"/>
      <c r="S300"/>
      <c r="T300"/>
      <c r="U300"/>
      <c r="V300"/>
      <c r="W300"/>
      <c r="X300"/>
    </row>
    <row r="301" spans="1:24">
      <c r="A301" s="6" t="s">
        <v>789</v>
      </c>
      <c r="B301" s="3">
        <v>0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3</v>
      </c>
      <c r="I301" s="6">
        <v>6</v>
      </c>
      <c r="J301" s="6">
        <v>7</v>
      </c>
      <c r="K301" s="6">
        <v>4</v>
      </c>
      <c r="L301" s="6">
        <v>0</v>
      </c>
      <c r="M301" s="6">
        <v>6</v>
      </c>
      <c r="Q301"/>
      <c r="R301"/>
      <c r="S301"/>
      <c r="T301"/>
      <c r="U301"/>
      <c r="V301"/>
      <c r="W301"/>
      <c r="X301"/>
    </row>
    <row r="302" spans="1:24">
      <c r="A302" s="6" t="s">
        <v>297</v>
      </c>
      <c r="B302" s="3">
        <v>0</v>
      </c>
      <c r="C302" s="6">
        <v>0</v>
      </c>
      <c r="D302" s="6">
        <v>3</v>
      </c>
      <c r="E302" s="6">
        <v>0</v>
      </c>
      <c r="F302" s="6">
        <v>0</v>
      </c>
      <c r="G302" s="6">
        <v>0</v>
      </c>
      <c r="H302" s="6">
        <v>5</v>
      </c>
      <c r="I302" s="6">
        <v>0</v>
      </c>
      <c r="J302" s="6">
        <v>4</v>
      </c>
      <c r="K302" s="6">
        <v>3</v>
      </c>
      <c r="L302" s="6">
        <v>0</v>
      </c>
      <c r="M302" s="6">
        <v>9</v>
      </c>
      <c r="Q302"/>
      <c r="R302"/>
      <c r="S302"/>
      <c r="T302"/>
      <c r="U302"/>
      <c r="V302"/>
      <c r="W302"/>
      <c r="X302"/>
    </row>
    <row r="303" spans="1:24">
      <c r="A303" s="6" t="s">
        <v>298</v>
      </c>
      <c r="B303" s="3">
        <v>0</v>
      </c>
      <c r="C303" s="6">
        <v>0</v>
      </c>
      <c r="D303" s="6">
        <v>3</v>
      </c>
      <c r="E303" s="6">
        <v>6</v>
      </c>
      <c r="F303" s="6">
        <v>0</v>
      </c>
      <c r="G303" s="6">
        <v>0</v>
      </c>
      <c r="H303" s="6">
        <v>9</v>
      </c>
      <c r="I303" s="6">
        <v>0</v>
      </c>
      <c r="J303" s="6">
        <v>8</v>
      </c>
      <c r="K303" s="6">
        <v>4</v>
      </c>
      <c r="L303" s="6">
        <v>0</v>
      </c>
      <c r="M303" s="6">
        <v>2</v>
      </c>
      <c r="Q303"/>
      <c r="R303"/>
      <c r="S303"/>
      <c r="T303"/>
      <c r="U303"/>
      <c r="V303"/>
      <c r="W303"/>
      <c r="X303"/>
    </row>
    <row r="304" spans="1:24">
      <c r="A304" s="6" t="s">
        <v>299</v>
      </c>
      <c r="B304" s="3">
        <v>0</v>
      </c>
      <c r="C304" s="6">
        <v>0</v>
      </c>
      <c r="D304" s="6">
        <v>0</v>
      </c>
      <c r="E304" s="6">
        <v>3</v>
      </c>
      <c r="F304" s="6">
        <v>0</v>
      </c>
      <c r="G304" s="6">
        <v>0</v>
      </c>
      <c r="H304" s="6">
        <v>4</v>
      </c>
      <c r="I304" s="6">
        <v>1</v>
      </c>
      <c r="J304" s="6">
        <v>5</v>
      </c>
      <c r="K304" s="6">
        <v>2</v>
      </c>
      <c r="L304" s="6">
        <v>0</v>
      </c>
      <c r="M304" s="6">
        <v>4</v>
      </c>
      <c r="Q304"/>
      <c r="R304"/>
      <c r="S304"/>
      <c r="T304"/>
      <c r="U304"/>
      <c r="V304"/>
      <c r="W304"/>
      <c r="X304"/>
    </row>
    <row r="305" spans="1:24">
      <c r="A305" s="6" t="s">
        <v>300</v>
      </c>
      <c r="B305" s="3">
        <v>0</v>
      </c>
      <c r="C305" s="6">
        <v>1</v>
      </c>
      <c r="D305" s="6">
        <v>1</v>
      </c>
      <c r="E305" s="6">
        <v>4</v>
      </c>
      <c r="F305" s="6">
        <v>0</v>
      </c>
      <c r="G305" s="6">
        <v>0</v>
      </c>
      <c r="H305" s="6">
        <v>6</v>
      </c>
      <c r="I305" s="6">
        <v>4</v>
      </c>
      <c r="J305" s="6">
        <v>9</v>
      </c>
      <c r="K305" s="6">
        <v>2</v>
      </c>
      <c r="L305" s="6">
        <v>0</v>
      </c>
      <c r="M305" s="6">
        <v>3</v>
      </c>
      <c r="Q305"/>
      <c r="R305"/>
      <c r="S305"/>
      <c r="T305"/>
      <c r="U305"/>
      <c r="V305"/>
      <c r="W305"/>
      <c r="X305"/>
    </row>
    <row r="306" spans="1:24">
      <c r="A306" s="6" t="s">
        <v>301</v>
      </c>
      <c r="B306" s="3">
        <v>0</v>
      </c>
      <c r="C306" s="6">
        <v>0</v>
      </c>
      <c r="D306" s="6">
        <v>0</v>
      </c>
      <c r="E306" s="6">
        <v>7</v>
      </c>
      <c r="F306" s="6">
        <v>0</v>
      </c>
      <c r="G306" s="6">
        <v>0</v>
      </c>
      <c r="H306" s="6">
        <v>7</v>
      </c>
      <c r="I306" s="6">
        <v>5</v>
      </c>
      <c r="J306" s="6">
        <v>4</v>
      </c>
      <c r="K306" s="6">
        <v>6</v>
      </c>
      <c r="L306" s="6">
        <v>0</v>
      </c>
      <c r="M306" s="6">
        <v>8</v>
      </c>
      <c r="Q306"/>
      <c r="R306"/>
      <c r="S306"/>
      <c r="T306"/>
      <c r="U306"/>
      <c r="V306"/>
      <c r="W306"/>
      <c r="X306"/>
    </row>
    <row r="307" spans="1:24">
      <c r="A307" s="6" t="s">
        <v>302</v>
      </c>
      <c r="B307" s="3">
        <v>0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1</v>
      </c>
      <c r="I307" s="6">
        <v>0</v>
      </c>
      <c r="J307" s="6">
        <v>2</v>
      </c>
      <c r="K307" s="6">
        <v>3</v>
      </c>
      <c r="L307" s="6">
        <v>0</v>
      </c>
      <c r="M307" s="6">
        <v>7</v>
      </c>
      <c r="Q307"/>
      <c r="R307"/>
      <c r="S307"/>
      <c r="T307"/>
      <c r="U307"/>
      <c r="V307"/>
      <c r="W307"/>
      <c r="X307"/>
    </row>
    <row r="308" spans="1:24">
      <c r="A308" s="6" t="s">
        <v>1335</v>
      </c>
      <c r="B308" s="3">
        <v>0</v>
      </c>
      <c r="C308" s="6">
        <v>0</v>
      </c>
      <c r="D308" s="6">
        <v>7</v>
      </c>
      <c r="E308" s="6">
        <v>0</v>
      </c>
      <c r="F308" s="6">
        <v>0</v>
      </c>
      <c r="G308" s="6">
        <v>0</v>
      </c>
      <c r="H308" s="6">
        <v>12</v>
      </c>
      <c r="I308" s="6">
        <v>3</v>
      </c>
      <c r="J308" s="6">
        <v>11</v>
      </c>
      <c r="K308" s="6">
        <v>11</v>
      </c>
      <c r="L308" s="6">
        <v>0</v>
      </c>
      <c r="M308" s="6">
        <v>8</v>
      </c>
      <c r="Q308"/>
      <c r="R308"/>
      <c r="S308"/>
      <c r="T308"/>
      <c r="U308"/>
      <c r="V308"/>
      <c r="W308"/>
      <c r="X308"/>
    </row>
    <row r="309" spans="1:24">
      <c r="A309" s="6" t="s">
        <v>1336</v>
      </c>
      <c r="B309" s="3">
        <v>0</v>
      </c>
      <c r="C309" s="6">
        <v>1</v>
      </c>
      <c r="D309" s="6">
        <v>2</v>
      </c>
      <c r="E309" s="6">
        <v>8</v>
      </c>
      <c r="F309" s="6">
        <v>0</v>
      </c>
      <c r="G309" s="6">
        <v>0</v>
      </c>
      <c r="H309" s="6">
        <v>14</v>
      </c>
      <c r="I309" s="6">
        <v>0</v>
      </c>
      <c r="J309" s="6">
        <v>7</v>
      </c>
      <c r="K309" s="6">
        <v>6</v>
      </c>
      <c r="L309" s="6">
        <v>0</v>
      </c>
      <c r="M309" s="6">
        <v>13</v>
      </c>
      <c r="Q309"/>
      <c r="R309"/>
      <c r="S309"/>
      <c r="T309"/>
      <c r="U309"/>
      <c r="V309"/>
      <c r="W309"/>
      <c r="X309"/>
    </row>
    <row r="310" spans="1:24">
      <c r="A310" s="6" t="s">
        <v>303</v>
      </c>
      <c r="B310" s="3">
        <v>0</v>
      </c>
      <c r="C310" s="6">
        <v>0</v>
      </c>
      <c r="D310" s="6">
        <v>0</v>
      </c>
      <c r="E310" s="6">
        <v>0</v>
      </c>
      <c r="F310" s="6">
        <v>0</v>
      </c>
      <c r="G310" s="6">
        <v>1</v>
      </c>
      <c r="H310" s="6">
        <v>3</v>
      </c>
      <c r="I310" s="6">
        <v>2</v>
      </c>
      <c r="J310" s="6">
        <v>4</v>
      </c>
      <c r="K310" s="6">
        <v>1</v>
      </c>
      <c r="L310" s="6">
        <v>0</v>
      </c>
      <c r="M310" s="6">
        <v>7</v>
      </c>
      <c r="Q310"/>
      <c r="R310"/>
      <c r="S310"/>
      <c r="T310"/>
      <c r="U310"/>
      <c r="V310"/>
      <c r="W310"/>
      <c r="X310"/>
    </row>
    <row r="311" spans="1:24">
      <c r="A311" s="6" t="s">
        <v>304</v>
      </c>
      <c r="B311" s="3">
        <v>0</v>
      </c>
      <c r="C311" s="6">
        <v>0</v>
      </c>
      <c r="D311" s="6">
        <v>0</v>
      </c>
      <c r="E311" s="6">
        <v>1</v>
      </c>
      <c r="F311" s="6">
        <v>0</v>
      </c>
      <c r="G311" s="6">
        <v>0</v>
      </c>
      <c r="H311" s="6">
        <v>3</v>
      </c>
      <c r="I311" s="6">
        <v>3</v>
      </c>
      <c r="J311" s="6">
        <v>7</v>
      </c>
      <c r="K311" s="6">
        <v>3</v>
      </c>
      <c r="L311" s="6">
        <v>0</v>
      </c>
      <c r="M311" s="6">
        <v>5</v>
      </c>
      <c r="Q311"/>
      <c r="R311"/>
      <c r="S311"/>
      <c r="T311"/>
      <c r="U311"/>
      <c r="V311"/>
      <c r="W311"/>
      <c r="X311"/>
    </row>
    <row r="312" spans="1:24">
      <c r="A312" s="6" t="s">
        <v>305</v>
      </c>
      <c r="B312" s="3">
        <v>0</v>
      </c>
      <c r="C312" s="6">
        <v>1</v>
      </c>
      <c r="D312" s="6">
        <v>0</v>
      </c>
      <c r="E312" s="6">
        <v>5</v>
      </c>
      <c r="F312" s="6">
        <v>0</v>
      </c>
      <c r="G312" s="6">
        <v>0</v>
      </c>
      <c r="H312" s="6">
        <v>7</v>
      </c>
      <c r="I312" s="6">
        <v>1</v>
      </c>
      <c r="J312" s="6">
        <v>12</v>
      </c>
      <c r="K312" s="6">
        <v>4</v>
      </c>
      <c r="L312" s="6">
        <v>0</v>
      </c>
      <c r="M312" s="6">
        <v>11</v>
      </c>
      <c r="Q312"/>
      <c r="R312"/>
      <c r="S312"/>
      <c r="T312"/>
      <c r="U312"/>
      <c r="V312"/>
      <c r="W312"/>
      <c r="X312"/>
    </row>
    <row r="313" spans="1:24">
      <c r="A313" s="6" t="s">
        <v>306</v>
      </c>
      <c r="B313" s="3">
        <v>0</v>
      </c>
      <c r="C313" s="6">
        <v>0</v>
      </c>
      <c r="D313" s="6">
        <v>1</v>
      </c>
      <c r="E313" s="6">
        <v>3</v>
      </c>
      <c r="F313" s="6">
        <v>0</v>
      </c>
      <c r="G313" s="6">
        <v>0</v>
      </c>
      <c r="H313" s="6">
        <v>4</v>
      </c>
      <c r="I313" s="6">
        <v>1</v>
      </c>
      <c r="J313" s="6">
        <v>8</v>
      </c>
      <c r="K313" s="6">
        <v>7</v>
      </c>
      <c r="L313" s="6">
        <v>0</v>
      </c>
      <c r="M313" s="6">
        <v>9</v>
      </c>
      <c r="Q313"/>
      <c r="R313"/>
      <c r="S313"/>
      <c r="T313"/>
      <c r="U313"/>
      <c r="V313"/>
      <c r="W313"/>
      <c r="X313"/>
    </row>
    <row r="314" spans="1:24">
      <c r="A314" s="6" t="s">
        <v>307</v>
      </c>
      <c r="B314" s="3">
        <v>0</v>
      </c>
      <c r="C314" s="6">
        <v>0</v>
      </c>
      <c r="D314" s="6">
        <v>1</v>
      </c>
      <c r="E314" s="6">
        <v>4</v>
      </c>
      <c r="F314" s="6">
        <v>0</v>
      </c>
      <c r="G314" s="6">
        <v>0</v>
      </c>
      <c r="H314" s="6">
        <v>6</v>
      </c>
      <c r="I314" s="6">
        <v>1</v>
      </c>
      <c r="J314" s="6">
        <v>7</v>
      </c>
      <c r="K314" s="6">
        <v>10</v>
      </c>
      <c r="L314" s="6">
        <v>0</v>
      </c>
      <c r="M314" s="6">
        <v>18</v>
      </c>
      <c r="Q314"/>
      <c r="R314"/>
      <c r="S314"/>
      <c r="T314"/>
      <c r="U314"/>
      <c r="V314"/>
      <c r="W314"/>
      <c r="X314"/>
    </row>
    <row r="315" spans="1:24">
      <c r="A315" s="6" t="s">
        <v>308</v>
      </c>
      <c r="B315" s="3">
        <v>0</v>
      </c>
      <c r="C315" s="6">
        <v>1</v>
      </c>
      <c r="D315" s="6">
        <v>1</v>
      </c>
      <c r="E315" s="6">
        <v>0</v>
      </c>
      <c r="F315" s="6">
        <v>0</v>
      </c>
      <c r="G315" s="6">
        <v>0</v>
      </c>
      <c r="H315" s="6">
        <v>2</v>
      </c>
      <c r="I315" s="6">
        <v>2</v>
      </c>
      <c r="J315" s="6">
        <v>8</v>
      </c>
      <c r="K315" s="6">
        <v>2</v>
      </c>
      <c r="L315" s="6">
        <v>0</v>
      </c>
      <c r="M315" s="6">
        <v>3</v>
      </c>
      <c r="Q315"/>
      <c r="R315"/>
      <c r="S315"/>
      <c r="T315"/>
      <c r="U315"/>
      <c r="V315"/>
      <c r="W315"/>
      <c r="X315"/>
    </row>
    <row r="316" spans="1:24">
      <c r="A316" s="6" t="s">
        <v>309</v>
      </c>
      <c r="B316" s="3">
        <v>0</v>
      </c>
      <c r="C316" s="6">
        <v>0</v>
      </c>
      <c r="D316" s="6">
        <v>1</v>
      </c>
      <c r="E316" s="6">
        <v>0</v>
      </c>
      <c r="F316" s="6">
        <v>0</v>
      </c>
      <c r="G316" s="6">
        <v>0</v>
      </c>
      <c r="H316" s="6">
        <v>1</v>
      </c>
      <c r="I316" s="6">
        <v>2</v>
      </c>
      <c r="J316" s="6">
        <v>4</v>
      </c>
      <c r="K316" s="6">
        <v>2</v>
      </c>
      <c r="L316" s="6">
        <v>0</v>
      </c>
      <c r="M316" s="6">
        <v>7</v>
      </c>
      <c r="Q316"/>
      <c r="R316"/>
      <c r="S316"/>
      <c r="T316"/>
      <c r="U316"/>
      <c r="V316"/>
      <c r="W316"/>
      <c r="X316"/>
    </row>
    <row r="317" spans="1:24">
      <c r="A317" s="6" t="s">
        <v>310</v>
      </c>
      <c r="B317" s="3">
        <v>0</v>
      </c>
      <c r="C317" s="6">
        <v>1</v>
      </c>
      <c r="D317" s="6">
        <v>2</v>
      </c>
      <c r="E317" s="6">
        <v>5</v>
      </c>
      <c r="F317" s="6">
        <v>0</v>
      </c>
      <c r="G317" s="6">
        <v>0</v>
      </c>
      <c r="H317" s="6">
        <v>12</v>
      </c>
      <c r="I317" s="6">
        <v>4</v>
      </c>
      <c r="J317" s="6">
        <v>5</v>
      </c>
      <c r="K317" s="6">
        <v>16</v>
      </c>
      <c r="L317" s="6">
        <v>0</v>
      </c>
      <c r="M317" s="6">
        <v>27</v>
      </c>
      <c r="Q317"/>
      <c r="R317"/>
      <c r="S317"/>
      <c r="T317"/>
      <c r="U317"/>
      <c r="V317"/>
      <c r="W317"/>
      <c r="X317"/>
    </row>
    <row r="318" spans="1:24">
      <c r="A318" s="6" t="s">
        <v>311</v>
      </c>
      <c r="B318" s="3">
        <v>0</v>
      </c>
      <c r="C318" s="6">
        <v>0</v>
      </c>
      <c r="D318" s="6">
        <v>2</v>
      </c>
      <c r="E318" s="6">
        <v>4</v>
      </c>
      <c r="F318" s="6">
        <v>0</v>
      </c>
      <c r="G318" s="6">
        <v>0</v>
      </c>
      <c r="H318" s="6">
        <v>6</v>
      </c>
      <c r="I318" s="6">
        <v>1</v>
      </c>
      <c r="J318" s="6">
        <v>4</v>
      </c>
      <c r="K318" s="6">
        <v>9</v>
      </c>
      <c r="L318" s="6">
        <v>0</v>
      </c>
      <c r="M318" s="6">
        <v>13</v>
      </c>
      <c r="Q318"/>
      <c r="R318"/>
      <c r="S318"/>
      <c r="T318"/>
      <c r="U318"/>
      <c r="V318"/>
      <c r="W318"/>
      <c r="X318"/>
    </row>
    <row r="319" spans="1:24">
      <c r="A319" s="6" t="s">
        <v>312</v>
      </c>
      <c r="B319" s="3">
        <v>0</v>
      </c>
      <c r="C319" s="6">
        <v>0</v>
      </c>
      <c r="D319" s="6">
        <v>1</v>
      </c>
      <c r="E319" s="6">
        <v>2</v>
      </c>
      <c r="F319" s="6">
        <v>0</v>
      </c>
      <c r="G319" s="6">
        <v>0</v>
      </c>
      <c r="H319" s="6">
        <v>3</v>
      </c>
      <c r="I319" s="6">
        <v>1</v>
      </c>
      <c r="J319" s="6">
        <v>4</v>
      </c>
      <c r="K319" s="6">
        <v>2</v>
      </c>
      <c r="L319" s="6">
        <v>0</v>
      </c>
      <c r="M319" s="6">
        <v>7</v>
      </c>
      <c r="Q319"/>
      <c r="R319"/>
      <c r="S319"/>
      <c r="T319"/>
      <c r="U319"/>
      <c r="V319"/>
      <c r="W319"/>
      <c r="X319"/>
    </row>
    <row r="320" spans="1:24">
      <c r="A320" s="6" t="s">
        <v>313</v>
      </c>
      <c r="B320" s="3">
        <v>0</v>
      </c>
      <c r="C320" s="6">
        <v>0</v>
      </c>
      <c r="D320" s="6">
        <v>1</v>
      </c>
      <c r="E320" s="6">
        <v>2</v>
      </c>
      <c r="F320" s="6">
        <v>0</v>
      </c>
      <c r="G320" s="6">
        <v>0</v>
      </c>
      <c r="H320" s="6">
        <v>3</v>
      </c>
      <c r="I320" s="6">
        <v>0</v>
      </c>
      <c r="J320" s="6">
        <v>3</v>
      </c>
      <c r="K320" s="6">
        <v>2</v>
      </c>
      <c r="L320" s="6">
        <v>0</v>
      </c>
      <c r="M320" s="6">
        <v>10</v>
      </c>
      <c r="Q320"/>
      <c r="R320"/>
      <c r="S320"/>
      <c r="T320"/>
      <c r="U320"/>
      <c r="V320"/>
      <c r="W320"/>
      <c r="X320"/>
    </row>
    <row r="321" spans="1:24">
      <c r="A321" s="6" t="s">
        <v>314</v>
      </c>
      <c r="B321" s="3">
        <v>0</v>
      </c>
      <c r="C321" s="6">
        <v>0</v>
      </c>
      <c r="D321" s="6">
        <v>0</v>
      </c>
      <c r="E321" s="6">
        <v>2</v>
      </c>
      <c r="F321" s="6">
        <v>0</v>
      </c>
      <c r="G321" s="6">
        <v>0</v>
      </c>
      <c r="H321" s="6">
        <v>2</v>
      </c>
      <c r="I321" s="6">
        <v>1</v>
      </c>
      <c r="J321" s="6">
        <v>2</v>
      </c>
      <c r="K321" s="6">
        <v>0</v>
      </c>
      <c r="L321" s="6">
        <v>1</v>
      </c>
      <c r="M321" s="6">
        <v>1</v>
      </c>
      <c r="Q321"/>
      <c r="R321"/>
      <c r="S321"/>
      <c r="T321"/>
      <c r="U321"/>
      <c r="V321"/>
      <c r="W321"/>
      <c r="X321"/>
    </row>
    <row r="322" spans="1:24">
      <c r="A322" s="6" t="s">
        <v>315</v>
      </c>
      <c r="B322" s="3">
        <v>0</v>
      </c>
      <c r="C322" s="6">
        <v>0</v>
      </c>
      <c r="D322" s="6">
        <v>2</v>
      </c>
      <c r="E322" s="6">
        <v>2</v>
      </c>
      <c r="F322" s="6">
        <v>0</v>
      </c>
      <c r="G322" s="6">
        <v>0</v>
      </c>
      <c r="H322" s="6">
        <v>4</v>
      </c>
      <c r="I322" s="6">
        <v>4</v>
      </c>
      <c r="J322" s="6">
        <v>16</v>
      </c>
      <c r="K322" s="6">
        <v>3</v>
      </c>
      <c r="L322" s="6">
        <v>0</v>
      </c>
      <c r="M322" s="6">
        <v>3</v>
      </c>
      <c r="Q322"/>
      <c r="R322"/>
      <c r="S322"/>
      <c r="T322"/>
      <c r="U322"/>
      <c r="V322"/>
      <c r="W322"/>
      <c r="X322"/>
    </row>
    <row r="323" spans="1:24">
      <c r="A323" s="6" t="s">
        <v>316</v>
      </c>
      <c r="B323" s="3">
        <v>0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2</v>
      </c>
      <c r="I323" s="6">
        <v>1</v>
      </c>
      <c r="J323" s="6">
        <v>5</v>
      </c>
      <c r="K323" s="6">
        <v>6</v>
      </c>
      <c r="L323" s="6">
        <v>0</v>
      </c>
      <c r="M323" s="6">
        <v>13</v>
      </c>
      <c r="Q323"/>
      <c r="R323"/>
      <c r="S323"/>
      <c r="T323"/>
      <c r="U323"/>
      <c r="V323"/>
      <c r="W323"/>
      <c r="X323"/>
    </row>
    <row r="324" spans="1:24">
      <c r="A324" s="6" t="s">
        <v>1337</v>
      </c>
      <c r="B324" s="3">
        <v>0</v>
      </c>
      <c r="C324" s="6">
        <v>0</v>
      </c>
      <c r="D324" s="6">
        <v>1</v>
      </c>
      <c r="E324" s="6">
        <v>3</v>
      </c>
      <c r="F324" s="6">
        <v>0</v>
      </c>
      <c r="G324" s="6">
        <v>0</v>
      </c>
      <c r="H324" s="6">
        <v>4</v>
      </c>
      <c r="I324" s="6">
        <v>1</v>
      </c>
      <c r="J324" s="6">
        <v>11</v>
      </c>
      <c r="K324" s="6">
        <v>6</v>
      </c>
      <c r="L324" s="6">
        <v>1</v>
      </c>
      <c r="M324" s="6">
        <v>12</v>
      </c>
      <c r="Q324"/>
      <c r="R324"/>
      <c r="S324"/>
      <c r="T324"/>
      <c r="U324"/>
      <c r="V324"/>
      <c r="W324"/>
      <c r="X324"/>
    </row>
    <row r="325" spans="1:24">
      <c r="A325" s="6" t="s">
        <v>1338</v>
      </c>
      <c r="B325" s="3">
        <v>0</v>
      </c>
      <c r="C325" s="6">
        <v>0</v>
      </c>
      <c r="D325" s="6">
        <v>0</v>
      </c>
      <c r="E325" s="6">
        <v>5</v>
      </c>
      <c r="F325" s="6">
        <v>0</v>
      </c>
      <c r="G325" s="6">
        <v>0</v>
      </c>
      <c r="H325" s="6">
        <v>7</v>
      </c>
      <c r="I325" s="6">
        <v>1</v>
      </c>
      <c r="J325" s="6">
        <v>1</v>
      </c>
      <c r="K325" s="6">
        <v>8</v>
      </c>
      <c r="L325" s="6">
        <v>0</v>
      </c>
      <c r="M325" s="6">
        <v>7</v>
      </c>
      <c r="Q325"/>
      <c r="R325"/>
      <c r="S325"/>
      <c r="T325"/>
      <c r="U325"/>
      <c r="V325"/>
      <c r="W325"/>
      <c r="X325"/>
    </row>
    <row r="326" spans="1:24">
      <c r="A326" s="6" t="s">
        <v>317</v>
      </c>
      <c r="B326" s="3">
        <v>0</v>
      </c>
      <c r="C326" s="6">
        <v>0</v>
      </c>
      <c r="D326" s="6">
        <v>0</v>
      </c>
      <c r="E326" s="6">
        <v>1</v>
      </c>
      <c r="F326" s="6">
        <v>0</v>
      </c>
      <c r="G326" s="6">
        <v>0</v>
      </c>
      <c r="H326" s="6">
        <v>1</v>
      </c>
      <c r="I326" s="6">
        <v>0</v>
      </c>
      <c r="J326" s="6">
        <v>2</v>
      </c>
      <c r="K326" s="6">
        <v>1</v>
      </c>
      <c r="L326" s="6">
        <v>0</v>
      </c>
      <c r="M326" s="6">
        <v>9</v>
      </c>
      <c r="Q326"/>
      <c r="R326"/>
      <c r="S326"/>
      <c r="T326"/>
      <c r="U326"/>
      <c r="V326"/>
      <c r="W326"/>
      <c r="X326"/>
    </row>
    <row r="327" spans="1:24">
      <c r="A327" s="6" t="s">
        <v>1339</v>
      </c>
      <c r="B327" s="3">
        <v>0</v>
      </c>
      <c r="C327" s="6">
        <v>0</v>
      </c>
      <c r="D327" s="6">
        <v>1</v>
      </c>
      <c r="E327" s="6">
        <v>0</v>
      </c>
      <c r="F327" s="6">
        <v>0</v>
      </c>
      <c r="G327" s="6">
        <v>0</v>
      </c>
      <c r="H327" s="6">
        <v>5</v>
      </c>
      <c r="I327" s="6">
        <v>1</v>
      </c>
      <c r="J327" s="6">
        <v>7</v>
      </c>
      <c r="K327" s="6">
        <v>4</v>
      </c>
      <c r="L327" s="6">
        <v>0</v>
      </c>
      <c r="M327" s="6">
        <v>9</v>
      </c>
      <c r="Q327"/>
      <c r="R327"/>
      <c r="S327"/>
      <c r="T327"/>
      <c r="U327"/>
      <c r="V327"/>
      <c r="W327"/>
      <c r="X327"/>
    </row>
    <row r="328" spans="1:24">
      <c r="A328" s="6" t="s">
        <v>318</v>
      </c>
      <c r="B328" s="3">
        <v>0</v>
      </c>
      <c r="C328" s="6">
        <v>0</v>
      </c>
      <c r="D328" s="6">
        <v>1</v>
      </c>
      <c r="E328" s="6">
        <v>1</v>
      </c>
      <c r="F328" s="6">
        <v>0</v>
      </c>
      <c r="G328" s="6">
        <v>0</v>
      </c>
      <c r="H328" s="6">
        <v>4</v>
      </c>
      <c r="I328" s="6">
        <v>0</v>
      </c>
      <c r="J328" s="6">
        <v>12</v>
      </c>
      <c r="K328" s="6">
        <v>1</v>
      </c>
      <c r="L328" s="6">
        <v>0</v>
      </c>
      <c r="M328" s="6">
        <v>11</v>
      </c>
      <c r="Q328"/>
      <c r="R328"/>
      <c r="S328"/>
      <c r="T328"/>
      <c r="U328"/>
      <c r="V328"/>
      <c r="W328"/>
      <c r="X328"/>
    </row>
    <row r="329" spans="1:24">
      <c r="A329" s="6" t="s">
        <v>319</v>
      </c>
      <c r="B329" s="3">
        <v>0</v>
      </c>
      <c r="C329" s="6">
        <v>0</v>
      </c>
      <c r="D329" s="6">
        <v>3</v>
      </c>
      <c r="E329" s="6">
        <v>5</v>
      </c>
      <c r="F329" s="6">
        <v>0</v>
      </c>
      <c r="G329" s="6">
        <v>0</v>
      </c>
      <c r="H329" s="6">
        <v>8</v>
      </c>
      <c r="I329" s="6">
        <v>0</v>
      </c>
      <c r="J329" s="6">
        <v>9</v>
      </c>
      <c r="K329" s="6">
        <v>7</v>
      </c>
      <c r="L329" s="6">
        <v>0</v>
      </c>
      <c r="M329" s="6">
        <v>6</v>
      </c>
      <c r="Q329"/>
      <c r="R329"/>
      <c r="S329"/>
      <c r="T329"/>
      <c r="U329"/>
      <c r="V329"/>
      <c r="W329"/>
      <c r="X329"/>
    </row>
    <row r="330" spans="1:24">
      <c r="A330" s="6" t="s">
        <v>1340</v>
      </c>
      <c r="B330" s="3">
        <v>0</v>
      </c>
      <c r="C330" s="6">
        <v>0</v>
      </c>
      <c r="D330" s="6">
        <v>7</v>
      </c>
      <c r="E330" s="6">
        <v>5</v>
      </c>
      <c r="F330" s="6">
        <v>0</v>
      </c>
      <c r="G330" s="6">
        <v>1</v>
      </c>
      <c r="H330" s="6">
        <v>12</v>
      </c>
      <c r="I330" s="6">
        <v>3</v>
      </c>
      <c r="J330" s="6">
        <v>14</v>
      </c>
      <c r="K330" s="6">
        <v>8</v>
      </c>
      <c r="L330" s="6">
        <v>0</v>
      </c>
      <c r="M330" s="6">
        <v>16</v>
      </c>
      <c r="Q330"/>
      <c r="R330"/>
      <c r="S330"/>
      <c r="T330"/>
      <c r="U330"/>
      <c r="V330"/>
      <c r="W330"/>
      <c r="X330"/>
    </row>
    <row r="331" spans="1:24">
      <c r="A331" s="6" t="s">
        <v>320</v>
      </c>
      <c r="B331" s="3">
        <v>0</v>
      </c>
      <c r="C331" s="6">
        <v>0</v>
      </c>
      <c r="D331" s="6">
        <v>1</v>
      </c>
      <c r="E331" s="6">
        <v>5</v>
      </c>
      <c r="F331" s="6">
        <v>0</v>
      </c>
      <c r="G331" s="6">
        <v>0</v>
      </c>
      <c r="H331" s="6">
        <v>7</v>
      </c>
      <c r="I331" s="6">
        <v>1</v>
      </c>
      <c r="J331" s="6">
        <v>9</v>
      </c>
      <c r="K331" s="6">
        <v>2</v>
      </c>
      <c r="L331" s="6">
        <v>0</v>
      </c>
      <c r="M331" s="6">
        <v>14</v>
      </c>
      <c r="Q331"/>
      <c r="R331"/>
      <c r="S331"/>
      <c r="T331"/>
      <c r="U331"/>
      <c r="V331"/>
      <c r="W331"/>
      <c r="X331"/>
    </row>
    <row r="332" spans="1:24">
      <c r="A332" s="6" t="s">
        <v>321</v>
      </c>
      <c r="B332" s="3">
        <v>0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1</v>
      </c>
      <c r="I332" s="6">
        <v>0</v>
      </c>
      <c r="J332" s="6">
        <v>1</v>
      </c>
      <c r="K332" s="6">
        <v>2</v>
      </c>
      <c r="L332" s="6">
        <v>0</v>
      </c>
      <c r="M332" s="6">
        <v>9</v>
      </c>
      <c r="Q332"/>
      <c r="R332"/>
      <c r="S332"/>
      <c r="T332"/>
      <c r="U332"/>
      <c r="V332"/>
      <c r="W332"/>
      <c r="X332"/>
    </row>
    <row r="333" spans="1:24">
      <c r="A333" s="6" t="s">
        <v>322</v>
      </c>
      <c r="B333" s="3">
        <v>0</v>
      </c>
      <c r="C333" s="6">
        <v>0</v>
      </c>
      <c r="D333" s="6">
        <v>2</v>
      </c>
      <c r="E333" s="6">
        <v>3</v>
      </c>
      <c r="F333" s="6">
        <v>0</v>
      </c>
      <c r="G333" s="6">
        <v>0</v>
      </c>
      <c r="H333" s="6">
        <v>5</v>
      </c>
      <c r="I333" s="6">
        <v>0</v>
      </c>
      <c r="J333" s="6">
        <v>7</v>
      </c>
      <c r="K333" s="6">
        <v>5</v>
      </c>
      <c r="L333" s="6">
        <v>0</v>
      </c>
      <c r="M333" s="6">
        <v>8</v>
      </c>
      <c r="Q333"/>
      <c r="R333"/>
      <c r="S333"/>
      <c r="T333"/>
      <c r="U333"/>
      <c r="V333"/>
      <c r="W333"/>
      <c r="X333"/>
    </row>
    <row r="334" spans="1:24">
      <c r="A334" s="6" t="s">
        <v>1341</v>
      </c>
      <c r="B334" s="3">
        <v>0</v>
      </c>
      <c r="C334" s="6">
        <v>0</v>
      </c>
      <c r="D334" s="6">
        <v>5</v>
      </c>
      <c r="E334" s="6">
        <v>4</v>
      </c>
      <c r="F334" s="6">
        <v>1</v>
      </c>
      <c r="G334" s="6">
        <v>1</v>
      </c>
      <c r="H334" s="6">
        <v>9</v>
      </c>
      <c r="I334" s="6">
        <v>3</v>
      </c>
      <c r="J334" s="6">
        <v>7</v>
      </c>
      <c r="K334" s="6">
        <v>1</v>
      </c>
      <c r="L334" s="6">
        <v>0</v>
      </c>
      <c r="M334" s="6">
        <v>6</v>
      </c>
      <c r="Q334"/>
      <c r="R334"/>
      <c r="S334"/>
      <c r="T334"/>
      <c r="U334"/>
      <c r="V334"/>
      <c r="W334"/>
      <c r="X334"/>
    </row>
    <row r="335" spans="1:24">
      <c r="A335" s="6" t="s">
        <v>323</v>
      </c>
      <c r="B335" s="3">
        <v>0</v>
      </c>
      <c r="C335" s="6">
        <v>2</v>
      </c>
      <c r="D335" s="6">
        <v>3</v>
      </c>
      <c r="E335" s="6">
        <v>2</v>
      </c>
      <c r="F335" s="6">
        <v>0</v>
      </c>
      <c r="G335" s="6">
        <v>0</v>
      </c>
      <c r="H335" s="6">
        <v>8</v>
      </c>
      <c r="I335" s="6">
        <v>1</v>
      </c>
      <c r="J335" s="6">
        <v>5</v>
      </c>
      <c r="K335" s="6">
        <v>1</v>
      </c>
      <c r="L335" s="6">
        <v>0</v>
      </c>
      <c r="M335" s="6">
        <v>10</v>
      </c>
      <c r="Q335"/>
      <c r="R335"/>
      <c r="S335"/>
      <c r="T335"/>
      <c r="U335"/>
      <c r="V335"/>
      <c r="W335"/>
      <c r="X335"/>
    </row>
    <row r="336" spans="1:24">
      <c r="A336" s="6" t="s">
        <v>324</v>
      </c>
      <c r="B336" s="3">
        <v>0</v>
      </c>
      <c r="C336" s="6">
        <v>0</v>
      </c>
      <c r="D336" s="6">
        <v>1</v>
      </c>
      <c r="E336" s="6">
        <v>0</v>
      </c>
      <c r="F336" s="6">
        <v>0</v>
      </c>
      <c r="G336" s="6">
        <v>0</v>
      </c>
      <c r="H336" s="6">
        <v>1</v>
      </c>
      <c r="I336" s="6">
        <v>1</v>
      </c>
      <c r="J336" s="6">
        <v>2</v>
      </c>
      <c r="K336" s="6">
        <v>2</v>
      </c>
      <c r="L336" s="6">
        <v>0</v>
      </c>
      <c r="M336" s="6">
        <v>9</v>
      </c>
      <c r="Q336"/>
      <c r="R336"/>
      <c r="S336"/>
      <c r="T336"/>
      <c r="U336"/>
      <c r="V336"/>
      <c r="W336"/>
      <c r="X336"/>
    </row>
    <row r="337" spans="1:24">
      <c r="A337" s="6" t="s">
        <v>325</v>
      </c>
      <c r="B337" s="3">
        <v>0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1</v>
      </c>
      <c r="J337" s="6">
        <v>4</v>
      </c>
      <c r="K337" s="6">
        <v>1</v>
      </c>
      <c r="L337" s="6">
        <v>0</v>
      </c>
      <c r="M337" s="6">
        <v>5</v>
      </c>
      <c r="Q337"/>
      <c r="R337"/>
      <c r="S337"/>
      <c r="T337"/>
      <c r="U337"/>
      <c r="V337"/>
      <c r="W337"/>
      <c r="X337"/>
    </row>
    <row r="338" spans="1:24">
      <c r="A338" s="6" t="s">
        <v>326</v>
      </c>
      <c r="B338" s="3">
        <v>1</v>
      </c>
      <c r="C338" s="6">
        <v>0</v>
      </c>
      <c r="D338" s="6">
        <v>1</v>
      </c>
      <c r="E338" s="6">
        <v>3</v>
      </c>
      <c r="F338" s="6">
        <v>0</v>
      </c>
      <c r="G338" s="6">
        <v>0</v>
      </c>
      <c r="H338" s="6">
        <v>5</v>
      </c>
      <c r="I338" s="6">
        <v>0</v>
      </c>
      <c r="J338" s="6">
        <v>5</v>
      </c>
      <c r="K338" s="6">
        <v>1</v>
      </c>
      <c r="L338" s="6">
        <v>0</v>
      </c>
      <c r="M338" s="6">
        <v>12</v>
      </c>
      <c r="Q338"/>
      <c r="R338"/>
      <c r="S338"/>
      <c r="T338"/>
      <c r="U338"/>
      <c r="V338"/>
      <c r="W338"/>
      <c r="X338"/>
    </row>
    <row r="339" spans="1:24">
      <c r="A339" s="6" t="s">
        <v>327</v>
      </c>
      <c r="B339" s="3">
        <v>0</v>
      </c>
      <c r="C339" s="6">
        <v>0</v>
      </c>
      <c r="D339" s="6">
        <v>1</v>
      </c>
      <c r="E339" s="6">
        <v>0</v>
      </c>
      <c r="F339" s="6">
        <v>0</v>
      </c>
      <c r="G339" s="6">
        <v>0</v>
      </c>
      <c r="H339" s="6">
        <v>7</v>
      </c>
      <c r="I339" s="6">
        <v>2</v>
      </c>
      <c r="J339" s="6">
        <v>7</v>
      </c>
      <c r="K339" s="6">
        <v>5</v>
      </c>
      <c r="L339" s="6">
        <v>0</v>
      </c>
      <c r="M339" s="6">
        <v>13</v>
      </c>
      <c r="Q339"/>
      <c r="R339"/>
      <c r="S339"/>
      <c r="T339"/>
      <c r="U339"/>
      <c r="V339"/>
      <c r="W339"/>
      <c r="X339"/>
    </row>
    <row r="340" spans="1:24">
      <c r="A340" s="6" t="s">
        <v>328</v>
      </c>
      <c r="B340" s="3">
        <v>0</v>
      </c>
      <c r="C340" s="6">
        <v>0</v>
      </c>
      <c r="D340" s="6">
        <v>0</v>
      </c>
      <c r="E340" s="6">
        <v>2</v>
      </c>
      <c r="F340" s="6">
        <v>0</v>
      </c>
      <c r="G340" s="6">
        <v>0</v>
      </c>
      <c r="H340" s="6">
        <v>2</v>
      </c>
      <c r="I340" s="6">
        <v>0</v>
      </c>
      <c r="J340" s="6">
        <v>4</v>
      </c>
      <c r="K340" s="6">
        <v>1</v>
      </c>
      <c r="L340" s="6">
        <v>0</v>
      </c>
      <c r="M340" s="6">
        <v>3</v>
      </c>
      <c r="Q340"/>
      <c r="R340"/>
      <c r="S340"/>
      <c r="T340"/>
      <c r="U340"/>
      <c r="V340"/>
      <c r="W340"/>
      <c r="X340"/>
    </row>
    <row r="341" spans="1:24">
      <c r="A341" s="6" t="s">
        <v>329</v>
      </c>
      <c r="B341" s="3">
        <v>0</v>
      </c>
      <c r="C341" s="6">
        <v>0</v>
      </c>
      <c r="D341" s="6">
        <v>1</v>
      </c>
      <c r="E341" s="6">
        <v>5</v>
      </c>
      <c r="F341" s="6">
        <v>0</v>
      </c>
      <c r="G341" s="6">
        <v>0</v>
      </c>
      <c r="H341" s="6">
        <v>7</v>
      </c>
      <c r="I341" s="6">
        <v>0</v>
      </c>
      <c r="J341" s="6">
        <v>8</v>
      </c>
      <c r="K341" s="6">
        <v>6</v>
      </c>
      <c r="L341" s="6">
        <v>0</v>
      </c>
      <c r="M341" s="6">
        <v>13</v>
      </c>
      <c r="Q341"/>
      <c r="R341"/>
      <c r="S341"/>
      <c r="T341"/>
      <c r="U341"/>
      <c r="V341"/>
      <c r="W341"/>
      <c r="X341"/>
    </row>
    <row r="342" spans="1:24">
      <c r="A342" s="6" t="s">
        <v>330</v>
      </c>
      <c r="B342" s="3">
        <v>0</v>
      </c>
      <c r="C342" s="6">
        <v>0</v>
      </c>
      <c r="D342" s="6">
        <v>1</v>
      </c>
      <c r="E342" s="6">
        <v>6</v>
      </c>
      <c r="F342" s="6">
        <v>0</v>
      </c>
      <c r="G342" s="6">
        <v>0</v>
      </c>
      <c r="H342" s="6">
        <v>7</v>
      </c>
      <c r="I342" s="6">
        <v>0</v>
      </c>
      <c r="J342" s="6">
        <v>2</v>
      </c>
      <c r="K342" s="6">
        <v>2</v>
      </c>
      <c r="L342" s="6">
        <v>0</v>
      </c>
      <c r="M342" s="6">
        <v>8</v>
      </c>
      <c r="Q342"/>
      <c r="R342"/>
      <c r="S342"/>
      <c r="T342"/>
      <c r="U342"/>
      <c r="V342"/>
      <c r="W342"/>
      <c r="X342"/>
    </row>
    <row r="343" spans="1:24">
      <c r="A343" s="6" t="s">
        <v>331</v>
      </c>
      <c r="B343" s="3">
        <v>0</v>
      </c>
      <c r="C343" s="6">
        <v>0</v>
      </c>
      <c r="D343" s="6">
        <v>1</v>
      </c>
      <c r="E343" s="6">
        <v>2</v>
      </c>
      <c r="F343" s="6">
        <v>0</v>
      </c>
      <c r="G343" s="6">
        <v>0</v>
      </c>
      <c r="H343" s="6">
        <v>4</v>
      </c>
      <c r="I343" s="6">
        <v>0</v>
      </c>
      <c r="J343" s="6">
        <v>4</v>
      </c>
      <c r="K343" s="6">
        <v>7</v>
      </c>
      <c r="L343" s="6">
        <v>0</v>
      </c>
      <c r="M343" s="6">
        <v>22</v>
      </c>
      <c r="Q343"/>
      <c r="R343"/>
      <c r="S343"/>
      <c r="T343"/>
      <c r="U343"/>
      <c r="V343"/>
      <c r="W343"/>
      <c r="X343"/>
    </row>
    <row r="344" spans="1:24">
      <c r="A344" s="6" t="s">
        <v>332</v>
      </c>
      <c r="B344" s="3">
        <v>0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2</v>
      </c>
      <c r="K344" s="6">
        <v>0</v>
      </c>
      <c r="L344" s="6">
        <v>0</v>
      </c>
      <c r="M344" s="6">
        <v>7</v>
      </c>
      <c r="Q344"/>
      <c r="R344"/>
      <c r="S344"/>
      <c r="T344"/>
      <c r="U344"/>
      <c r="V344"/>
      <c r="W344"/>
      <c r="X344"/>
    </row>
    <row r="345" spans="1:24">
      <c r="A345" s="6" t="s">
        <v>333</v>
      </c>
      <c r="B345" s="3">
        <v>1</v>
      </c>
      <c r="C345" s="6">
        <v>0</v>
      </c>
      <c r="D345" s="6">
        <v>0</v>
      </c>
      <c r="E345" s="6">
        <v>3</v>
      </c>
      <c r="F345" s="6">
        <v>0</v>
      </c>
      <c r="G345" s="6">
        <v>0</v>
      </c>
      <c r="H345" s="6">
        <v>5</v>
      </c>
      <c r="I345" s="6">
        <v>0</v>
      </c>
      <c r="J345" s="6">
        <v>5</v>
      </c>
      <c r="K345" s="6">
        <v>5</v>
      </c>
      <c r="L345" s="6">
        <v>0</v>
      </c>
      <c r="M345" s="6">
        <v>23</v>
      </c>
      <c r="Q345"/>
      <c r="R345"/>
      <c r="S345"/>
      <c r="T345"/>
      <c r="U345"/>
      <c r="V345"/>
      <c r="W345"/>
      <c r="X345"/>
    </row>
    <row r="346" spans="1:24">
      <c r="A346" s="6" t="s">
        <v>334</v>
      </c>
      <c r="B346" s="3">
        <v>0</v>
      </c>
      <c r="C346" s="6">
        <v>0</v>
      </c>
      <c r="D346" s="6">
        <v>3</v>
      </c>
      <c r="E346" s="6">
        <v>0</v>
      </c>
      <c r="F346" s="6">
        <v>0</v>
      </c>
      <c r="G346" s="6">
        <v>0</v>
      </c>
      <c r="H346" s="6">
        <v>3</v>
      </c>
      <c r="I346" s="6">
        <v>3</v>
      </c>
      <c r="J346" s="6">
        <v>11</v>
      </c>
      <c r="K346" s="6">
        <v>8</v>
      </c>
      <c r="L346" s="6">
        <v>1</v>
      </c>
      <c r="M346" s="6">
        <v>18</v>
      </c>
      <c r="Q346"/>
      <c r="R346"/>
      <c r="S346"/>
      <c r="T346"/>
      <c r="U346"/>
      <c r="V346"/>
      <c r="W346"/>
      <c r="X346"/>
    </row>
    <row r="347" spans="1:24">
      <c r="A347" s="6" t="s">
        <v>335</v>
      </c>
      <c r="B347" s="3">
        <v>0</v>
      </c>
      <c r="C347" s="6">
        <v>0</v>
      </c>
      <c r="D347" s="6">
        <v>1</v>
      </c>
      <c r="E347" s="6">
        <v>2</v>
      </c>
      <c r="F347" s="6">
        <v>0</v>
      </c>
      <c r="G347" s="6">
        <v>0</v>
      </c>
      <c r="H347" s="6">
        <v>3</v>
      </c>
      <c r="I347" s="6">
        <v>1</v>
      </c>
      <c r="J347" s="6">
        <v>5</v>
      </c>
      <c r="K347" s="6">
        <v>4</v>
      </c>
      <c r="L347" s="6">
        <v>0</v>
      </c>
      <c r="M347" s="6">
        <v>10</v>
      </c>
      <c r="Q347"/>
      <c r="R347"/>
      <c r="S347"/>
      <c r="T347"/>
      <c r="U347"/>
      <c r="V347"/>
      <c r="W347"/>
      <c r="X347"/>
    </row>
    <row r="348" spans="1:24">
      <c r="A348" s="6" t="s">
        <v>1342</v>
      </c>
      <c r="B348" s="3">
        <v>0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5</v>
      </c>
      <c r="K348" s="6">
        <v>5</v>
      </c>
      <c r="L348" s="6">
        <v>0</v>
      </c>
      <c r="M348" s="6">
        <v>4</v>
      </c>
      <c r="Q348"/>
      <c r="R348"/>
      <c r="S348"/>
      <c r="T348"/>
      <c r="U348"/>
      <c r="V348"/>
      <c r="W348"/>
      <c r="X348"/>
    </row>
    <row r="349" spans="1:24">
      <c r="A349" s="6" t="s">
        <v>1343</v>
      </c>
      <c r="B349" s="3">
        <v>0</v>
      </c>
      <c r="C349" s="6">
        <v>0</v>
      </c>
      <c r="D349" s="6">
        <v>4</v>
      </c>
      <c r="E349" s="6">
        <v>2</v>
      </c>
      <c r="F349" s="6">
        <v>0</v>
      </c>
      <c r="G349" s="6">
        <v>0</v>
      </c>
      <c r="H349" s="6">
        <v>8</v>
      </c>
      <c r="I349" s="6">
        <v>3</v>
      </c>
      <c r="J349" s="6">
        <v>12</v>
      </c>
      <c r="K349" s="6">
        <v>5</v>
      </c>
      <c r="L349" s="6">
        <v>0</v>
      </c>
      <c r="M349" s="6">
        <v>10</v>
      </c>
      <c r="Q349"/>
      <c r="R349"/>
      <c r="S349"/>
      <c r="T349"/>
      <c r="U349"/>
      <c r="V349"/>
      <c r="W349"/>
      <c r="X349"/>
    </row>
    <row r="350" spans="1:24">
      <c r="A350" s="6" t="s">
        <v>336</v>
      </c>
      <c r="B350" s="3">
        <v>0</v>
      </c>
      <c r="C350" s="6">
        <v>0</v>
      </c>
      <c r="D350" s="6">
        <v>0</v>
      </c>
      <c r="E350" s="6">
        <v>2</v>
      </c>
      <c r="F350" s="6">
        <v>0</v>
      </c>
      <c r="G350" s="6">
        <v>0</v>
      </c>
      <c r="H350" s="6">
        <v>2</v>
      </c>
      <c r="I350" s="6">
        <v>2</v>
      </c>
      <c r="J350" s="6">
        <v>6</v>
      </c>
      <c r="K350" s="6">
        <v>3</v>
      </c>
      <c r="L350" s="6">
        <v>0</v>
      </c>
      <c r="M350" s="6">
        <v>13</v>
      </c>
      <c r="Q350"/>
      <c r="R350"/>
      <c r="S350"/>
      <c r="T350"/>
      <c r="U350"/>
      <c r="V350"/>
      <c r="W350"/>
      <c r="X350"/>
    </row>
    <row r="351" spans="1:24">
      <c r="A351" s="6" t="s">
        <v>337</v>
      </c>
      <c r="B351" s="3">
        <v>0</v>
      </c>
      <c r="C351" s="6">
        <v>0</v>
      </c>
      <c r="D351" s="6">
        <v>1</v>
      </c>
      <c r="E351" s="6">
        <v>0</v>
      </c>
      <c r="F351" s="6">
        <v>0</v>
      </c>
      <c r="G351" s="6">
        <v>0</v>
      </c>
      <c r="H351" s="6">
        <v>3</v>
      </c>
      <c r="I351" s="6">
        <v>1</v>
      </c>
      <c r="J351" s="6">
        <v>3</v>
      </c>
      <c r="K351" s="6">
        <v>5</v>
      </c>
      <c r="L351" s="6">
        <v>0</v>
      </c>
      <c r="M351" s="6">
        <v>11</v>
      </c>
      <c r="Q351"/>
      <c r="R351"/>
      <c r="S351"/>
      <c r="T351"/>
      <c r="U351"/>
      <c r="V351"/>
      <c r="W351"/>
      <c r="X351"/>
    </row>
    <row r="352" spans="1:24">
      <c r="A352" s="6" t="s">
        <v>338</v>
      </c>
      <c r="B352" s="3">
        <v>0</v>
      </c>
      <c r="C352" s="6">
        <v>0</v>
      </c>
      <c r="D352" s="6">
        <v>2</v>
      </c>
      <c r="E352" s="6">
        <v>3</v>
      </c>
      <c r="F352" s="6">
        <v>0</v>
      </c>
      <c r="G352" s="6">
        <v>0</v>
      </c>
      <c r="H352" s="6">
        <v>6</v>
      </c>
      <c r="I352" s="6">
        <v>1</v>
      </c>
      <c r="J352" s="6">
        <v>6</v>
      </c>
      <c r="K352" s="6">
        <v>8</v>
      </c>
      <c r="L352" s="6">
        <v>1</v>
      </c>
      <c r="M352" s="6">
        <v>17</v>
      </c>
      <c r="Q352"/>
      <c r="R352"/>
      <c r="S352"/>
      <c r="T352"/>
      <c r="U352"/>
      <c r="V352"/>
      <c r="W352"/>
      <c r="X352"/>
    </row>
    <row r="353" spans="1:24">
      <c r="A353" s="6" t="s">
        <v>339</v>
      </c>
      <c r="B353" s="3">
        <v>0</v>
      </c>
      <c r="C353" s="6">
        <v>0</v>
      </c>
      <c r="D353" s="6">
        <v>1</v>
      </c>
      <c r="E353" s="6">
        <v>0</v>
      </c>
      <c r="F353" s="6">
        <v>0</v>
      </c>
      <c r="G353" s="6">
        <v>0</v>
      </c>
      <c r="H353" s="6">
        <v>1</v>
      </c>
      <c r="I353" s="6">
        <v>0</v>
      </c>
      <c r="J353" s="6">
        <v>5</v>
      </c>
      <c r="K353" s="6">
        <v>3</v>
      </c>
      <c r="L353" s="6">
        <v>0</v>
      </c>
      <c r="M353" s="6">
        <v>5</v>
      </c>
      <c r="Q353"/>
      <c r="R353"/>
      <c r="S353"/>
      <c r="T353"/>
      <c r="U353"/>
      <c r="V353"/>
      <c r="W353"/>
      <c r="X353"/>
    </row>
    <row r="354" spans="1:24">
      <c r="A354" s="6" t="s">
        <v>340</v>
      </c>
      <c r="B354" s="3">
        <v>0</v>
      </c>
      <c r="C354" s="6">
        <v>0</v>
      </c>
      <c r="D354" s="6">
        <v>1</v>
      </c>
      <c r="E354" s="6">
        <v>0</v>
      </c>
      <c r="F354" s="6">
        <v>0</v>
      </c>
      <c r="G354" s="6">
        <v>0</v>
      </c>
      <c r="H354" s="6">
        <v>3</v>
      </c>
      <c r="I354" s="6">
        <v>0</v>
      </c>
      <c r="J354" s="6">
        <v>2</v>
      </c>
      <c r="K354" s="6">
        <v>4</v>
      </c>
      <c r="L354" s="6">
        <v>0</v>
      </c>
      <c r="M354" s="6">
        <v>25</v>
      </c>
      <c r="Q354"/>
      <c r="R354"/>
      <c r="S354"/>
      <c r="T354"/>
      <c r="U354"/>
      <c r="V354"/>
      <c r="W354"/>
      <c r="X354"/>
    </row>
    <row r="355" spans="1:24">
      <c r="A355" s="6" t="s">
        <v>341</v>
      </c>
      <c r="B355" s="3">
        <v>0</v>
      </c>
      <c r="C355" s="6">
        <v>0</v>
      </c>
      <c r="D355" s="6">
        <v>1</v>
      </c>
      <c r="E355" s="6">
        <v>3</v>
      </c>
      <c r="F355" s="6">
        <v>0</v>
      </c>
      <c r="G355" s="6">
        <v>0</v>
      </c>
      <c r="H355" s="6">
        <v>7</v>
      </c>
      <c r="I355" s="6">
        <v>0</v>
      </c>
      <c r="J355" s="6">
        <v>10</v>
      </c>
      <c r="K355" s="6">
        <v>8</v>
      </c>
      <c r="L355" s="6">
        <v>0</v>
      </c>
      <c r="M355" s="6">
        <v>24</v>
      </c>
      <c r="Q355"/>
      <c r="R355"/>
      <c r="S355"/>
      <c r="T355"/>
      <c r="U355"/>
      <c r="V355"/>
      <c r="W355"/>
      <c r="X355"/>
    </row>
    <row r="356" spans="1:24">
      <c r="A356" s="6" t="s">
        <v>342</v>
      </c>
      <c r="B356" s="3">
        <v>1</v>
      </c>
      <c r="C356" s="6">
        <v>1</v>
      </c>
      <c r="D356" s="6">
        <v>4</v>
      </c>
      <c r="E356" s="6">
        <v>1</v>
      </c>
      <c r="F356" s="6">
        <v>0</v>
      </c>
      <c r="G356" s="6">
        <v>0</v>
      </c>
      <c r="H356" s="6">
        <v>10</v>
      </c>
      <c r="I356" s="6">
        <v>1</v>
      </c>
      <c r="J356" s="6">
        <v>5</v>
      </c>
      <c r="K356" s="6">
        <v>6</v>
      </c>
      <c r="L356" s="6">
        <v>0</v>
      </c>
      <c r="M356" s="6">
        <v>20</v>
      </c>
      <c r="Q356"/>
      <c r="R356"/>
      <c r="S356"/>
      <c r="T356"/>
      <c r="U356"/>
      <c r="V356"/>
      <c r="W356"/>
      <c r="X356"/>
    </row>
    <row r="357" spans="1:24">
      <c r="A357" s="6" t="s">
        <v>343</v>
      </c>
      <c r="B357" s="3">
        <v>0</v>
      </c>
      <c r="C357" s="6">
        <v>0</v>
      </c>
      <c r="D357" s="6">
        <v>1</v>
      </c>
      <c r="E357" s="6">
        <v>3</v>
      </c>
      <c r="F357" s="6">
        <v>0</v>
      </c>
      <c r="G357" s="6">
        <v>0</v>
      </c>
      <c r="H357" s="6">
        <v>4</v>
      </c>
      <c r="I357" s="6">
        <v>2</v>
      </c>
      <c r="J357" s="6">
        <v>10</v>
      </c>
      <c r="K357" s="6">
        <v>4</v>
      </c>
      <c r="L357" s="6">
        <v>0</v>
      </c>
      <c r="M357" s="6">
        <v>9</v>
      </c>
      <c r="Q357"/>
      <c r="R357"/>
      <c r="S357"/>
      <c r="T357"/>
      <c r="U357"/>
      <c r="V357"/>
      <c r="W357"/>
      <c r="X357"/>
    </row>
    <row r="358" spans="1:24">
      <c r="A358" s="6" t="s">
        <v>344</v>
      </c>
      <c r="B358" s="3">
        <v>0</v>
      </c>
      <c r="C358" s="6">
        <v>0</v>
      </c>
      <c r="D358" s="6">
        <v>3</v>
      </c>
      <c r="E358" s="6">
        <v>5</v>
      </c>
      <c r="F358" s="6">
        <v>0</v>
      </c>
      <c r="G358" s="6">
        <v>0</v>
      </c>
      <c r="H358" s="6">
        <v>5</v>
      </c>
      <c r="I358" s="6">
        <v>3</v>
      </c>
      <c r="J358" s="6">
        <v>12</v>
      </c>
      <c r="K358" s="6">
        <v>8</v>
      </c>
      <c r="L358" s="6">
        <v>0</v>
      </c>
      <c r="M358" s="6">
        <v>13</v>
      </c>
      <c r="Q358"/>
      <c r="R358"/>
      <c r="S358"/>
      <c r="T358"/>
      <c r="U358"/>
      <c r="V358"/>
      <c r="W358"/>
      <c r="X358"/>
    </row>
    <row r="359" spans="1:24">
      <c r="A359" s="6" t="s">
        <v>345</v>
      </c>
      <c r="B359" s="3">
        <v>0</v>
      </c>
      <c r="C359" s="6">
        <v>0</v>
      </c>
      <c r="D359" s="6">
        <v>0</v>
      </c>
      <c r="E359" s="6">
        <v>4</v>
      </c>
      <c r="F359" s="6">
        <v>0</v>
      </c>
      <c r="G359" s="6">
        <v>0</v>
      </c>
      <c r="H359" s="6">
        <v>4</v>
      </c>
      <c r="I359" s="6">
        <v>3</v>
      </c>
      <c r="J359" s="6">
        <v>10</v>
      </c>
      <c r="K359" s="6">
        <v>0</v>
      </c>
      <c r="L359" s="6">
        <v>0</v>
      </c>
      <c r="M359" s="6">
        <v>4</v>
      </c>
      <c r="Q359"/>
      <c r="R359"/>
      <c r="S359"/>
      <c r="T359"/>
      <c r="U359"/>
      <c r="V359"/>
      <c r="W359"/>
      <c r="X359"/>
    </row>
    <row r="360" spans="1:24">
      <c r="A360" s="6" t="s">
        <v>346</v>
      </c>
      <c r="B360" s="3">
        <v>0</v>
      </c>
      <c r="C360" s="6">
        <v>1</v>
      </c>
      <c r="D360" s="6">
        <v>2</v>
      </c>
      <c r="E360" s="6">
        <v>4</v>
      </c>
      <c r="F360" s="6">
        <v>0</v>
      </c>
      <c r="G360" s="6">
        <v>0</v>
      </c>
      <c r="H360" s="6">
        <v>9</v>
      </c>
      <c r="I360" s="6">
        <v>1</v>
      </c>
      <c r="J360" s="6">
        <v>4</v>
      </c>
      <c r="K360" s="6">
        <v>3</v>
      </c>
      <c r="L360" s="6">
        <v>0</v>
      </c>
      <c r="M360" s="6">
        <v>16</v>
      </c>
      <c r="Q360"/>
      <c r="R360"/>
      <c r="S360"/>
      <c r="T360"/>
      <c r="U360"/>
      <c r="V360"/>
      <c r="W360"/>
      <c r="X360"/>
    </row>
    <row r="361" spans="1:24">
      <c r="A361" s="6" t="s">
        <v>347</v>
      </c>
      <c r="B361" s="3">
        <v>0</v>
      </c>
      <c r="C361" s="6">
        <v>0</v>
      </c>
      <c r="D361" s="6">
        <v>1</v>
      </c>
      <c r="E361" s="6">
        <v>2</v>
      </c>
      <c r="F361" s="6">
        <v>0</v>
      </c>
      <c r="G361" s="6">
        <v>0</v>
      </c>
      <c r="H361" s="6">
        <v>3</v>
      </c>
      <c r="I361" s="6">
        <v>0</v>
      </c>
      <c r="J361" s="6">
        <v>2</v>
      </c>
      <c r="K361" s="6">
        <v>3</v>
      </c>
      <c r="L361" s="6">
        <v>0</v>
      </c>
      <c r="M361" s="6">
        <v>9</v>
      </c>
      <c r="Q361"/>
      <c r="R361"/>
      <c r="S361"/>
      <c r="T361"/>
      <c r="U361"/>
      <c r="V361"/>
      <c r="W361"/>
      <c r="X361"/>
    </row>
    <row r="362" spans="1:24">
      <c r="A362" s="6" t="s">
        <v>348</v>
      </c>
      <c r="B362" s="3">
        <v>0</v>
      </c>
      <c r="C362" s="6">
        <v>0</v>
      </c>
      <c r="D362" s="6">
        <v>2</v>
      </c>
      <c r="E362" s="6">
        <v>0</v>
      </c>
      <c r="F362" s="6">
        <v>0</v>
      </c>
      <c r="G362" s="6">
        <v>0</v>
      </c>
      <c r="H362" s="6">
        <v>7</v>
      </c>
      <c r="I362" s="6">
        <v>5</v>
      </c>
      <c r="J362" s="6">
        <v>8</v>
      </c>
      <c r="K362" s="6">
        <v>12</v>
      </c>
      <c r="L362" s="6">
        <v>0</v>
      </c>
      <c r="M362" s="6">
        <v>18</v>
      </c>
      <c r="Q362"/>
      <c r="R362"/>
      <c r="S362"/>
      <c r="T362"/>
      <c r="U362"/>
      <c r="V362"/>
      <c r="W362"/>
      <c r="X362"/>
    </row>
    <row r="363" spans="1:24">
      <c r="A363" s="6" t="s">
        <v>349</v>
      </c>
      <c r="B363" s="3">
        <v>0</v>
      </c>
      <c r="C363" s="6">
        <v>0</v>
      </c>
      <c r="D363" s="6">
        <v>1</v>
      </c>
      <c r="E363" s="6">
        <v>4</v>
      </c>
      <c r="F363" s="6">
        <v>0</v>
      </c>
      <c r="G363" s="6">
        <v>0</v>
      </c>
      <c r="H363" s="6">
        <v>6</v>
      </c>
      <c r="I363" s="6">
        <v>0</v>
      </c>
      <c r="J363" s="6">
        <v>9</v>
      </c>
      <c r="K363" s="6">
        <v>12</v>
      </c>
      <c r="L363" s="6">
        <v>0</v>
      </c>
      <c r="M363" s="6">
        <v>26</v>
      </c>
      <c r="Q363"/>
      <c r="R363"/>
      <c r="S363"/>
      <c r="T363"/>
      <c r="U363"/>
      <c r="V363"/>
      <c r="W363"/>
      <c r="X363"/>
    </row>
    <row r="364" spans="1:24">
      <c r="A364" s="6" t="s">
        <v>1344</v>
      </c>
      <c r="B364" s="3">
        <v>0</v>
      </c>
      <c r="C364" s="6">
        <v>1</v>
      </c>
      <c r="D364" s="6">
        <v>4</v>
      </c>
      <c r="E364" s="6">
        <v>3</v>
      </c>
      <c r="F364" s="6">
        <v>0</v>
      </c>
      <c r="G364" s="6">
        <v>0</v>
      </c>
      <c r="H364" s="6">
        <v>9</v>
      </c>
      <c r="I364" s="6">
        <v>1</v>
      </c>
      <c r="J364" s="6">
        <v>3</v>
      </c>
      <c r="K364" s="6">
        <v>5</v>
      </c>
      <c r="L364" s="6">
        <v>0</v>
      </c>
      <c r="M364" s="6">
        <v>17</v>
      </c>
      <c r="Q364"/>
      <c r="R364"/>
      <c r="S364"/>
      <c r="T364"/>
      <c r="U364"/>
      <c r="V364"/>
      <c r="W364"/>
      <c r="X364"/>
    </row>
    <row r="365" spans="1:24">
      <c r="A365" s="6" t="s">
        <v>350</v>
      </c>
      <c r="B365" s="3">
        <v>0</v>
      </c>
      <c r="C365" s="6">
        <v>0</v>
      </c>
      <c r="D365" s="6">
        <v>1</v>
      </c>
      <c r="E365" s="6">
        <v>1</v>
      </c>
      <c r="F365" s="6">
        <v>0</v>
      </c>
      <c r="G365" s="6">
        <v>0</v>
      </c>
      <c r="H365" s="6">
        <v>2</v>
      </c>
      <c r="I365" s="6">
        <v>0</v>
      </c>
      <c r="J365" s="6">
        <v>6</v>
      </c>
      <c r="K365" s="6">
        <v>5</v>
      </c>
      <c r="L365" s="6">
        <v>0</v>
      </c>
      <c r="M365" s="6">
        <v>17</v>
      </c>
      <c r="Q365"/>
      <c r="R365"/>
      <c r="S365"/>
      <c r="T365"/>
      <c r="U365"/>
      <c r="V365"/>
      <c r="W365"/>
      <c r="X365"/>
    </row>
    <row r="366" spans="1:24">
      <c r="A366" s="6" t="s">
        <v>351</v>
      </c>
      <c r="B366" s="3">
        <v>0</v>
      </c>
      <c r="C366" s="6">
        <v>0</v>
      </c>
      <c r="D366" s="6">
        <v>1</v>
      </c>
      <c r="E366" s="6">
        <v>4</v>
      </c>
      <c r="F366" s="6">
        <v>0</v>
      </c>
      <c r="G366" s="6">
        <v>0</v>
      </c>
      <c r="H366" s="6">
        <v>5</v>
      </c>
      <c r="I366" s="6">
        <v>1</v>
      </c>
      <c r="J366" s="6">
        <v>7</v>
      </c>
      <c r="K366" s="6">
        <v>5</v>
      </c>
      <c r="L366" s="6">
        <v>0</v>
      </c>
      <c r="M366" s="6">
        <v>14</v>
      </c>
      <c r="Q366"/>
      <c r="R366"/>
      <c r="S366"/>
      <c r="T366"/>
      <c r="U366"/>
      <c r="V366"/>
      <c r="W366"/>
      <c r="X366"/>
    </row>
    <row r="367" spans="1:24">
      <c r="A367" s="6" t="s">
        <v>352</v>
      </c>
      <c r="B367" s="3">
        <v>0</v>
      </c>
      <c r="C367" s="6">
        <v>0</v>
      </c>
      <c r="D367" s="6">
        <v>1</v>
      </c>
      <c r="E367" s="6">
        <v>3</v>
      </c>
      <c r="F367" s="6">
        <v>0</v>
      </c>
      <c r="G367" s="6">
        <v>0</v>
      </c>
      <c r="H367" s="6">
        <v>6</v>
      </c>
      <c r="I367" s="6">
        <v>3</v>
      </c>
      <c r="J367" s="6">
        <v>5</v>
      </c>
      <c r="K367" s="6">
        <v>8</v>
      </c>
      <c r="L367" s="6">
        <v>0</v>
      </c>
      <c r="M367" s="6">
        <v>26</v>
      </c>
      <c r="Q367"/>
      <c r="R367"/>
      <c r="S367"/>
      <c r="T367"/>
      <c r="U367"/>
      <c r="V367"/>
      <c r="W367"/>
      <c r="X367"/>
    </row>
    <row r="368" spans="1:24">
      <c r="A368" s="6" t="s">
        <v>353</v>
      </c>
      <c r="B368" s="3">
        <v>0</v>
      </c>
      <c r="C368" s="6">
        <v>0</v>
      </c>
      <c r="D368" s="6">
        <v>1</v>
      </c>
      <c r="E368" s="6">
        <v>0</v>
      </c>
      <c r="F368" s="6">
        <v>0</v>
      </c>
      <c r="G368" s="6">
        <v>0</v>
      </c>
      <c r="H368" s="6">
        <v>4</v>
      </c>
      <c r="I368" s="6">
        <v>1</v>
      </c>
      <c r="J368" s="6">
        <v>7</v>
      </c>
      <c r="K368" s="6">
        <v>12</v>
      </c>
      <c r="L368" s="6">
        <v>0</v>
      </c>
      <c r="M368" s="6">
        <v>21</v>
      </c>
      <c r="Q368"/>
      <c r="R368"/>
      <c r="S368"/>
      <c r="T368"/>
      <c r="U368"/>
      <c r="V368"/>
      <c r="W368"/>
      <c r="X368"/>
    </row>
    <row r="369" spans="1:24">
      <c r="A369" s="6" t="s">
        <v>354</v>
      </c>
      <c r="B369" s="3">
        <v>0</v>
      </c>
      <c r="C369" s="6">
        <v>0</v>
      </c>
      <c r="D369" s="6">
        <v>1</v>
      </c>
      <c r="E369" s="6">
        <v>1</v>
      </c>
      <c r="F369" s="6">
        <v>0</v>
      </c>
      <c r="G369" s="6">
        <v>0</v>
      </c>
      <c r="H369" s="6">
        <v>4</v>
      </c>
      <c r="I369" s="6">
        <v>2</v>
      </c>
      <c r="J369" s="6">
        <v>5</v>
      </c>
      <c r="K369" s="6">
        <v>4</v>
      </c>
      <c r="L369" s="6">
        <v>0</v>
      </c>
      <c r="M369" s="6">
        <v>19</v>
      </c>
      <c r="Q369"/>
      <c r="R369"/>
      <c r="S369"/>
      <c r="T369"/>
      <c r="U369"/>
      <c r="V369"/>
      <c r="W369"/>
      <c r="X369"/>
    </row>
    <row r="370" spans="1:24">
      <c r="A370" s="6" t="s">
        <v>355</v>
      </c>
      <c r="B370" s="3">
        <v>0</v>
      </c>
      <c r="C370" s="6">
        <v>0</v>
      </c>
      <c r="D370" s="6">
        <v>2</v>
      </c>
      <c r="E370" s="6">
        <v>2</v>
      </c>
      <c r="F370" s="6">
        <v>0</v>
      </c>
      <c r="G370" s="6">
        <v>0</v>
      </c>
      <c r="H370" s="6">
        <v>7</v>
      </c>
      <c r="I370" s="6">
        <v>0</v>
      </c>
      <c r="J370" s="6">
        <v>9</v>
      </c>
      <c r="K370" s="6">
        <v>6</v>
      </c>
      <c r="L370" s="6">
        <v>0</v>
      </c>
      <c r="M370" s="6">
        <v>17</v>
      </c>
      <c r="Q370"/>
      <c r="R370"/>
      <c r="S370"/>
      <c r="T370"/>
      <c r="U370"/>
      <c r="V370"/>
      <c r="W370"/>
      <c r="X370"/>
    </row>
    <row r="371" spans="1:24">
      <c r="A371" s="6" t="s">
        <v>356</v>
      </c>
      <c r="B371" s="3">
        <v>0</v>
      </c>
      <c r="C371" s="6">
        <v>0</v>
      </c>
      <c r="D371" s="6">
        <v>3</v>
      </c>
      <c r="E371" s="6">
        <v>1</v>
      </c>
      <c r="F371" s="6">
        <v>0</v>
      </c>
      <c r="G371" s="6">
        <v>0</v>
      </c>
      <c r="H371" s="6">
        <v>5</v>
      </c>
      <c r="I371" s="6">
        <v>1</v>
      </c>
      <c r="J371" s="6">
        <v>3</v>
      </c>
      <c r="K371" s="6">
        <v>3</v>
      </c>
      <c r="L371" s="6">
        <v>0</v>
      </c>
      <c r="M371" s="6">
        <v>15</v>
      </c>
      <c r="Q371"/>
      <c r="R371"/>
      <c r="S371"/>
      <c r="T371"/>
      <c r="U371"/>
      <c r="V371"/>
      <c r="W371"/>
      <c r="X371"/>
    </row>
    <row r="372" spans="1:24">
      <c r="A372" s="6" t="s">
        <v>357</v>
      </c>
      <c r="B372" s="3">
        <v>0</v>
      </c>
      <c r="C372" s="6">
        <v>0</v>
      </c>
      <c r="D372" s="6">
        <v>1</v>
      </c>
      <c r="E372" s="6">
        <v>4</v>
      </c>
      <c r="F372" s="6">
        <v>0</v>
      </c>
      <c r="G372" s="6">
        <v>0</v>
      </c>
      <c r="H372" s="6">
        <v>5</v>
      </c>
      <c r="I372" s="6">
        <v>0</v>
      </c>
      <c r="J372" s="6">
        <v>1</v>
      </c>
      <c r="K372" s="6">
        <v>7</v>
      </c>
      <c r="L372" s="6">
        <v>0</v>
      </c>
      <c r="M372" s="6">
        <v>19</v>
      </c>
      <c r="Q372"/>
      <c r="R372"/>
      <c r="S372"/>
      <c r="T372"/>
      <c r="U372"/>
      <c r="V372"/>
      <c r="W372"/>
      <c r="X372"/>
    </row>
    <row r="373" spans="1:24">
      <c r="A373" s="6" t="s">
        <v>358</v>
      </c>
      <c r="B373" s="3">
        <v>0</v>
      </c>
      <c r="C373" s="6">
        <v>0</v>
      </c>
      <c r="D373" s="6">
        <v>1</v>
      </c>
      <c r="E373" s="6">
        <v>1</v>
      </c>
      <c r="F373" s="6">
        <v>0</v>
      </c>
      <c r="G373" s="6">
        <v>0</v>
      </c>
      <c r="H373" s="6">
        <v>7</v>
      </c>
      <c r="I373" s="6">
        <v>1</v>
      </c>
      <c r="J373" s="6">
        <v>6</v>
      </c>
      <c r="K373" s="6">
        <v>1</v>
      </c>
      <c r="L373" s="6">
        <v>0</v>
      </c>
      <c r="M373" s="6">
        <v>10</v>
      </c>
      <c r="Q373"/>
      <c r="R373"/>
      <c r="S373"/>
      <c r="T373"/>
      <c r="U373"/>
      <c r="V373"/>
      <c r="W373"/>
      <c r="X373"/>
    </row>
    <row r="374" spans="1:24">
      <c r="A374" s="6" t="s">
        <v>359</v>
      </c>
      <c r="B374" s="3">
        <v>0</v>
      </c>
      <c r="C374" s="6">
        <v>0</v>
      </c>
      <c r="D374" s="6">
        <v>1</v>
      </c>
      <c r="E374" s="6">
        <v>5</v>
      </c>
      <c r="F374" s="6">
        <v>0</v>
      </c>
      <c r="G374" s="6">
        <v>0</v>
      </c>
      <c r="H374" s="6">
        <v>6</v>
      </c>
      <c r="I374" s="6">
        <v>1</v>
      </c>
      <c r="J374" s="6">
        <v>5</v>
      </c>
      <c r="K374" s="6">
        <v>2</v>
      </c>
      <c r="L374" s="6">
        <v>0</v>
      </c>
      <c r="M374" s="6">
        <v>11</v>
      </c>
      <c r="Q374"/>
      <c r="R374"/>
      <c r="S374"/>
      <c r="T374"/>
      <c r="U374"/>
      <c r="V374"/>
      <c r="W374"/>
      <c r="X374"/>
    </row>
    <row r="375" spans="1:24">
      <c r="A375" s="6" t="s">
        <v>360</v>
      </c>
      <c r="B375" s="3">
        <v>0</v>
      </c>
      <c r="C375" s="6">
        <v>0</v>
      </c>
      <c r="D375" s="6">
        <v>3</v>
      </c>
      <c r="E375" s="6">
        <v>5</v>
      </c>
      <c r="F375" s="6">
        <v>0</v>
      </c>
      <c r="G375" s="6">
        <v>0</v>
      </c>
      <c r="H375" s="6">
        <v>14</v>
      </c>
      <c r="I375" s="6">
        <v>0</v>
      </c>
      <c r="J375" s="6">
        <v>13</v>
      </c>
      <c r="K375" s="6">
        <v>7</v>
      </c>
      <c r="L375" s="6">
        <v>0</v>
      </c>
      <c r="M375" s="6">
        <v>4</v>
      </c>
      <c r="Q375"/>
      <c r="R375"/>
      <c r="S375"/>
      <c r="T375"/>
      <c r="U375"/>
      <c r="V375"/>
      <c r="W375"/>
      <c r="X375"/>
    </row>
    <row r="376" spans="1:24">
      <c r="A376" s="6" t="s">
        <v>361</v>
      </c>
      <c r="B376" s="3">
        <v>0</v>
      </c>
      <c r="C376" s="6">
        <v>0</v>
      </c>
      <c r="D376" s="6">
        <v>2</v>
      </c>
      <c r="E376" s="6">
        <v>3</v>
      </c>
      <c r="F376" s="6">
        <v>0</v>
      </c>
      <c r="G376" s="6">
        <v>0</v>
      </c>
      <c r="H376" s="6">
        <v>12</v>
      </c>
      <c r="I376" s="6">
        <v>1</v>
      </c>
      <c r="J376" s="6">
        <v>5</v>
      </c>
      <c r="K376" s="6">
        <v>6</v>
      </c>
      <c r="L376" s="6">
        <v>0</v>
      </c>
      <c r="M376" s="6">
        <v>10</v>
      </c>
      <c r="Q376"/>
      <c r="R376"/>
      <c r="S376"/>
      <c r="T376"/>
      <c r="U376"/>
      <c r="V376"/>
      <c r="W376"/>
      <c r="X376"/>
    </row>
    <row r="377" spans="1:24">
      <c r="A377" s="6" t="s">
        <v>362</v>
      </c>
      <c r="B377" s="3">
        <v>0</v>
      </c>
      <c r="C377" s="6">
        <v>0</v>
      </c>
      <c r="D377" s="6">
        <v>1</v>
      </c>
      <c r="E377" s="6">
        <v>2</v>
      </c>
      <c r="F377" s="6">
        <v>0</v>
      </c>
      <c r="G377" s="6">
        <v>0</v>
      </c>
      <c r="H377" s="6">
        <v>9</v>
      </c>
      <c r="I377" s="6">
        <v>2</v>
      </c>
      <c r="J377" s="6">
        <v>5</v>
      </c>
      <c r="K377" s="6">
        <v>7</v>
      </c>
      <c r="L377" s="6">
        <v>0</v>
      </c>
      <c r="M377" s="6">
        <v>13</v>
      </c>
      <c r="Q377"/>
      <c r="R377"/>
      <c r="S377"/>
      <c r="T377"/>
      <c r="U377"/>
      <c r="V377"/>
      <c r="W377"/>
      <c r="X377"/>
    </row>
    <row r="378" spans="1:24">
      <c r="A378" s="6" t="s">
        <v>363</v>
      </c>
      <c r="B378" s="3">
        <v>0</v>
      </c>
      <c r="C378" s="6">
        <v>0</v>
      </c>
      <c r="D378" s="6">
        <v>1</v>
      </c>
      <c r="E378" s="6">
        <v>2</v>
      </c>
      <c r="F378" s="6">
        <v>0</v>
      </c>
      <c r="G378" s="6">
        <v>0</v>
      </c>
      <c r="H378" s="6">
        <v>5</v>
      </c>
      <c r="I378" s="6">
        <v>2</v>
      </c>
      <c r="J378" s="6">
        <v>9</v>
      </c>
      <c r="K378" s="6">
        <v>3</v>
      </c>
      <c r="L378" s="6">
        <v>0</v>
      </c>
      <c r="M378" s="6">
        <v>9</v>
      </c>
      <c r="Q378"/>
      <c r="R378"/>
      <c r="S378"/>
      <c r="T378"/>
      <c r="U378"/>
      <c r="V378"/>
      <c r="W378"/>
      <c r="X378"/>
    </row>
    <row r="379" spans="1:24">
      <c r="A379" s="6" t="s">
        <v>401</v>
      </c>
      <c r="B379" s="3">
        <v>0</v>
      </c>
      <c r="C379" s="6">
        <v>0</v>
      </c>
      <c r="D379" s="6">
        <v>4</v>
      </c>
      <c r="E379" s="6">
        <v>6</v>
      </c>
      <c r="F379" s="6">
        <v>0</v>
      </c>
      <c r="G379" s="6">
        <v>0</v>
      </c>
      <c r="H379" s="6">
        <v>10</v>
      </c>
      <c r="I379" s="6">
        <v>2</v>
      </c>
      <c r="J379" s="6">
        <v>9</v>
      </c>
      <c r="K379" s="6">
        <v>6</v>
      </c>
      <c r="L379" s="6">
        <v>0</v>
      </c>
      <c r="M379" s="6">
        <v>19</v>
      </c>
      <c r="Q379"/>
      <c r="R379"/>
      <c r="S379"/>
      <c r="T379"/>
      <c r="U379"/>
      <c r="V379"/>
      <c r="W379"/>
      <c r="X379"/>
    </row>
    <row r="380" spans="1:24">
      <c r="A380" s="6" t="s">
        <v>364</v>
      </c>
      <c r="B380" s="3">
        <v>0</v>
      </c>
      <c r="C380" s="6">
        <v>0</v>
      </c>
      <c r="D380" s="6">
        <v>1</v>
      </c>
      <c r="E380" s="6">
        <v>0</v>
      </c>
      <c r="F380" s="6">
        <v>0</v>
      </c>
      <c r="G380" s="6">
        <v>0</v>
      </c>
      <c r="H380" s="6">
        <v>1</v>
      </c>
      <c r="I380" s="6">
        <v>0</v>
      </c>
      <c r="J380" s="6">
        <v>3</v>
      </c>
      <c r="K380" s="6">
        <v>5</v>
      </c>
      <c r="L380" s="6">
        <v>0</v>
      </c>
      <c r="M380" s="6">
        <v>7</v>
      </c>
      <c r="Q380"/>
      <c r="R380"/>
      <c r="S380"/>
      <c r="T380"/>
      <c r="U380"/>
      <c r="V380"/>
      <c r="W380"/>
      <c r="X380"/>
    </row>
    <row r="381" spans="1:24">
      <c r="A381" s="6" t="s">
        <v>365</v>
      </c>
      <c r="B381" s="3">
        <v>0</v>
      </c>
      <c r="C381" s="6">
        <v>0</v>
      </c>
      <c r="D381" s="6">
        <v>3</v>
      </c>
      <c r="E381" s="6">
        <v>2</v>
      </c>
      <c r="F381" s="6">
        <v>0</v>
      </c>
      <c r="G381" s="6">
        <v>0</v>
      </c>
      <c r="H381" s="6">
        <v>5</v>
      </c>
      <c r="I381" s="6">
        <v>0</v>
      </c>
      <c r="J381" s="6">
        <v>7</v>
      </c>
      <c r="K381" s="6">
        <v>0</v>
      </c>
      <c r="L381" s="6">
        <v>0</v>
      </c>
      <c r="M381" s="6">
        <v>5</v>
      </c>
      <c r="Q381"/>
      <c r="R381"/>
      <c r="S381"/>
      <c r="T381"/>
      <c r="U381"/>
      <c r="V381"/>
      <c r="W381"/>
      <c r="X381"/>
    </row>
    <row r="382" spans="1:24">
      <c r="A382" s="6" t="s">
        <v>2050</v>
      </c>
      <c r="B382" s="3">
        <v>0</v>
      </c>
      <c r="C382" s="6">
        <v>1</v>
      </c>
      <c r="D382" s="6">
        <v>0</v>
      </c>
      <c r="E382" s="6">
        <v>1</v>
      </c>
      <c r="F382" s="6">
        <v>0</v>
      </c>
      <c r="G382" s="6">
        <v>0</v>
      </c>
      <c r="H382" s="6">
        <v>2</v>
      </c>
      <c r="I382" s="6">
        <v>1</v>
      </c>
      <c r="J382" s="6">
        <v>4</v>
      </c>
      <c r="K382" s="6">
        <v>4</v>
      </c>
      <c r="L382" s="6">
        <v>0</v>
      </c>
      <c r="M382" s="6">
        <v>17</v>
      </c>
      <c r="Q382"/>
      <c r="R382"/>
      <c r="S382"/>
      <c r="T382"/>
      <c r="U382"/>
      <c r="V382"/>
      <c r="W382"/>
      <c r="X382"/>
    </row>
    <row r="383" spans="1:24">
      <c r="A383" s="6" t="s">
        <v>366</v>
      </c>
      <c r="B383" s="3">
        <v>0</v>
      </c>
      <c r="C383" s="6">
        <v>0</v>
      </c>
      <c r="D383" s="6">
        <v>0</v>
      </c>
      <c r="E383" s="6">
        <v>4</v>
      </c>
      <c r="F383" s="6">
        <v>0</v>
      </c>
      <c r="G383" s="6">
        <v>0</v>
      </c>
      <c r="H383" s="6">
        <v>4</v>
      </c>
      <c r="I383" s="6">
        <v>1</v>
      </c>
      <c r="J383" s="6">
        <v>2</v>
      </c>
      <c r="K383" s="6">
        <v>0</v>
      </c>
      <c r="L383" s="6">
        <v>0</v>
      </c>
      <c r="M383" s="6">
        <v>0</v>
      </c>
      <c r="Q383"/>
      <c r="R383"/>
      <c r="S383"/>
      <c r="T383"/>
      <c r="U383"/>
      <c r="V383"/>
      <c r="W383"/>
      <c r="X383"/>
    </row>
    <row r="384" spans="1:24">
      <c r="A384" s="6" t="s">
        <v>367</v>
      </c>
      <c r="B384" s="3">
        <v>1</v>
      </c>
      <c r="C384" s="6">
        <v>1</v>
      </c>
      <c r="D384" s="6">
        <v>2</v>
      </c>
      <c r="E384" s="6">
        <v>0</v>
      </c>
      <c r="F384" s="6">
        <v>0</v>
      </c>
      <c r="G384" s="6">
        <v>0</v>
      </c>
      <c r="H384" s="6">
        <v>4</v>
      </c>
      <c r="I384" s="6">
        <v>2</v>
      </c>
      <c r="J384" s="6">
        <v>11</v>
      </c>
      <c r="K384" s="6">
        <v>4</v>
      </c>
      <c r="L384" s="6">
        <v>0</v>
      </c>
      <c r="M384" s="6">
        <v>8</v>
      </c>
      <c r="Q384"/>
      <c r="R384"/>
      <c r="S384"/>
      <c r="T384"/>
      <c r="U384"/>
      <c r="V384"/>
      <c r="W384"/>
      <c r="X384"/>
    </row>
    <row r="385" spans="1:24">
      <c r="A385" s="6" t="s">
        <v>770</v>
      </c>
      <c r="B385" s="3">
        <v>0</v>
      </c>
      <c r="C385" s="6">
        <v>0</v>
      </c>
      <c r="D385" s="6">
        <v>1</v>
      </c>
      <c r="E385" s="6">
        <v>2</v>
      </c>
      <c r="F385" s="6">
        <v>0</v>
      </c>
      <c r="G385" s="6">
        <v>0</v>
      </c>
      <c r="H385" s="6">
        <v>3</v>
      </c>
      <c r="I385" s="6">
        <v>0</v>
      </c>
      <c r="J385" s="6">
        <v>5</v>
      </c>
      <c r="K385" s="6">
        <v>4</v>
      </c>
      <c r="L385" s="6">
        <v>0</v>
      </c>
      <c r="M385" s="6">
        <v>7</v>
      </c>
      <c r="Q385"/>
      <c r="R385"/>
      <c r="S385"/>
      <c r="T385"/>
      <c r="U385"/>
      <c r="V385"/>
      <c r="W385"/>
      <c r="X385"/>
    </row>
    <row r="386" spans="1:24">
      <c r="A386" s="6" t="s">
        <v>368</v>
      </c>
      <c r="B386" s="3">
        <v>0</v>
      </c>
      <c r="C386" s="6">
        <v>0</v>
      </c>
      <c r="D386" s="6">
        <v>2</v>
      </c>
      <c r="E386" s="6">
        <v>3</v>
      </c>
      <c r="F386" s="6">
        <v>0</v>
      </c>
      <c r="G386" s="6">
        <v>0</v>
      </c>
      <c r="H386" s="6">
        <v>7</v>
      </c>
      <c r="I386" s="6">
        <v>2</v>
      </c>
      <c r="J386" s="6">
        <v>13</v>
      </c>
      <c r="K386" s="6">
        <v>3</v>
      </c>
      <c r="L386" s="6">
        <v>0</v>
      </c>
      <c r="M386" s="6">
        <v>10</v>
      </c>
      <c r="Q386"/>
      <c r="R386"/>
      <c r="S386"/>
      <c r="T386"/>
      <c r="U386"/>
      <c r="V386"/>
      <c r="W386"/>
      <c r="X386"/>
    </row>
    <row r="387" spans="1:24">
      <c r="A387" s="6" t="s">
        <v>402</v>
      </c>
      <c r="B387" s="3">
        <v>1</v>
      </c>
      <c r="C387" s="6">
        <v>1</v>
      </c>
      <c r="D387" s="6">
        <v>0</v>
      </c>
      <c r="E387" s="6">
        <v>2</v>
      </c>
      <c r="F387" s="6">
        <v>0</v>
      </c>
      <c r="G387" s="6">
        <v>0</v>
      </c>
      <c r="H387" s="6">
        <v>4</v>
      </c>
      <c r="I387" s="6">
        <v>2</v>
      </c>
      <c r="J387" s="6">
        <v>7</v>
      </c>
      <c r="K387" s="6">
        <v>0</v>
      </c>
      <c r="L387" s="6">
        <v>0</v>
      </c>
      <c r="M387" s="6">
        <v>1</v>
      </c>
      <c r="Q387"/>
      <c r="R387"/>
      <c r="S387"/>
      <c r="T387"/>
      <c r="U387"/>
      <c r="V387"/>
      <c r="W387"/>
      <c r="X387"/>
    </row>
    <row r="388" spans="1:24">
      <c r="A388" s="6" t="s">
        <v>415</v>
      </c>
      <c r="B388" s="3">
        <v>0</v>
      </c>
      <c r="C388" s="6">
        <v>0</v>
      </c>
      <c r="D388" s="6">
        <v>2</v>
      </c>
      <c r="E388" s="6">
        <v>4</v>
      </c>
      <c r="F388" s="6">
        <v>0</v>
      </c>
      <c r="G388" s="6">
        <v>0</v>
      </c>
      <c r="H388" s="6">
        <v>7</v>
      </c>
      <c r="I388" s="6">
        <v>2</v>
      </c>
      <c r="J388" s="6">
        <v>10</v>
      </c>
      <c r="K388" s="6">
        <v>9</v>
      </c>
      <c r="L388" s="6">
        <v>0</v>
      </c>
      <c r="M388" s="6">
        <v>10</v>
      </c>
      <c r="Q388"/>
      <c r="R388"/>
      <c r="S388"/>
      <c r="T388"/>
      <c r="U388"/>
      <c r="V388"/>
      <c r="W388"/>
      <c r="X388"/>
    </row>
    <row r="389" spans="1:24">
      <c r="A389" s="6" t="s">
        <v>473</v>
      </c>
      <c r="B389" s="3">
        <v>0</v>
      </c>
      <c r="C389" s="6">
        <v>0</v>
      </c>
      <c r="D389" s="6">
        <v>6</v>
      </c>
      <c r="E389" s="6">
        <v>6</v>
      </c>
      <c r="F389" s="6">
        <v>0</v>
      </c>
      <c r="G389" s="6">
        <v>0</v>
      </c>
      <c r="H389" s="6">
        <v>18</v>
      </c>
      <c r="I389" s="6">
        <v>5</v>
      </c>
      <c r="J389" s="6">
        <v>4</v>
      </c>
      <c r="K389" s="6">
        <v>7</v>
      </c>
      <c r="L389" s="6">
        <v>3</v>
      </c>
      <c r="M389" s="6">
        <v>8</v>
      </c>
      <c r="Q389"/>
      <c r="R389"/>
    </row>
    <row r="390" spans="1:24">
      <c r="A390" s="6" t="s">
        <v>403</v>
      </c>
      <c r="B390" s="3">
        <v>0</v>
      </c>
      <c r="C390" s="6">
        <v>0</v>
      </c>
      <c r="D390" s="6">
        <v>0</v>
      </c>
      <c r="E390" s="6">
        <v>2</v>
      </c>
      <c r="F390" s="6">
        <v>0</v>
      </c>
      <c r="G390" s="6">
        <v>0</v>
      </c>
      <c r="H390" s="6">
        <v>6</v>
      </c>
      <c r="I390" s="6">
        <v>2</v>
      </c>
      <c r="J390" s="6">
        <v>3</v>
      </c>
      <c r="K390" s="6">
        <v>4</v>
      </c>
      <c r="L390" s="6">
        <v>2</v>
      </c>
      <c r="M390" s="6">
        <v>6</v>
      </c>
      <c r="Q390"/>
      <c r="R390"/>
    </row>
    <row r="391" spans="1:24">
      <c r="A391" s="6" t="s">
        <v>416</v>
      </c>
      <c r="B391" s="3">
        <v>0</v>
      </c>
      <c r="C391" s="6">
        <v>0</v>
      </c>
      <c r="D391" s="6">
        <v>0</v>
      </c>
      <c r="E391" s="6">
        <v>2</v>
      </c>
      <c r="F391" s="6">
        <v>0</v>
      </c>
      <c r="G391" s="6">
        <v>1</v>
      </c>
      <c r="H391" s="6">
        <v>5</v>
      </c>
      <c r="I391" s="6">
        <v>1</v>
      </c>
      <c r="J391" s="6">
        <v>8</v>
      </c>
      <c r="K391" s="6">
        <v>3</v>
      </c>
      <c r="L391" s="6">
        <v>0</v>
      </c>
      <c r="M391" s="6">
        <v>2</v>
      </c>
      <c r="Q391"/>
      <c r="R391"/>
    </row>
    <row r="392" spans="1:24">
      <c r="A392" s="6" t="s">
        <v>474</v>
      </c>
      <c r="B392" s="3">
        <v>1</v>
      </c>
      <c r="C392" s="6">
        <v>0</v>
      </c>
      <c r="D392" s="6">
        <v>0</v>
      </c>
      <c r="E392" s="6">
        <v>7</v>
      </c>
      <c r="F392" s="6">
        <v>1</v>
      </c>
      <c r="G392" s="6">
        <v>0</v>
      </c>
      <c r="H392" s="6">
        <v>8</v>
      </c>
      <c r="I392" s="6">
        <v>7</v>
      </c>
      <c r="J392" s="6">
        <v>4</v>
      </c>
      <c r="K392" s="6">
        <v>11</v>
      </c>
      <c r="L392" s="6">
        <v>0</v>
      </c>
      <c r="M392" s="6">
        <v>10</v>
      </c>
      <c r="Q392"/>
      <c r="R392"/>
    </row>
    <row r="393" spans="1:24">
      <c r="A393" s="6" t="s">
        <v>417</v>
      </c>
      <c r="B393" s="3">
        <v>0</v>
      </c>
      <c r="C393" s="6">
        <v>0</v>
      </c>
      <c r="D393" s="6">
        <v>1</v>
      </c>
      <c r="E393" s="6">
        <v>1</v>
      </c>
      <c r="F393" s="6">
        <v>0</v>
      </c>
      <c r="G393" s="6">
        <v>0</v>
      </c>
      <c r="H393" s="6">
        <v>2</v>
      </c>
      <c r="I393" s="6">
        <v>3</v>
      </c>
      <c r="J393" s="6">
        <v>0</v>
      </c>
      <c r="K393" s="6">
        <v>1</v>
      </c>
      <c r="L393" s="6">
        <v>0</v>
      </c>
      <c r="M393" s="6">
        <v>7</v>
      </c>
      <c r="Q393"/>
      <c r="R393"/>
    </row>
    <row r="394" spans="1:24">
      <c r="A394" s="6" t="s">
        <v>418</v>
      </c>
      <c r="B394" s="3">
        <v>0</v>
      </c>
      <c r="C394" s="6">
        <v>0</v>
      </c>
      <c r="D394" s="6">
        <v>2</v>
      </c>
      <c r="E394" s="6">
        <v>3</v>
      </c>
      <c r="F394" s="6">
        <v>0</v>
      </c>
      <c r="G394" s="6">
        <v>0</v>
      </c>
      <c r="H394" s="6">
        <v>5</v>
      </c>
      <c r="I394" s="6">
        <v>1</v>
      </c>
      <c r="J394" s="6">
        <v>4</v>
      </c>
      <c r="K394" s="6">
        <v>4</v>
      </c>
      <c r="L394" s="6">
        <v>0</v>
      </c>
      <c r="M394" s="6">
        <v>12</v>
      </c>
      <c r="Q394"/>
      <c r="R394"/>
    </row>
    <row r="395" spans="1:24">
      <c r="A395" s="6" t="s">
        <v>409</v>
      </c>
      <c r="B395" s="3">
        <v>0</v>
      </c>
      <c r="C395" s="6">
        <v>1</v>
      </c>
      <c r="D395" s="6">
        <v>0</v>
      </c>
      <c r="E395" s="6">
        <v>1</v>
      </c>
      <c r="F395" s="6">
        <v>0</v>
      </c>
      <c r="G395" s="6">
        <v>0</v>
      </c>
      <c r="H395" s="6">
        <v>4</v>
      </c>
      <c r="I395" s="6">
        <v>2</v>
      </c>
      <c r="J395" s="6">
        <v>5</v>
      </c>
      <c r="K395" s="6">
        <v>7</v>
      </c>
      <c r="L395" s="6">
        <v>0</v>
      </c>
      <c r="M395" s="6">
        <v>11</v>
      </c>
      <c r="Q395"/>
      <c r="R395"/>
    </row>
    <row r="396" spans="1:24">
      <c r="A396" s="6" t="s">
        <v>419</v>
      </c>
      <c r="B396" s="3">
        <v>0</v>
      </c>
      <c r="C396" s="6">
        <v>1</v>
      </c>
      <c r="D396" s="6">
        <v>3</v>
      </c>
      <c r="E396" s="6">
        <v>3</v>
      </c>
      <c r="F396" s="6">
        <v>0</v>
      </c>
      <c r="G396" s="6">
        <v>0</v>
      </c>
      <c r="H396" s="6">
        <v>7</v>
      </c>
      <c r="I396" s="6">
        <v>1</v>
      </c>
      <c r="J396" s="6">
        <v>1</v>
      </c>
      <c r="K396" s="6">
        <v>0</v>
      </c>
      <c r="L396" s="6">
        <v>0</v>
      </c>
      <c r="M396" s="6">
        <v>1</v>
      </c>
      <c r="Q396"/>
      <c r="R396"/>
    </row>
    <row r="397" spans="1:24">
      <c r="A397" s="6" t="s">
        <v>420</v>
      </c>
      <c r="B397" s="3">
        <v>1</v>
      </c>
      <c r="C397" s="6">
        <v>2</v>
      </c>
      <c r="D397" s="6">
        <v>0</v>
      </c>
      <c r="E397" s="6">
        <v>2</v>
      </c>
      <c r="F397" s="6">
        <v>0</v>
      </c>
      <c r="G397" s="6">
        <v>0</v>
      </c>
      <c r="H397" s="6">
        <v>5</v>
      </c>
      <c r="I397" s="6">
        <v>4</v>
      </c>
      <c r="J397" s="6">
        <v>7</v>
      </c>
      <c r="K397" s="6">
        <v>0</v>
      </c>
      <c r="L397" s="6">
        <v>1</v>
      </c>
      <c r="M397" s="6">
        <v>1</v>
      </c>
      <c r="Q397"/>
      <c r="R397"/>
    </row>
    <row r="398" spans="1:24">
      <c r="A398" s="6" t="s">
        <v>421</v>
      </c>
      <c r="B398" s="3">
        <v>1</v>
      </c>
      <c r="C398" s="6">
        <v>1</v>
      </c>
      <c r="D398" s="6">
        <v>2</v>
      </c>
      <c r="E398" s="6">
        <v>1</v>
      </c>
      <c r="F398" s="6">
        <v>0</v>
      </c>
      <c r="G398" s="6">
        <v>0</v>
      </c>
      <c r="H398" s="6">
        <v>8</v>
      </c>
      <c r="I398" s="6">
        <v>2</v>
      </c>
      <c r="J398" s="6">
        <v>9</v>
      </c>
      <c r="K398" s="6">
        <v>4</v>
      </c>
      <c r="L398" s="6">
        <v>3</v>
      </c>
      <c r="M398" s="6">
        <v>6</v>
      </c>
      <c r="Q398"/>
      <c r="R398"/>
    </row>
    <row r="399" spans="1:24">
      <c r="A399" s="6" t="s">
        <v>404</v>
      </c>
      <c r="B399" s="3">
        <v>0</v>
      </c>
      <c r="C399" s="6">
        <v>0</v>
      </c>
      <c r="D399" s="6">
        <v>0</v>
      </c>
      <c r="E399" s="6">
        <v>1</v>
      </c>
      <c r="F399" s="6">
        <v>0</v>
      </c>
      <c r="G399" s="6">
        <v>0</v>
      </c>
      <c r="H399" s="6">
        <v>4</v>
      </c>
      <c r="I399" s="6">
        <v>0</v>
      </c>
      <c r="J399" s="6">
        <v>3</v>
      </c>
      <c r="K399" s="6">
        <v>6</v>
      </c>
      <c r="L399" s="6">
        <v>0</v>
      </c>
      <c r="M399" s="6">
        <v>17</v>
      </c>
      <c r="Q399"/>
      <c r="R399"/>
    </row>
    <row r="400" spans="1:24">
      <c r="A400" s="6" t="s">
        <v>422</v>
      </c>
      <c r="B400" s="3">
        <v>0</v>
      </c>
      <c r="C400" s="6">
        <v>1</v>
      </c>
      <c r="D400" s="6">
        <v>1</v>
      </c>
      <c r="E400" s="6">
        <v>8</v>
      </c>
      <c r="F400" s="6">
        <v>1</v>
      </c>
      <c r="G400" s="6">
        <v>0</v>
      </c>
      <c r="H400" s="6">
        <v>11</v>
      </c>
      <c r="I400" s="6">
        <v>2</v>
      </c>
      <c r="J400" s="6">
        <v>9</v>
      </c>
      <c r="K400" s="6">
        <v>2</v>
      </c>
      <c r="L400" s="6">
        <v>0</v>
      </c>
      <c r="M400" s="6">
        <v>10</v>
      </c>
      <c r="Q400"/>
      <c r="R400"/>
    </row>
    <row r="401" spans="1:18">
      <c r="A401" s="6" t="s">
        <v>423</v>
      </c>
      <c r="B401" s="3">
        <v>1</v>
      </c>
      <c r="C401" s="6">
        <v>0</v>
      </c>
      <c r="D401" s="6">
        <v>1</v>
      </c>
      <c r="E401" s="6">
        <v>2</v>
      </c>
      <c r="F401" s="6">
        <v>1</v>
      </c>
      <c r="G401" s="6">
        <v>0</v>
      </c>
      <c r="H401" s="6">
        <v>7</v>
      </c>
      <c r="I401" s="6">
        <v>2</v>
      </c>
      <c r="J401" s="6">
        <v>8</v>
      </c>
      <c r="K401" s="6">
        <v>3</v>
      </c>
      <c r="L401" s="6">
        <v>0</v>
      </c>
      <c r="M401" s="6">
        <v>13</v>
      </c>
      <c r="Q401"/>
      <c r="R401"/>
    </row>
    <row r="402" spans="1:18">
      <c r="A402" s="6" t="s">
        <v>790</v>
      </c>
      <c r="B402" s="3">
        <v>0</v>
      </c>
      <c r="C402" s="6">
        <v>0</v>
      </c>
      <c r="D402" s="6">
        <v>4</v>
      </c>
      <c r="E402" s="6">
        <v>0</v>
      </c>
      <c r="F402" s="6">
        <v>0</v>
      </c>
      <c r="G402" s="6">
        <v>0</v>
      </c>
      <c r="H402" s="6">
        <v>7</v>
      </c>
      <c r="I402" s="6">
        <v>3</v>
      </c>
      <c r="J402" s="6">
        <v>8</v>
      </c>
      <c r="K402" s="6">
        <v>8</v>
      </c>
      <c r="L402" s="6">
        <v>4</v>
      </c>
      <c r="M402" s="6">
        <v>11</v>
      </c>
      <c r="Q402"/>
      <c r="R402"/>
    </row>
    <row r="403" spans="1:18">
      <c r="A403" s="6" t="s">
        <v>424</v>
      </c>
      <c r="B403" s="3">
        <v>0</v>
      </c>
      <c r="C403" s="6">
        <v>0</v>
      </c>
      <c r="D403" s="6">
        <v>3</v>
      </c>
      <c r="E403" s="6">
        <v>1</v>
      </c>
      <c r="F403" s="6">
        <v>0</v>
      </c>
      <c r="G403" s="6">
        <v>0</v>
      </c>
      <c r="H403" s="6">
        <v>4</v>
      </c>
      <c r="I403" s="6">
        <v>0</v>
      </c>
      <c r="J403" s="6">
        <v>2</v>
      </c>
      <c r="K403" s="6">
        <v>2</v>
      </c>
      <c r="L403" s="6">
        <v>0</v>
      </c>
      <c r="M403" s="6">
        <v>11</v>
      </c>
      <c r="Q403"/>
      <c r="R403"/>
    </row>
    <row r="404" spans="1:18">
      <c r="A404" s="6" t="s">
        <v>425</v>
      </c>
      <c r="B404" s="3">
        <v>0</v>
      </c>
      <c r="C404" s="6">
        <v>1</v>
      </c>
      <c r="D404" s="6">
        <v>3</v>
      </c>
      <c r="E404" s="6">
        <v>3</v>
      </c>
      <c r="F404" s="6">
        <v>0</v>
      </c>
      <c r="G404" s="6">
        <v>0</v>
      </c>
      <c r="H404" s="6">
        <v>7</v>
      </c>
      <c r="I404" s="6">
        <v>3</v>
      </c>
      <c r="J404" s="6">
        <v>8</v>
      </c>
      <c r="K404" s="6">
        <v>9</v>
      </c>
      <c r="L404" s="6">
        <v>0</v>
      </c>
      <c r="M404" s="6">
        <v>4</v>
      </c>
      <c r="Q404"/>
      <c r="R404"/>
    </row>
    <row r="405" spans="1:18">
      <c r="A405" s="6" t="s">
        <v>426</v>
      </c>
      <c r="B405" s="3">
        <v>0</v>
      </c>
      <c r="C405" s="6">
        <v>0</v>
      </c>
      <c r="D405" s="6">
        <v>1</v>
      </c>
      <c r="E405" s="6">
        <v>0</v>
      </c>
      <c r="F405" s="6">
        <v>0</v>
      </c>
      <c r="G405" s="6">
        <v>0</v>
      </c>
      <c r="H405" s="6">
        <v>1</v>
      </c>
      <c r="I405" s="6">
        <v>2</v>
      </c>
      <c r="J405" s="6">
        <v>2</v>
      </c>
      <c r="K405" s="6">
        <v>2</v>
      </c>
      <c r="L405" s="6">
        <v>0</v>
      </c>
      <c r="M405" s="6">
        <v>3</v>
      </c>
      <c r="Q405"/>
      <c r="R405"/>
    </row>
    <row r="406" spans="1:18">
      <c r="A406" s="6" t="s">
        <v>475</v>
      </c>
      <c r="B406" s="3">
        <v>0</v>
      </c>
      <c r="C406" s="6">
        <v>1</v>
      </c>
      <c r="D406" s="6">
        <v>1</v>
      </c>
      <c r="E406" s="6">
        <v>4</v>
      </c>
      <c r="F406" s="6">
        <v>1</v>
      </c>
      <c r="G406" s="6">
        <v>0</v>
      </c>
      <c r="H406" s="6">
        <v>6</v>
      </c>
      <c r="I406" s="6">
        <v>3</v>
      </c>
      <c r="J406" s="6">
        <v>5</v>
      </c>
      <c r="K406" s="6">
        <v>3</v>
      </c>
      <c r="L406" s="6">
        <v>0</v>
      </c>
      <c r="M406" s="6">
        <v>6</v>
      </c>
      <c r="Q406"/>
      <c r="R406"/>
    </row>
    <row r="407" spans="1:18">
      <c r="A407" s="6" t="s">
        <v>427</v>
      </c>
      <c r="B407" s="3">
        <v>0</v>
      </c>
      <c r="C407" s="6">
        <v>0</v>
      </c>
      <c r="D407" s="6">
        <v>0</v>
      </c>
      <c r="E407" s="6">
        <v>6</v>
      </c>
      <c r="F407" s="6">
        <v>0</v>
      </c>
      <c r="G407" s="6">
        <v>0</v>
      </c>
      <c r="H407" s="6">
        <v>6</v>
      </c>
      <c r="I407" s="6">
        <v>3</v>
      </c>
      <c r="J407" s="6">
        <v>5</v>
      </c>
      <c r="K407" s="6">
        <v>2</v>
      </c>
      <c r="L407" s="6">
        <v>0</v>
      </c>
      <c r="M407" s="6">
        <v>4</v>
      </c>
      <c r="Q407"/>
      <c r="R407"/>
    </row>
    <row r="408" spans="1:18">
      <c r="A408" s="6" t="s">
        <v>428</v>
      </c>
      <c r="B408" s="3">
        <v>0</v>
      </c>
      <c r="C408" s="6">
        <v>0</v>
      </c>
      <c r="D408" s="6">
        <v>1</v>
      </c>
      <c r="E408" s="6">
        <v>0</v>
      </c>
      <c r="F408" s="6">
        <v>0</v>
      </c>
      <c r="G408" s="6">
        <v>0</v>
      </c>
      <c r="H408" s="6">
        <v>1</v>
      </c>
      <c r="I408" s="6">
        <v>1</v>
      </c>
      <c r="J408" s="6">
        <v>3</v>
      </c>
      <c r="K408" s="6">
        <v>1</v>
      </c>
      <c r="L408" s="6">
        <v>0</v>
      </c>
      <c r="M408" s="6">
        <v>9</v>
      </c>
      <c r="Q408"/>
      <c r="R408"/>
    </row>
    <row r="409" spans="1:18">
      <c r="A409" s="6" t="s">
        <v>1345</v>
      </c>
      <c r="B409" s="3">
        <v>0</v>
      </c>
      <c r="C409" s="6">
        <v>0</v>
      </c>
      <c r="D409" s="6">
        <v>5</v>
      </c>
      <c r="E409" s="6">
        <v>1</v>
      </c>
      <c r="F409" s="6">
        <v>0</v>
      </c>
      <c r="G409" s="6">
        <v>0</v>
      </c>
      <c r="H409" s="6">
        <v>11</v>
      </c>
      <c r="I409" s="6">
        <v>4</v>
      </c>
      <c r="J409" s="6">
        <v>7</v>
      </c>
      <c r="K409" s="6">
        <v>8</v>
      </c>
      <c r="L409" s="6">
        <v>0</v>
      </c>
      <c r="M409" s="6">
        <v>7</v>
      </c>
      <c r="Q409"/>
      <c r="R409"/>
    </row>
    <row r="410" spans="1:18">
      <c r="A410" s="6" t="s">
        <v>1346</v>
      </c>
      <c r="B410" s="3">
        <v>0</v>
      </c>
      <c r="C410" s="6">
        <v>1</v>
      </c>
      <c r="D410" s="6">
        <v>3</v>
      </c>
      <c r="E410" s="6">
        <v>5</v>
      </c>
      <c r="F410" s="6">
        <v>0</v>
      </c>
      <c r="G410" s="6">
        <v>0</v>
      </c>
      <c r="H410" s="6">
        <v>16</v>
      </c>
      <c r="I410" s="6">
        <v>1</v>
      </c>
      <c r="J410" s="6">
        <v>7</v>
      </c>
      <c r="K410" s="6">
        <v>10</v>
      </c>
      <c r="L410" s="6">
        <v>0</v>
      </c>
      <c r="M410" s="6">
        <v>20</v>
      </c>
      <c r="Q410"/>
      <c r="R410"/>
    </row>
    <row r="411" spans="1:18">
      <c r="A411" s="6" t="s">
        <v>429</v>
      </c>
      <c r="B411" s="3">
        <v>0</v>
      </c>
      <c r="C411" s="6">
        <v>0</v>
      </c>
      <c r="D411" s="6">
        <v>0</v>
      </c>
      <c r="E411" s="6">
        <v>2</v>
      </c>
      <c r="F411" s="6">
        <v>0</v>
      </c>
      <c r="G411" s="6">
        <v>0</v>
      </c>
      <c r="H411" s="6">
        <v>4</v>
      </c>
      <c r="I411" s="6">
        <v>3</v>
      </c>
      <c r="J411" s="6">
        <v>5</v>
      </c>
      <c r="K411" s="6">
        <v>1</v>
      </c>
      <c r="L411" s="6">
        <v>0</v>
      </c>
      <c r="M411" s="6">
        <v>3</v>
      </c>
      <c r="Q411"/>
      <c r="R411"/>
    </row>
    <row r="412" spans="1:18">
      <c r="A412" s="6" t="s">
        <v>430</v>
      </c>
      <c r="B412" s="3">
        <v>0</v>
      </c>
      <c r="C412" s="6">
        <v>0</v>
      </c>
      <c r="D412" s="6">
        <v>0</v>
      </c>
      <c r="E412" s="6">
        <v>1</v>
      </c>
      <c r="F412" s="6">
        <v>0</v>
      </c>
      <c r="G412" s="6">
        <v>0</v>
      </c>
      <c r="H412" s="6">
        <v>2</v>
      </c>
      <c r="I412" s="6">
        <v>1</v>
      </c>
      <c r="J412" s="6">
        <v>4</v>
      </c>
      <c r="K412" s="6">
        <v>4</v>
      </c>
      <c r="L412" s="6">
        <v>0</v>
      </c>
      <c r="M412" s="6">
        <v>9</v>
      </c>
      <c r="Q412"/>
      <c r="R412"/>
    </row>
    <row r="413" spans="1:18">
      <c r="A413" s="6" t="s">
        <v>431</v>
      </c>
      <c r="B413" s="3">
        <v>0</v>
      </c>
      <c r="C413" s="6">
        <v>0</v>
      </c>
      <c r="D413" s="6">
        <v>0</v>
      </c>
      <c r="E413" s="6">
        <v>3</v>
      </c>
      <c r="F413" s="6">
        <v>0</v>
      </c>
      <c r="G413" s="6">
        <v>1</v>
      </c>
      <c r="H413" s="6">
        <v>5</v>
      </c>
      <c r="I413" s="6">
        <v>2</v>
      </c>
      <c r="J413" s="6">
        <v>1</v>
      </c>
      <c r="K413" s="6">
        <v>4</v>
      </c>
      <c r="L413" s="6">
        <v>0</v>
      </c>
      <c r="M413" s="6">
        <v>12</v>
      </c>
      <c r="Q413"/>
      <c r="R413"/>
    </row>
    <row r="414" spans="1:18">
      <c r="A414" s="6" t="s">
        <v>410</v>
      </c>
      <c r="B414" s="3">
        <v>0</v>
      </c>
      <c r="C414" s="6">
        <v>0</v>
      </c>
      <c r="D414" s="6">
        <v>1</v>
      </c>
      <c r="E414" s="6">
        <v>3</v>
      </c>
      <c r="F414" s="6">
        <v>0</v>
      </c>
      <c r="G414" s="6">
        <v>0</v>
      </c>
      <c r="H414" s="6">
        <v>4</v>
      </c>
      <c r="I414" s="6">
        <v>1</v>
      </c>
      <c r="J414" s="6">
        <v>4</v>
      </c>
      <c r="K414" s="6">
        <v>4</v>
      </c>
      <c r="L414" s="6">
        <v>1</v>
      </c>
      <c r="M414" s="6">
        <v>10</v>
      </c>
      <c r="Q414"/>
      <c r="R414"/>
    </row>
    <row r="415" spans="1:18">
      <c r="A415" s="6" t="s">
        <v>432</v>
      </c>
      <c r="B415" s="3">
        <v>0</v>
      </c>
      <c r="C415" s="6">
        <v>0</v>
      </c>
      <c r="D415" s="6">
        <v>1</v>
      </c>
      <c r="E415" s="6">
        <v>3</v>
      </c>
      <c r="F415" s="6">
        <v>0</v>
      </c>
      <c r="G415" s="6">
        <v>0</v>
      </c>
      <c r="H415" s="6">
        <v>7</v>
      </c>
      <c r="I415" s="6">
        <v>0</v>
      </c>
      <c r="J415" s="6">
        <v>2</v>
      </c>
      <c r="K415" s="6">
        <v>7</v>
      </c>
      <c r="L415" s="6">
        <v>0</v>
      </c>
      <c r="M415" s="6">
        <v>16</v>
      </c>
      <c r="Q415"/>
      <c r="R415"/>
    </row>
    <row r="416" spans="1:18">
      <c r="A416" s="6" t="s">
        <v>411</v>
      </c>
      <c r="B416" s="3">
        <v>0</v>
      </c>
      <c r="C416" s="6">
        <v>1</v>
      </c>
      <c r="D416" s="6">
        <v>1</v>
      </c>
      <c r="E416" s="6">
        <v>0</v>
      </c>
      <c r="F416" s="6">
        <v>0</v>
      </c>
      <c r="G416" s="6">
        <v>0</v>
      </c>
      <c r="H416" s="6">
        <v>3</v>
      </c>
      <c r="I416" s="6">
        <v>2</v>
      </c>
      <c r="J416" s="6">
        <v>5</v>
      </c>
      <c r="K416" s="6">
        <v>2</v>
      </c>
      <c r="L416" s="6">
        <v>0</v>
      </c>
      <c r="M416" s="6">
        <v>3</v>
      </c>
      <c r="Q416"/>
      <c r="R416"/>
    </row>
    <row r="417" spans="1:18">
      <c r="A417" s="6" t="s">
        <v>433</v>
      </c>
      <c r="B417" s="3">
        <v>0</v>
      </c>
      <c r="C417" s="6">
        <v>0</v>
      </c>
      <c r="D417" s="6">
        <v>1</v>
      </c>
      <c r="E417" s="6">
        <v>0</v>
      </c>
      <c r="F417" s="6">
        <v>0</v>
      </c>
      <c r="G417" s="6">
        <v>0</v>
      </c>
      <c r="H417" s="6">
        <v>1</v>
      </c>
      <c r="I417" s="6">
        <v>3</v>
      </c>
      <c r="J417" s="6">
        <v>6</v>
      </c>
      <c r="K417" s="6">
        <v>4</v>
      </c>
      <c r="L417" s="6">
        <v>1</v>
      </c>
      <c r="M417" s="6">
        <v>2</v>
      </c>
      <c r="Q417"/>
      <c r="R417"/>
    </row>
    <row r="418" spans="1:18">
      <c r="A418" s="6" t="s">
        <v>434</v>
      </c>
      <c r="B418" s="3">
        <v>0</v>
      </c>
      <c r="C418" s="6">
        <v>0</v>
      </c>
      <c r="D418" s="6">
        <v>2</v>
      </c>
      <c r="E418" s="6">
        <v>6</v>
      </c>
      <c r="F418" s="6">
        <v>0</v>
      </c>
      <c r="G418" s="6">
        <v>0</v>
      </c>
      <c r="H418" s="6">
        <v>11</v>
      </c>
      <c r="I418" s="6">
        <v>3</v>
      </c>
      <c r="J418" s="6">
        <v>10</v>
      </c>
      <c r="K418" s="6">
        <v>7</v>
      </c>
      <c r="L418" s="6">
        <v>0</v>
      </c>
      <c r="M418" s="6">
        <v>9</v>
      </c>
      <c r="Q418"/>
      <c r="R418"/>
    </row>
    <row r="419" spans="1:18">
      <c r="A419" s="6" t="s">
        <v>476</v>
      </c>
      <c r="B419" s="3">
        <v>0</v>
      </c>
      <c r="C419" s="6">
        <v>1</v>
      </c>
      <c r="D419" s="6">
        <v>1</v>
      </c>
      <c r="E419" s="6">
        <v>3</v>
      </c>
      <c r="F419" s="6">
        <v>1</v>
      </c>
      <c r="G419" s="6">
        <v>0</v>
      </c>
      <c r="H419" s="6">
        <v>5</v>
      </c>
      <c r="I419" s="6">
        <v>6</v>
      </c>
      <c r="J419" s="6">
        <v>10</v>
      </c>
      <c r="K419" s="6">
        <v>6</v>
      </c>
      <c r="L419" s="6">
        <v>0</v>
      </c>
      <c r="M419" s="6">
        <v>9</v>
      </c>
      <c r="Q419"/>
      <c r="R419"/>
    </row>
    <row r="420" spans="1:18">
      <c r="A420" s="6" t="s">
        <v>435</v>
      </c>
      <c r="B420" s="3">
        <v>0</v>
      </c>
      <c r="C420" s="6">
        <v>0</v>
      </c>
      <c r="D420" s="6">
        <v>1</v>
      </c>
      <c r="E420" s="6">
        <v>2</v>
      </c>
      <c r="F420" s="6">
        <v>0</v>
      </c>
      <c r="G420" s="6">
        <v>0</v>
      </c>
      <c r="H420" s="6">
        <v>3</v>
      </c>
      <c r="I420" s="6">
        <v>1</v>
      </c>
      <c r="J420" s="6">
        <v>6</v>
      </c>
      <c r="K420" s="6">
        <v>3</v>
      </c>
      <c r="L420" s="6">
        <v>0</v>
      </c>
      <c r="M420" s="6">
        <v>6</v>
      </c>
      <c r="Q420"/>
      <c r="R420"/>
    </row>
    <row r="421" spans="1:18">
      <c r="A421" s="6" t="s">
        <v>436</v>
      </c>
      <c r="B421" s="3">
        <v>0</v>
      </c>
      <c r="C421" s="6">
        <v>0</v>
      </c>
      <c r="D421" s="6">
        <v>1</v>
      </c>
      <c r="E421" s="6">
        <v>2</v>
      </c>
      <c r="F421" s="6">
        <v>0</v>
      </c>
      <c r="G421" s="6">
        <v>0</v>
      </c>
      <c r="H421" s="6">
        <v>3</v>
      </c>
      <c r="I421" s="6">
        <v>1</v>
      </c>
      <c r="J421" s="6">
        <v>1</v>
      </c>
      <c r="K421" s="6">
        <v>1</v>
      </c>
      <c r="L421" s="6">
        <v>0</v>
      </c>
      <c r="M421" s="6">
        <v>8</v>
      </c>
      <c r="Q421"/>
      <c r="R421"/>
    </row>
    <row r="422" spans="1:18">
      <c r="A422" s="6" t="s">
        <v>412</v>
      </c>
      <c r="B422" s="3">
        <v>0</v>
      </c>
      <c r="C422" s="6">
        <v>0</v>
      </c>
      <c r="D422" s="6">
        <v>0</v>
      </c>
      <c r="E422" s="6">
        <v>0</v>
      </c>
      <c r="F422" s="6">
        <v>0</v>
      </c>
      <c r="G422" s="6">
        <v>0</v>
      </c>
      <c r="H422" s="6">
        <v>2</v>
      </c>
      <c r="I422" s="6">
        <v>1</v>
      </c>
      <c r="J422" s="6">
        <v>2</v>
      </c>
      <c r="K422" s="6">
        <v>0</v>
      </c>
      <c r="L422" s="6">
        <v>0</v>
      </c>
      <c r="M422" s="6">
        <v>0</v>
      </c>
      <c r="Q422"/>
      <c r="R422"/>
    </row>
    <row r="423" spans="1:18">
      <c r="A423" s="6" t="s">
        <v>405</v>
      </c>
      <c r="B423" s="3">
        <v>0</v>
      </c>
      <c r="C423" s="6">
        <v>1</v>
      </c>
      <c r="D423" s="6">
        <v>2</v>
      </c>
      <c r="E423" s="6">
        <v>1</v>
      </c>
      <c r="F423" s="6">
        <v>0</v>
      </c>
      <c r="G423" s="6">
        <v>0</v>
      </c>
      <c r="H423" s="6">
        <v>4</v>
      </c>
      <c r="I423" s="6">
        <v>4</v>
      </c>
      <c r="J423" s="6">
        <v>11</v>
      </c>
      <c r="K423" s="6">
        <v>4</v>
      </c>
      <c r="L423" s="6">
        <v>0</v>
      </c>
      <c r="M423" s="6">
        <v>5</v>
      </c>
      <c r="Q423"/>
      <c r="R423"/>
    </row>
    <row r="424" spans="1:18">
      <c r="A424" s="6" t="s">
        <v>406</v>
      </c>
      <c r="B424" s="3">
        <v>0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4</v>
      </c>
      <c r="I424" s="6">
        <v>1</v>
      </c>
      <c r="J424" s="6">
        <v>9</v>
      </c>
      <c r="K424" s="6">
        <v>4</v>
      </c>
      <c r="L424" s="6">
        <v>0</v>
      </c>
      <c r="M424" s="6">
        <v>5</v>
      </c>
      <c r="Q424"/>
      <c r="R424"/>
    </row>
    <row r="425" spans="1:18">
      <c r="A425" s="6" t="s">
        <v>1347</v>
      </c>
      <c r="B425" s="3">
        <v>0</v>
      </c>
      <c r="C425" s="6">
        <v>0</v>
      </c>
      <c r="D425" s="6">
        <v>2</v>
      </c>
      <c r="E425" s="6">
        <v>2</v>
      </c>
      <c r="F425" s="6">
        <v>0</v>
      </c>
      <c r="G425" s="6">
        <v>0</v>
      </c>
      <c r="H425" s="6">
        <v>4</v>
      </c>
      <c r="I425" s="6">
        <v>5</v>
      </c>
      <c r="J425" s="6">
        <v>4</v>
      </c>
      <c r="K425" s="6">
        <v>4</v>
      </c>
      <c r="L425" s="6">
        <v>0</v>
      </c>
      <c r="M425" s="6">
        <v>8</v>
      </c>
      <c r="Q425"/>
      <c r="R425"/>
    </row>
    <row r="426" spans="1:18">
      <c r="A426" s="6" t="s">
        <v>1348</v>
      </c>
      <c r="B426" s="3">
        <v>0</v>
      </c>
      <c r="C426" s="6">
        <v>0</v>
      </c>
      <c r="D426" s="6">
        <v>0</v>
      </c>
      <c r="E426" s="6">
        <v>3</v>
      </c>
      <c r="F426" s="6">
        <v>0</v>
      </c>
      <c r="G426" s="6">
        <v>0</v>
      </c>
      <c r="H426" s="6">
        <v>5</v>
      </c>
      <c r="I426" s="6">
        <v>2</v>
      </c>
      <c r="J426" s="6">
        <v>1</v>
      </c>
      <c r="K426" s="6">
        <v>4</v>
      </c>
      <c r="L426" s="6">
        <v>0</v>
      </c>
      <c r="M426" s="6">
        <v>5</v>
      </c>
      <c r="Q426"/>
      <c r="R426"/>
    </row>
    <row r="427" spans="1:18">
      <c r="A427" s="6" t="s">
        <v>437</v>
      </c>
      <c r="B427" s="3">
        <v>0</v>
      </c>
      <c r="C427" s="6">
        <v>0</v>
      </c>
      <c r="D427" s="6">
        <v>0</v>
      </c>
      <c r="E427" s="6">
        <v>2</v>
      </c>
      <c r="F427" s="6">
        <v>0</v>
      </c>
      <c r="G427" s="6">
        <v>0</v>
      </c>
      <c r="H427" s="6">
        <v>2</v>
      </c>
      <c r="I427" s="6">
        <v>1</v>
      </c>
      <c r="J427" s="6">
        <v>4</v>
      </c>
      <c r="K427" s="6">
        <v>5</v>
      </c>
      <c r="L427" s="6">
        <v>1</v>
      </c>
      <c r="M427" s="6">
        <v>9</v>
      </c>
      <c r="Q427"/>
      <c r="R427"/>
    </row>
    <row r="428" spans="1:18">
      <c r="A428" s="6" t="s">
        <v>1349</v>
      </c>
      <c r="B428" s="3">
        <v>0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4</v>
      </c>
      <c r="I428" s="6">
        <v>1</v>
      </c>
      <c r="J428" s="6">
        <v>6</v>
      </c>
      <c r="K428" s="6">
        <v>5</v>
      </c>
      <c r="L428" s="6">
        <v>0</v>
      </c>
      <c r="M428" s="6">
        <v>14</v>
      </c>
      <c r="Q428"/>
      <c r="R428"/>
    </row>
    <row r="429" spans="1:18">
      <c r="A429" s="6" t="s">
        <v>477</v>
      </c>
      <c r="B429" s="3">
        <v>0</v>
      </c>
      <c r="C429" s="6">
        <v>0</v>
      </c>
      <c r="D429" s="6">
        <v>1</v>
      </c>
      <c r="E429" s="6">
        <v>1</v>
      </c>
      <c r="F429" s="6">
        <v>0</v>
      </c>
      <c r="G429" s="6">
        <v>0</v>
      </c>
      <c r="H429" s="6">
        <v>5</v>
      </c>
      <c r="I429" s="6">
        <v>1</v>
      </c>
      <c r="J429" s="6">
        <v>3</v>
      </c>
      <c r="K429" s="6">
        <v>8</v>
      </c>
      <c r="L429" s="6">
        <v>0</v>
      </c>
      <c r="M429" s="6">
        <v>12</v>
      </c>
      <c r="Q429"/>
      <c r="R429"/>
    </row>
    <row r="430" spans="1:18">
      <c r="A430" s="6" t="s">
        <v>438</v>
      </c>
      <c r="B430" s="3">
        <v>0</v>
      </c>
      <c r="C430" s="6">
        <v>0</v>
      </c>
      <c r="D430" s="6">
        <v>2</v>
      </c>
      <c r="E430" s="6">
        <v>4</v>
      </c>
      <c r="F430" s="6">
        <v>0</v>
      </c>
      <c r="G430" s="6">
        <v>0</v>
      </c>
      <c r="H430" s="6">
        <v>7</v>
      </c>
      <c r="I430" s="6">
        <v>3</v>
      </c>
      <c r="J430" s="6">
        <v>9</v>
      </c>
      <c r="K430" s="6">
        <v>2</v>
      </c>
      <c r="L430" s="6">
        <v>1</v>
      </c>
      <c r="M430" s="6">
        <v>5</v>
      </c>
      <c r="Q430"/>
      <c r="R430"/>
    </row>
    <row r="431" spans="1:18">
      <c r="A431" s="6" t="s">
        <v>1350</v>
      </c>
      <c r="B431" s="3">
        <v>0</v>
      </c>
      <c r="C431" s="6">
        <v>0</v>
      </c>
      <c r="D431" s="6">
        <v>5</v>
      </c>
      <c r="E431" s="6">
        <v>5</v>
      </c>
      <c r="F431" s="6">
        <v>0</v>
      </c>
      <c r="G431" s="6">
        <v>0</v>
      </c>
      <c r="H431" s="6">
        <v>10</v>
      </c>
      <c r="I431" s="6">
        <v>2</v>
      </c>
      <c r="J431" s="6">
        <v>7</v>
      </c>
      <c r="K431" s="6">
        <v>8</v>
      </c>
      <c r="L431" s="6">
        <v>1</v>
      </c>
      <c r="M431" s="6">
        <v>12</v>
      </c>
      <c r="Q431"/>
      <c r="R431"/>
    </row>
    <row r="432" spans="1:18">
      <c r="A432" s="6" t="s">
        <v>478</v>
      </c>
      <c r="B432" s="3">
        <v>0</v>
      </c>
      <c r="C432" s="6">
        <v>0</v>
      </c>
      <c r="D432" s="6">
        <v>0</v>
      </c>
      <c r="E432" s="6">
        <v>3</v>
      </c>
      <c r="F432" s="6">
        <v>0</v>
      </c>
      <c r="G432" s="6">
        <v>0</v>
      </c>
      <c r="H432" s="6">
        <v>5</v>
      </c>
      <c r="I432" s="6">
        <v>1</v>
      </c>
      <c r="J432" s="6">
        <v>7</v>
      </c>
      <c r="K432" s="6">
        <v>6</v>
      </c>
      <c r="L432" s="6">
        <v>1</v>
      </c>
      <c r="M432" s="6">
        <v>7</v>
      </c>
      <c r="Q432"/>
      <c r="R432"/>
    </row>
    <row r="433" spans="1:18">
      <c r="A433" s="6" t="s">
        <v>439</v>
      </c>
      <c r="B433" s="3">
        <v>0</v>
      </c>
      <c r="C433" s="6">
        <v>0</v>
      </c>
      <c r="D433" s="6">
        <v>0</v>
      </c>
      <c r="E433" s="6">
        <v>0</v>
      </c>
      <c r="F433" s="6">
        <v>0</v>
      </c>
      <c r="G433" s="6">
        <v>0</v>
      </c>
      <c r="H433" s="6">
        <v>2</v>
      </c>
      <c r="I433" s="6">
        <v>1</v>
      </c>
      <c r="J433" s="6">
        <v>1</v>
      </c>
      <c r="K433" s="6">
        <v>4</v>
      </c>
      <c r="L433" s="6">
        <v>0</v>
      </c>
      <c r="M433" s="6">
        <v>10</v>
      </c>
      <c r="Q433"/>
      <c r="R433"/>
    </row>
    <row r="434" spans="1:18">
      <c r="A434" s="6" t="s">
        <v>440</v>
      </c>
      <c r="B434" s="3">
        <v>0</v>
      </c>
      <c r="C434" s="6">
        <v>0</v>
      </c>
      <c r="D434" s="6">
        <v>2</v>
      </c>
      <c r="E434" s="6">
        <v>4</v>
      </c>
      <c r="F434" s="6">
        <v>0</v>
      </c>
      <c r="G434" s="6">
        <v>0</v>
      </c>
      <c r="H434" s="6">
        <v>6</v>
      </c>
      <c r="I434" s="6">
        <v>0</v>
      </c>
      <c r="J434" s="6">
        <v>5</v>
      </c>
      <c r="K434" s="6">
        <v>4</v>
      </c>
      <c r="L434" s="6">
        <v>0</v>
      </c>
      <c r="M434" s="6">
        <v>7</v>
      </c>
      <c r="Q434"/>
      <c r="R434"/>
    </row>
    <row r="435" spans="1:18">
      <c r="A435" s="6" t="s">
        <v>1351</v>
      </c>
      <c r="B435" s="3">
        <v>1</v>
      </c>
      <c r="C435" s="6">
        <v>0</v>
      </c>
      <c r="D435" s="6">
        <v>4</v>
      </c>
      <c r="E435" s="6">
        <v>5</v>
      </c>
      <c r="F435" s="6">
        <v>1</v>
      </c>
      <c r="G435" s="6">
        <v>0</v>
      </c>
      <c r="H435" s="6">
        <v>10</v>
      </c>
      <c r="I435" s="6">
        <v>2</v>
      </c>
      <c r="J435" s="6">
        <v>4</v>
      </c>
      <c r="K435" s="6">
        <v>4</v>
      </c>
      <c r="L435" s="6">
        <v>3</v>
      </c>
      <c r="M435" s="6">
        <v>13</v>
      </c>
      <c r="Q435"/>
      <c r="R435"/>
    </row>
    <row r="436" spans="1:18">
      <c r="A436" s="6" t="s">
        <v>479</v>
      </c>
      <c r="B436" s="3">
        <v>1</v>
      </c>
      <c r="C436" s="6">
        <v>2</v>
      </c>
      <c r="D436" s="6">
        <v>3</v>
      </c>
      <c r="E436" s="6">
        <v>1</v>
      </c>
      <c r="F436" s="6">
        <v>1</v>
      </c>
      <c r="G436" s="6">
        <v>0</v>
      </c>
      <c r="H436" s="6">
        <v>7</v>
      </c>
      <c r="I436" s="6">
        <v>4</v>
      </c>
      <c r="J436" s="6">
        <v>5</v>
      </c>
      <c r="K436" s="6">
        <v>1</v>
      </c>
      <c r="L436" s="6">
        <v>0</v>
      </c>
      <c r="M436" s="6">
        <v>5</v>
      </c>
      <c r="Q436"/>
      <c r="R436"/>
    </row>
    <row r="437" spans="1:18">
      <c r="A437" s="6" t="s">
        <v>441</v>
      </c>
      <c r="B437" s="3">
        <v>0</v>
      </c>
      <c r="C437" s="6">
        <v>1</v>
      </c>
      <c r="D437" s="6">
        <v>1</v>
      </c>
      <c r="E437" s="6">
        <v>0</v>
      </c>
      <c r="F437" s="6">
        <v>0</v>
      </c>
      <c r="G437" s="6">
        <v>0</v>
      </c>
      <c r="H437" s="6">
        <v>2</v>
      </c>
      <c r="I437" s="6">
        <v>2</v>
      </c>
      <c r="J437" s="6">
        <v>1</v>
      </c>
      <c r="K437" s="6">
        <v>0</v>
      </c>
      <c r="L437" s="6">
        <v>0</v>
      </c>
      <c r="M437" s="6">
        <v>3</v>
      </c>
      <c r="Q437"/>
      <c r="R437"/>
    </row>
    <row r="438" spans="1:18">
      <c r="A438" s="6" t="s">
        <v>442</v>
      </c>
      <c r="B438" s="3">
        <v>0</v>
      </c>
      <c r="C438" s="6">
        <v>0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1</v>
      </c>
      <c r="J438" s="6">
        <v>3</v>
      </c>
      <c r="K438" s="6">
        <v>4</v>
      </c>
      <c r="L438" s="6">
        <v>0</v>
      </c>
      <c r="M438" s="6">
        <v>6</v>
      </c>
      <c r="Q438"/>
      <c r="R438"/>
    </row>
    <row r="439" spans="1:18">
      <c r="A439" s="6" t="s">
        <v>443</v>
      </c>
      <c r="B439" s="3">
        <v>1</v>
      </c>
      <c r="C439" s="6">
        <v>0</v>
      </c>
      <c r="D439" s="6">
        <v>2</v>
      </c>
      <c r="E439" s="6">
        <v>2</v>
      </c>
      <c r="F439" s="6">
        <v>0</v>
      </c>
      <c r="G439" s="6">
        <v>0</v>
      </c>
      <c r="H439" s="6">
        <v>5</v>
      </c>
      <c r="I439" s="6">
        <v>5</v>
      </c>
      <c r="J439" s="6">
        <v>8</v>
      </c>
      <c r="K439" s="6">
        <v>3</v>
      </c>
      <c r="L439" s="6">
        <v>2</v>
      </c>
      <c r="M439" s="6">
        <v>8</v>
      </c>
      <c r="Q439"/>
      <c r="R439"/>
    </row>
    <row r="440" spans="1:18">
      <c r="A440" s="6" t="s">
        <v>444</v>
      </c>
      <c r="B440" s="3">
        <v>0</v>
      </c>
      <c r="C440" s="6">
        <v>0</v>
      </c>
      <c r="D440" s="6">
        <v>1</v>
      </c>
      <c r="E440" s="6">
        <v>0</v>
      </c>
      <c r="F440" s="6">
        <v>0</v>
      </c>
      <c r="G440" s="6">
        <v>0</v>
      </c>
      <c r="H440" s="6">
        <v>7</v>
      </c>
      <c r="I440" s="6">
        <v>1</v>
      </c>
      <c r="J440" s="6">
        <v>4</v>
      </c>
      <c r="K440" s="6">
        <v>0</v>
      </c>
      <c r="L440" s="6">
        <v>0</v>
      </c>
      <c r="M440" s="6">
        <v>10</v>
      </c>
      <c r="Q440"/>
      <c r="R440"/>
    </row>
    <row r="441" spans="1:18">
      <c r="A441" s="6" t="s">
        <v>445</v>
      </c>
      <c r="B441" s="3">
        <v>0</v>
      </c>
      <c r="C441" s="6">
        <v>0</v>
      </c>
      <c r="D441" s="6">
        <v>0</v>
      </c>
      <c r="E441" s="6">
        <v>2</v>
      </c>
      <c r="F441" s="6">
        <v>0</v>
      </c>
      <c r="G441" s="6">
        <v>0</v>
      </c>
      <c r="H441" s="6">
        <v>2</v>
      </c>
      <c r="I441" s="6">
        <v>1</v>
      </c>
      <c r="J441" s="6">
        <v>1</v>
      </c>
      <c r="K441" s="6">
        <v>2</v>
      </c>
      <c r="L441" s="6">
        <v>0</v>
      </c>
      <c r="M441" s="6">
        <v>3</v>
      </c>
      <c r="Q441"/>
      <c r="R441"/>
    </row>
    <row r="442" spans="1:18">
      <c r="A442" s="6" t="s">
        <v>446</v>
      </c>
      <c r="B442" s="3">
        <v>0</v>
      </c>
      <c r="C442" s="6">
        <v>0</v>
      </c>
      <c r="D442" s="6">
        <v>1</v>
      </c>
      <c r="E442" s="6">
        <v>3</v>
      </c>
      <c r="F442" s="6">
        <v>0</v>
      </c>
      <c r="G442" s="6">
        <v>0</v>
      </c>
      <c r="H442" s="6">
        <v>6</v>
      </c>
      <c r="I442" s="6">
        <v>1</v>
      </c>
      <c r="J442" s="6">
        <v>2</v>
      </c>
      <c r="K442" s="6">
        <v>7</v>
      </c>
      <c r="L442" s="6">
        <v>0</v>
      </c>
      <c r="M442" s="6">
        <v>17</v>
      </c>
      <c r="Q442"/>
      <c r="R442"/>
    </row>
    <row r="443" spans="1:18">
      <c r="A443" s="6" t="s">
        <v>447</v>
      </c>
      <c r="B443" s="3">
        <v>0</v>
      </c>
      <c r="C443" s="6">
        <v>0</v>
      </c>
      <c r="D443" s="6">
        <v>1</v>
      </c>
      <c r="E443" s="6">
        <v>7</v>
      </c>
      <c r="F443" s="6">
        <v>0</v>
      </c>
      <c r="G443" s="6">
        <v>0</v>
      </c>
      <c r="H443" s="6">
        <v>8</v>
      </c>
      <c r="I443" s="6">
        <v>1</v>
      </c>
      <c r="J443" s="6">
        <v>2</v>
      </c>
      <c r="K443" s="6">
        <v>3</v>
      </c>
      <c r="L443" s="6">
        <v>0</v>
      </c>
      <c r="M443" s="6">
        <v>8</v>
      </c>
      <c r="Q443"/>
      <c r="R443"/>
    </row>
    <row r="444" spans="1:18">
      <c r="A444" s="6" t="s">
        <v>448</v>
      </c>
      <c r="B444" s="3">
        <v>0</v>
      </c>
      <c r="C444" s="6">
        <v>0</v>
      </c>
      <c r="D444" s="6">
        <v>1</v>
      </c>
      <c r="E444" s="6">
        <v>2</v>
      </c>
      <c r="F444" s="6">
        <v>0</v>
      </c>
      <c r="G444" s="6">
        <v>0</v>
      </c>
      <c r="H444" s="6">
        <v>5</v>
      </c>
      <c r="I444" s="6">
        <v>0</v>
      </c>
      <c r="J444" s="6">
        <v>3</v>
      </c>
      <c r="K444" s="6">
        <v>10</v>
      </c>
      <c r="L444" s="6">
        <v>0</v>
      </c>
      <c r="M444" s="6">
        <v>32</v>
      </c>
      <c r="Q444"/>
      <c r="R444"/>
    </row>
    <row r="445" spans="1:18">
      <c r="A445" s="6" t="s">
        <v>449</v>
      </c>
      <c r="B445" s="3">
        <v>0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2</v>
      </c>
      <c r="J445" s="6">
        <v>1</v>
      </c>
      <c r="K445" s="6">
        <v>5</v>
      </c>
      <c r="L445" s="6">
        <v>0</v>
      </c>
      <c r="M445" s="6">
        <v>11</v>
      </c>
      <c r="Q445"/>
      <c r="R445"/>
    </row>
    <row r="446" spans="1:18">
      <c r="A446" s="6" t="s">
        <v>450</v>
      </c>
      <c r="B446" s="3">
        <v>0</v>
      </c>
      <c r="C446" s="6">
        <v>0</v>
      </c>
      <c r="D446" s="6">
        <v>1</v>
      </c>
      <c r="E446" s="6">
        <v>2</v>
      </c>
      <c r="F446" s="6">
        <v>0</v>
      </c>
      <c r="G446" s="6">
        <v>1</v>
      </c>
      <c r="H446" s="6">
        <v>4</v>
      </c>
      <c r="I446" s="6">
        <v>1</v>
      </c>
      <c r="J446" s="6">
        <v>4</v>
      </c>
      <c r="K446" s="6">
        <v>2</v>
      </c>
      <c r="L446" s="6">
        <v>0</v>
      </c>
      <c r="M446" s="6">
        <v>20</v>
      </c>
      <c r="Q446"/>
      <c r="R446"/>
    </row>
    <row r="447" spans="1:18">
      <c r="A447" s="6" t="s">
        <v>480</v>
      </c>
      <c r="B447" s="3">
        <v>0</v>
      </c>
      <c r="C447" s="6">
        <v>0</v>
      </c>
      <c r="D447" s="6">
        <v>3</v>
      </c>
      <c r="E447" s="6">
        <v>0</v>
      </c>
      <c r="F447" s="6">
        <v>1</v>
      </c>
      <c r="G447" s="6">
        <v>0</v>
      </c>
      <c r="H447" s="6">
        <v>3</v>
      </c>
      <c r="I447" s="6">
        <v>3</v>
      </c>
      <c r="J447" s="6">
        <v>11</v>
      </c>
      <c r="K447" s="6">
        <v>8</v>
      </c>
      <c r="L447" s="6">
        <v>1</v>
      </c>
      <c r="M447" s="6">
        <v>18</v>
      </c>
      <c r="Q447"/>
      <c r="R447"/>
    </row>
    <row r="448" spans="1:18">
      <c r="A448" s="6" t="s">
        <v>407</v>
      </c>
      <c r="B448" s="3">
        <v>0</v>
      </c>
      <c r="C448" s="6">
        <v>0</v>
      </c>
      <c r="D448" s="6">
        <v>1</v>
      </c>
      <c r="E448" s="6">
        <v>4</v>
      </c>
      <c r="F448" s="6">
        <v>0</v>
      </c>
      <c r="G448" s="6">
        <v>0</v>
      </c>
      <c r="H448" s="6">
        <v>5</v>
      </c>
      <c r="I448" s="6">
        <v>3</v>
      </c>
      <c r="J448" s="6">
        <v>3</v>
      </c>
      <c r="K448" s="6">
        <v>2</v>
      </c>
      <c r="L448" s="6">
        <v>0</v>
      </c>
      <c r="M448" s="6">
        <v>5</v>
      </c>
      <c r="Q448"/>
      <c r="R448"/>
    </row>
    <row r="449" spans="1:18">
      <c r="A449" s="6" t="s">
        <v>1352</v>
      </c>
      <c r="B449" s="3">
        <v>0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1</v>
      </c>
      <c r="I449" s="6">
        <v>1</v>
      </c>
      <c r="J449" s="6">
        <v>4</v>
      </c>
      <c r="K449" s="6">
        <v>3</v>
      </c>
      <c r="L449" s="6">
        <v>0</v>
      </c>
      <c r="M449" s="6">
        <v>5</v>
      </c>
      <c r="Q449"/>
      <c r="R449"/>
    </row>
    <row r="450" spans="1:18">
      <c r="A450" s="6" t="s">
        <v>1353</v>
      </c>
      <c r="B450" s="3">
        <v>0</v>
      </c>
      <c r="C450" s="6">
        <v>1</v>
      </c>
      <c r="D450" s="6">
        <v>3</v>
      </c>
      <c r="E450" s="6">
        <v>2</v>
      </c>
      <c r="F450" s="6">
        <v>1</v>
      </c>
      <c r="G450" s="6">
        <v>0</v>
      </c>
      <c r="H450" s="6">
        <v>9</v>
      </c>
      <c r="I450" s="6">
        <v>2</v>
      </c>
      <c r="J450" s="6">
        <v>7</v>
      </c>
      <c r="K450" s="6">
        <v>4</v>
      </c>
      <c r="L450" s="6">
        <v>2</v>
      </c>
      <c r="M450" s="6">
        <v>4</v>
      </c>
      <c r="Q450"/>
      <c r="R450"/>
    </row>
    <row r="451" spans="1:18">
      <c r="A451" s="6" t="s">
        <v>451</v>
      </c>
      <c r="B451" s="3">
        <v>0</v>
      </c>
      <c r="C451" s="6">
        <v>0</v>
      </c>
      <c r="D451" s="6">
        <v>0</v>
      </c>
      <c r="E451" s="6">
        <v>4</v>
      </c>
      <c r="F451" s="6">
        <v>0</v>
      </c>
      <c r="G451" s="6">
        <v>0</v>
      </c>
      <c r="H451" s="6">
        <v>5</v>
      </c>
      <c r="I451" s="6">
        <v>1</v>
      </c>
      <c r="J451" s="6">
        <v>6</v>
      </c>
      <c r="K451" s="6">
        <v>3</v>
      </c>
      <c r="L451" s="6">
        <v>1</v>
      </c>
      <c r="M451" s="6">
        <v>12</v>
      </c>
      <c r="Q451"/>
      <c r="R451"/>
    </row>
    <row r="452" spans="1:18">
      <c r="A452" s="6" t="s">
        <v>452</v>
      </c>
      <c r="B452" s="3">
        <v>0</v>
      </c>
      <c r="C452" s="6">
        <v>0</v>
      </c>
      <c r="D452" s="6">
        <v>1</v>
      </c>
      <c r="E452" s="6">
        <v>0</v>
      </c>
      <c r="F452" s="6">
        <v>0</v>
      </c>
      <c r="G452" s="6">
        <v>0</v>
      </c>
      <c r="H452" s="6">
        <v>1</v>
      </c>
      <c r="I452" s="6">
        <v>0</v>
      </c>
      <c r="J452" s="6">
        <v>6</v>
      </c>
      <c r="K452" s="6">
        <v>2</v>
      </c>
      <c r="L452" s="6">
        <v>0</v>
      </c>
      <c r="M452" s="6">
        <v>5</v>
      </c>
      <c r="Q452"/>
      <c r="R452"/>
    </row>
    <row r="453" spans="1:18">
      <c r="A453" s="6" t="s">
        <v>481</v>
      </c>
      <c r="B453" s="3">
        <v>0</v>
      </c>
      <c r="C453" s="6">
        <v>0</v>
      </c>
      <c r="D453" s="6">
        <v>2</v>
      </c>
      <c r="E453" s="6">
        <v>3</v>
      </c>
      <c r="F453" s="6">
        <v>0</v>
      </c>
      <c r="G453" s="6">
        <v>0</v>
      </c>
      <c r="H453" s="6">
        <v>8</v>
      </c>
      <c r="I453" s="6">
        <v>2</v>
      </c>
      <c r="J453" s="6">
        <v>7</v>
      </c>
      <c r="K453" s="6">
        <v>6</v>
      </c>
      <c r="L453" s="6">
        <v>2</v>
      </c>
      <c r="M453" s="6">
        <v>11</v>
      </c>
      <c r="Q453"/>
      <c r="R453"/>
    </row>
    <row r="454" spans="1:18">
      <c r="A454" s="6" t="s">
        <v>413</v>
      </c>
      <c r="B454" s="3">
        <v>0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3</v>
      </c>
      <c r="K454" s="6">
        <v>1</v>
      </c>
      <c r="L454" s="6">
        <v>0</v>
      </c>
      <c r="M454" s="6">
        <v>6</v>
      </c>
      <c r="Q454"/>
      <c r="R454"/>
    </row>
    <row r="455" spans="1:18">
      <c r="A455" s="6" t="s">
        <v>453</v>
      </c>
      <c r="B455" s="3">
        <v>0</v>
      </c>
      <c r="C455" s="6">
        <v>0</v>
      </c>
      <c r="D455" s="6">
        <v>1</v>
      </c>
      <c r="E455" s="6">
        <v>0</v>
      </c>
      <c r="F455" s="6">
        <v>0</v>
      </c>
      <c r="G455" s="6">
        <v>0</v>
      </c>
      <c r="H455" s="6">
        <v>2</v>
      </c>
      <c r="I455" s="6">
        <v>1</v>
      </c>
      <c r="J455" s="6">
        <v>8</v>
      </c>
      <c r="K455" s="6">
        <v>6</v>
      </c>
      <c r="L455" s="6">
        <v>0</v>
      </c>
      <c r="M455" s="6">
        <v>19</v>
      </c>
      <c r="Q455"/>
      <c r="R455"/>
    </row>
    <row r="456" spans="1:18">
      <c r="A456" s="6" t="s">
        <v>454</v>
      </c>
      <c r="B456" s="3">
        <v>0</v>
      </c>
      <c r="C456" s="6">
        <v>0</v>
      </c>
      <c r="D456" s="6">
        <v>3</v>
      </c>
      <c r="E456" s="6">
        <v>1</v>
      </c>
      <c r="F456" s="6">
        <v>0</v>
      </c>
      <c r="G456" s="6">
        <v>0</v>
      </c>
      <c r="H456" s="6">
        <v>9</v>
      </c>
      <c r="I456" s="6">
        <v>3</v>
      </c>
      <c r="J456" s="6">
        <v>7</v>
      </c>
      <c r="K456" s="6">
        <v>8</v>
      </c>
      <c r="L456" s="6">
        <v>0</v>
      </c>
      <c r="M456" s="6">
        <v>10</v>
      </c>
      <c r="Q456"/>
      <c r="R456"/>
    </row>
    <row r="457" spans="1:18">
      <c r="A457" s="6" t="s">
        <v>455</v>
      </c>
      <c r="B457" s="3">
        <v>1</v>
      </c>
      <c r="C457" s="6">
        <v>1</v>
      </c>
      <c r="D457" s="6">
        <v>1</v>
      </c>
      <c r="E457" s="6">
        <v>3</v>
      </c>
      <c r="F457" s="6">
        <v>0</v>
      </c>
      <c r="G457" s="6">
        <v>0</v>
      </c>
      <c r="H457" s="6">
        <v>10</v>
      </c>
      <c r="I457" s="6">
        <v>3</v>
      </c>
      <c r="J457" s="6">
        <v>6</v>
      </c>
      <c r="K457" s="6">
        <v>3</v>
      </c>
      <c r="L457" s="6">
        <v>0</v>
      </c>
      <c r="M457" s="6">
        <v>11</v>
      </c>
      <c r="Q457"/>
      <c r="R457"/>
    </row>
    <row r="458" spans="1:18">
      <c r="A458" s="6" t="s">
        <v>456</v>
      </c>
      <c r="B458" s="3">
        <v>0</v>
      </c>
      <c r="C458" s="6">
        <v>0</v>
      </c>
      <c r="D458" s="6">
        <v>2</v>
      </c>
      <c r="E458" s="6">
        <v>1</v>
      </c>
      <c r="F458" s="6">
        <v>0</v>
      </c>
      <c r="G458" s="6">
        <v>0</v>
      </c>
      <c r="H458" s="6">
        <v>4</v>
      </c>
      <c r="I458" s="6">
        <v>2</v>
      </c>
      <c r="J458" s="6">
        <v>7</v>
      </c>
      <c r="K458" s="6">
        <v>6</v>
      </c>
      <c r="L458" s="6">
        <v>1</v>
      </c>
      <c r="M458" s="6">
        <v>13</v>
      </c>
      <c r="Q458"/>
      <c r="R458"/>
    </row>
    <row r="459" spans="1:18">
      <c r="A459" s="6" t="s">
        <v>457</v>
      </c>
      <c r="B459" s="3">
        <v>0</v>
      </c>
      <c r="C459" s="6">
        <v>1</v>
      </c>
      <c r="D459" s="6">
        <v>4</v>
      </c>
      <c r="E459" s="6">
        <v>4</v>
      </c>
      <c r="F459" s="6">
        <v>1</v>
      </c>
      <c r="G459" s="6">
        <v>0</v>
      </c>
      <c r="H459" s="6">
        <v>9</v>
      </c>
      <c r="I459" s="6">
        <v>3</v>
      </c>
      <c r="J459" s="6">
        <v>12</v>
      </c>
      <c r="K459" s="6">
        <v>8</v>
      </c>
      <c r="L459" s="6">
        <v>0</v>
      </c>
      <c r="M459" s="6">
        <v>11</v>
      </c>
      <c r="Q459"/>
      <c r="R459"/>
    </row>
    <row r="460" spans="1:18">
      <c r="A460" s="6" t="s">
        <v>482</v>
      </c>
      <c r="B460" s="3">
        <v>0</v>
      </c>
      <c r="C460" s="6">
        <v>1</v>
      </c>
      <c r="D460" s="6">
        <v>1</v>
      </c>
      <c r="E460" s="6">
        <v>3</v>
      </c>
      <c r="F460" s="6">
        <v>0</v>
      </c>
      <c r="G460" s="6">
        <v>0</v>
      </c>
      <c r="H460" s="6">
        <v>5</v>
      </c>
      <c r="I460" s="6">
        <v>3</v>
      </c>
      <c r="J460" s="6">
        <v>7</v>
      </c>
      <c r="K460" s="6">
        <v>4</v>
      </c>
      <c r="L460" s="6">
        <v>0</v>
      </c>
      <c r="M460" s="6">
        <v>5</v>
      </c>
      <c r="Q460"/>
      <c r="R460"/>
    </row>
    <row r="461" spans="1:18">
      <c r="A461" s="6" t="s">
        <v>483</v>
      </c>
      <c r="B461" s="3">
        <v>0</v>
      </c>
      <c r="C461" s="6">
        <v>1</v>
      </c>
      <c r="D461" s="6">
        <v>2</v>
      </c>
      <c r="E461" s="6">
        <v>2</v>
      </c>
      <c r="F461" s="6">
        <v>0</v>
      </c>
      <c r="G461" s="6">
        <v>0</v>
      </c>
      <c r="H461" s="6">
        <v>5</v>
      </c>
      <c r="I461" s="6">
        <v>0</v>
      </c>
      <c r="J461" s="6">
        <v>4</v>
      </c>
      <c r="K461" s="6">
        <v>0</v>
      </c>
      <c r="L461" s="6">
        <v>1</v>
      </c>
      <c r="M461" s="6">
        <v>3</v>
      </c>
      <c r="Q461"/>
      <c r="R461"/>
    </row>
    <row r="462" spans="1:18">
      <c r="A462" s="6" t="s">
        <v>484</v>
      </c>
      <c r="B462" s="3">
        <v>0</v>
      </c>
      <c r="C462" s="6">
        <v>0</v>
      </c>
      <c r="D462" s="6">
        <v>1</v>
      </c>
      <c r="E462" s="6">
        <v>2</v>
      </c>
      <c r="F462" s="6">
        <v>0</v>
      </c>
      <c r="G462" s="6">
        <v>0</v>
      </c>
      <c r="H462" s="6">
        <v>3</v>
      </c>
      <c r="I462" s="6">
        <v>2</v>
      </c>
      <c r="J462" s="6">
        <v>3</v>
      </c>
      <c r="K462" s="6">
        <v>4</v>
      </c>
      <c r="L462" s="6">
        <v>0</v>
      </c>
      <c r="M462" s="6">
        <v>7</v>
      </c>
      <c r="Q462"/>
      <c r="R462"/>
    </row>
    <row r="463" spans="1:18">
      <c r="A463" s="6" t="s">
        <v>458</v>
      </c>
      <c r="B463" s="3">
        <v>0</v>
      </c>
      <c r="C463" s="6">
        <v>1</v>
      </c>
      <c r="D463" s="6">
        <v>1</v>
      </c>
      <c r="E463" s="6">
        <v>0</v>
      </c>
      <c r="F463" s="6">
        <v>1</v>
      </c>
      <c r="G463" s="6">
        <v>0</v>
      </c>
      <c r="H463" s="6">
        <v>5</v>
      </c>
      <c r="I463" s="6">
        <v>3</v>
      </c>
      <c r="J463" s="6">
        <v>4</v>
      </c>
      <c r="K463" s="6">
        <v>8</v>
      </c>
      <c r="L463" s="6">
        <v>0</v>
      </c>
      <c r="M463" s="6">
        <v>13</v>
      </c>
      <c r="Q463"/>
      <c r="R463"/>
    </row>
    <row r="464" spans="1:18">
      <c r="A464" s="6" t="s">
        <v>485</v>
      </c>
      <c r="B464" s="3">
        <v>0</v>
      </c>
      <c r="C464" s="6">
        <v>0</v>
      </c>
      <c r="D464" s="6">
        <v>0</v>
      </c>
      <c r="E464" s="6">
        <v>4</v>
      </c>
      <c r="F464" s="6">
        <v>0</v>
      </c>
      <c r="G464" s="6">
        <v>0</v>
      </c>
      <c r="H464" s="6">
        <v>5</v>
      </c>
      <c r="I464" s="6">
        <v>2</v>
      </c>
      <c r="J464" s="6">
        <v>1</v>
      </c>
      <c r="K464" s="6">
        <v>5</v>
      </c>
      <c r="L464" s="6">
        <v>0</v>
      </c>
      <c r="M464" s="6">
        <v>18</v>
      </c>
      <c r="Q464"/>
      <c r="R464"/>
    </row>
    <row r="465" spans="1:18">
      <c r="A465" s="6" t="s">
        <v>1354</v>
      </c>
      <c r="B465" s="3">
        <v>0</v>
      </c>
      <c r="C465" s="6">
        <v>1</v>
      </c>
      <c r="D465" s="6">
        <v>3</v>
      </c>
      <c r="E465" s="6">
        <v>3</v>
      </c>
      <c r="F465" s="6">
        <v>0</v>
      </c>
      <c r="G465" s="6">
        <v>0</v>
      </c>
      <c r="H465" s="6">
        <v>7</v>
      </c>
      <c r="I465" s="6">
        <v>2</v>
      </c>
      <c r="J465" s="6">
        <v>2</v>
      </c>
      <c r="K465" s="6">
        <v>3</v>
      </c>
      <c r="L465" s="6">
        <v>1</v>
      </c>
      <c r="M465" s="6">
        <v>10</v>
      </c>
      <c r="Q465"/>
      <c r="R465"/>
    </row>
    <row r="466" spans="1:18">
      <c r="A466" s="6" t="s">
        <v>459</v>
      </c>
      <c r="B466" s="3">
        <v>0</v>
      </c>
      <c r="C466" s="6">
        <v>0</v>
      </c>
      <c r="D466" s="6">
        <v>1</v>
      </c>
      <c r="E466" s="6">
        <v>1</v>
      </c>
      <c r="F466" s="6">
        <v>0</v>
      </c>
      <c r="G466" s="6">
        <v>0</v>
      </c>
      <c r="H466" s="6">
        <v>4</v>
      </c>
      <c r="I466" s="6">
        <v>1</v>
      </c>
      <c r="J466" s="6">
        <v>6</v>
      </c>
      <c r="K466" s="6">
        <v>3</v>
      </c>
      <c r="L466" s="6">
        <v>0</v>
      </c>
      <c r="M466" s="6">
        <v>8</v>
      </c>
      <c r="Q466"/>
      <c r="R466"/>
    </row>
    <row r="467" spans="1:18">
      <c r="A467" s="6" t="s">
        <v>460</v>
      </c>
      <c r="B467" s="3">
        <v>0</v>
      </c>
      <c r="C467" s="6">
        <v>0</v>
      </c>
      <c r="D467" s="6">
        <v>1</v>
      </c>
      <c r="E467" s="6">
        <v>3</v>
      </c>
      <c r="F467" s="6">
        <v>0</v>
      </c>
      <c r="G467" s="6">
        <v>0</v>
      </c>
      <c r="H467" s="6">
        <v>5</v>
      </c>
      <c r="I467" s="6">
        <v>1</v>
      </c>
      <c r="J467" s="6">
        <v>4</v>
      </c>
      <c r="K467" s="6">
        <v>5</v>
      </c>
      <c r="L467" s="6">
        <v>0</v>
      </c>
      <c r="M467" s="6">
        <v>14</v>
      </c>
      <c r="Q467"/>
      <c r="R467"/>
    </row>
    <row r="468" spans="1:18">
      <c r="A468" s="6" t="s">
        <v>461</v>
      </c>
      <c r="B468" s="3">
        <v>0</v>
      </c>
      <c r="C468" s="6">
        <v>1</v>
      </c>
      <c r="D468" s="6">
        <v>0</v>
      </c>
      <c r="E468" s="6">
        <v>1</v>
      </c>
      <c r="F468" s="6">
        <v>1</v>
      </c>
      <c r="G468" s="6">
        <v>0</v>
      </c>
      <c r="H468" s="6">
        <v>6</v>
      </c>
      <c r="I468" s="6">
        <v>1</v>
      </c>
      <c r="J468" s="6">
        <v>4</v>
      </c>
      <c r="K468" s="6">
        <v>5</v>
      </c>
      <c r="L468" s="6">
        <v>0</v>
      </c>
      <c r="M468" s="6">
        <v>19</v>
      </c>
      <c r="Q468"/>
      <c r="R468"/>
    </row>
    <row r="469" spans="1:18">
      <c r="A469" s="6" t="s">
        <v>486</v>
      </c>
      <c r="B469" s="3">
        <v>0</v>
      </c>
      <c r="C469" s="6">
        <v>0</v>
      </c>
      <c r="D469" s="6">
        <v>1</v>
      </c>
      <c r="E469" s="6">
        <v>1</v>
      </c>
      <c r="F469" s="6">
        <v>0</v>
      </c>
      <c r="G469" s="6">
        <v>0</v>
      </c>
      <c r="H469" s="6">
        <v>4</v>
      </c>
      <c r="I469" s="6">
        <v>0</v>
      </c>
      <c r="J469" s="6">
        <v>2</v>
      </c>
      <c r="K469" s="6">
        <v>2</v>
      </c>
      <c r="L469" s="6">
        <v>0</v>
      </c>
      <c r="M469" s="6">
        <v>19</v>
      </c>
      <c r="Q469"/>
      <c r="R469"/>
    </row>
    <row r="470" spans="1:18">
      <c r="A470" s="6" t="s">
        <v>487</v>
      </c>
      <c r="B470" s="3">
        <v>0</v>
      </c>
      <c r="C470" s="6">
        <v>0</v>
      </c>
      <c r="D470" s="6">
        <v>1</v>
      </c>
      <c r="E470" s="6">
        <v>1</v>
      </c>
      <c r="F470" s="6">
        <v>0</v>
      </c>
      <c r="G470" s="6">
        <v>0</v>
      </c>
      <c r="H470" s="6">
        <v>2</v>
      </c>
      <c r="I470" s="6">
        <v>2</v>
      </c>
      <c r="J470" s="6">
        <v>3</v>
      </c>
      <c r="K470" s="6">
        <v>5</v>
      </c>
      <c r="L470" s="6">
        <v>0</v>
      </c>
      <c r="M470" s="6">
        <v>13</v>
      </c>
      <c r="Q470"/>
      <c r="R470"/>
    </row>
    <row r="471" spans="1:18">
      <c r="A471" s="6" t="s">
        <v>462</v>
      </c>
      <c r="B471" s="3">
        <v>0</v>
      </c>
      <c r="C471" s="6">
        <v>0</v>
      </c>
      <c r="D471" s="6">
        <v>3</v>
      </c>
      <c r="E471" s="6">
        <v>2</v>
      </c>
      <c r="F471" s="6">
        <v>0</v>
      </c>
      <c r="G471" s="6">
        <v>0</v>
      </c>
      <c r="H471" s="6">
        <v>8</v>
      </c>
      <c r="I471" s="6">
        <v>7</v>
      </c>
      <c r="J471" s="6">
        <v>10</v>
      </c>
      <c r="K471" s="6">
        <v>13</v>
      </c>
      <c r="L471" s="6">
        <v>0</v>
      </c>
      <c r="M471" s="6">
        <v>31</v>
      </c>
      <c r="Q471"/>
      <c r="R471"/>
    </row>
    <row r="472" spans="1:18">
      <c r="A472" s="6" t="s">
        <v>463</v>
      </c>
      <c r="B472" s="3">
        <v>0</v>
      </c>
      <c r="C472" s="6">
        <v>0</v>
      </c>
      <c r="D472" s="6">
        <v>3</v>
      </c>
      <c r="E472" s="6">
        <v>2</v>
      </c>
      <c r="F472" s="6">
        <v>0</v>
      </c>
      <c r="G472" s="6">
        <v>0</v>
      </c>
      <c r="H472" s="6">
        <v>6</v>
      </c>
      <c r="I472" s="6">
        <v>1</v>
      </c>
      <c r="J472" s="6">
        <v>2</v>
      </c>
      <c r="K472" s="6">
        <v>6</v>
      </c>
      <c r="L472" s="6">
        <v>0</v>
      </c>
      <c r="M472" s="6">
        <v>13</v>
      </c>
      <c r="Q472"/>
      <c r="R472"/>
    </row>
    <row r="473" spans="1:18">
      <c r="A473" s="6" t="s">
        <v>464</v>
      </c>
      <c r="B473" s="3">
        <v>0</v>
      </c>
      <c r="C473" s="6">
        <v>0</v>
      </c>
      <c r="D473" s="6">
        <v>1</v>
      </c>
      <c r="E473" s="6">
        <v>3</v>
      </c>
      <c r="F473" s="6">
        <v>0</v>
      </c>
      <c r="G473" s="6">
        <v>0</v>
      </c>
      <c r="H473" s="6">
        <v>4</v>
      </c>
      <c r="I473" s="6">
        <v>0</v>
      </c>
      <c r="J473" s="6">
        <v>2</v>
      </c>
      <c r="K473" s="6">
        <v>7</v>
      </c>
      <c r="L473" s="6">
        <v>0</v>
      </c>
      <c r="M473" s="6">
        <v>10</v>
      </c>
      <c r="Q473"/>
      <c r="R473"/>
    </row>
    <row r="474" spans="1:18">
      <c r="A474" s="6" t="s">
        <v>465</v>
      </c>
      <c r="B474" s="3">
        <v>0</v>
      </c>
      <c r="C474" s="6">
        <v>0</v>
      </c>
      <c r="D474" s="6">
        <v>1</v>
      </c>
      <c r="E474" s="6">
        <v>1</v>
      </c>
      <c r="F474" s="6">
        <v>0</v>
      </c>
      <c r="G474" s="6">
        <v>0</v>
      </c>
      <c r="H474" s="6">
        <v>6</v>
      </c>
      <c r="I474" s="6">
        <v>1</v>
      </c>
      <c r="J474" s="6">
        <v>7</v>
      </c>
      <c r="K474" s="6">
        <v>6</v>
      </c>
      <c r="L474" s="6">
        <v>0</v>
      </c>
      <c r="M474" s="6">
        <v>6</v>
      </c>
      <c r="Q474"/>
      <c r="R474"/>
    </row>
    <row r="475" spans="1:18">
      <c r="A475" s="6" t="s">
        <v>466</v>
      </c>
      <c r="B475" s="3">
        <v>0</v>
      </c>
      <c r="C475" s="6">
        <v>0</v>
      </c>
      <c r="D475" s="6">
        <v>4</v>
      </c>
      <c r="E475" s="6">
        <v>1</v>
      </c>
      <c r="F475" s="6">
        <v>0</v>
      </c>
      <c r="G475" s="6">
        <v>0</v>
      </c>
      <c r="H475" s="6">
        <v>5</v>
      </c>
      <c r="I475" s="6">
        <v>3</v>
      </c>
      <c r="J475" s="6">
        <v>4</v>
      </c>
      <c r="K475" s="6">
        <v>5</v>
      </c>
      <c r="L475" s="6">
        <v>1</v>
      </c>
      <c r="M475" s="6">
        <v>13</v>
      </c>
      <c r="Q475"/>
      <c r="R475"/>
    </row>
    <row r="476" spans="1:18">
      <c r="A476" s="6" t="s">
        <v>467</v>
      </c>
      <c r="B476" s="3">
        <v>0</v>
      </c>
      <c r="C476" s="6">
        <v>0</v>
      </c>
      <c r="D476" s="6">
        <v>4</v>
      </c>
      <c r="E476" s="6">
        <v>4</v>
      </c>
      <c r="F476" s="6">
        <v>0</v>
      </c>
      <c r="G476" s="6">
        <v>0</v>
      </c>
      <c r="H476" s="6">
        <v>13</v>
      </c>
      <c r="I476" s="6">
        <v>2</v>
      </c>
      <c r="J476" s="6">
        <v>10</v>
      </c>
      <c r="K476" s="6">
        <v>6</v>
      </c>
      <c r="L476" s="6">
        <v>0</v>
      </c>
      <c r="M476" s="6">
        <v>7</v>
      </c>
      <c r="Q476"/>
      <c r="R476"/>
    </row>
    <row r="477" spans="1:18">
      <c r="A477" s="6" t="s">
        <v>468</v>
      </c>
      <c r="B477" s="3">
        <v>0</v>
      </c>
      <c r="C477" s="6">
        <v>0</v>
      </c>
      <c r="D477" s="6">
        <v>2</v>
      </c>
      <c r="E477" s="6">
        <v>2</v>
      </c>
      <c r="F477" s="6">
        <v>0</v>
      </c>
      <c r="G477" s="6">
        <v>0</v>
      </c>
      <c r="H477" s="6">
        <v>13</v>
      </c>
      <c r="I477" s="6">
        <v>0</v>
      </c>
      <c r="J477" s="6">
        <v>3</v>
      </c>
      <c r="K477" s="6">
        <v>5</v>
      </c>
      <c r="L477" s="6">
        <v>0</v>
      </c>
      <c r="M477" s="6">
        <v>3</v>
      </c>
      <c r="Q477"/>
      <c r="R477"/>
    </row>
    <row r="478" spans="1:18">
      <c r="A478" s="6" t="s">
        <v>469</v>
      </c>
      <c r="B478" s="3">
        <v>0</v>
      </c>
      <c r="C478" s="6">
        <v>0</v>
      </c>
      <c r="D478" s="6">
        <v>0</v>
      </c>
      <c r="E478" s="6">
        <v>1</v>
      </c>
      <c r="F478" s="6">
        <v>0</v>
      </c>
      <c r="G478" s="6">
        <v>0</v>
      </c>
      <c r="H478" s="6">
        <v>2</v>
      </c>
      <c r="I478" s="6">
        <v>2</v>
      </c>
      <c r="J478" s="6">
        <v>2</v>
      </c>
      <c r="K478" s="6">
        <v>7</v>
      </c>
      <c r="L478" s="6">
        <v>1</v>
      </c>
      <c r="M478" s="6">
        <v>11</v>
      </c>
      <c r="Q478"/>
      <c r="R478"/>
    </row>
    <row r="479" spans="1:18">
      <c r="A479" s="6" t="s">
        <v>470</v>
      </c>
      <c r="B479" s="3">
        <v>0</v>
      </c>
      <c r="C479" s="6">
        <v>0</v>
      </c>
      <c r="D479" s="6">
        <v>0</v>
      </c>
      <c r="E479" s="6">
        <v>2</v>
      </c>
      <c r="F479" s="6">
        <v>0</v>
      </c>
      <c r="G479" s="6">
        <v>0</v>
      </c>
      <c r="H479" s="6">
        <v>3</v>
      </c>
      <c r="I479" s="6">
        <v>1</v>
      </c>
      <c r="J479" s="6">
        <v>5</v>
      </c>
      <c r="K479" s="6">
        <v>2</v>
      </c>
      <c r="L479" s="6">
        <v>0</v>
      </c>
      <c r="M479" s="6">
        <v>6</v>
      </c>
      <c r="Q479"/>
      <c r="R479"/>
    </row>
    <row r="480" spans="1:18">
      <c r="A480" s="6" t="s">
        <v>2052</v>
      </c>
      <c r="B480" s="3">
        <v>0</v>
      </c>
      <c r="C480" s="6">
        <v>0</v>
      </c>
      <c r="D480" s="6">
        <v>4</v>
      </c>
      <c r="E480" s="6">
        <v>4</v>
      </c>
      <c r="F480" s="6">
        <v>0</v>
      </c>
      <c r="G480" s="6">
        <v>0</v>
      </c>
      <c r="H480" s="6">
        <v>8</v>
      </c>
      <c r="I480" s="6">
        <v>4</v>
      </c>
      <c r="J480" s="6">
        <v>4</v>
      </c>
      <c r="K480" s="6">
        <v>2</v>
      </c>
      <c r="L480" s="6">
        <v>0</v>
      </c>
      <c r="M480" s="6">
        <v>8</v>
      </c>
      <c r="Q480"/>
      <c r="R480"/>
    </row>
    <row r="481" spans="1:18">
      <c r="A481" s="6" t="s">
        <v>471</v>
      </c>
      <c r="B481" s="3">
        <v>0</v>
      </c>
      <c r="C481" s="6">
        <v>1</v>
      </c>
      <c r="D481" s="6">
        <v>0</v>
      </c>
      <c r="E481" s="6">
        <v>1</v>
      </c>
      <c r="F481" s="6">
        <v>0</v>
      </c>
      <c r="G481" s="6">
        <v>0</v>
      </c>
      <c r="H481" s="6">
        <v>2</v>
      </c>
      <c r="I481" s="6">
        <v>1</v>
      </c>
      <c r="J481" s="6">
        <v>6</v>
      </c>
      <c r="K481" s="6">
        <v>1</v>
      </c>
      <c r="L481" s="6">
        <v>0</v>
      </c>
      <c r="M481" s="6">
        <v>7</v>
      </c>
      <c r="Q481"/>
      <c r="R481"/>
    </row>
    <row r="482" spans="1:18">
      <c r="A482" s="6" t="s">
        <v>488</v>
      </c>
      <c r="B482" s="3">
        <v>1</v>
      </c>
      <c r="C482" s="6">
        <v>0</v>
      </c>
      <c r="D482" s="6">
        <v>0</v>
      </c>
      <c r="E482" s="6">
        <v>1</v>
      </c>
      <c r="F482" s="6">
        <v>1</v>
      </c>
      <c r="G482" s="6">
        <v>0</v>
      </c>
      <c r="H482" s="6">
        <v>2</v>
      </c>
      <c r="I482" s="6">
        <v>0</v>
      </c>
      <c r="J482" s="6">
        <v>4</v>
      </c>
      <c r="K482" s="6">
        <v>3</v>
      </c>
      <c r="L482" s="6">
        <v>1</v>
      </c>
      <c r="M482" s="6">
        <v>6</v>
      </c>
      <c r="Q482"/>
      <c r="R482"/>
    </row>
    <row r="483" spans="1:18">
      <c r="A483" s="6" t="s">
        <v>2051</v>
      </c>
      <c r="B483" s="3">
        <v>0</v>
      </c>
      <c r="C483" s="6">
        <v>1</v>
      </c>
      <c r="D483" s="6">
        <v>1</v>
      </c>
      <c r="E483" s="6">
        <v>3</v>
      </c>
      <c r="F483" s="6">
        <v>0</v>
      </c>
      <c r="G483" s="6">
        <v>0</v>
      </c>
      <c r="H483" s="6">
        <v>5</v>
      </c>
      <c r="I483" s="6">
        <v>1</v>
      </c>
      <c r="J483" s="6">
        <v>3</v>
      </c>
      <c r="K483" s="6">
        <v>5</v>
      </c>
      <c r="L483" s="6">
        <v>0</v>
      </c>
      <c r="M483" s="6">
        <v>7</v>
      </c>
      <c r="Q483"/>
      <c r="R483"/>
    </row>
    <row r="484" spans="1:18">
      <c r="A484" s="6" t="s">
        <v>472</v>
      </c>
      <c r="B484" s="3">
        <v>0</v>
      </c>
      <c r="C484" s="6">
        <v>0</v>
      </c>
      <c r="D484" s="6">
        <v>0</v>
      </c>
      <c r="E484" s="6">
        <v>4</v>
      </c>
      <c r="F484" s="6">
        <v>0</v>
      </c>
      <c r="G484" s="6">
        <v>0</v>
      </c>
      <c r="H484" s="6">
        <v>4</v>
      </c>
      <c r="I484" s="6">
        <v>2</v>
      </c>
      <c r="J484" s="6">
        <v>3</v>
      </c>
      <c r="K484" s="6">
        <v>1</v>
      </c>
      <c r="L484" s="6">
        <v>1</v>
      </c>
      <c r="M484" s="6">
        <v>4</v>
      </c>
      <c r="Q484"/>
      <c r="R484"/>
    </row>
    <row r="485" spans="1:18">
      <c r="A485" s="6" t="s">
        <v>414</v>
      </c>
      <c r="B485" s="3">
        <v>1</v>
      </c>
      <c r="C485" s="6">
        <v>0</v>
      </c>
      <c r="D485" s="6">
        <v>2</v>
      </c>
      <c r="E485" s="6">
        <v>0</v>
      </c>
      <c r="F485" s="6">
        <v>1</v>
      </c>
      <c r="G485" s="6">
        <v>0</v>
      </c>
      <c r="H485" s="6">
        <v>3</v>
      </c>
      <c r="I485" s="6">
        <v>1</v>
      </c>
      <c r="J485" s="6">
        <v>14</v>
      </c>
      <c r="K485" s="6">
        <v>2</v>
      </c>
      <c r="L485" s="6">
        <v>1</v>
      </c>
      <c r="M485" s="6">
        <v>6</v>
      </c>
      <c r="Q485"/>
      <c r="R485"/>
    </row>
    <row r="486" spans="1:18">
      <c r="A486" s="6" t="s">
        <v>771</v>
      </c>
      <c r="B486" s="3">
        <v>0</v>
      </c>
      <c r="C486" s="6">
        <v>0</v>
      </c>
      <c r="D486" s="6">
        <v>1</v>
      </c>
      <c r="E486" s="6">
        <v>0</v>
      </c>
      <c r="F486" s="6">
        <v>0</v>
      </c>
      <c r="G486" s="6">
        <v>0</v>
      </c>
      <c r="H486" s="6">
        <v>2</v>
      </c>
      <c r="I486" s="6">
        <v>0</v>
      </c>
      <c r="J486" s="6">
        <v>6</v>
      </c>
      <c r="K486" s="6">
        <v>3</v>
      </c>
      <c r="L486" s="6">
        <v>0</v>
      </c>
      <c r="M486" s="6">
        <v>11</v>
      </c>
      <c r="Q486"/>
      <c r="R486"/>
    </row>
    <row r="487" spans="1:18">
      <c r="A487" s="6" t="s">
        <v>408</v>
      </c>
      <c r="B487" s="3">
        <v>0</v>
      </c>
      <c r="C487" s="6">
        <v>1</v>
      </c>
      <c r="D487" s="6">
        <v>0</v>
      </c>
      <c r="E487" s="6">
        <v>0</v>
      </c>
      <c r="F487" s="6">
        <v>1</v>
      </c>
      <c r="G487" s="6">
        <v>1</v>
      </c>
      <c r="H487" s="6">
        <v>1</v>
      </c>
      <c r="I487" s="6">
        <v>2</v>
      </c>
      <c r="J487" s="6">
        <v>8</v>
      </c>
      <c r="K487" s="6">
        <v>3</v>
      </c>
      <c r="L487" s="6">
        <v>3</v>
      </c>
      <c r="M487" s="6">
        <v>8</v>
      </c>
      <c r="Q487"/>
      <c r="R487"/>
    </row>
    <row r="488" spans="1:18">
      <c r="A488" s="6" t="s">
        <v>515</v>
      </c>
      <c r="B488" s="3">
        <v>0</v>
      </c>
      <c r="C488" s="6">
        <v>1</v>
      </c>
      <c r="D488" s="6">
        <v>1</v>
      </c>
      <c r="E488" s="6">
        <v>3</v>
      </c>
      <c r="F488" s="6">
        <v>1</v>
      </c>
      <c r="G488" s="6">
        <v>0</v>
      </c>
      <c r="H488" s="6">
        <v>6</v>
      </c>
      <c r="I488" s="6">
        <v>6</v>
      </c>
      <c r="J488" s="6">
        <v>6</v>
      </c>
      <c r="K488" s="6">
        <v>3</v>
      </c>
      <c r="L488" s="6">
        <v>0</v>
      </c>
      <c r="M488" s="6">
        <v>7</v>
      </c>
      <c r="Q488"/>
      <c r="R488"/>
    </row>
    <row r="489" spans="1:18">
      <c r="A489" s="6" t="s">
        <v>594</v>
      </c>
      <c r="B489" s="3">
        <v>0</v>
      </c>
      <c r="C489" s="6">
        <v>0</v>
      </c>
      <c r="D489" s="6">
        <v>10</v>
      </c>
      <c r="E489" s="6">
        <v>11</v>
      </c>
      <c r="F489" s="6">
        <v>0</v>
      </c>
      <c r="G489" s="6">
        <v>0</v>
      </c>
      <c r="H489" s="6">
        <v>25</v>
      </c>
      <c r="I489" s="6">
        <v>5</v>
      </c>
      <c r="J489" s="6">
        <v>7</v>
      </c>
      <c r="K489" s="6">
        <v>8</v>
      </c>
      <c r="L489" s="6">
        <v>3</v>
      </c>
      <c r="M489" s="6">
        <v>13</v>
      </c>
      <c r="Q489"/>
      <c r="R489"/>
    </row>
    <row r="490" spans="1:18">
      <c r="A490" s="6" t="s">
        <v>516</v>
      </c>
      <c r="B490" s="3">
        <v>0</v>
      </c>
      <c r="C490" s="6">
        <v>0</v>
      </c>
      <c r="D490" s="6">
        <v>1</v>
      </c>
      <c r="E490" s="6">
        <v>0</v>
      </c>
      <c r="F490" s="6">
        <v>0</v>
      </c>
      <c r="G490" s="6">
        <v>0</v>
      </c>
      <c r="H490" s="6">
        <v>1</v>
      </c>
      <c r="I490" s="6">
        <v>2</v>
      </c>
      <c r="J490" s="6">
        <v>5</v>
      </c>
      <c r="K490" s="6">
        <v>7</v>
      </c>
      <c r="L490" s="6">
        <v>0</v>
      </c>
      <c r="M490" s="6">
        <v>4</v>
      </c>
      <c r="Q490"/>
      <c r="R490"/>
    </row>
    <row r="491" spans="1:18">
      <c r="A491" s="6" t="s">
        <v>517</v>
      </c>
      <c r="B491" s="3">
        <v>0</v>
      </c>
      <c r="C491" s="6">
        <v>0</v>
      </c>
      <c r="D491" s="6">
        <v>1</v>
      </c>
      <c r="E491" s="6">
        <v>0</v>
      </c>
      <c r="F491" s="6">
        <v>0</v>
      </c>
      <c r="G491" s="6">
        <v>0</v>
      </c>
      <c r="H491" s="6">
        <v>3</v>
      </c>
      <c r="I491" s="6">
        <v>1</v>
      </c>
      <c r="J491" s="6">
        <v>4</v>
      </c>
      <c r="K491" s="6">
        <v>4</v>
      </c>
      <c r="L491" s="6">
        <v>0</v>
      </c>
      <c r="M491" s="6">
        <v>5</v>
      </c>
      <c r="Q491"/>
      <c r="R491"/>
    </row>
    <row r="492" spans="1:18">
      <c r="A492" s="6" t="s">
        <v>580</v>
      </c>
      <c r="B492" s="3">
        <v>0</v>
      </c>
      <c r="C492" s="6">
        <v>0</v>
      </c>
      <c r="D492" s="6">
        <v>1</v>
      </c>
      <c r="E492" s="6">
        <v>8</v>
      </c>
      <c r="F492" s="6">
        <v>0</v>
      </c>
      <c r="G492" s="6">
        <v>1</v>
      </c>
      <c r="H492" s="6">
        <v>10</v>
      </c>
      <c r="I492" s="6">
        <v>7</v>
      </c>
      <c r="J492" s="6">
        <v>12</v>
      </c>
      <c r="K492" s="6">
        <v>6</v>
      </c>
      <c r="L492" s="6">
        <v>0</v>
      </c>
      <c r="M492" s="6">
        <v>0</v>
      </c>
      <c r="Q492"/>
      <c r="R492"/>
    </row>
    <row r="493" spans="1:18">
      <c r="A493" s="6" t="s">
        <v>518</v>
      </c>
      <c r="B493" s="3">
        <v>0</v>
      </c>
      <c r="C493" s="6">
        <v>0</v>
      </c>
      <c r="D493" s="6">
        <v>1</v>
      </c>
      <c r="E493" s="6">
        <v>1</v>
      </c>
      <c r="F493" s="6">
        <v>0</v>
      </c>
      <c r="G493" s="6">
        <v>0</v>
      </c>
      <c r="H493" s="6">
        <v>4</v>
      </c>
      <c r="I493" s="6">
        <v>2</v>
      </c>
      <c r="J493" s="6">
        <v>0</v>
      </c>
      <c r="K493" s="6">
        <v>1</v>
      </c>
      <c r="L493" s="6">
        <v>1</v>
      </c>
      <c r="M493" s="6">
        <v>8</v>
      </c>
      <c r="Q493"/>
      <c r="R493"/>
    </row>
    <row r="494" spans="1:18">
      <c r="A494" s="6" t="s">
        <v>519</v>
      </c>
      <c r="B494" s="3">
        <v>0</v>
      </c>
      <c r="C494" s="6">
        <v>0</v>
      </c>
      <c r="D494" s="6">
        <v>3</v>
      </c>
      <c r="E494" s="6">
        <v>0</v>
      </c>
      <c r="F494" s="6">
        <v>0</v>
      </c>
      <c r="G494" s="6">
        <v>0</v>
      </c>
      <c r="H494" s="6">
        <v>3</v>
      </c>
      <c r="I494" s="6">
        <v>7</v>
      </c>
      <c r="J494" s="6">
        <v>4</v>
      </c>
      <c r="K494" s="6">
        <v>7</v>
      </c>
      <c r="L494" s="6">
        <v>0</v>
      </c>
      <c r="M494" s="6">
        <v>11</v>
      </c>
      <c r="Q494"/>
      <c r="R494"/>
    </row>
    <row r="495" spans="1:18">
      <c r="A495" s="6" t="s">
        <v>520</v>
      </c>
      <c r="B495" s="3">
        <v>0</v>
      </c>
      <c r="C495" s="6">
        <v>0</v>
      </c>
      <c r="D495" s="6">
        <v>0</v>
      </c>
      <c r="E495" s="6">
        <v>2</v>
      </c>
      <c r="F495" s="6">
        <v>0</v>
      </c>
      <c r="G495" s="6">
        <v>0</v>
      </c>
      <c r="H495" s="6">
        <v>5</v>
      </c>
      <c r="I495" s="6">
        <v>0</v>
      </c>
      <c r="J495" s="6">
        <v>10</v>
      </c>
      <c r="K495" s="6">
        <v>8</v>
      </c>
      <c r="L495" s="6">
        <v>0</v>
      </c>
      <c r="M495" s="6">
        <v>13</v>
      </c>
      <c r="Q495"/>
      <c r="R495"/>
    </row>
    <row r="496" spans="1:18">
      <c r="A496" s="6" t="s">
        <v>581</v>
      </c>
      <c r="B496" s="3">
        <v>0</v>
      </c>
      <c r="C496" s="6">
        <v>1</v>
      </c>
      <c r="D496" s="6">
        <v>3</v>
      </c>
      <c r="E496" s="6">
        <v>1</v>
      </c>
      <c r="F496" s="6">
        <v>0</v>
      </c>
      <c r="G496" s="6">
        <v>0</v>
      </c>
      <c r="H496" s="6">
        <v>5</v>
      </c>
      <c r="I496" s="6">
        <v>3</v>
      </c>
      <c r="J496" s="6">
        <v>7</v>
      </c>
      <c r="K496" s="6">
        <v>1</v>
      </c>
      <c r="L496" s="6">
        <v>0</v>
      </c>
      <c r="M496" s="6">
        <v>2</v>
      </c>
      <c r="Q496"/>
      <c r="R496"/>
    </row>
    <row r="497" spans="1:18">
      <c r="A497" s="6" t="s">
        <v>582</v>
      </c>
      <c r="B497" s="3">
        <v>1</v>
      </c>
      <c r="C497" s="6">
        <v>1</v>
      </c>
      <c r="D497" s="6">
        <v>0</v>
      </c>
      <c r="E497" s="6">
        <v>1</v>
      </c>
      <c r="F497" s="6">
        <v>0</v>
      </c>
      <c r="G497" s="6">
        <v>0</v>
      </c>
      <c r="H497" s="6">
        <v>3</v>
      </c>
      <c r="I497" s="6">
        <v>1</v>
      </c>
      <c r="J497" s="6">
        <v>8</v>
      </c>
      <c r="K497" s="6">
        <v>3</v>
      </c>
      <c r="L497" s="6">
        <v>0</v>
      </c>
      <c r="M497" s="6">
        <v>5</v>
      </c>
      <c r="Q497"/>
      <c r="R497"/>
    </row>
    <row r="498" spans="1:18">
      <c r="A498" s="6" t="s">
        <v>510</v>
      </c>
      <c r="B498" s="3">
        <v>1</v>
      </c>
      <c r="C498" s="6">
        <v>2</v>
      </c>
      <c r="D498" s="6">
        <v>1</v>
      </c>
      <c r="E498" s="6">
        <v>1</v>
      </c>
      <c r="F498" s="6">
        <v>0</v>
      </c>
      <c r="G498" s="6">
        <v>0</v>
      </c>
      <c r="H498" s="6">
        <v>7</v>
      </c>
      <c r="I498" s="6">
        <v>1</v>
      </c>
      <c r="J498" s="6">
        <v>10</v>
      </c>
      <c r="K498" s="6">
        <v>4</v>
      </c>
      <c r="L498" s="6">
        <v>0</v>
      </c>
      <c r="M498" s="6">
        <v>6</v>
      </c>
      <c r="Q498"/>
      <c r="R498"/>
    </row>
    <row r="499" spans="1:18">
      <c r="A499" s="6" t="s">
        <v>583</v>
      </c>
      <c r="B499" s="3">
        <v>0</v>
      </c>
      <c r="C499" s="6">
        <v>0</v>
      </c>
      <c r="D499" s="6">
        <v>1</v>
      </c>
      <c r="E499" s="6">
        <v>1</v>
      </c>
      <c r="F499" s="6">
        <v>0</v>
      </c>
      <c r="G499" s="6">
        <v>0</v>
      </c>
      <c r="H499" s="6">
        <v>3</v>
      </c>
      <c r="I499" s="6">
        <v>3</v>
      </c>
      <c r="J499" s="6">
        <v>8</v>
      </c>
      <c r="K499" s="6">
        <v>9</v>
      </c>
      <c r="L499" s="6">
        <v>0</v>
      </c>
      <c r="M499" s="6">
        <v>14</v>
      </c>
      <c r="Q499"/>
      <c r="R499"/>
    </row>
    <row r="500" spans="1:18">
      <c r="A500" s="6" t="s">
        <v>521</v>
      </c>
      <c r="B500" s="3">
        <v>0</v>
      </c>
      <c r="C500" s="6">
        <v>0</v>
      </c>
      <c r="D500" s="6">
        <v>1</v>
      </c>
      <c r="E500" s="6">
        <v>4</v>
      </c>
      <c r="F500" s="6">
        <v>0</v>
      </c>
      <c r="G500" s="6">
        <v>1</v>
      </c>
      <c r="H500" s="6">
        <v>7</v>
      </c>
      <c r="I500" s="6">
        <v>1</v>
      </c>
      <c r="J500" s="6">
        <v>5</v>
      </c>
      <c r="K500" s="6">
        <v>3</v>
      </c>
      <c r="L500" s="6">
        <v>0</v>
      </c>
      <c r="M500" s="6">
        <v>10</v>
      </c>
      <c r="Q500"/>
      <c r="R500"/>
    </row>
    <row r="501" spans="1:18">
      <c r="A501" s="6" t="s">
        <v>522</v>
      </c>
      <c r="B501" s="3">
        <v>0</v>
      </c>
      <c r="C501" s="6">
        <v>1</v>
      </c>
      <c r="D501" s="6">
        <v>1</v>
      </c>
      <c r="E501" s="6">
        <v>2</v>
      </c>
      <c r="F501" s="6">
        <v>0</v>
      </c>
      <c r="G501" s="6">
        <v>1</v>
      </c>
      <c r="H501" s="6">
        <v>6</v>
      </c>
      <c r="I501" s="6">
        <v>3</v>
      </c>
      <c r="J501" s="6">
        <v>10</v>
      </c>
      <c r="K501" s="6">
        <v>6</v>
      </c>
      <c r="L501" s="6">
        <v>0</v>
      </c>
      <c r="M501" s="6">
        <v>25</v>
      </c>
      <c r="Q501"/>
      <c r="R501"/>
    </row>
    <row r="502" spans="1:18">
      <c r="A502" s="6" t="s">
        <v>791</v>
      </c>
      <c r="B502" s="3">
        <v>0</v>
      </c>
      <c r="C502" s="6">
        <v>1</v>
      </c>
      <c r="D502" s="6">
        <v>3</v>
      </c>
      <c r="E502" s="6">
        <v>1</v>
      </c>
      <c r="F502" s="6">
        <v>1</v>
      </c>
      <c r="G502" s="6">
        <v>0</v>
      </c>
      <c r="H502" s="6">
        <v>10</v>
      </c>
      <c r="I502" s="6">
        <v>5</v>
      </c>
      <c r="J502" s="6">
        <v>7</v>
      </c>
      <c r="K502" s="6">
        <v>10</v>
      </c>
      <c r="L502" s="6">
        <v>0</v>
      </c>
      <c r="M502" s="6">
        <v>13</v>
      </c>
      <c r="Q502"/>
      <c r="R502"/>
    </row>
    <row r="503" spans="1:18">
      <c r="A503" s="6" t="s">
        <v>523</v>
      </c>
      <c r="B503" s="3">
        <v>0</v>
      </c>
      <c r="C503" s="6">
        <v>0</v>
      </c>
      <c r="D503" s="6">
        <v>2</v>
      </c>
      <c r="E503" s="6">
        <v>0</v>
      </c>
      <c r="F503" s="6">
        <v>0</v>
      </c>
      <c r="G503" s="6">
        <v>0</v>
      </c>
      <c r="H503" s="6">
        <v>3</v>
      </c>
      <c r="I503" s="6">
        <v>0</v>
      </c>
      <c r="J503" s="6">
        <v>6</v>
      </c>
      <c r="K503" s="6">
        <v>7</v>
      </c>
      <c r="L503" s="6">
        <v>0</v>
      </c>
      <c r="M503" s="6">
        <v>8</v>
      </c>
      <c r="Q503"/>
      <c r="R503"/>
    </row>
    <row r="504" spans="1:18">
      <c r="A504" s="6" t="s">
        <v>584</v>
      </c>
      <c r="B504" s="3">
        <v>1</v>
      </c>
      <c r="C504" s="6">
        <v>0</v>
      </c>
      <c r="D504" s="6">
        <v>3</v>
      </c>
      <c r="E504" s="6">
        <v>5</v>
      </c>
      <c r="F504" s="6">
        <v>0</v>
      </c>
      <c r="G504" s="6">
        <v>0</v>
      </c>
      <c r="H504" s="6">
        <v>9</v>
      </c>
      <c r="I504" s="6">
        <v>0</v>
      </c>
      <c r="J504" s="6">
        <v>6</v>
      </c>
      <c r="K504" s="6">
        <v>8</v>
      </c>
      <c r="L504" s="6">
        <v>1</v>
      </c>
      <c r="M504" s="6">
        <v>7</v>
      </c>
      <c r="Q504"/>
      <c r="R504"/>
    </row>
    <row r="505" spans="1:18">
      <c r="A505" s="6" t="s">
        <v>524</v>
      </c>
      <c r="B505" s="3">
        <v>0</v>
      </c>
      <c r="C505" s="6">
        <v>0</v>
      </c>
      <c r="D505" s="6">
        <v>0</v>
      </c>
      <c r="E505" s="6">
        <v>3</v>
      </c>
      <c r="F505" s="6">
        <v>0</v>
      </c>
      <c r="G505" s="6">
        <v>0</v>
      </c>
      <c r="H505" s="6">
        <v>5</v>
      </c>
      <c r="I505" s="6">
        <v>1</v>
      </c>
      <c r="J505" s="6">
        <v>5</v>
      </c>
      <c r="K505" s="6">
        <v>6</v>
      </c>
      <c r="L505" s="6">
        <v>0</v>
      </c>
      <c r="M505" s="6">
        <v>16</v>
      </c>
      <c r="Q505"/>
      <c r="R505"/>
    </row>
    <row r="506" spans="1:18">
      <c r="A506" s="6" t="s">
        <v>525</v>
      </c>
      <c r="B506" s="3">
        <v>0</v>
      </c>
      <c r="C506" s="6">
        <v>0</v>
      </c>
      <c r="D506" s="6">
        <v>2</v>
      </c>
      <c r="E506" s="6">
        <v>5</v>
      </c>
      <c r="F506" s="6">
        <v>0</v>
      </c>
      <c r="G506" s="6">
        <v>1</v>
      </c>
      <c r="H506" s="6">
        <v>7</v>
      </c>
      <c r="I506" s="6">
        <v>3</v>
      </c>
      <c r="J506" s="6">
        <v>8</v>
      </c>
      <c r="K506" s="6">
        <v>5</v>
      </c>
      <c r="L506" s="6">
        <v>0</v>
      </c>
      <c r="M506" s="6">
        <v>8</v>
      </c>
      <c r="Q506"/>
      <c r="R506"/>
    </row>
    <row r="507" spans="1:18">
      <c r="A507" s="6" t="s">
        <v>593</v>
      </c>
      <c r="B507" s="3">
        <v>0</v>
      </c>
      <c r="C507" s="6">
        <v>0</v>
      </c>
      <c r="D507" s="6">
        <v>0</v>
      </c>
      <c r="E507" s="6">
        <v>6</v>
      </c>
      <c r="F507" s="6">
        <v>0</v>
      </c>
      <c r="G507" s="6">
        <v>0</v>
      </c>
      <c r="H507" s="6">
        <v>6</v>
      </c>
      <c r="I507" s="6">
        <v>3</v>
      </c>
      <c r="J507" s="6">
        <v>10</v>
      </c>
      <c r="K507" s="6">
        <v>3</v>
      </c>
      <c r="L507" s="6">
        <v>0</v>
      </c>
      <c r="M507" s="6">
        <v>7</v>
      </c>
      <c r="Q507"/>
      <c r="R507"/>
    </row>
    <row r="508" spans="1:18">
      <c r="A508" s="6" t="s">
        <v>526</v>
      </c>
      <c r="B508" s="3">
        <v>0</v>
      </c>
      <c r="C508" s="6">
        <v>1</v>
      </c>
      <c r="D508" s="6">
        <v>0</v>
      </c>
      <c r="E508" s="6">
        <v>0</v>
      </c>
      <c r="F508" s="6">
        <v>1</v>
      </c>
      <c r="G508" s="6">
        <v>0</v>
      </c>
      <c r="H508" s="6">
        <v>1</v>
      </c>
      <c r="I508" s="6">
        <v>2</v>
      </c>
      <c r="J508" s="6">
        <v>7</v>
      </c>
      <c r="K508" s="6">
        <v>2</v>
      </c>
      <c r="L508" s="6">
        <v>0</v>
      </c>
      <c r="M508" s="6">
        <v>4</v>
      </c>
      <c r="Q508"/>
      <c r="R508"/>
    </row>
    <row r="509" spans="1:18">
      <c r="A509" s="6" t="s">
        <v>1355</v>
      </c>
      <c r="B509" s="3">
        <v>0</v>
      </c>
      <c r="C509" s="6">
        <v>0</v>
      </c>
      <c r="D509" s="6">
        <v>3</v>
      </c>
      <c r="E509" s="6">
        <v>3</v>
      </c>
      <c r="F509" s="6">
        <v>0</v>
      </c>
      <c r="G509" s="6">
        <v>0</v>
      </c>
      <c r="H509" s="6">
        <v>11</v>
      </c>
      <c r="I509" s="6">
        <v>3</v>
      </c>
      <c r="J509" s="6">
        <v>14</v>
      </c>
      <c r="K509" s="6">
        <v>8</v>
      </c>
      <c r="L509" s="6">
        <v>0</v>
      </c>
      <c r="M509" s="6">
        <v>11</v>
      </c>
      <c r="Q509"/>
      <c r="R509"/>
    </row>
    <row r="510" spans="1:18">
      <c r="A510" s="6" t="s">
        <v>1356</v>
      </c>
      <c r="B510" s="3">
        <v>1</v>
      </c>
      <c r="C510" s="6">
        <v>1</v>
      </c>
      <c r="D510" s="6">
        <v>2</v>
      </c>
      <c r="E510" s="6">
        <v>6</v>
      </c>
      <c r="F510" s="6">
        <v>1</v>
      </c>
      <c r="G510" s="6">
        <v>0</v>
      </c>
      <c r="H510" s="6">
        <v>18</v>
      </c>
      <c r="I510" s="6">
        <v>6</v>
      </c>
      <c r="J510" s="6">
        <v>11</v>
      </c>
      <c r="K510" s="6">
        <v>10</v>
      </c>
      <c r="L510" s="6">
        <v>1</v>
      </c>
      <c r="M510" s="6">
        <v>14</v>
      </c>
      <c r="Q510"/>
      <c r="R510"/>
    </row>
    <row r="511" spans="1:18">
      <c r="A511" s="6" t="s">
        <v>527</v>
      </c>
      <c r="B511" s="3">
        <v>0</v>
      </c>
      <c r="C511" s="6">
        <v>0</v>
      </c>
      <c r="D511" s="6">
        <v>0</v>
      </c>
      <c r="E511" s="6">
        <v>2</v>
      </c>
      <c r="F511" s="6">
        <v>0</v>
      </c>
      <c r="G511" s="6">
        <v>0</v>
      </c>
      <c r="H511" s="6">
        <v>4</v>
      </c>
      <c r="I511" s="6">
        <v>0</v>
      </c>
      <c r="J511" s="6">
        <v>4</v>
      </c>
      <c r="K511" s="6">
        <v>2</v>
      </c>
      <c r="L511" s="6">
        <v>0</v>
      </c>
      <c r="M511" s="6">
        <v>5</v>
      </c>
      <c r="Q511"/>
      <c r="R511"/>
    </row>
    <row r="512" spans="1:18">
      <c r="A512" s="6" t="s">
        <v>528</v>
      </c>
      <c r="B512" s="3">
        <v>0</v>
      </c>
      <c r="C512" s="6">
        <v>0</v>
      </c>
      <c r="D512" s="6">
        <v>1</v>
      </c>
      <c r="E512" s="6">
        <v>0</v>
      </c>
      <c r="F512" s="6">
        <v>0</v>
      </c>
      <c r="G512" s="6">
        <v>0</v>
      </c>
      <c r="H512" s="6">
        <v>4</v>
      </c>
      <c r="I512" s="6">
        <v>2</v>
      </c>
      <c r="J512" s="6">
        <v>9</v>
      </c>
      <c r="K512" s="6">
        <v>2</v>
      </c>
      <c r="L512" s="6">
        <v>0</v>
      </c>
      <c r="M512" s="6">
        <v>3</v>
      </c>
      <c r="Q512"/>
      <c r="R512"/>
    </row>
    <row r="513" spans="1:18">
      <c r="A513" s="6" t="s">
        <v>585</v>
      </c>
      <c r="B513" s="3">
        <v>0</v>
      </c>
      <c r="C513" s="6">
        <v>0</v>
      </c>
      <c r="D513" s="6">
        <v>0</v>
      </c>
      <c r="E513" s="6">
        <v>4</v>
      </c>
      <c r="F513" s="6">
        <v>0</v>
      </c>
      <c r="G513" s="6">
        <v>0</v>
      </c>
      <c r="H513" s="6">
        <v>5</v>
      </c>
      <c r="I513" s="6">
        <v>2</v>
      </c>
      <c r="J513" s="6">
        <v>7</v>
      </c>
      <c r="K513" s="6">
        <v>5</v>
      </c>
      <c r="L513" s="6">
        <v>0</v>
      </c>
      <c r="M513" s="6">
        <v>10</v>
      </c>
      <c r="Q513"/>
      <c r="R513"/>
    </row>
    <row r="514" spans="1:18">
      <c r="A514" s="6" t="s">
        <v>529</v>
      </c>
      <c r="B514" s="3">
        <v>0</v>
      </c>
      <c r="C514" s="6">
        <v>0</v>
      </c>
      <c r="D514" s="6">
        <v>1</v>
      </c>
      <c r="E514" s="6">
        <v>0</v>
      </c>
      <c r="F514" s="6">
        <v>0</v>
      </c>
      <c r="G514" s="6">
        <v>0</v>
      </c>
      <c r="H514" s="6">
        <v>4</v>
      </c>
      <c r="I514" s="6">
        <v>1</v>
      </c>
      <c r="J514" s="6">
        <v>9</v>
      </c>
      <c r="K514" s="6">
        <v>6</v>
      </c>
      <c r="L514" s="6">
        <v>1</v>
      </c>
      <c r="M514" s="6">
        <v>11</v>
      </c>
      <c r="Q514"/>
      <c r="R514"/>
    </row>
    <row r="515" spans="1:18">
      <c r="A515" s="6" t="s">
        <v>530</v>
      </c>
      <c r="B515" s="3">
        <v>0</v>
      </c>
      <c r="C515" s="6">
        <v>0</v>
      </c>
      <c r="D515" s="6">
        <v>1</v>
      </c>
      <c r="E515" s="6">
        <v>5</v>
      </c>
      <c r="F515" s="6">
        <v>0</v>
      </c>
      <c r="G515" s="6">
        <v>0</v>
      </c>
      <c r="H515" s="6">
        <v>7</v>
      </c>
      <c r="I515" s="6">
        <v>1</v>
      </c>
      <c r="J515" s="6">
        <v>6</v>
      </c>
      <c r="K515" s="6">
        <v>9</v>
      </c>
      <c r="L515" s="6">
        <v>2</v>
      </c>
      <c r="M515" s="6">
        <v>19</v>
      </c>
      <c r="Q515"/>
      <c r="R515"/>
    </row>
    <row r="516" spans="1:18">
      <c r="A516" s="6" t="s">
        <v>511</v>
      </c>
      <c r="B516" s="3">
        <v>0</v>
      </c>
      <c r="C516" s="6">
        <v>1</v>
      </c>
      <c r="D516" s="6">
        <v>0</v>
      </c>
      <c r="E516" s="6">
        <v>1</v>
      </c>
      <c r="F516" s="6">
        <v>0</v>
      </c>
      <c r="G516" s="6">
        <v>0</v>
      </c>
      <c r="H516" s="6">
        <v>3</v>
      </c>
      <c r="I516" s="6">
        <v>2</v>
      </c>
      <c r="J516" s="6">
        <v>12</v>
      </c>
      <c r="K516" s="6">
        <v>4</v>
      </c>
      <c r="L516" s="6">
        <v>0</v>
      </c>
      <c r="M516" s="6">
        <v>4</v>
      </c>
      <c r="Q516"/>
      <c r="R516"/>
    </row>
    <row r="517" spans="1:18">
      <c r="A517" s="6" t="s">
        <v>512</v>
      </c>
      <c r="B517" s="3">
        <v>0</v>
      </c>
      <c r="C517" s="6">
        <v>1</v>
      </c>
      <c r="D517" s="6">
        <v>0</v>
      </c>
      <c r="E517" s="6">
        <v>1</v>
      </c>
      <c r="F517" s="6">
        <v>0</v>
      </c>
      <c r="G517" s="6">
        <v>0</v>
      </c>
      <c r="H517" s="6">
        <v>2</v>
      </c>
      <c r="I517" s="6">
        <v>3</v>
      </c>
      <c r="J517" s="6">
        <v>7</v>
      </c>
      <c r="K517" s="6">
        <v>1</v>
      </c>
      <c r="L517" s="6">
        <v>0</v>
      </c>
      <c r="M517" s="6">
        <v>5</v>
      </c>
      <c r="Q517"/>
      <c r="R517"/>
    </row>
    <row r="518" spans="1:18">
      <c r="A518" s="6" t="s">
        <v>531</v>
      </c>
      <c r="B518" s="3">
        <v>0</v>
      </c>
      <c r="C518" s="6">
        <v>1</v>
      </c>
      <c r="D518" s="6">
        <v>1</v>
      </c>
      <c r="E518" s="6">
        <v>6</v>
      </c>
      <c r="F518" s="6">
        <v>0</v>
      </c>
      <c r="G518" s="6">
        <v>0</v>
      </c>
      <c r="H518" s="6">
        <v>13</v>
      </c>
      <c r="I518" s="6">
        <v>5</v>
      </c>
      <c r="J518" s="6">
        <v>11</v>
      </c>
      <c r="K518" s="6">
        <v>10</v>
      </c>
      <c r="L518" s="6">
        <v>0</v>
      </c>
      <c r="M518" s="6">
        <v>14</v>
      </c>
      <c r="Q518"/>
      <c r="R518"/>
    </row>
    <row r="519" spans="1:18">
      <c r="A519" s="6" t="s">
        <v>532</v>
      </c>
      <c r="B519" s="3">
        <v>1</v>
      </c>
      <c r="C519" s="6">
        <v>0</v>
      </c>
      <c r="D519" s="6">
        <v>0</v>
      </c>
      <c r="E519" s="6">
        <v>2</v>
      </c>
      <c r="F519" s="6">
        <v>1</v>
      </c>
      <c r="G519" s="6">
        <v>1</v>
      </c>
      <c r="H519" s="6">
        <v>3</v>
      </c>
      <c r="I519" s="6">
        <v>2</v>
      </c>
      <c r="J519" s="6">
        <v>5</v>
      </c>
      <c r="K519" s="6">
        <v>7</v>
      </c>
      <c r="L519" s="6">
        <v>0</v>
      </c>
      <c r="M519" s="6">
        <v>11</v>
      </c>
      <c r="Q519"/>
      <c r="R519"/>
    </row>
    <row r="520" spans="1:18">
      <c r="A520" s="6" t="s">
        <v>586</v>
      </c>
      <c r="B520" s="3">
        <v>0</v>
      </c>
      <c r="C520" s="6">
        <v>0</v>
      </c>
      <c r="D520" s="6">
        <v>2</v>
      </c>
      <c r="E520" s="6">
        <v>1</v>
      </c>
      <c r="F520" s="6">
        <v>0</v>
      </c>
      <c r="G520" s="6">
        <v>0</v>
      </c>
      <c r="H520" s="6">
        <v>3</v>
      </c>
      <c r="I520" s="6">
        <v>1</v>
      </c>
      <c r="J520" s="6">
        <v>6</v>
      </c>
      <c r="K520" s="6">
        <v>2</v>
      </c>
      <c r="L520" s="6">
        <v>0</v>
      </c>
      <c r="M520" s="6">
        <v>6</v>
      </c>
      <c r="Q520"/>
      <c r="R520"/>
    </row>
    <row r="521" spans="1:18">
      <c r="A521" s="6" t="s">
        <v>533</v>
      </c>
      <c r="B521" s="3">
        <v>0</v>
      </c>
      <c r="C521" s="6">
        <v>0</v>
      </c>
      <c r="D521" s="6">
        <v>1</v>
      </c>
      <c r="E521" s="6">
        <v>2</v>
      </c>
      <c r="F521" s="6">
        <v>0</v>
      </c>
      <c r="G521" s="6">
        <v>0</v>
      </c>
      <c r="H521" s="6">
        <v>3</v>
      </c>
      <c r="I521" s="6">
        <v>0</v>
      </c>
      <c r="J521" s="6">
        <v>2</v>
      </c>
      <c r="K521" s="6">
        <v>6</v>
      </c>
      <c r="L521" s="6">
        <v>0</v>
      </c>
      <c r="M521" s="6">
        <v>8</v>
      </c>
      <c r="Q521"/>
      <c r="R521"/>
    </row>
    <row r="522" spans="1:18">
      <c r="A522" s="6" t="s">
        <v>595</v>
      </c>
      <c r="B522" s="3">
        <v>0</v>
      </c>
      <c r="C522" s="6">
        <v>0</v>
      </c>
      <c r="D522" s="6">
        <v>0</v>
      </c>
      <c r="E522" s="6">
        <v>3</v>
      </c>
      <c r="F522" s="6">
        <v>0</v>
      </c>
      <c r="G522" s="6">
        <v>0</v>
      </c>
      <c r="H522" s="6">
        <v>3</v>
      </c>
      <c r="I522" s="6">
        <v>4</v>
      </c>
      <c r="J522" s="6">
        <v>2</v>
      </c>
      <c r="K522" s="6">
        <v>0</v>
      </c>
      <c r="L522" s="6">
        <v>1</v>
      </c>
      <c r="M522" s="6">
        <v>0</v>
      </c>
      <c r="Q522"/>
      <c r="R522"/>
    </row>
    <row r="523" spans="1:18">
      <c r="A523" s="6" t="s">
        <v>534</v>
      </c>
      <c r="B523" s="3">
        <v>0</v>
      </c>
      <c r="C523" s="6">
        <v>0</v>
      </c>
      <c r="D523" s="6">
        <v>2</v>
      </c>
      <c r="E523" s="6">
        <v>1</v>
      </c>
      <c r="F523" s="6">
        <v>1</v>
      </c>
      <c r="G523" s="6">
        <v>0</v>
      </c>
      <c r="H523" s="6">
        <v>5</v>
      </c>
      <c r="I523" s="6">
        <v>1</v>
      </c>
      <c r="J523" s="6">
        <v>12</v>
      </c>
      <c r="K523" s="6">
        <v>5</v>
      </c>
      <c r="L523" s="6">
        <v>1</v>
      </c>
      <c r="M523" s="6">
        <v>4</v>
      </c>
      <c r="Q523"/>
      <c r="R523"/>
    </row>
    <row r="524" spans="1:18">
      <c r="A524" s="6" t="s">
        <v>535</v>
      </c>
      <c r="B524" s="3">
        <v>0</v>
      </c>
      <c r="C524" s="6">
        <v>0</v>
      </c>
      <c r="D524" s="6">
        <v>0</v>
      </c>
      <c r="E524" s="6">
        <v>1</v>
      </c>
      <c r="F524" s="6">
        <v>0</v>
      </c>
      <c r="G524" s="6">
        <v>0</v>
      </c>
      <c r="H524" s="6">
        <v>3</v>
      </c>
      <c r="I524" s="6">
        <v>0</v>
      </c>
      <c r="J524" s="6">
        <v>5</v>
      </c>
      <c r="K524" s="6">
        <v>5</v>
      </c>
      <c r="L524" s="6">
        <v>0</v>
      </c>
      <c r="M524" s="6">
        <v>11</v>
      </c>
      <c r="Q524"/>
      <c r="R524"/>
    </row>
    <row r="525" spans="1:18">
      <c r="A525" s="6" t="s">
        <v>1357</v>
      </c>
      <c r="B525" s="3">
        <v>0</v>
      </c>
      <c r="C525" s="6">
        <v>0</v>
      </c>
      <c r="D525" s="6">
        <v>2</v>
      </c>
      <c r="E525" s="6">
        <v>2</v>
      </c>
      <c r="F525" s="6">
        <v>0</v>
      </c>
      <c r="G525" s="6">
        <v>0</v>
      </c>
      <c r="H525" s="6">
        <v>4</v>
      </c>
      <c r="I525" s="6">
        <v>3</v>
      </c>
      <c r="J525" s="6">
        <v>7</v>
      </c>
      <c r="K525" s="6">
        <v>8</v>
      </c>
      <c r="L525" s="6">
        <v>1</v>
      </c>
      <c r="M525" s="6">
        <v>9</v>
      </c>
      <c r="Q525"/>
      <c r="R525"/>
    </row>
    <row r="526" spans="1:18">
      <c r="A526" s="6" t="s">
        <v>1358</v>
      </c>
      <c r="B526" s="3">
        <v>0</v>
      </c>
      <c r="C526" s="6">
        <v>0</v>
      </c>
      <c r="D526" s="6">
        <v>0</v>
      </c>
      <c r="E526" s="6">
        <v>7</v>
      </c>
      <c r="F526" s="6">
        <v>0</v>
      </c>
      <c r="G526" s="6">
        <v>0</v>
      </c>
      <c r="H526" s="6">
        <v>9</v>
      </c>
      <c r="I526" s="6">
        <v>4</v>
      </c>
      <c r="J526" s="6">
        <v>7</v>
      </c>
      <c r="K526" s="6">
        <v>6</v>
      </c>
      <c r="L526" s="6">
        <v>0</v>
      </c>
      <c r="M526" s="6">
        <v>10</v>
      </c>
      <c r="Q526"/>
      <c r="R526"/>
    </row>
    <row r="527" spans="1:18">
      <c r="A527" s="6" t="s">
        <v>536</v>
      </c>
      <c r="B527" s="3">
        <v>0</v>
      </c>
      <c r="C527" s="6">
        <v>0</v>
      </c>
      <c r="D527" s="6">
        <v>0</v>
      </c>
      <c r="E527" s="6">
        <v>0</v>
      </c>
      <c r="F527" s="6">
        <v>0</v>
      </c>
      <c r="G527" s="6">
        <v>0</v>
      </c>
      <c r="H527" s="6">
        <v>4</v>
      </c>
      <c r="I527" s="6">
        <v>0</v>
      </c>
      <c r="J527" s="6">
        <v>4</v>
      </c>
      <c r="K527" s="6">
        <v>5</v>
      </c>
      <c r="L527" s="6">
        <v>0</v>
      </c>
      <c r="M527" s="6">
        <v>6</v>
      </c>
      <c r="Q527"/>
      <c r="R527"/>
    </row>
    <row r="528" spans="1:18">
      <c r="A528" s="6" t="s">
        <v>1359</v>
      </c>
      <c r="B528" s="3">
        <v>0</v>
      </c>
      <c r="C528" s="6">
        <v>0</v>
      </c>
      <c r="D528" s="6">
        <v>0</v>
      </c>
      <c r="E528" s="6">
        <v>1</v>
      </c>
      <c r="F528" s="6">
        <v>0</v>
      </c>
      <c r="G528" s="6">
        <v>0</v>
      </c>
      <c r="H528" s="6">
        <v>6</v>
      </c>
      <c r="I528" s="6">
        <v>1</v>
      </c>
      <c r="J528" s="6">
        <v>3</v>
      </c>
      <c r="K528" s="6">
        <v>9</v>
      </c>
      <c r="L528" s="6">
        <v>0</v>
      </c>
      <c r="M528" s="6">
        <v>17</v>
      </c>
      <c r="Q528"/>
      <c r="R528"/>
    </row>
    <row r="529" spans="1:18">
      <c r="A529" s="6" t="s">
        <v>537</v>
      </c>
      <c r="B529" s="3">
        <v>0</v>
      </c>
      <c r="C529" s="6">
        <v>0</v>
      </c>
      <c r="D529" s="6">
        <v>1</v>
      </c>
      <c r="E529" s="6">
        <v>1</v>
      </c>
      <c r="F529" s="6">
        <v>0</v>
      </c>
      <c r="G529" s="6">
        <v>0</v>
      </c>
      <c r="H529" s="6">
        <v>3</v>
      </c>
      <c r="I529" s="6">
        <v>0</v>
      </c>
      <c r="J529" s="6">
        <v>5</v>
      </c>
      <c r="K529" s="6">
        <v>3</v>
      </c>
      <c r="L529" s="6">
        <v>0</v>
      </c>
      <c r="M529" s="6">
        <v>11</v>
      </c>
      <c r="Q529"/>
      <c r="R529"/>
    </row>
    <row r="530" spans="1:18">
      <c r="A530" s="6" t="s">
        <v>538</v>
      </c>
      <c r="B530" s="3">
        <v>0</v>
      </c>
      <c r="C530" s="6">
        <v>0</v>
      </c>
      <c r="D530" s="6">
        <v>2</v>
      </c>
      <c r="E530" s="6">
        <v>2</v>
      </c>
      <c r="F530" s="6">
        <v>0</v>
      </c>
      <c r="G530" s="6">
        <v>0</v>
      </c>
      <c r="H530" s="6">
        <v>5</v>
      </c>
      <c r="I530" s="6">
        <v>2</v>
      </c>
      <c r="J530" s="6">
        <v>10</v>
      </c>
      <c r="K530" s="6">
        <v>6</v>
      </c>
      <c r="L530" s="6">
        <v>0</v>
      </c>
      <c r="M530" s="6">
        <v>7</v>
      </c>
      <c r="Q530"/>
      <c r="R530"/>
    </row>
    <row r="531" spans="1:18">
      <c r="A531" s="6" t="s">
        <v>1360</v>
      </c>
      <c r="B531" s="3">
        <v>0</v>
      </c>
      <c r="C531" s="6">
        <v>0</v>
      </c>
      <c r="D531" s="6">
        <v>6</v>
      </c>
      <c r="E531" s="6">
        <v>4</v>
      </c>
      <c r="F531" s="6">
        <v>0</v>
      </c>
      <c r="G531" s="6">
        <v>0</v>
      </c>
      <c r="H531" s="6">
        <v>11</v>
      </c>
      <c r="I531" s="6">
        <v>5</v>
      </c>
      <c r="J531" s="6">
        <v>13</v>
      </c>
      <c r="K531" s="6">
        <v>7</v>
      </c>
      <c r="L531" s="6">
        <v>0</v>
      </c>
      <c r="M531" s="6">
        <v>12</v>
      </c>
      <c r="Q531"/>
      <c r="R531"/>
    </row>
    <row r="532" spans="1:18">
      <c r="A532" s="6" t="s">
        <v>539</v>
      </c>
      <c r="B532" s="3">
        <v>0</v>
      </c>
      <c r="C532" s="6">
        <v>0</v>
      </c>
      <c r="D532" s="6">
        <v>2</v>
      </c>
      <c r="E532" s="6">
        <v>1</v>
      </c>
      <c r="F532" s="6">
        <v>0</v>
      </c>
      <c r="G532" s="6">
        <v>0</v>
      </c>
      <c r="H532" s="6">
        <v>5</v>
      </c>
      <c r="I532" s="6">
        <v>3</v>
      </c>
      <c r="J532" s="6">
        <v>7</v>
      </c>
      <c r="K532" s="6">
        <v>6</v>
      </c>
      <c r="L532" s="6">
        <v>0</v>
      </c>
      <c r="M532" s="6">
        <v>16</v>
      </c>
      <c r="Q532"/>
      <c r="R532"/>
    </row>
    <row r="533" spans="1:18">
      <c r="A533" s="6" t="s">
        <v>540</v>
      </c>
      <c r="B533" s="3">
        <v>0</v>
      </c>
      <c r="C533" s="6">
        <v>0</v>
      </c>
      <c r="D533" s="6">
        <v>0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  <c r="J533" s="6">
        <v>4</v>
      </c>
      <c r="K533" s="6">
        <v>5</v>
      </c>
      <c r="L533" s="6">
        <v>0</v>
      </c>
      <c r="M533" s="6">
        <v>12</v>
      </c>
      <c r="Q533"/>
      <c r="R533"/>
    </row>
    <row r="534" spans="1:18">
      <c r="A534" s="6" t="s">
        <v>513</v>
      </c>
      <c r="B534" s="3">
        <v>0</v>
      </c>
      <c r="C534" s="6">
        <v>0</v>
      </c>
      <c r="D534" s="6">
        <v>0</v>
      </c>
      <c r="E534" s="6">
        <v>4</v>
      </c>
      <c r="F534" s="6">
        <v>0</v>
      </c>
      <c r="G534" s="6">
        <v>0</v>
      </c>
      <c r="H534" s="6">
        <v>4</v>
      </c>
      <c r="I534" s="6">
        <v>0</v>
      </c>
      <c r="J534" s="6">
        <v>7</v>
      </c>
      <c r="K534" s="6">
        <v>7</v>
      </c>
      <c r="L534" s="6">
        <v>0</v>
      </c>
      <c r="M534" s="6">
        <v>7</v>
      </c>
      <c r="Q534"/>
      <c r="R534"/>
    </row>
    <row r="535" spans="1:18">
      <c r="A535" s="6" t="s">
        <v>1361</v>
      </c>
      <c r="B535" s="3">
        <v>0</v>
      </c>
      <c r="C535" s="6">
        <v>0</v>
      </c>
      <c r="D535" s="6">
        <v>7</v>
      </c>
      <c r="E535" s="6">
        <v>0</v>
      </c>
      <c r="F535" s="6">
        <v>1</v>
      </c>
      <c r="G535" s="6">
        <v>1</v>
      </c>
      <c r="H535" s="6">
        <v>7</v>
      </c>
      <c r="I535" s="6">
        <v>3</v>
      </c>
      <c r="J535" s="6">
        <v>14</v>
      </c>
      <c r="K535" s="6">
        <v>0</v>
      </c>
      <c r="L535" s="6">
        <v>0</v>
      </c>
      <c r="M535" s="6">
        <v>14</v>
      </c>
      <c r="Q535"/>
      <c r="R535"/>
    </row>
    <row r="536" spans="1:18">
      <c r="A536" s="6" t="s">
        <v>541</v>
      </c>
      <c r="B536" s="3">
        <v>0</v>
      </c>
      <c r="C536" s="6">
        <v>2</v>
      </c>
      <c r="D536" s="6">
        <v>3</v>
      </c>
      <c r="E536" s="6">
        <v>0</v>
      </c>
      <c r="F536" s="6">
        <v>1</v>
      </c>
      <c r="G536" s="6">
        <v>0</v>
      </c>
      <c r="H536" s="6">
        <v>6</v>
      </c>
      <c r="I536" s="6">
        <v>4</v>
      </c>
      <c r="J536" s="6">
        <v>5</v>
      </c>
      <c r="K536" s="6">
        <v>3</v>
      </c>
      <c r="L536" s="6">
        <v>0</v>
      </c>
      <c r="M536" s="6">
        <v>13</v>
      </c>
      <c r="Q536"/>
      <c r="R536"/>
    </row>
    <row r="537" spans="1:18">
      <c r="A537" s="6" t="s">
        <v>542</v>
      </c>
      <c r="B537" s="3">
        <v>0</v>
      </c>
      <c r="C537" s="6">
        <v>1</v>
      </c>
      <c r="D537" s="6">
        <v>1</v>
      </c>
      <c r="E537" s="6">
        <v>0</v>
      </c>
      <c r="F537" s="6">
        <v>0</v>
      </c>
      <c r="G537" s="6">
        <v>0</v>
      </c>
      <c r="H537" s="6">
        <v>2</v>
      </c>
      <c r="I537" s="6">
        <v>2</v>
      </c>
      <c r="J537" s="6">
        <v>3</v>
      </c>
      <c r="K537" s="6">
        <v>1</v>
      </c>
      <c r="L537" s="6">
        <v>0</v>
      </c>
      <c r="M537" s="6">
        <v>5</v>
      </c>
      <c r="Q537"/>
      <c r="R537"/>
    </row>
    <row r="538" spans="1:18">
      <c r="A538" s="6" t="s">
        <v>543</v>
      </c>
      <c r="B538" s="3">
        <v>0</v>
      </c>
      <c r="C538" s="6">
        <v>1</v>
      </c>
      <c r="D538" s="6">
        <v>0</v>
      </c>
      <c r="E538" s="6">
        <v>0</v>
      </c>
      <c r="F538" s="6">
        <v>1</v>
      </c>
      <c r="G538" s="6">
        <v>0</v>
      </c>
      <c r="H538" s="6">
        <v>1</v>
      </c>
      <c r="I538" s="6">
        <v>2</v>
      </c>
      <c r="J538" s="6">
        <v>6</v>
      </c>
      <c r="K538" s="6">
        <v>3</v>
      </c>
      <c r="L538" s="6">
        <v>0</v>
      </c>
      <c r="M538" s="6">
        <v>4</v>
      </c>
      <c r="Q538"/>
      <c r="R538"/>
    </row>
    <row r="539" spans="1:18">
      <c r="A539" s="6" t="s">
        <v>544</v>
      </c>
      <c r="B539" s="3">
        <v>0</v>
      </c>
      <c r="C539" s="6">
        <v>0</v>
      </c>
      <c r="D539" s="6">
        <v>2</v>
      </c>
      <c r="E539" s="6">
        <v>0</v>
      </c>
      <c r="F539" s="6">
        <v>0</v>
      </c>
      <c r="G539" s="6">
        <v>0</v>
      </c>
      <c r="H539" s="6">
        <v>2</v>
      </c>
      <c r="I539" s="6">
        <v>0</v>
      </c>
      <c r="J539" s="6">
        <v>4</v>
      </c>
      <c r="K539" s="6">
        <v>6</v>
      </c>
      <c r="L539" s="6">
        <v>0</v>
      </c>
      <c r="M539" s="6">
        <v>16</v>
      </c>
      <c r="Q539"/>
      <c r="R539"/>
    </row>
    <row r="540" spans="1:18">
      <c r="A540" s="6" t="s">
        <v>514</v>
      </c>
      <c r="B540" s="3">
        <v>0</v>
      </c>
      <c r="C540" s="6">
        <v>0</v>
      </c>
      <c r="D540" s="6">
        <v>1</v>
      </c>
      <c r="E540" s="6">
        <v>0</v>
      </c>
      <c r="F540" s="6">
        <v>0</v>
      </c>
      <c r="G540" s="6">
        <v>0</v>
      </c>
      <c r="H540" s="6">
        <v>8</v>
      </c>
      <c r="I540" s="6">
        <v>1</v>
      </c>
      <c r="J540" s="6">
        <v>4</v>
      </c>
      <c r="K540" s="6">
        <v>9</v>
      </c>
      <c r="L540" s="6">
        <v>0</v>
      </c>
      <c r="M540" s="6">
        <v>10</v>
      </c>
      <c r="Q540"/>
      <c r="R540"/>
    </row>
    <row r="541" spans="1:18">
      <c r="A541" s="6" t="s">
        <v>545</v>
      </c>
      <c r="B541" s="3">
        <v>0</v>
      </c>
      <c r="C541" s="6">
        <v>0</v>
      </c>
      <c r="D541" s="6">
        <v>0</v>
      </c>
      <c r="E541" s="6">
        <v>2</v>
      </c>
      <c r="F541" s="6">
        <v>0</v>
      </c>
      <c r="G541" s="6">
        <v>0</v>
      </c>
      <c r="H541" s="6">
        <v>3</v>
      </c>
      <c r="I541" s="6">
        <v>2</v>
      </c>
      <c r="J541" s="6">
        <v>4</v>
      </c>
      <c r="K541" s="6">
        <v>6</v>
      </c>
      <c r="L541" s="6">
        <v>0</v>
      </c>
      <c r="M541" s="6">
        <v>2</v>
      </c>
      <c r="Q541"/>
      <c r="R541"/>
    </row>
    <row r="542" spans="1:18">
      <c r="A542" s="6" t="s">
        <v>546</v>
      </c>
      <c r="B542" s="3">
        <v>0</v>
      </c>
      <c r="C542" s="6">
        <v>0</v>
      </c>
      <c r="D542" s="6">
        <v>1</v>
      </c>
      <c r="E542" s="6">
        <v>5</v>
      </c>
      <c r="F542" s="6">
        <v>0</v>
      </c>
      <c r="G542" s="6">
        <v>0</v>
      </c>
      <c r="H542" s="6">
        <v>7</v>
      </c>
      <c r="I542" s="6">
        <v>1</v>
      </c>
      <c r="J542" s="6">
        <v>7</v>
      </c>
      <c r="K542" s="6">
        <v>8</v>
      </c>
      <c r="L542" s="6">
        <v>0</v>
      </c>
      <c r="M542" s="6">
        <v>15</v>
      </c>
      <c r="Q542"/>
      <c r="R542"/>
    </row>
    <row r="543" spans="1:18">
      <c r="A543" s="6" t="s">
        <v>587</v>
      </c>
      <c r="B543" s="3">
        <v>0</v>
      </c>
      <c r="C543" s="6">
        <v>0</v>
      </c>
      <c r="D543" s="6">
        <v>1</v>
      </c>
      <c r="E543" s="6">
        <v>4</v>
      </c>
      <c r="F543" s="6">
        <v>0</v>
      </c>
      <c r="G543" s="6">
        <v>0</v>
      </c>
      <c r="H543" s="6">
        <v>6</v>
      </c>
      <c r="I543" s="6">
        <v>1</v>
      </c>
      <c r="J543" s="6">
        <v>3</v>
      </c>
      <c r="K543" s="6">
        <v>3</v>
      </c>
      <c r="L543" s="6">
        <v>0</v>
      </c>
      <c r="M543" s="6">
        <v>5</v>
      </c>
      <c r="Q543"/>
      <c r="R543"/>
    </row>
    <row r="544" spans="1:18">
      <c r="A544" s="6" t="s">
        <v>547</v>
      </c>
      <c r="B544" s="3">
        <v>0</v>
      </c>
      <c r="C544" s="6">
        <v>0</v>
      </c>
      <c r="D544" s="6">
        <v>1</v>
      </c>
      <c r="E544" s="6">
        <v>3</v>
      </c>
      <c r="F544" s="6">
        <v>0</v>
      </c>
      <c r="G544" s="6">
        <v>0</v>
      </c>
      <c r="H544" s="6">
        <v>5</v>
      </c>
      <c r="I544" s="6">
        <v>4</v>
      </c>
      <c r="J544" s="6">
        <v>14</v>
      </c>
      <c r="K544" s="6">
        <v>7</v>
      </c>
      <c r="L544" s="6">
        <v>0</v>
      </c>
      <c r="M544" s="6">
        <v>19</v>
      </c>
      <c r="Q544"/>
      <c r="R544"/>
    </row>
    <row r="545" spans="1:18">
      <c r="A545" s="6" t="s">
        <v>548</v>
      </c>
      <c r="B545" s="3">
        <v>0</v>
      </c>
      <c r="C545" s="6">
        <v>0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1</v>
      </c>
      <c r="K545" s="6">
        <v>1</v>
      </c>
      <c r="L545" s="6">
        <v>0</v>
      </c>
      <c r="M545" s="6">
        <v>8</v>
      </c>
      <c r="Q545"/>
      <c r="R545"/>
    </row>
    <row r="546" spans="1:18">
      <c r="A546" s="6" t="s">
        <v>549</v>
      </c>
      <c r="B546" s="3">
        <v>0</v>
      </c>
      <c r="C546" s="6">
        <v>0</v>
      </c>
      <c r="D546" s="6">
        <v>3</v>
      </c>
      <c r="E546" s="6">
        <v>2</v>
      </c>
      <c r="F546" s="6">
        <v>0</v>
      </c>
      <c r="G546" s="6">
        <v>0</v>
      </c>
      <c r="H546" s="6">
        <v>5</v>
      </c>
      <c r="I546" s="6">
        <v>3</v>
      </c>
      <c r="J546" s="6">
        <v>7</v>
      </c>
      <c r="K546" s="6">
        <v>6</v>
      </c>
      <c r="L546" s="6">
        <v>1</v>
      </c>
      <c r="M546" s="6">
        <v>14</v>
      </c>
      <c r="Q546"/>
      <c r="R546"/>
    </row>
    <row r="547" spans="1:18">
      <c r="A547" s="6" t="s">
        <v>550</v>
      </c>
      <c r="B547" s="3">
        <v>0</v>
      </c>
      <c r="C547" s="6">
        <v>0</v>
      </c>
      <c r="D547" s="6">
        <v>2</v>
      </c>
      <c r="E547" s="6">
        <v>0</v>
      </c>
      <c r="F547" s="6">
        <v>0</v>
      </c>
      <c r="G547" s="6">
        <v>1</v>
      </c>
      <c r="H547" s="6">
        <v>3</v>
      </c>
      <c r="I547" s="6">
        <v>3</v>
      </c>
      <c r="J547" s="6">
        <v>17</v>
      </c>
      <c r="K547" s="6">
        <v>6</v>
      </c>
      <c r="L547" s="6">
        <v>0</v>
      </c>
      <c r="M547" s="6">
        <v>21</v>
      </c>
      <c r="Q547"/>
      <c r="R547"/>
    </row>
    <row r="548" spans="1:18">
      <c r="A548" s="6" t="s">
        <v>551</v>
      </c>
      <c r="B548" s="3">
        <v>0</v>
      </c>
      <c r="C548" s="6">
        <v>0</v>
      </c>
      <c r="D548" s="6">
        <v>1</v>
      </c>
      <c r="E548" s="6">
        <v>4</v>
      </c>
      <c r="F548" s="6">
        <v>0</v>
      </c>
      <c r="G548" s="6">
        <v>0</v>
      </c>
      <c r="H548" s="6">
        <v>5</v>
      </c>
      <c r="I548" s="6">
        <v>2</v>
      </c>
      <c r="J548" s="6">
        <v>7</v>
      </c>
      <c r="K548" s="6">
        <v>2</v>
      </c>
      <c r="L548" s="6">
        <v>0</v>
      </c>
      <c r="M548" s="6">
        <v>1</v>
      </c>
      <c r="Q548"/>
      <c r="R548"/>
    </row>
    <row r="549" spans="1:18">
      <c r="A549" s="6" t="s">
        <v>1362</v>
      </c>
      <c r="B549" s="3">
        <v>0</v>
      </c>
      <c r="C549" s="6">
        <v>0</v>
      </c>
      <c r="D549" s="6">
        <v>0</v>
      </c>
      <c r="E549" s="6">
        <v>1</v>
      </c>
      <c r="F549" s="6">
        <v>0</v>
      </c>
      <c r="G549" s="6">
        <v>0</v>
      </c>
      <c r="H549" s="6">
        <v>7</v>
      </c>
      <c r="I549" s="6">
        <v>0</v>
      </c>
      <c r="J549" s="6">
        <v>5</v>
      </c>
      <c r="K549" s="6">
        <v>9</v>
      </c>
      <c r="L549" s="6">
        <v>0</v>
      </c>
      <c r="M549" s="6">
        <v>5</v>
      </c>
      <c r="Q549"/>
      <c r="R549"/>
    </row>
    <row r="550" spans="1:18">
      <c r="A550" s="6" t="s">
        <v>1363</v>
      </c>
      <c r="B550" s="3">
        <v>0</v>
      </c>
      <c r="C550" s="6">
        <v>0</v>
      </c>
      <c r="D550" s="6">
        <v>2</v>
      </c>
      <c r="E550" s="6">
        <v>2</v>
      </c>
      <c r="F550" s="6">
        <v>0</v>
      </c>
      <c r="G550" s="6">
        <v>1</v>
      </c>
      <c r="H550" s="6">
        <v>6</v>
      </c>
      <c r="I550" s="6">
        <v>4</v>
      </c>
      <c r="J550" s="6">
        <v>9</v>
      </c>
      <c r="K550" s="6">
        <v>8</v>
      </c>
      <c r="L550" s="6">
        <v>1</v>
      </c>
      <c r="M550" s="6">
        <v>12</v>
      </c>
      <c r="Q550"/>
      <c r="R550"/>
    </row>
    <row r="551" spans="1:18">
      <c r="A551" s="6" t="s">
        <v>552</v>
      </c>
      <c r="B551" s="3">
        <v>0</v>
      </c>
      <c r="C551" s="6">
        <v>0</v>
      </c>
      <c r="D551" s="6">
        <v>0</v>
      </c>
      <c r="E551" s="6">
        <v>4</v>
      </c>
      <c r="F551" s="6">
        <v>0</v>
      </c>
      <c r="G551" s="6">
        <v>0</v>
      </c>
      <c r="H551" s="6">
        <v>5</v>
      </c>
      <c r="I551" s="6">
        <v>4</v>
      </c>
      <c r="J551" s="6">
        <v>7</v>
      </c>
      <c r="K551" s="6">
        <v>1</v>
      </c>
      <c r="L551" s="6">
        <v>0</v>
      </c>
      <c r="M551" s="6">
        <v>12</v>
      </c>
      <c r="Q551"/>
      <c r="R551"/>
    </row>
    <row r="552" spans="1:18">
      <c r="A552" s="6" t="s">
        <v>588</v>
      </c>
      <c r="B552" s="3">
        <v>0</v>
      </c>
      <c r="C552" s="6">
        <v>1</v>
      </c>
      <c r="D552" s="6">
        <v>0</v>
      </c>
      <c r="E552" s="6">
        <v>0</v>
      </c>
      <c r="F552" s="6">
        <v>1</v>
      </c>
      <c r="G552" s="6">
        <v>0</v>
      </c>
      <c r="H552" s="6">
        <v>2</v>
      </c>
      <c r="I552" s="6">
        <v>1</v>
      </c>
      <c r="J552" s="6">
        <v>6</v>
      </c>
      <c r="K552" s="6">
        <v>1</v>
      </c>
      <c r="L552" s="6">
        <v>1</v>
      </c>
      <c r="M552" s="6">
        <v>11</v>
      </c>
      <c r="Q552"/>
      <c r="R552"/>
    </row>
    <row r="553" spans="1:18">
      <c r="A553" s="6" t="s">
        <v>553</v>
      </c>
      <c r="B553" s="3">
        <v>0</v>
      </c>
      <c r="C553" s="6">
        <v>0</v>
      </c>
      <c r="D553" s="6">
        <v>2</v>
      </c>
      <c r="E553" s="6">
        <v>2</v>
      </c>
      <c r="F553" s="6">
        <v>0</v>
      </c>
      <c r="G553" s="6">
        <v>0</v>
      </c>
      <c r="H553" s="6">
        <v>8</v>
      </c>
      <c r="I553" s="6">
        <v>0</v>
      </c>
      <c r="J553" s="6">
        <v>11</v>
      </c>
      <c r="K553" s="6">
        <v>6</v>
      </c>
      <c r="L553" s="6">
        <v>0</v>
      </c>
      <c r="M553" s="6">
        <v>13</v>
      </c>
      <c r="Q553"/>
      <c r="R553"/>
    </row>
    <row r="554" spans="1:18">
      <c r="A554" s="6" t="s">
        <v>554</v>
      </c>
      <c r="B554" s="3">
        <v>0</v>
      </c>
      <c r="C554" s="6">
        <v>0</v>
      </c>
      <c r="D554" s="6">
        <v>0</v>
      </c>
      <c r="E554" s="6">
        <v>2</v>
      </c>
      <c r="F554" s="6">
        <v>0</v>
      </c>
      <c r="G554" s="6">
        <v>0</v>
      </c>
      <c r="H554" s="6">
        <v>2</v>
      </c>
      <c r="I554" s="6">
        <v>0</v>
      </c>
      <c r="J554" s="6">
        <v>2</v>
      </c>
      <c r="K554" s="6">
        <v>6</v>
      </c>
      <c r="L554" s="6">
        <v>0</v>
      </c>
      <c r="M554" s="6">
        <v>16</v>
      </c>
      <c r="Q554"/>
      <c r="R554"/>
    </row>
    <row r="555" spans="1:18">
      <c r="A555" s="6" t="s">
        <v>589</v>
      </c>
      <c r="B555" s="3">
        <v>0</v>
      </c>
      <c r="C555" s="6">
        <v>1</v>
      </c>
      <c r="D555" s="6">
        <v>0</v>
      </c>
      <c r="E555" s="6">
        <v>0</v>
      </c>
      <c r="F555" s="6">
        <v>0</v>
      </c>
      <c r="G555" s="6">
        <v>0</v>
      </c>
      <c r="H555" s="6">
        <v>3</v>
      </c>
      <c r="I555" s="6">
        <v>1</v>
      </c>
      <c r="J555" s="6">
        <v>7</v>
      </c>
      <c r="K555" s="6">
        <v>9</v>
      </c>
      <c r="L555" s="6">
        <v>0</v>
      </c>
      <c r="M555" s="6">
        <v>30</v>
      </c>
      <c r="Q555"/>
      <c r="R555"/>
    </row>
    <row r="556" spans="1:18">
      <c r="A556" s="6" t="s">
        <v>555</v>
      </c>
      <c r="B556" s="3">
        <v>0</v>
      </c>
      <c r="C556" s="6">
        <v>0</v>
      </c>
      <c r="D556" s="6">
        <v>4</v>
      </c>
      <c r="E556" s="6">
        <v>2</v>
      </c>
      <c r="F556" s="6">
        <v>0</v>
      </c>
      <c r="G556" s="6">
        <v>0</v>
      </c>
      <c r="H556" s="6">
        <v>10</v>
      </c>
      <c r="I556" s="6">
        <v>3</v>
      </c>
      <c r="J556" s="6">
        <v>9</v>
      </c>
      <c r="K556" s="6">
        <v>6</v>
      </c>
      <c r="L556" s="6">
        <v>0</v>
      </c>
      <c r="M556" s="6">
        <v>23</v>
      </c>
      <c r="Q556"/>
      <c r="R556"/>
    </row>
    <row r="557" spans="1:18">
      <c r="A557" s="6" t="s">
        <v>556</v>
      </c>
      <c r="B557" s="3">
        <v>0</v>
      </c>
      <c r="C557" s="6">
        <v>1</v>
      </c>
      <c r="D557" s="6">
        <v>0</v>
      </c>
      <c r="E557" s="6">
        <v>3</v>
      </c>
      <c r="F557" s="6">
        <v>0</v>
      </c>
      <c r="G557" s="6">
        <v>1</v>
      </c>
      <c r="H557" s="6">
        <v>7</v>
      </c>
      <c r="I557" s="6">
        <v>3</v>
      </c>
      <c r="J557" s="6">
        <v>13</v>
      </c>
      <c r="K557" s="6">
        <v>5</v>
      </c>
      <c r="L557" s="6">
        <v>1</v>
      </c>
      <c r="M557" s="6">
        <v>8</v>
      </c>
      <c r="Q557"/>
      <c r="R557"/>
    </row>
    <row r="558" spans="1:18">
      <c r="A558" s="6" t="s">
        <v>557</v>
      </c>
      <c r="B558" s="3">
        <v>0</v>
      </c>
      <c r="C558" s="6">
        <v>0</v>
      </c>
      <c r="D558" s="6">
        <v>3</v>
      </c>
      <c r="E558" s="6">
        <v>1</v>
      </c>
      <c r="F558" s="6">
        <v>0</v>
      </c>
      <c r="G558" s="6">
        <v>0</v>
      </c>
      <c r="H558" s="6">
        <v>5</v>
      </c>
      <c r="I558" s="6">
        <v>2</v>
      </c>
      <c r="J558" s="6">
        <v>8</v>
      </c>
      <c r="K558" s="6">
        <v>6</v>
      </c>
      <c r="L558" s="6">
        <v>0</v>
      </c>
      <c r="M558" s="6">
        <v>7</v>
      </c>
      <c r="Q558"/>
      <c r="R558"/>
    </row>
    <row r="559" spans="1:18">
      <c r="A559" s="6" t="s">
        <v>558</v>
      </c>
      <c r="B559" s="3">
        <v>0</v>
      </c>
      <c r="C559" s="6">
        <v>0</v>
      </c>
      <c r="D559" s="6">
        <v>5</v>
      </c>
      <c r="E559" s="6">
        <v>3</v>
      </c>
      <c r="F559" s="6">
        <v>0</v>
      </c>
      <c r="G559" s="6">
        <v>1</v>
      </c>
      <c r="H559" s="6">
        <v>8</v>
      </c>
      <c r="I559" s="6">
        <v>3</v>
      </c>
      <c r="J559" s="6">
        <v>14</v>
      </c>
      <c r="K559" s="6">
        <v>7</v>
      </c>
      <c r="L559" s="6">
        <v>2</v>
      </c>
      <c r="M559" s="6">
        <v>12</v>
      </c>
      <c r="Q559"/>
      <c r="R559"/>
    </row>
    <row r="560" spans="1:18">
      <c r="A560" s="6" t="s">
        <v>559</v>
      </c>
      <c r="B560" s="3">
        <v>0</v>
      </c>
      <c r="C560" s="6">
        <v>1</v>
      </c>
      <c r="D560" s="6">
        <v>2</v>
      </c>
      <c r="E560" s="6">
        <v>3</v>
      </c>
      <c r="F560" s="6">
        <v>1</v>
      </c>
      <c r="G560" s="6">
        <v>0</v>
      </c>
      <c r="H560" s="6">
        <v>6</v>
      </c>
      <c r="I560" s="6">
        <v>3</v>
      </c>
      <c r="J560" s="6">
        <v>9</v>
      </c>
      <c r="K560" s="6">
        <v>0</v>
      </c>
      <c r="L560" s="6">
        <v>4</v>
      </c>
      <c r="M560" s="6">
        <v>2</v>
      </c>
      <c r="Q560"/>
      <c r="R560"/>
    </row>
    <row r="561" spans="1:18">
      <c r="A561" s="6" t="s">
        <v>590</v>
      </c>
      <c r="B561" s="3">
        <v>1</v>
      </c>
      <c r="C561" s="6">
        <v>0</v>
      </c>
      <c r="D561" s="6">
        <v>2</v>
      </c>
      <c r="E561" s="6">
        <v>4</v>
      </c>
      <c r="F561" s="6">
        <v>1</v>
      </c>
      <c r="G561" s="6">
        <v>0</v>
      </c>
      <c r="H561" s="6">
        <v>12</v>
      </c>
      <c r="I561" s="6">
        <v>3</v>
      </c>
      <c r="J561" s="6">
        <v>4</v>
      </c>
      <c r="K561" s="6">
        <v>14</v>
      </c>
      <c r="L561" s="6">
        <v>0</v>
      </c>
      <c r="M561" s="6">
        <v>21</v>
      </c>
      <c r="Q561"/>
      <c r="R561"/>
    </row>
    <row r="562" spans="1:18">
      <c r="A562" s="6" t="s">
        <v>560</v>
      </c>
      <c r="B562" s="3">
        <v>0</v>
      </c>
      <c r="C562" s="6">
        <v>0</v>
      </c>
      <c r="D562" s="6">
        <v>2</v>
      </c>
      <c r="E562" s="6">
        <v>1</v>
      </c>
      <c r="F562" s="6">
        <v>0</v>
      </c>
      <c r="G562" s="6">
        <v>0</v>
      </c>
      <c r="H562" s="6">
        <v>3</v>
      </c>
      <c r="I562" s="6">
        <v>1</v>
      </c>
      <c r="J562" s="6">
        <v>2</v>
      </c>
      <c r="K562" s="6">
        <v>7</v>
      </c>
      <c r="L562" s="6">
        <v>0</v>
      </c>
      <c r="M562" s="6">
        <v>9</v>
      </c>
      <c r="Q562"/>
      <c r="R562"/>
    </row>
    <row r="563" spans="1:18">
      <c r="A563" s="6" t="s">
        <v>561</v>
      </c>
      <c r="B563" s="3">
        <v>0</v>
      </c>
      <c r="C563" s="6">
        <v>0</v>
      </c>
      <c r="D563" s="6">
        <v>1</v>
      </c>
      <c r="E563" s="6">
        <v>1</v>
      </c>
      <c r="F563" s="6">
        <v>0</v>
      </c>
      <c r="G563" s="6">
        <v>1</v>
      </c>
      <c r="H563" s="6">
        <v>4</v>
      </c>
      <c r="I563" s="6">
        <v>1</v>
      </c>
      <c r="J563" s="6">
        <v>9</v>
      </c>
      <c r="K563" s="6">
        <v>6</v>
      </c>
      <c r="L563" s="6">
        <v>0</v>
      </c>
      <c r="M563" s="6">
        <v>17</v>
      </c>
      <c r="Q563"/>
      <c r="R563"/>
    </row>
    <row r="564" spans="1:18">
      <c r="A564" s="6" t="s">
        <v>562</v>
      </c>
      <c r="B564" s="3">
        <v>0</v>
      </c>
      <c r="C564" s="6">
        <v>0</v>
      </c>
      <c r="D564" s="6">
        <v>0</v>
      </c>
      <c r="E564" s="6">
        <v>6</v>
      </c>
      <c r="F564" s="6">
        <v>0</v>
      </c>
      <c r="G564" s="6">
        <v>0</v>
      </c>
      <c r="H564" s="6">
        <v>9</v>
      </c>
      <c r="I564" s="6">
        <v>5</v>
      </c>
      <c r="J564" s="6">
        <v>8</v>
      </c>
      <c r="K564" s="6">
        <v>8</v>
      </c>
      <c r="L564" s="6">
        <v>0</v>
      </c>
      <c r="M564" s="6">
        <v>9</v>
      </c>
      <c r="Q564"/>
      <c r="R564"/>
    </row>
    <row r="565" spans="1:18">
      <c r="A565" s="6" t="s">
        <v>1364</v>
      </c>
      <c r="B565" s="3">
        <v>0</v>
      </c>
      <c r="C565" s="6">
        <v>1</v>
      </c>
      <c r="D565" s="6">
        <v>4</v>
      </c>
      <c r="E565" s="6">
        <v>3</v>
      </c>
      <c r="F565" s="6">
        <v>0</v>
      </c>
      <c r="G565" s="6">
        <v>0</v>
      </c>
      <c r="H565" s="6">
        <v>8</v>
      </c>
      <c r="I565" s="6">
        <v>3</v>
      </c>
      <c r="J565" s="6">
        <v>7</v>
      </c>
      <c r="K565" s="6">
        <v>4</v>
      </c>
      <c r="L565" s="6">
        <v>0</v>
      </c>
      <c r="M565" s="6">
        <v>11</v>
      </c>
      <c r="Q565"/>
      <c r="R565"/>
    </row>
    <row r="566" spans="1:18">
      <c r="A566" s="6" t="s">
        <v>563</v>
      </c>
      <c r="B566" s="3">
        <v>0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2</v>
      </c>
      <c r="I566" s="6">
        <v>3</v>
      </c>
      <c r="J566" s="6">
        <v>5</v>
      </c>
      <c r="K566" s="6">
        <v>4</v>
      </c>
      <c r="L566" s="6">
        <v>0</v>
      </c>
      <c r="M566" s="6">
        <v>7</v>
      </c>
      <c r="Q566"/>
      <c r="R566"/>
    </row>
    <row r="567" spans="1:18">
      <c r="A567" s="6" t="s">
        <v>564</v>
      </c>
      <c r="B567" s="3">
        <v>0</v>
      </c>
      <c r="C567" s="6">
        <v>0</v>
      </c>
      <c r="D567" s="6">
        <v>1</v>
      </c>
      <c r="E567" s="6">
        <v>2</v>
      </c>
      <c r="F567" s="6">
        <v>0</v>
      </c>
      <c r="G567" s="6">
        <v>0</v>
      </c>
      <c r="H567" s="6">
        <v>4</v>
      </c>
      <c r="I567" s="6">
        <v>0</v>
      </c>
      <c r="J567" s="6">
        <v>8</v>
      </c>
      <c r="K567" s="6">
        <v>4</v>
      </c>
      <c r="L567" s="6">
        <v>0</v>
      </c>
      <c r="M567" s="6">
        <v>18</v>
      </c>
      <c r="Q567"/>
      <c r="R567"/>
    </row>
    <row r="568" spans="1:18">
      <c r="A568" s="6" t="s">
        <v>565</v>
      </c>
      <c r="B568" s="3">
        <v>0</v>
      </c>
      <c r="C568" s="6">
        <v>0</v>
      </c>
      <c r="D568" s="6">
        <v>0</v>
      </c>
      <c r="E568" s="6">
        <v>1</v>
      </c>
      <c r="F568" s="6">
        <v>0</v>
      </c>
      <c r="G568" s="6">
        <v>1</v>
      </c>
      <c r="H568" s="6">
        <v>5</v>
      </c>
      <c r="I568" s="6">
        <v>1</v>
      </c>
      <c r="J568" s="6">
        <v>11</v>
      </c>
      <c r="K568" s="6">
        <v>6</v>
      </c>
      <c r="L568" s="6">
        <v>0</v>
      </c>
      <c r="M568" s="6">
        <v>9</v>
      </c>
      <c r="Q568"/>
      <c r="R568"/>
    </row>
    <row r="569" spans="1:18">
      <c r="A569" s="6" t="s">
        <v>566</v>
      </c>
      <c r="B569" s="3">
        <v>0</v>
      </c>
      <c r="C569" s="6">
        <v>0</v>
      </c>
      <c r="D569" s="6">
        <v>1</v>
      </c>
      <c r="E569" s="6">
        <v>0</v>
      </c>
      <c r="F569" s="6">
        <v>0</v>
      </c>
      <c r="G569" s="6">
        <v>0</v>
      </c>
      <c r="H569" s="6">
        <v>3</v>
      </c>
      <c r="I569" s="6">
        <v>1</v>
      </c>
      <c r="J569" s="6">
        <v>5</v>
      </c>
      <c r="K569" s="6">
        <v>3</v>
      </c>
      <c r="L569" s="6">
        <v>0</v>
      </c>
      <c r="M569" s="6">
        <v>24</v>
      </c>
      <c r="Q569"/>
      <c r="R569"/>
    </row>
    <row r="570" spans="1:18">
      <c r="A570" s="6" t="s">
        <v>591</v>
      </c>
      <c r="B570" s="3">
        <v>0</v>
      </c>
      <c r="C570" s="6">
        <v>1</v>
      </c>
      <c r="D570" s="6">
        <v>0</v>
      </c>
      <c r="E570" s="6">
        <v>2</v>
      </c>
      <c r="F570" s="6">
        <v>0</v>
      </c>
      <c r="G570" s="6">
        <v>0</v>
      </c>
      <c r="H570" s="6">
        <v>3</v>
      </c>
      <c r="I570" s="6">
        <v>3</v>
      </c>
      <c r="J570" s="6">
        <v>9</v>
      </c>
      <c r="K570" s="6">
        <v>6</v>
      </c>
      <c r="L570" s="6">
        <v>0</v>
      </c>
      <c r="M570" s="6">
        <v>16</v>
      </c>
      <c r="Q570"/>
      <c r="R570"/>
    </row>
    <row r="571" spans="1:18">
      <c r="A571" s="6" t="s">
        <v>567</v>
      </c>
      <c r="B571" s="3">
        <v>0</v>
      </c>
      <c r="C571" s="6">
        <v>0</v>
      </c>
      <c r="D571" s="6">
        <v>3</v>
      </c>
      <c r="E571" s="6">
        <v>0</v>
      </c>
      <c r="F571" s="6">
        <v>0</v>
      </c>
      <c r="G571" s="6">
        <v>0</v>
      </c>
      <c r="H571" s="6">
        <v>6</v>
      </c>
      <c r="I571" s="6">
        <v>5</v>
      </c>
      <c r="J571" s="6">
        <v>22</v>
      </c>
      <c r="K571" s="6">
        <v>7</v>
      </c>
      <c r="L571" s="6">
        <v>1</v>
      </c>
      <c r="M571" s="6">
        <v>19</v>
      </c>
      <c r="Q571"/>
      <c r="R571"/>
    </row>
    <row r="572" spans="1:18">
      <c r="A572" s="6" t="s">
        <v>568</v>
      </c>
      <c r="B572" s="3">
        <v>0</v>
      </c>
      <c r="C572" s="6">
        <v>0</v>
      </c>
      <c r="D572" s="6">
        <v>3</v>
      </c>
      <c r="E572" s="6">
        <v>2</v>
      </c>
      <c r="F572" s="6">
        <v>0</v>
      </c>
      <c r="G572" s="6">
        <v>0</v>
      </c>
      <c r="H572" s="6">
        <v>6</v>
      </c>
      <c r="I572" s="6">
        <v>1</v>
      </c>
      <c r="J572" s="6">
        <v>5</v>
      </c>
      <c r="K572" s="6">
        <v>4</v>
      </c>
      <c r="L572" s="6">
        <v>0</v>
      </c>
      <c r="M572" s="6">
        <v>9</v>
      </c>
      <c r="Q572"/>
      <c r="R572"/>
    </row>
    <row r="573" spans="1:18">
      <c r="A573" s="6" t="s">
        <v>569</v>
      </c>
      <c r="B573" s="3">
        <v>0</v>
      </c>
      <c r="C573" s="6">
        <v>0</v>
      </c>
      <c r="D573" s="6">
        <v>1</v>
      </c>
      <c r="E573" s="6">
        <v>4</v>
      </c>
      <c r="F573" s="6">
        <v>0</v>
      </c>
      <c r="G573" s="6">
        <v>0</v>
      </c>
      <c r="H573" s="6">
        <v>4</v>
      </c>
      <c r="I573" s="6">
        <v>1</v>
      </c>
      <c r="J573" s="6">
        <v>3</v>
      </c>
      <c r="K573" s="6">
        <v>6</v>
      </c>
      <c r="L573" s="6">
        <v>0</v>
      </c>
      <c r="M573" s="6">
        <v>12</v>
      </c>
      <c r="Q573"/>
      <c r="R573"/>
    </row>
    <row r="574" spans="1:18">
      <c r="A574" s="6" t="s">
        <v>570</v>
      </c>
      <c r="B574" s="3">
        <v>0</v>
      </c>
      <c r="C574" s="6">
        <v>0</v>
      </c>
      <c r="D574" s="6">
        <v>1</v>
      </c>
      <c r="E574" s="6">
        <v>0</v>
      </c>
      <c r="F574" s="6">
        <v>0</v>
      </c>
      <c r="G574" s="6">
        <v>0</v>
      </c>
      <c r="H574" s="6">
        <v>4</v>
      </c>
      <c r="I574" s="6">
        <v>1</v>
      </c>
      <c r="J574" s="6">
        <v>10</v>
      </c>
      <c r="K574" s="6">
        <v>4</v>
      </c>
      <c r="L574" s="6">
        <v>0</v>
      </c>
      <c r="M574" s="6">
        <v>7</v>
      </c>
      <c r="Q574"/>
      <c r="R574"/>
    </row>
    <row r="575" spans="1:18">
      <c r="A575" s="6" t="s">
        <v>571</v>
      </c>
      <c r="B575" s="3">
        <v>0</v>
      </c>
      <c r="C575" s="6">
        <v>0</v>
      </c>
      <c r="D575" s="6">
        <v>4</v>
      </c>
      <c r="E575" s="6">
        <v>2</v>
      </c>
      <c r="F575" s="6">
        <v>0</v>
      </c>
      <c r="G575" s="6">
        <v>0</v>
      </c>
      <c r="H575" s="6">
        <v>6</v>
      </c>
      <c r="I575" s="6">
        <v>2</v>
      </c>
      <c r="J575" s="6">
        <v>8</v>
      </c>
      <c r="K575" s="6">
        <v>4</v>
      </c>
      <c r="L575" s="6">
        <v>0</v>
      </c>
      <c r="M575" s="6">
        <v>5</v>
      </c>
      <c r="Q575"/>
      <c r="R575"/>
    </row>
    <row r="576" spans="1:18">
      <c r="A576" s="6" t="s">
        <v>572</v>
      </c>
      <c r="B576" s="3">
        <v>0</v>
      </c>
      <c r="C576" s="6">
        <v>0</v>
      </c>
      <c r="D576" s="6">
        <v>3</v>
      </c>
      <c r="E576" s="6">
        <v>3</v>
      </c>
      <c r="F576" s="6">
        <v>0</v>
      </c>
      <c r="G576" s="6">
        <v>0</v>
      </c>
      <c r="H576" s="6">
        <v>11</v>
      </c>
      <c r="I576" s="6">
        <v>3</v>
      </c>
      <c r="J576" s="6">
        <v>14</v>
      </c>
      <c r="K576" s="6">
        <v>4</v>
      </c>
      <c r="L576" s="6">
        <v>2</v>
      </c>
      <c r="M576" s="6">
        <v>3</v>
      </c>
      <c r="Q576"/>
      <c r="R576"/>
    </row>
    <row r="577" spans="1:18">
      <c r="A577" s="6" t="s">
        <v>573</v>
      </c>
      <c r="B577" s="3">
        <v>0</v>
      </c>
      <c r="C577" s="6">
        <v>0</v>
      </c>
      <c r="D577" s="6">
        <v>2</v>
      </c>
      <c r="E577" s="6">
        <v>2</v>
      </c>
      <c r="F577" s="6">
        <v>0</v>
      </c>
      <c r="G577" s="6">
        <v>0</v>
      </c>
      <c r="H577" s="6">
        <v>16</v>
      </c>
      <c r="I577" s="6">
        <v>0</v>
      </c>
      <c r="J577" s="6">
        <v>9</v>
      </c>
      <c r="K577" s="6">
        <v>5</v>
      </c>
      <c r="L577" s="6">
        <v>1</v>
      </c>
      <c r="M577" s="6">
        <v>0</v>
      </c>
      <c r="Q577"/>
      <c r="R577"/>
    </row>
    <row r="578" spans="1:18">
      <c r="A578" s="6" t="s">
        <v>574</v>
      </c>
      <c r="B578" s="3">
        <v>0</v>
      </c>
      <c r="C578" s="6">
        <v>0</v>
      </c>
      <c r="D578" s="6">
        <v>1</v>
      </c>
      <c r="E578" s="6">
        <v>0</v>
      </c>
      <c r="F578" s="6">
        <v>0</v>
      </c>
      <c r="G578" s="6">
        <v>0</v>
      </c>
      <c r="H578" s="6">
        <v>3</v>
      </c>
      <c r="I578" s="6">
        <v>4</v>
      </c>
      <c r="J578" s="6">
        <v>8</v>
      </c>
      <c r="K578" s="6">
        <v>2</v>
      </c>
      <c r="L578" s="6">
        <v>1</v>
      </c>
      <c r="M578" s="6">
        <v>9</v>
      </c>
      <c r="Q578"/>
      <c r="R578"/>
    </row>
    <row r="579" spans="1:18">
      <c r="A579" s="6" t="s">
        <v>575</v>
      </c>
      <c r="B579" s="3">
        <v>0</v>
      </c>
      <c r="C579" s="6">
        <v>0</v>
      </c>
      <c r="D579" s="6">
        <v>2</v>
      </c>
      <c r="E579" s="6">
        <v>0</v>
      </c>
      <c r="F579" s="6">
        <v>0</v>
      </c>
      <c r="G579" s="6">
        <v>0</v>
      </c>
      <c r="H579" s="6">
        <v>4</v>
      </c>
      <c r="I579" s="6">
        <v>4</v>
      </c>
      <c r="J579" s="6">
        <v>9</v>
      </c>
      <c r="K579" s="6">
        <v>1</v>
      </c>
      <c r="L579" s="6">
        <v>0</v>
      </c>
      <c r="M579" s="6">
        <v>6</v>
      </c>
      <c r="Q579"/>
      <c r="R579"/>
    </row>
    <row r="580" spans="1:18">
      <c r="A580" s="6" t="s">
        <v>2054</v>
      </c>
      <c r="B580" s="3">
        <v>0</v>
      </c>
      <c r="C580" s="6">
        <v>1</v>
      </c>
      <c r="D580" s="6">
        <v>1</v>
      </c>
      <c r="E580" s="6">
        <v>4</v>
      </c>
      <c r="F580" s="6">
        <v>1</v>
      </c>
      <c r="G580" s="6">
        <v>0</v>
      </c>
      <c r="H580" s="6">
        <v>6</v>
      </c>
      <c r="I580" s="6">
        <v>3</v>
      </c>
      <c r="J580" s="6">
        <v>11</v>
      </c>
      <c r="K580" s="6">
        <v>0</v>
      </c>
      <c r="L580" s="6">
        <v>0</v>
      </c>
      <c r="M580" s="6">
        <v>5</v>
      </c>
      <c r="Q580"/>
      <c r="R580"/>
    </row>
    <row r="581" spans="1:18">
      <c r="A581" s="6" t="s">
        <v>576</v>
      </c>
      <c r="B581" s="3">
        <v>1</v>
      </c>
      <c r="C581" s="6">
        <v>0</v>
      </c>
      <c r="D581" s="6">
        <v>0</v>
      </c>
      <c r="E581" s="6">
        <v>0</v>
      </c>
      <c r="F581" s="6">
        <v>1</v>
      </c>
      <c r="G581" s="6">
        <v>0</v>
      </c>
      <c r="H581" s="6">
        <v>1</v>
      </c>
      <c r="I581" s="6">
        <v>1</v>
      </c>
      <c r="J581" s="6">
        <v>3</v>
      </c>
      <c r="K581" s="6">
        <v>4</v>
      </c>
      <c r="L581" s="6">
        <v>0</v>
      </c>
      <c r="M581" s="6">
        <v>18</v>
      </c>
      <c r="Q581"/>
      <c r="R581"/>
    </row>
    <row r="582" spans="1:18">
      <c r="A582" s="6" t="s">
        <v>577</v>
      </c>
      <c r="B582" s="3">
        <v>1</v>
      </c>
      <c r="C582" s="6">
        <v>0</v>
      </c>
      <c r="D582" s="6">
        <v>0</v>
      </c>
      <c r="E582" s="6">
        <v>1</v>
      </c>
      <c r="F582" s="6">
        <v>1</v>
      </c>
      <c r="G582" s="6">
        <v>0</v>
      </c>
      <c r="H582" s="6">
        <v>2</v>
      </c>
      <c r="I582" s="6">
        <v>1</v>
      </c>
      <c r="J582" s="6">
        <v>8</v>
      </c>
      <c r="K582" s="6">
        <v>8</v>
      </c>
      <c r="L582" s="6">
        <v>0</v>
      </c>
      <c r="M582" s="6">
        <v>7</v>
      </c>
      <c r="Q582"/>
      <c r="R582"/>
    </row>
    <row r="583" spans="1:18">
      <c r="A583" s="6" t="s">
        <v>2053</v>
      </c>
      <c r="B583" s="3">
        <v>1</v>
      </c>
      <c r="C583" s="6">
        <v>0</v>
      </c>
      <c r="D583" s="6">
        <v>2</v>
      </c>
      <c r="E583" s="6">
        <v>3</v>
      </c>
      <c r="F583" s="6">
        <v>1</v>
      </c>
      <c r="G583" s="6">
        <v>0</v>
      </c>
      <c r="H583" s="6">
        <v>6</v>
      </c>
      <c r="I583" s="6">
        <v>3</v>
      </c>
      <c r="J583" s="6">
        <v>9</v>
      </c>
      <c r="K583" s="6">
        <v>5</v>
      </c>
      <c r="L583" s="6">
        <v>0</v>
      </c>
      <c r="M583" s="6">
        <v>10</v>
      </c>
      <c r="Q583"/>
      <c r="R583"/>
    </row>
    <row r="584" spans="1:18">
      <c r="A584" s="6" t="s">
        <v>578</v>
      </c>
      <c r="B584" s="3">
        <v>0</v>
      </c>
      <c r="C584" s="6">
        <v>0</v>
      </c>
      <c r="D584" s="6">
        <v>0</v>
      </c>
      <c r="E584" s="6">
        <v>4</v>
      </c>
      <c r="F584" s="6">
        <v>0</v>
      </c>
      <c r="G584" s="6">
        <v>0</v>
      </c>
      <c r="H584" s="6">
        <v>4</v>
      </c>
      <c r="I584" s="6">
        <v>1</v>
      </c>
      <c r="J584" s="6">
        <v>4</v>
      </c>
      <c r="K584" s="6">
        <v>3</v>
      </c>
      <c r="L584" s="6">
        <v>1</v>
      </c>
      <c r="M584" s="6">
        <v>3</v>
      </c>
      <c r="Q584"/>
      <c r="R584"/>
    </row>
    <row r="585" spans="1:18">
      <c r="A585" s="6" t="s">
        <v>579</v>
      </c>
      <c r="B585" s="3">
        <v>0</v>
      </c>
      <c r="C585" s="6">
        <v>0</v>
      </c>
      <c r="D585" s="6">
        <v>2</v>
      </c>
      <c r="E585" s="6">
        <v>1</v>
      </c>
      <c r="F585" s="6">
        <v>0</v>
      </c>
      <c r="G585" s="6">
        <v>1</v>
      </c>
      <c r="H585" s="6">
        <v>3</v>
      </c>
      <c r="I585" s="6">
        <v>1</v>
      </c>
      <c r="J585" s="6">
        <v>9</v>
      </c>
      <c r="K585" s="6">
        <v>1</v>
      </c>
      <c r="L585" s="6">
        <v>0</v>
      </c>
      <c r="M585" s="6">
        <v>4</v>
      </c>
      <c r="Q585"/>
      <c r="R585"/>
    </row>
    <row r="586" spans="1:18">
      <c r="A586" s="6" t="s">
        <v>772</v>
      </c>
      <c r="B586" s="3">
        <v>0</v>
      </c>
      <c r="C586" s="6">
        <v>0</v>
      </c>
      <c r="D586" s="6">
        <v>1</v>
      </c>
      <c r="E586" s="6">
        <v>0</v>
      </c>
      <c r="F586" s="6">
        <v>0</v>
      </c>
      <c r="G586" s="6">
        <v>0</v>
      </c>
      <c r="H586" s="6">
        <v>1</v>
      </c>
      <c r="I586" s="6">
        <v>0</v>
      </c>
      <c r="J586" s="6">
        <v>1</v>
      </c>
      <c r="K586" s="6">
        <v>1</v>
      </c>
      <c r="L586" s="6">
        <v>0</v>
      </c>
      <c r="M586" s="6">
        <v>2</v>
      </c>
      <c r="Q586"/>
      <c r="R586"/>
    </row>
    <row r="587" spans="1:18">
      <c r="A587" s="6" t="s">
        <v>592</v>
      </c>
      <c r="B587" s="3">
        <v>0</v>
      </c>
      <c r="C587" s="6">
        <v>1</v>
      </c>
      <c r="D587" s="6">
        <v>2</v>
      </c>
      <c r="E587" s="6">
        <v>0</v>
      </c>
      <c r="F587" s="6">
        <v>1</v>
      </c>
      <c r="G587" s="6">
        <v>0</v>
      </c>
      <c r="H587" s="6">
        <v>3</v>
      </c>
      <c r="I587" s="6">
        <v>2</v>
      </c>
      <c r="J587" s="6">
        <v>7</v>
      </c>
      <c r="K587" s="6">
        <v>2</v>
      </c>
      <c r="L587" s="6">
        <v>0</v>
      </c>
      <c r="M587" s="6">
        <v>10</v>
      </c>
      <c r="Q587"/>
      <c r="R587"/>
    </row>
    <row r="588" spans="1:18">
      <c r="A588" s="6" t="s">
        <v>605</v>
      </c>
      <c r="B588" s="3">
        <v>0</v>
      </c>
      <c r="C588" s="6">
        <v>0</v>
      </c>
      <c r="D588" s="6">
        <v>1</v>
      </c>
      <c r="E588" s="6">
        <v>3</v>
      </c>
      <c r="F588" s="6">
        <v>0</v>
      </c>
      <c r="G588" s="6">
        <v>1</v>
      </c>
      <c r="H588" s="6">
        <v>4</v>
      </c>
      <c r="I588" s="6">
        <v>3</v>
      </c>
      <c r="J588" s="6">
        <v>8</v>
      </c>
      <c r="K588" s="6">
        <v>2</v>
      </c>
      <c r="L588" s="6">
        <v>1</v>
      </c>
      <c r="M588" s="6">
        <v>5</v>
      </c>
      <c r="Q588"/>
      <c r="R588"/>
    </row>
    <row r="589" spans="1:18">
      <c r="A589" s="6" t="s">
        <v>679</v>
      </c>
      <c r="B589" s="3">
        <v>0</v>
      </c>
      <c r="C589" s="6">
        <v>0</v>
      </c>
      <c r="D589" s="6">
        <v>11</v>
      </c>
      <c r="E589" s="6">
        <v>12</v>
      </c>
      <c r="F589" s="6">
        <v>0</v>
      </c>
      <c r="G589" s="6">
        <v>0</v>
      </c>
      <c r="H589" s="6">
        <v>23</v>
      </c>
      <c r="I589" s="6">
        <v>5</v>
      </c>
      <c r="J589" s="6">
        <v>10</v>
      </c>
      <c r="K589" s="6">
        <v>2</v>
      </c>
      <c r="L589" s="6">
        <v>2</v>
      </c>
      <c r="M589" s="6">
        <v>5</v>
      </c>
      <c r="Q589"/>
      <c r="R589"/>
    </row>
    <row r="590" spans="1:18">
      <c r="A590" s="6" t="s">
        <v>606</v>
      </c>
      <c r="B590" s="3">
        <v>0</v>
      </c>
      <c r="C590" s="6">
        <v>1</v>
      </c>
      <c r="D590" s="6">
        <v>1</v>
      </c>
      <c r="E590" s="6">
        <v>0</v>
      </c>
      <c r="F590" s="6">
        <v>0</v>
      </c>
      <c r="G590" s="6">
        <v>0</v>
      </c>
      <c r="H590" s="6">
        <v>3</v>
      </c>
      <c r="I590" s="6">
        <v>5</v>
      </c>
      <c r="J590" s="6">
        <v>8</v>
      </c>
      <c r="K590" s="6">
        <v>4</v>
      </c>
      <c r="L590" s="6">
        <v>1</v>
      </c>
      <c r="M590" s="6">
        <v>6</v>
      </c>
      <c r="Q590"/>
    </row>
    <row r="591" spans="1:18">
      <c r="A591" s="6" t="s">
        <v>607</v>
      </c>
      <c r="B591" s="3">
        <v>0</v>
      </c>
      <c r="C591" s="6">
        <v>0</v>
      </c>
      <c r="D591" s="6">
        <v>1</v>
      </c>
      <c r="E591" s="6">
        <v>0</v>
      </c>
      <c r="F591" s="6">
        <v>0</v>
      </c>
      <c r="G591" s="6">
        <v>0</v>
      </c>
      <c r="H591" s="6">
        <v>3</v>
      </c>
      <c r="I591" s="6">
        <v>0</v>
      </c>
      <c r="J591" s="6">
        <v>4</v>
      </c>
      <c r="K591" s="6">
        <v>4</v>
      </c>
      <c r="L591" s="6">
        <v>1</v>
      </c>
      <c r="M591" s="6">
        <v>7</v>
      </c>
      <c r="Q591"/>
    </row>
    <row r="592" spans="1:18">
      <c r="A592" s="6" t="s">
        <v>608</v>
      </c>
      <c r="B592" s="3">
        <v>0</v>
      </c>
      <c r="C592" s="6">
        <v>1</v>
      </c>
      <c r="D592" s="6">
        <v>1</v>
      </c>
      <c r="E592" s="6">
        <v>9</v>
      </c>
      <c r="F592" s="6">
        <v>0</v>
      </c>
      <c r="G592" s="6">
        <v>0</v>
      </c>
      <c r="H592" s="6">
        <v>14</v>
      </c>
      <c r="I592" s="6">
        <v>2</v>
      </c>
      <c r="J592" s="6">
        <v>5</v>
      </c>
      <c r="K592" s="6">
        <v>12</v>
      </c>
      <c r="L592" s="6">
        <v>0</v>
      </c>
      <c r="M592" s="6">
        <v>16</v>
      </c>
      <c r="Q592"/>
    </row>
    <row r="593" spans="1:17">
      <c r="A593" s="6" t="s">
        <v>609</v>
      </c>
      <c r="B593" s="3">
        <v>0</v>
      </c>
      <c r="C593" s="6">
        <v>0</v>
      </c>
      <c r="D593" s="6">
        <v>1</v>
      </c>
      <c r="E593" s="6">
        <v>2</v>
      </c>
      <c r="F593" s="6">
        <v>0</v>
      </c>
      <c r="G593" s="6">
        <v>0</v>
      </c>
      <c r="H593" s="6">
        <v>3</v>
      </c>
      <c r="I593" s="6">
        <v>2</v>
      </c>
      <c r="J593" s="6">
        <v>2</v>
      </c>
      <c r="K593" s="6">
        <v>0</v>
      </c>
      <c r="L593" s="6">
        <v>1</v>
      </c>
      <c r="M593" s="6">
        <v>6</v>
      </c>
      <c r="Q593"/>
    </row>
    <row r="594" spans="1:17">
      <c r="A594" s="6" t="s">
        <v>610</v>
      </c>
      <c r="B594" s="3">
        <v>0</v>
      </c>
      <c r="C594" s="6">
        <v>0</v>
      </c>
      <c r="D594" s="6">
        <v>1</v>
      </c>
      <c r="E594" s="6">
        <v>1</v>
      </c>
      <c r="F594" s="6">
        <v>0</v>
      </c>
      <c r="G594" s="6">
        <v>0</v>
      </c>
      <c r="H594" s="6">
        <v>3</v>
      </c>
      <c r="I594" s="6">
        <v>6</v>
      </c>
      <c r="J594" s="6">
        <v>6</v>
      </c>
      <c r="K594" s="6">
        <v>5</v>
      </c>
      <c r="L594" s="6">
        <v>0</v>
      </c>
      <c r="M594" s="6">
        <v>11</v>
      </c>
      <c r="Q594"/>
    </row>
    <row r="595" spans="1:17">
      <c r="A595" s="6" t="s">
        <v>611</v>
      </c>
      <c r="B595" s="3">
        <v>0</v>
      </c>
      <c r="C595" s="6">
        <v>0</v>
      </c>
      <c r="D595" s="6">
        <v>0</v>
      </c>
      <c r="E595" s="6">
        <v>2</v>
      </c>
      <c r="F595" s="6">
        <v>0</v>
      </c>
      <c r="G595" s="6">
        <v>0</v>
      </c>
      <c r="H595" s="6">
        <v>3</v>
      </c>
      <c r="I595" s="6">
        <v>2</v>
      </c>
      <c r="J595" s="6">
        <v>7</v>
      </c>
      <c r="K595" s="6">
        <v>6</v>
      </c>
      <c r="L595" s="6">
        <v>0</v>
      </c>
      <c r="M595" s="6">
        <v>9</v>
      </c>
      <c r="Q595"/>
    </row>
    <row r="596" spans="1:17">
      <c r="A596" s="6" t="s">
        <v>612</v>
      </c>
      <c r="B596" s="3">
        <v>0</v>
      </c>
      <c r="C596" s="6">
        <v>2</v>
      </c>
      <c r="D596" s="6">
        <v>2</v>
      </c>
      <c r="E596" s="6">
        <v>2</v>
      </c>
      <c r="F596" s="6">
        <v>1</v>
      </c>
      <c r="G596" s="6">
        <v>0</v>
      </c>
      <c r="H596" s="6">
        <v>6</v>
      </c>
      <c r="I596" s="6">
        <v>5</v>
      </c>
      <c r="J596" s="6">
        <v>8</v>
      </c>
      <c r="K596" s="6">
        <v>2</v>
      </c>
      <c r="L596" s="6">
        <v>1</v>
      </c>
      <c r="M596" s="6">
        <v>3</v>
      </c>
      <c r="Q596"/>
    </row>
    <row r="597" spans="1:17">
      <c r="A597" s="6" t="s">
        <v>613</v>
      </c>
      <c r="B597" s="3">
        <v>1</v>
      </c>
      <c r="C597" s="6">
        <v>0</v>
      </c>
      <c r="D597" s="6">
        <v>0</v>
      </c>
      <c r="E597" s="6">
        <v>2</v>
      </c>
      <c r="F597" s="6">
        <v>0</v>
      </c>
      <c r="G597" s="6">
        <v>0</v>
      </c>
      <c r="H597" s="6">
        <v>3</v>
      </c>
      <c r="I597" s="6">
        <v>2</v>
      </c>
      <c r="J597" s="6">
        <v>6</v>
      </c>
      <c r="K597" s="6">
        <v>2</v>
      </c>
      <c r="L597" s="6">
        <v>0</v>
      </c>
      <c r="M597" s="6">
        <v>7</v>
      </c>
      <c r="Q597"/>
    </row>
    <row r="598" spans="1:17">
      <c r="A598" s="6" t="s">
        <v>614</v>
      </c>
      <c r="B598" s="3">
        <v>1</v>
      </c>
      <c r="C598" s="6">
        <v>1</v>
      </c>
      <c r="D598" s="6">
        <v>2</v>
      </c>
      <c r="E598" s="6">
        <v>2</v>
      </c>
      <c r="F598" s="6">
        <v>0</v>
      </c>
      <c r="G598" s="6">
        <v>1</v>
      </c>
      <c r="H598" s="6">
        <v>6</v>
      </c>
      <c r="I598" s="6">
        <v>3</v>
      </c>
      <c r="J598" s="6">
        <v>12</v>
      </c>
      <c r="K598" s="6">
        <v>5</v>
      </c>
      <c r="L598" s="6">
        <v>0</v>
      </c>
      <c r="M598" s="6">
        <v>6</v>
      </c>
      <c r="Q598"/>
    </row>
    <row r="599" spans="1:17">
      <c r="A599" s="6" t="s">
        <v>615</v>
      </c>
      <c r="B599" s="3">
        <v>0</v>
      </c>
      <c r="C599" s="6">
        <v>0</v>
      </c>
      <c r="D599" s="6">
        <v>2</v>
      </c>
      <c r="E599" s="6">
        <v>1</v>
      </c>
      <c r="F599" s="6">
        <v>0</v>
      </c>
      <c r="G599" s="6">
        <v>0</v>
      </c>
      <c r="H599" s="6">
        <v>3</v>
      </c>
      <c r="I599" s="6">
        <v>2</v>
      </c>
      <c r="J599" s="6">
        <v>9</v>
      </c>
      <c r="K599" s="6">
        <v>1</v>
      </c>
      <c r="L599" s="6">
        <v>0</v>
      </c>
      <c r="M599" s="6">
        <v>4</v>
      </c>
      <c r="Q599"/>
    </row>
    <row r="600" spans="1:17">
      <c r="A600" s="6" t="s">
        <v>616</v>
      </c>
      <c r="B600" s="3">
        <v>0</v>
      </c>
      <c r="C600" s="6">
        <v>1</v>
      </c>
      <c r="D600" s="6">
        <v>1</v>
      </c>
      <c r="E600" s="6">
        <v>7</v>
      </c>
      <c r="F600" s="6">
        <v>0</v>
      </c>
      <c r="G600" s="6">
        <v>0</v>
      </c>
      <c r="H600" s="6">
        <v>10</v>
      </c>
      <c r="I600" s="6">
        <v>4</v>
      </c>
      <c r="J600" s="6">
        <v>10</v>
      </c>
      <c r="K600" s="6">
        <v>3</v>
      </c>
      <c r="L600" s="6">
        <v>1</v>
      </c>
      <c r="M600" s="6">
        <v>10</v>
      </c>
      <c r="Q600"/>
    </row>
    <row r="601" spans="1:17">
      <c r="A601" s="6" t="s">
        <v>617</v>
      </c>
      <c r="B601" s="3">
        <v>0</v>
      </c>
      <c r="C601" s="6">
        <v>1</v>
      </c>
      <c r="D601" s="6">
        <v>0</v>
      </c>
      <c r="E601" s="6">
        <v>2</v>
      </c>
      <c r="F601" s="6">
        <v>0</v>
      </c>
      <c r="G601" s="6">
        <v>0</v>
      </c>
      <c r="H601" s="6">
        <v>3</v>
      </c>
      <c r="I601" s="6">
        <v>2</v>
      </c>
      <c r="J601" s="6">
        <v>4</v>
      </c>
      <c r="K601" s="6">
        <v>8</v>
      </c>
      <c r="L601" s="6">
        <v>1</v>
      </c>
      <c r="M601" s="6">
        <v>17</v>
      </c>
      <c r="Q601"/>
    </row>
    <row r="602" spans="1:17">
      <c r="A602" s="6" t="s">
        <v>792</v>
      </c>
      <c r="B602" s="3">
        <v>0</v>
      </c>
      <c r="C602" s="6">
        <v>0</v>
      </c>
      <c r="D602" s="6">
        <v>3</v>
      </c>
      <c r="E602" s="6">
        <v>4</v>
      </c>
      <c r="F602" s="6">
        <v>0</v>
      </c>
      <c r="G602" s="6">
        <v>1</v>
      </c>
      <c r="H602" s="6">
        <v>7</v>
      </c>
      <c r="I602" s="6">
        <v>4</v>
      </c>
      <c r="J602" s="6">
        <v>8</v>
      </c>
      <c r="K602" s="6">
        <v>3</v>
      </c>
      <c r="L602" s="6">
        <v>1</v>
      </c>
      <c r="M602" s="6">
        <v>5</v>
      </c>
      <c r="Q602"/>
    </row>
    <row r="603" spans="1:17">
      <c r="A603" s="6" t="s">
        <v>618</v>
      </c>
      <c r="B603" s="3">
        <v>0</v>
      </c>
      <c r="C603" s="6">
        <v>0</v>
      </c>
      <c r="D603" s="6">
        <v>3</v>
      </c>
      <c r="E603" s="6">
        <v>1</v>
      </c>
      <c r="F603" s="6">
        <v>0</v>
      </c>
      <c r="G603" s="6">
        <v>0</v>
      </c>
      <c r="H603" s="6">
        <v>6</v>
      </c>
      <c r="I603" s="6">
        <v>2</v>
      </c>
      <c r="J603" s="6">
        <v>6</v>
      </c>
      <c r="K603" s="6">
        <v>6</v>
      </c>
      <c r="L603" s="6">
        <v>2</v>
      </c>
      <c r="M603" s="6">
        <v>5</v>
      </c>
      <c r="Q603"/>
    </row>
    <row r="604" spans="1:17">
      <c r="A604" s="6" t="s">
        <v>619</v>
      </c>
      <c r="B604" s="3">
        <v>0</v>
      </c>
      <c r="C604" s="6">
        <v>0</v>
      </c>
      <c r="D604" s="6">
        <v>2</v>
      </c>
      <c r="E604" s="6">
        <v>5</v>
      </c>
      <c r="F604" s="6">
        <v>0</v>
      </c>
      <c r="G604" s="6">
        <v>1</v>
      </c>
      <c r="H604" s="6">
        <v>7</v>
      </c>
      <c r="I604" s="6">
        <v>1</v>
      </c>
      <c r="J604" s="6">
        <v>6</v>
      </c>
      <c r="K604" s="6">
        <v>3</v>
      </c>
      <c r="L604" s="6">
        <v>0</v>
      </c>
      <c r="M604" s="6">
        <v>5</v>
      </c>
      <c r="Q604"/>
    </row>
    <row r="605" spans="1:17">
      <c r="A605" s="6" t="s">
        <v>620</v>
      </c>
      <c r="B605" s="3">
        <v>0</v>
      </c>
      <c r="C605" s="6">
        <v>0</v>
      </c>
      <c r="D605" s="6">
        <v>0</v>
      </c>
      <c r="E605" s="6">
        <v>3</v>
      </c>
      <c r="F605" s="6">
        <v>0</v>
      </c>
      <c r="G605" s="6">
        <v>0</v>
      </c>
      <c r="H605" s="6">
        <v>9</v>
      </c>
      <c r="I605" s="6">
        <v>1</v>
      </c>
      <c r="J605" s="6">
        <v>10</v>
      </c>
      <c r="K605" s="6">
        <v>2</v>
      </c>
      <c r="L605" s="6">
        <v>0</v>
      </c>
      <c r="M605" s="6">
        <v>12</v>
      </c>
      <c r="Q605"/>
    </row>
    <row r="606" spans="1:17">
      <c r="A606" s="6" t="s">
        <v>621</v>
      </c>
      <c r="B606" s="3">
        <v>0</v>
      </c>
      <c r="C606" s="6">
        <v>0</v>
      </c>
      <c r="D606" s="6">
        <v>3</v>
      </c>
      <c r="E606" s="6">
        <v>6</v>
      </c>
      <c r="F606" s="6">
        <v>0</v>
      </c>
      <c r="G606" s="6">
        <v>0</v>
      </c>
      <c r="H606" s="6">
        <v>9</v>
      </c>
      <c r="I606" s="6">
        <v>3</v>
      </c>
      <c r="J606" s="6">
        <v>9</v>
      </c>
      <c r="K606" s="6">
        <v>2</v>
      </c>
      <c r="L606" s="6">
        <v>2</v>
      </c>
      <c r="M606" s="6">
        <v>3</v>
      </c>
      <c r="Q606"/>
    </row>
    <row r="607" spans="1:17">
      <c r="A607" s="6" t="s">
        <v>596</v>
      </c>
      <c r="B607" s="3">
        <v>0</v>
      </c>
      <c r="C607" s="6">
        <v>0</v>
      </c>
      <c r="D607" s="6">
        <v>0</v>
      </c>
      <c r="E607" s="6">
        <v>5</v>
      </c>
      <c r="F607" s="6">
        <v>0</v>
      </c>
      <c r="G607" s="6">
        <v>0</v>
      </c>
      <c r="H607" s="6">
        <v>5</v>
      </c>
      <c r="I607" s="6">
        <v>3</v>
      </c>
      <c r="J607" s="6">
        <v>7</v>
      </c>
      <c r="K607" s="6">
        <v>1</v>
      </c>
      <c r="L607" s="6">
        <v>0</v>
      </c>
      <c r="M607" s="6">
        <v>6</v>
      </c>
      <c r="Q607"/>
    </row>
    <row r="608" spans="1:17">
      <c r="A608" s="6" t="s">
        <v>622</v>
      </c>
      <c r="B608" s="3">
        <v>0</v>
      </c>
      <c r="C608" s="6">
        <v>0</v>
      </c>
      <c r="D608" s="6">
        <v>0</v>
      </c>
      <c r="E608" s="6">
        <v>0</v>
      </c>
      <c r="F608" s="6">
        <v>0</v>
      </c>
      <c r="G608" s="6">
        <v>1</v>
      </c>
      <c r="H608" s="6">
        <v>0</v>
      </c>
      <c r="I608" s="6">
        <v>0</v>
      </c>
      <c r="J608" s="6">
        <v>6</v>
      </c>
      <c r="K608" s="6">
        <v>3</v>
      </c>
      <c r="L608" s="6">
        <v>0</v>
      </c>
      <c r="M608" s="6">
        <v>2</v>
      </c>
      <c r="Q608"/>
    </row>
    <row r="609" spans="1:17">
      <c r="A609" s="6" t="s">
        <v>1365</v>
      </c>
      <c r="B609" s="3">
        <v>1</v>
      </c>
      <c r="C609" s="6">
        <v>0</v>
      </c>
      <c r="D609" s="6">
        <v>0</v>
      </c>
      <c r="E609" s="6">
        <v>5</v>
      </c>
      <c r="F609" s="6">
        <v>1</v>
      </c>
      <c r="G609" s="6">
        <v>0</v>
      </c>
      <c r="H609" s="6">
        <v>12</v>
      </c>
      <c r="I609" s="6">
        <v>5</v>
      </c>
      <c r="J609" s="6">
        <v>12</v>
      </c>
      <c r="K609" s="6">
        <v>11</v>
      </c>
      <c r="L609" s="6">
        <v>0</v>
      </c>
      <c r="M609" s="6">
        <v>14</v>
      </c>
      <c r="Q609"/>
    </row>
    <row r="610" spans="1:17">
      <c r="A610" s="6" t="s">
        <v>1366</v>
      </c>
      <c r="B610" s="3">
        <v>1</v>
      </c>
      <c r="C610" s="6">
        <v>1</v>
      </c>
      <c r="D610" s="6">
        <v>2</v>
      </c>
      <c r="E610" s="6">
        <v>7</v>
      </c>
      <c r="F610" s="6">
        <v>1</v>
      </c>
      <c r="G610" s="6">
        <v>0</v>
      </c>
      <c r="H610" s="6">
        <v>14</v>
      </c>
      <c r="I610" s="6">
        <v>1</v>
      </c>
      <c r="J610" s="6">
        <v>8</v>
      </c>
      <c r="K610" s="6">
        <v>6</v>
      </c>
      <c r="L610" s="6">
        <v>2</v>
      </c>
      <c r="M610" s="6">
        <v>12</v>
      </c>
      <c r="Q610"/>
    </row>
    <row r="611" spans="1:17">
      <c r="A611" s="6" t="s">
        <v>623</v>
      </c>
      <c r="B611" s="3">
        <v>0</v>
      </c>
      <c r="C611" s="6">
        <v>0</v>
      </c>
      <c r="D611" s="6">
        <v>0</v>
      </c>
      <c r="E611" s="6">
        <v>1</v>
      </c>
      <c r="F611" s="6">
        <v>0</v>
      </c>
      <c r="G611" s="6">
        <v>0</v>
      </c>
      <c r="H611" s="6">
        <v>2</v>
      </c>
      <c r="I611" s="6">
        <v>0</v>
      </c>
      <c r="J611" s="6">
        <v>6</v>
      </c>
      <c r="K611" s="6">
        <v>2</v>
      </c>
      <c r="L611" s="6">
        <v>0</v>
      </c>
      <c r="M611" s="6">
        <v>3</v>
      </c>
      <c r="Q611"/>
    </row>
    <row r="612" spans="1:17">
      <c r="A612" s="6" t="s">
        <v>597</v>
      </c>
      <c r="B612" s="3">
        <v>0</v>
      </c>
      <c r="C612" s="6">
        <v>0</v>
      </c>
      <c r="D612" s="6">
        <v>0</v>
      </c>
      <c r="E612" s="6">
        <v>1</v>
      </c>
      <c r="F612" s="6">
        <v>0</v>
      </c>
      <c r="G612" s="6">
        <v>0</v>
      </c>
      <c r="H612" s="6">
        <v>6</v>
      </c>
      <c r="I612" s="6">
        <v>2</v>
      </c>
      <c r="J612" s="6">
        <v>8</v>
      </c>
      <c r="K612" s="6">
        <v>8</v>
      </c>
      <c r="L612" s="6">
        <v>0</v>
      </c>
      <c r="M612" s="6">
        <v>7</v>
      </c>
      <c r="Q612"/>
    </row>
    <row r="613" spans="1:17">
      <c r="A613" s="6" t="s">
        <v>624</v>
      </c>
      <c r="B613" s="3">
        <v>0</v>
      </c>
      <c r="C613" s="6">
        <v>0</v>
      </c>
      <c r="D613" s="6">
        <v>0</v>
      </c>
      <c r="E613" s="6">
        <v>6</v>
      </c>
      <c r="F613" s="6">
        <v>0</v>
      </c>
      <c r="G613" s="6">
        <v>0</v>
      </c>
      <c r="H613" s="6">
        <v>8</v>
      </c>
      <c r="I613" s="6">
        <v>1</v>
      </c>
      <c r="J613" s="6">
        <v>8</v>
      </c>
      <c r="K613" s="6">
        <v>6</v>
      </c>
      <c r="L613" s="6">
        <v>0</v>
      </c>
      <c r="M613" s="6">
        <v>9</v>
      </c>
      <c r="Q613"/>
    </row>
    <row r="614" spans="1:17">
      <c r="A614" s="6" t="s">
        <v>625</v>
      </c>
      <c r="B614" s="3">
        <v>0</v>
      </c>
      <c r="C614" s="6">
        <v>0</v>
      </c>
      <c r="D614" s="6">
        <v>2</v>
      </c>
      <c r="E614" s="6">
        <v>3</v>
      </c>
      <c r="F614" s="6">
        <v>0</v>
      </c>
      <c r="G614" s="6">
        <v>0</v>
      </c>
      <c r="H614" s="6">
        <v>5</v>
      </c>
      <c r="I614" s="6">
        <v>3</v>
      </c>
      <c r="J614" s="6">
        <v>10</v>
      </c>
      <c r="K614" s="6">
        <v>4</v>
      </c>
      <c r="L614" s="6">
        <v>1</v>
      </c>
      <c r="M614" s="6">
        <v>9</v>
      </c>
      <c r="Q614"/>
    </row>
    <row r="615" spans="1:17">
      <c r="A615" s="6" t="s">
        <v>626</v>
      </c>
      <c r="B615" s="3">
        <v>0</v>
      </c>
      <c r="C615" s="6">
        <v>0</v>
      </c>
      <c r="D615" s="6">
        <v>2</v>
      </c>
      <c r="E615" s="6">
        <v>2</v>
      </c>
      <c r="F615" s="6">
        <v>0</v>
      </c>
      <c r="G615" s="6">
        <v>0</v>
      </c>
      <c r="H615" s="6">
        <v>8</v>
      </c>
      <c r="I615" s="6">
        <v>3</v>
      </c>
      <c r="J615" s="6">
        <v>5</v>
      </c>
      <c r="K615" s="6">
        <v>6</v>
      </c>
      <c r="L615" s="6">
        <v>1</v>
      </c>
      <c r="M615" s="6">
        <v>13</v>
      </c>
      <c r="Q615"/>
    </row>
    <row r="616" spans="1:17">
      <c r="A616" s="6" t="s">
        <v>627</v>
      </c>
      <c r="B616" s="3">
        <v>0</v>
      </c>
      <c r="C616" s="6">
        <v>0</v>
      </c>
      <c r="D616" s="6">
        <v>0</v>
      </c>
      <c r="E616" s="6">
        <v>2</v>
      </c>
      <c r="F616" s="6">
        <v>0</v>
      </c>
      <c r="G616" s="6">
        <v>0</v>
      </c>
      <c r="H616" s="6">
        <v>2</v>
      </c>
      <c r="I616" s="6">
        <v>1</v>
      </c>
      <c r="J616" s="6">
        <v>8</v>
      </c>
      <c r="K616" s="6">
        <v>6</v>
      </c>
      <c r="L616" s="6">
        <v>0</v>
      </c>
      <c r="M616" s="6">
        <v>8</v>
      </c>
      <c r="Q616"/>
    </row>
    <row r="617" spans="1:17">
      <c r="A617" s="6" t="s">
        <v>628</v>
      </c>
      <c r="B617" s="3">
        <v>0</v>
      </c>
      <c r="C617" s="6">
        <v>1</v>
      </c>
      <c r="D617" s="6">
        <v>0</v>
      </c>
      <c r="E617" s="6">
        <v>1</v>
      </c>
      <c r="F617" s="6">
        <v>1</v>
      </c>
      <c r="G617" s="6">
        <v>0</v>
      </c>
      <c r="H617" s="6">
        <v>4</v>
      </c>
      <c r="I617" s="6">
        <v>3</v>
      </c>
      <c r="J617" s="6">
        <v>5</v>
      </c>
      <c r="K617" s="6">
        <v>5</v>
      </c>
      <c r="L617" s="6">
        <v>0</v>
      </c>
      <c r="M617" s="6">
        <v>18</v>
      </c>
      <c r="Q617"/>
    </row>
    <row r="618" spans="1:17">
      <c r="A618" s="6" t="s">
        <v>629</v>
      </c>
      <c r="B618" s="3">
        <v>0</v>
      </c>
      <c r="C618" s="6">
        <v>1</v>
      </c>
      <c r="D618" s="6">
        <v>1</v>
      </c>
      <c r="E618" s="6">
        <v>5</v>
      </c>
      <c r="F618" s="6">
        <v>1</v>
      </c>
      <c r="G618" s="6">
        <v>0</v>
      </c>
      <c r="H618" s="6">
        <v>10</v>
      </c>
      <c r="I618" s="6">
        <v>3</v>
      </c>
      <c r="J618" s="6">
        <v>12</v>
      </c>
      <c r="K618" s="6">
        <v>8</v>
      </c>
      <c r="L618" s="6">
        <v>0</v>
      </c>
      <c r="M618" s="6">
        <v>6</v>
      </c>
      <c r="Q618"/>
    </row>
    <row r="619" spans="1:17">
      <c r="A619" s="6" t="s">
        <v>630</v>
      </c>
      <c r="B619" s="3">
        <v>0</v>
      </c>
      <c r="C619" s="6">
        <v>0</v>
      </c>
      <c r="D619" s="6">
        <v>0</v>
      </c>
      <c r="E619" s="6">
        <v>3</v>
      </c>
      <c r="F619" s="6">
        <v>0</v>
      </c>
      <c r="G619" s="6">
        <v>1</v>
      </c>
      <c r="H619" s="6">
        <v>3</v>
      </c>
      <c r="I619" s="6">
        <v>1</v>
      </c>
      <c r="J619" s="6">
        <v>6</v>
      </c>
      <c r="K619" s="6">
        <v>5</v>
      </c>
      <c r="L619" s="6">
        <v>0</v>
      </c>
      <c r="M619" s="6">
        <v>10</v>
      </c>
      <c r="Q619"/>
    </row>
    <row r="620" spans="1:17">
      <c r="A620" s="6" t="s">
        <v>631</v>
      </c>
      <c r="B620" s="3">
        <v>0</v>
      </c>
      <c r="C620" s="6">
        <v>0</v>
      </c>
      <c r="D620" s="6">
        <v>0</v>
      </c>
      <c r="E620" s="6">
        <v>0</v>
      </c>
      <c r="F620" s="6">
        <v>0</v>
      </c>
      <c r="G620" s="6">
        <v>0</v>
      </c>
      <c r="H620" s="6">
        <v>4</v>
      </c>
      <c r="I620" s="6">
        <v>2</v>
      </c>
      <c r="J620" s="6">
        <v>6</v>
      </c>
      <c r="K620" s="6">
        <v>5</v>
      </c>
      <c r="L620" s="6">
        <v>1</v>
      </c>
      <c r="M620" s="6">
        <v>7</v>
      </c>
      <c r="Q620"/>
    </row>
    <row r="621" spans="1:17">
      <c r="A621" s="6" t="s">
        <v>598</v>
      </c>
      <c r="B621" s="3">
        <v>0</v>
      </c>
      <c r="C621" s="6">
        <v>0</v>
      </c>
      <c r="D621" s="6">
        <v>0</v>
      </c>
      <c r="E621" s="6">
        <v>1</v>
      </c>
      <c r="F621" s="6">
        <v>0</v>
      </c>
      <c r="G621" s="6">
        <v>0</v>
      </c>
      <c r="H621" s="6">
        <v>1</v>
      </c>
      <c r="I621" s="6">
        <v>5</v>
      </c>
      <c r="J621" s="6">
        <v>4</v>
      </c>
      <c r="K621" s="6">
        <v>4</v>
      </c>
      <c r="L621" s="6">
        <v>0</v>
      </c>
      <c r="M621" s="6">
        <v>9</v>
      </c>
      <c r="Q621"/>
    </row>
    <row r="622" spans="1:17">
      <c r="A622" s="6" t="s">
        <v>632</v>
      </c>
      <c r="B622" s="3">
        <v>0</v>
      </c>
      <c r="C622" s="6">
        <v>0</v>
      </c>
      <c r="D622" s="6">
        <v>0</v>
      </c>
      <c r="E622" s="6">
        <v>2</v>
      </c>
      <c r="F622" s="6">
        <v>0</v>
      </c>
      <c r="G622" s="6">
        <v>0</v>
      </c>
      <c r="H622" s="6">
        <v>2</v>
      </c>
      <c r="I622" s="6">
        <v>2</v>
      </c>
      <c r="J622" s="6">
        <v>1</v>
      </c>
      <c r="K622" s="6">
        <v>0</v>
      </c>
      <c r="L622" s="6">
        <v>0</v>
      </c>
      <c r="M622" s="6">
        <v>3</v>
      </c>
      <c r="Q622"/>
    </row>
    <row r="623" spans="1:17">
      <c r="A623" s="6" t="s">
        <v>633</v>
      </c>
      <c r="B623" s="3">
        <v>0</v>
      </c>
      <c r="C623" s="6">
        <v>0</v>
      </c>
      <c r="D623" s="6">
        <v>2</v>
      </c>
      <c r="E623" s="6">
        <v>1</v>
      </c>
      <c r="F623" s="6">
        <v>0</v>
      </c>
      <c r="G623" s="6">
        <v>0</v>
      </c>
      <c r="H623" s="6">
        <v>5</v>
      </c>
      <c r="I623" s="6">
        <v>2</v>
      </c>
      <c r="J623" s="6">
        <v>14</v>
      </c>
      <c r="K623" s="6">
        <v>3</v>
      </c>
      <c r="L623" s="6">
        <v>0</v>
      </c>
      <c r="M623" s="6">
        <v>2</v>
      </c>
      <c r="Q623"/>
    </row>
    <row r="624" spans="1:17">
      <c r="A624" s="6" t="s">
        <v>634</v>
      </c>
      <c r="B624" s="3">
        <v>0</v>
      </c>
      <c r="C624" s="6">
        <v>0</v>
      </c>
      <c r="D624" s="6">
        <v>0</v>
      </c>
      <c r="E624" s="6">
        <v>1</v>
      </c>
      <c r="F624" s="6">
        <v>0</v>
      </c>
      <c r="G624" s="6">
        <v>0</v>
      </c>
      <c r="H624" s="6">
        <v>2</v>
      </c>
      <c r="I624" s="6">
        <v>0</v>
      </c>
      <c r="J624" s="6">
        <v>7</v>
      </c>
      <c r="K624" s="6">
        <v>3</v>
      </c>
      <c r="L624" s="6">
        <v>0</v>
      </c>
      <c r="M624" s="6">
        <v>3</v>
      </c>
      <c r="Q624"/>
    </row>
    <row r="625" spans="1:17">
      <c r="A625" s="6" t="s">
        <v>1367</v>
      </c>
      <c r="B625" s="3">
        <v>0</v>
      </c>
      <c r="C625" s="6">
        <v>0</v>
      </c>
      <c r="D625" s="6">
        <v>2</v>
      </c>
      <c r="E625" s="6">
        <v>2</v>
      </c>
      <c r="F625" s="6">
        <v>0</v>
      </c>
      <c r="G625" s="6">
        <v>0</v>
      </c>
      <c r="H625" s="6">
        <v>4</v>
      </c>
      <c r="I625" s="6">
        <v>5</v>
      </c>
      <c r="J625" s="6">
        <v>8</v>
      </c>
      <c r="K625" s="6">
        <v>3</v>
      </c>
      <c r="L625" s="6">
        <v>1</v>
      </c>
      <c r="M625" s="6">
        <v>12</v>
      </c>
      <c r="Q625"/>
    </row>
    <row r="626" spans="1:17">
      <c r="A626" s="6" t="s">
        <v>1368</v>
      </c>
      <c r="B626" s="3">
        <v>0</v>
      </c>
      <c r="C626" s="6">
        <v>0</v>
      </c>
      <c r="D626" s="6">
        <v>0</v>
      </c>
      <c r="E626" s="6">
        <v>5</v>
      </c>
      <c r="F626" s="6">
        <v>0</v>
      </c>
      <c r="G626" s="6">
        <v>0</v>
      </c>
      <c r="H626" s="6">
        <v>5</v>
      </c>
      <c r="I626" s="6">
        <v>0</v>
      </c>
      <c r="J626" s="6">
        <v>8</v>
      </c>
      <c r="K626" s="6">
        <v>4</v>
      </c>
      <c r="L626" s="6">
        <v>0</v>
      </c>
      <c r="M626" s="6">
        <v>5</v>
      </c>
      <c r="Q626"/>
    </row>
    <row r="627" spans="1:17">
      <c r="A627" s="6" t="s">
        <v>599</v>
      </c>
      <c r="B627" s="3">
        <v>0</v>
      </c>
      <c r="C627" s="6">
        <v>0</v>
      </c>
      <c r="D627" s="6">
        <v>0</v>
      </c>
      <c r="E627" s="6">
        <v>0</v>
      </c>
      <c r="F627" s="6">
        <v>0</v>
      </c>
      <c r="G627" s="6">
        <v>0</v>
      </c>
      <c r="H627" s="6">
        <v>1</v>
      </c>
      <c r="I627" s="6">
        <v>0</v>
      </c>
      <c r="J627" s="6">
        <v>1</v>
      </c>
      <c r="K627" s="6">
        <v>2</v>
      </c>
      <c r="L627" s="6">
        <v>0</v>
      </c>
      <c r="M627" s="6">
        <v>6</v>
      </c>
      <c r="Q627"/>
    </row>
    <row r="628" spans="1:17">
      <c r="A628" s="6" t="s">
        <v>1369</v>
      </c>
      <c r="B628" s="3">
        <v>0</v>
      </c>
      <c r="C628" s="6">
        <v>0</v>
      </c>
      <c r="D628" s="6">
        <v>0</v>
      </c>
      <c r="E628" s="6">
        <v>1</v>
      </c>
      <c r="F628" s="6">
        <v>0</v>
      </c>
      <c r="G628" s="6">
        <v>0</v>
      </c>
      <c r="H628" s="6">
        <v>4</v>
      </c>
      <c r="I628" s="6">
        <v>1</v>
      </c>
      <c r="J628" s="6">
        <v>4</v>
      </c>
      <c r="K628" s="6">
        <v>2</v>
      </c>
      <c r="L628" s="6">
        <v>0</v>
      </c>
      <c r="M628" s="6">
        <v>11</v>
      </c>
      <c r="Q628"/>
    </row>
    <row r="629" spans="1:17">
      <c r="A629" s="6" t="s">
        <v>635</v>
      </c>
      <c r="B629" s="3">
        <v>0</v>
      </c>
      <c r="C629" s="6">
        <v>0</v>
      </c>
      <c r="D629" s="6">
        <v>1</v>
      </c>
      <c r="E629" s="6">
        <v>3</v>
      </c>
      <c r="F629" s="6">
        <v>0</v>
      </c>
      <c r="G629" s="6">
        <v>0</v>
      </c>
      <c r="H629" s="6">
        <v>5</v>
      </c>
      <c r="I629" s="6">
        <v>1</v>
      </c>
      <c r="J629" s="6">
        <v>8</v>
      </c>
      <c r="K629" s="6">
        <v>5</v>
      </c>
      <c r="L629" s="6">
        <v>1</v>
      </c>
      <c r="M629" s="6">
        <v>9</v>
      </c>
      <c r="Q629"/>
    </row>
    <row r="630" spans="1:17">
      <c r="A630" s="6" t="s">
        <v>636</v>
      </c>
      <c r="B630" s="3">
        <v>0</v>
      </c>
      <c r="C630" s="6">
        <v>0</v>
      </c>
      <c r="D630" s="6">
        <v>3</v>
      </c>
      <c r="E630" s="6">
        <v>2</v>
      </c>
      <c r="F630" s="6">
        <v>0</v>
      </c>
      <c r="G630" s="6">
        <v>0</v>
      </c>
      <c r="H630" s="6">
        <v>7</v>
      </c>
      <c r="I630" s="6">
        <v>2</v>
      </c>
      <c r="J630" s="6">
        <v>10</v>
      </c>
      <c r="K630" s="6">
        <v>4</v>
      </c>
      <c r="L630" s="6">
        <v>0</v>
      </c>
      <c r="M630" s="6">
        <v>3</v>
      </c>
      <c r="Q630"/>
    </row>
    <row r="631" spans="1:17">
      <c r="A631" s="6" t="s">
        <v>1370</v>
      </c>
      <c r="B631" s="3">
        <v>0</v>
      </c>
      <c r="C631" s="6">
        <v>0</v>
      </c>
      <c r="D631" s="6">
        <v>7</v>
      </c>
      <c r="E631" s="6">
        <v>4</v>
      </c>
      <c r="F631" s="6">
        <v>0</v>
      </c>
      <c r="G631" s="6">
        <v>0</v>
      </c>
      <c r="H631" s="6">
        <v>12</v>
      </c>
      <c r="I631" s="6">
        <v>5</v>
      </c>
      <c r="J631" s="6">
        <v>14</v>
      </c>
      <c r="K631" s="6">
        <v>3</v>
      </c>
      <c r="L631" s="6">
        <v>2</v>
      </c>
      <c r="M631" s="6">
        <v>11</v>
      </c>
      <c r="Q631"/>
    </row>
    <row r="632" spans="1:17">
      <c r="A632" s="6" t="s">
        <v>637</v>
      </c>
      <c r="B632" s="3">
        <v>0</v>
      </c>
      <c r="C632" s="6">
        <v>0</v>
      </c>
      <c r="D632" s="6">
        <v>3</v>
      </c>
      <c r="E632" s="6">
        <v>2</v>
      </c>
      <c r="F632" s="6">
        <v>0</v>
      </c>
      <c r="G632" s="6">
        <v>0</v>
      </c>
      <c r="H632" s="6">
        <v>6</v>
      </c>
      <c r="I632" s="6">
        <v>5</v>
      </c>
      <c r="J632" s="6">
        <v>9</v>
      </c>
      <c r="K632" s="6">
        <v>3</v>
      </c>
      <c r="L632" s="6">
        <v>0</v>
      </c>
      <c r="M632" s="6">
        <v>9</v>
      </c>
      <c r="Q632"/>
    </row>
    <row r="633" spans="1:17">
      <c r="A633" s="6" t="s">
        <v>638</v>
      </c>
      <c r="B633" s="3">
        <v>0</v>
      </c>
      <c r="C633" s="6">
        <v>0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  <c r="I633" s="6">
        <v>1</v>
      </c>
      <c r="J633" s="6">
        <v>3</v>
      </c>
      <c r="K633" s="6">
        <v>6</v>
      </c>
      <c r="L633" s="6">
        <v>0</v>
      </c>
      <c r="M633" s="6">
        <v>10</v>
      </c>
      <c r="Q633"/>
    </row>
    <row r="634" spans="1:17">
      <c r="A634" s="6" t="s">
        <v>639</v>
      </c>
      <c r="B634" s="3">
        <v>0</v>
      </c>
      <c r="C634" s="6">
        <v>0</v>
      </c>
      <c r="D634" s="6">
        <v>0</v>
      </c>
      <c r="E634" s="6">
        <v>3</v>
      </c>
      <c r="F634" s="6">
        <v>0</v>
      </c>
      <c r="G634" s="6">
        <v>0</v>
      </c>
      <c r="H634" s="6">
        <v>5</v>
      </c>
      <c r="I634" s="6">
        <v>2</v>
      </c>
      <c r="J634" s="6">
        <v>7</v>
      </c>
      <c r="K634" s="6">
        <v>4</v>
      </c>
      <c r="L634" s="6">
        <v>2</v>
      </c>
      <c r="M634" s="6">
        <v>7</v>
      </c>
      <c r="Q634"/>
    </row>
    <row r="635" spans="1:17">
      <c r="A635" s="6" t="s">
        <v>1371</v>
      </c>
      <c r="B635" s="3">
        <v>0</v>
      </c>
      <c r="C635" s="6">
        <v>0</v>
      </c>
      <c r="D635" s="6">
        <v>7</v>
      </c>
      <c r="E635" s="6">
        <v>0</v>
      </c>
      <c r="F635" s="6">
        <v>0</v>
      </c>
      <c r="G635" s="6">
        <v>1</v>
      </c>
      <c r="H635" s="6">
        <v>7</v>
      </c>
      <c r="I635" s="6">
        <v>4</v>
      </c>
      <c r="J635" s="6">
        <v>10</v>
      </c>
      <c r="K635" s="6">
        <v>1</v>
      </c>
      <c r="L635" s="6">
        <v>1</v>
      </c>
      <c r="M635" s="6">
        <v>8</v>
      </c>
      <c r="Q635"/>
    </row>
    <row r="636" spans="1:17">
      <c r="A636" s="6" t="s">
        <v>640</v>
      </c>
      <c r="B636" s="3">
        <v>0</v>
      </c>
      <c r="C636" s="6">
        <v>2</v>
      </c>
      <c r="D636" s="6">
        <v>2</v>
      </c>
      <c r="E636" s="6">
        <v>1</v>
      </c>
      <c r="F636" s="6">
        <v>2</v>
      </c>
      <c r="G636" s="6">
        <v>1</v>
      </c>
      <c r="H636" s="6">
        <v>6</v>
      </c>
      <c r="I636" s="6">
        <v>6</v>
      </c>
      <c r="J636" s="6">
        <v>2</v>
      </c>
      <c r="K636" s="6">
        <v>3</v>
      </c>
      <c r="L636" s="6">
        <v>1</v>
      </c>
      <c r="M636" s="6">
        <v>12</v>
      </c>
      <c r="Q636"/>
    </row>
    <row r="637" spans="1:17">
      <c r="A637" s="6" t="s">
        <v>641</v>
      </c>
      <c r="B637" s="3">
        <v>1</v>
      </c>
      <c r="C637" s="6">
        <v>0</v>
      </c>
      <c r="D637" s="6">
        <v>0</v>
      </c>
      <c r="E637" s="6">
        <v>0</v>
      </c>
      <c r="F637" s="6">
        <v>1</v>
      </c>
      <c r="G637" s="6">
        <v>0</v>
      </c>
      <c r="H637" s="6">
        <v>2</v>
      </c>
      <c r="I637" s="6">
        <v>1</v>
      </c>
      <c r="J637" s="6">
        <v>6</v>
      </c>
      <c r="K637" s="6">
        <v>2</v>
      </c>
      <c r="L637" s="6">
        <v>1</v>
      </c>
      <c r="M637" s="6">
        <v>3</v>
      </c>
      <c r="Q637"/>
    </row>
    <row r="638" spans="1:17">
      <c r="A638" s="6" t="s">
        <v>642</v>
      </c>
      <c r="B638" s="3">
        <v>0</v>
      </c>
      <c r="C638" s="6">
        <v>0</v>
      </c>
      <c r="D638" s="6">
        <v>0</v>
      </c>
      <c r="E638" s="6">
        <v>0</v>
      </c>
      <c r="F638" s="6">
        <v>0</v>
      </c>
      <c r="G638" s="6">
        <v>1</v>
      </c>
      <c r="H638" s="6">
        <v>1</v>
      </c>
      <c r="I638" s="6">
        <v>0</v>
      </c>
      <c r="J638" s="6">
        <v>3</v>
      </c>
      <c r="K638" s="6">
        <v>0</v>
      </c>
      <c r="L638" s="6">
        <v>1</v>
      </c>
      <c r="M638" s="6">
        <v>3</v>
      </c>
      <c r="Q638"/>
    </row>
    <row r="639" spans="1:17">
      <c r="A639" s="6" t="s">
        <v>643</v>
      </c>
      <c r="B639" s="3">
        <v>0</v>
      </c>
      <c r="C639" s="6">
        <v>1</v>
      </c>
      <c r="D639" s="6">
        <v>1</v>
      </c>
      <c r="E639" s="6">
        <v>1</v>
      </c>
      <c r="F639" s="6">
        <v>1</v>
      </c>
      <c r="G639" s="6">
        <v>0</v>
      </c>
      <c r="H639" s="6">
        <v>3</v>
      </c>
      <c r="I639" s="6">
        <v>5</v>
      </c>
      <c r="J639" s="6">
        <v>7</v>
      </c>
      <c r="K639" s="6">
        <v>3</v>
      </c>
      <c r="L639" s="6">
        <v>0</v>
      </c>
      <c r="M639" s="6">
        <v>9</v>
      </c>
      <c r="Q639"/>
    </row>
    <row r="640" spans="1:17">
      <c r="A640" s="6" t="s">
        <v>644</v>
      </c>
      <c r="B640" s="3">
        <v>0</v>
      </c>
      <c r="C640" s="6">
        <v>0</v>
      </c>
      <c r="D640" s="6">
        <v>2</v>
      </c>
      <c r="E640" s="6">
        <v>0</v>
      </c>
      <c r="F640" s="6">
        <v>0</v>
      </c>
      <c r="G640" s="6">
        <v>0</v>
      </c>
      <c r="H640" s="6">
        <v>6</v>
      </c>
      <c r="I640" s="6">
        <v>6</v>
      </c>
      <c r="J640" s="6">
        <v>5</v>
      </c>
      <c r="K640" s="6">
        <v>8</v>
      </c>
      <c r="L640" s="6">
        <v>3</v>
      </c>
      <c r="M640" s="6">
        <v>6</v>
      </c>
      <c r="Q640"/>
    </row>
    <row r="641" spans="1:17">
      <c r="A641" s="6" t="s">
        <v>645</v>
      </c>
      <c r="B641" s="3">
        <v>0</v>
      </c>
      <c r="C641" s="6">
        <v>0</v>
      </c>
      <c r="D641" s="6">
        <v>0</v>
      </c>
      <c r="E641" s="6">
        <v>2</v>
      </c>
      <c r="F641" s="6">
        <v>0</v>
      </c>
      <c r="G641" s="6">
        <v>0</v>
      </c>
      <c r="H641" s="6">
        <v>3</v>
      </c>
      <c r="I641" s="6">
        <v>0</v>
      </c>
      <c r="J641" s="6">
        <v>5</v>
      </c>
      <c r="K641" s="6">
        <v>1</v>
      </c>
      <c r="L641" s="6">
        <v>0</v>
      </c>
      <c r="M641" s="6">
        <v>3</v>
      </c>
      <c r="Q641"/>
    </row>
    <row r="642" spans="1:17">
      <c r="A642" s="6" t="s">
        <v>646</v>
      </c>
      <c r="B642" s="3">
        <v>0</v>
      </c>
      <c r="C642" s="6">
        <v>0</v>
      </c>
      <c r="D642" s="6">
        <v>1</v>
      </c>
      <c r="E642" s="6">
        <v>4</v>
      </c>
      <c r="F642" s="6">
        <v>0</v>
      </c>
      <c r="G642" s="6">
        <v>0</v>
      </c>
      <c r="H642" s="6">
        <v>7</v>
      </c>
      <c r="I642" s="6">
        <v>1</v>
      </c>
      <c r="J642" s="6">
        <v>5</v>
      </c>
      <c r="K642" s="6">
        <v>7</v>
      </c>
      <c r="L642" s="6">
        <v>1</v>
      </c>
      <c r="M642" s="6">
        <v>13</v>
      </c>
      <c r="Q642"/>
    </row>
    <row r="643" spans="1:17">
      <c r="A643" s="6" t="s">
        <v>647</v>
      </c>
      <c r="B643" s="3">
        <v>0</v>
      </c>
      <c r="C643" s="6">
        <v>0</v>
      </c>
      <c r="D643" s="6">
        <v>1</v>
      </c>
      <c r="E643" s="6">
        <v>4</v>
      </c>
      <c r="F643" s="6">
        <v>0</v>
      </c>
      <c r="G643" s="6">
        <v>0</v>
      </c>
      <c r="H643" s="6">
        <v>6</v>
      </c>
      <c r="I643" s="6">
        <v>3</v>
      </c>
      <c r="J643" s="6">
        <v>7</v>
      </c>
      <c r="K643" s="6">
        <v>5</v>
      </c>
      <c r="L643" s="6">
        <v>0</v>
      </c>
      <c r="M643" s="6">
        <v>8</v>
      </c>
      <c r="Q643"/>
    </row>
    <row r="644" spans="1:17">
      <c r="A644" s="6" t="s">
        <v>648</v>
      </c>
      <c r="B644" s="3">
        <v>0</v>
      </c>
      <c r="C644" s="6">
        <v>0</v>
      </c>
      <c r="D644" s="6">
        <v>0</v>
      </c>
      <c r="E644" s="6">
        <v>2</v>
      </c>
      <c r="F644" s="6">
        <v>0</v>
      </c>
      <c r="G644" s="6">
        <v>0</v>
      </c>
      <c r="H644" s="6">
        <v>3</v>
      </c>
      <c r="I644" s="6">
        <v>0</v>
      </c>
      <c r="J644" s="6">
        <v>3</v>
      </c>
      <c r="K644" s="6">
        <v>8</v>
      </c>
      <c r="L644" s="6">
        <v>0</v>
      </c>
      <c r="M644" s="6">
        <v>25</v>
      </c>
      <c r="Q644"/>
    </row>
    <row r="645" spans="1:17">
      <c r="A645" s="6" t="s">
        <v>649</v>
      </c>
      <c r="B645" s="3">
        <v>0</v>
      </c>
      <c r="C645" s="6">
        <v>0</v>
      </c>
      <c r="D645" s="6">
        <v>0</v>
      </c>
      <c r="E645" s="6">
        <v>0</v>
      </c>
      <c r="F645" s="6">
        <v>0</v>
      </c>
      <c r="G645" s="6">
        <v>0</v>
      </c>
      <c r="H645" s="6">
        <v>1</v>
      </c>
      <c r="I645" s="6">
        <v>0</v>
      </c>
      <c r="J645" s="6">
        <v>2</v>
      </c>
      <c r="K645" s="6">
        <v>2</v>
      </c>
      <c r="L645" s="6">
        <v>1</v>
      </c>
      <c r="M645" s="6">
        <v>5</v>
      </c>
      <c r="Q645"/>
    </row>
    <row r="646" spans="1:17">
      <c r="A646" s="6" t="s">
        <v>650</v>
      </c>
      <c r="B646" s="3">
        <v>0</v>
      </c>
      <c r="C646" s="6">
        <v>0</v>
      </c>
      <c r="D646" s="6">
        <v>3</v>
      </c>
      <c r="E646" s="6">
        <v>3</v>
      </c>
      <c r="F646" s="6">
        <v>0</v>
      </c>
      <c r="G646" s="6">
        <v>0</v>
      </c>
      <c r="H646" s="6">
        <v>6</v>
      </c>
      <c r="I646" s="6">
        <v>0</v>
      </c>
      <c r="J646" s="6">
        <v>8</v>
      </c>
      <c r="K646" s="6">
        <v>7</v>
      </c>
      <c r="L646" s="6">
        <v>0</v>
      </c>
      <c r="M646" s="6">
        <v>8</v>
      </c>
      <c r="Q646"/>
    </row>
    <row r="647" spans="1:17">
      <c r="A647" s="6" t="s">
        <v>651</v>
      </c>
      <c r="B647" s="3">
        <v>0</v>
      </c>
      <c r="C647" s="6">
        <v>1</v>
      </c>
      <c r="D647" s="6">
        <v>1</v>
      </c>
      <c r="E647" s="6">
        <v>2</v>
      </c>
      <c r="F647" s="6">
        <v>1</v>
      </c>
      <c r="G647" s="6">
        <v>0</v>
      </c>
      <c r="H647" s="6">
        <v>4</v>
      </c>
      <c r="I647" s="6">
        <v>2</v>
      </c>
      <c r="J647" s="6">
        <v>9</v>
      </c>
      <c r="K647" s="6">
        <v>2</v>
      </c>
      <c r="L647" s="6">
        <v>0</v>
      </c>
      <c r="M647" s="6">
        <v>14</v>
      </c>
      <c r="Q647"/>
    </row>
    <row r="648" spans="1:17">
      <c r="A648" s="6" t="s">
        <v>652</v>
      </c>
      <c r="B648" s="3">
        <v>0</v>
      </c>
      <c r="C648" s="6">
        <v>0</v>
      </c>
      <c r="D648" s="6">
        <v>1</v>
      </c>
      <c r="E648" s="6">
        <v>4</v>
      </c>
      <c r="F648" s="6">
        <v>0</v>
      </c>
      <c r="G648" s="6">
        <v>0</v>
      </c>
      <c r="H648" s="6">
        <v>5</v>
      </c>
      <c r="I648" s="6">
        <v>1</v>
      </c>
      <c r="J648" s="6">
        <v>5</v>
      </c>
      <c r="K648" s="6">
        <v>2</v>
      </c>
      <c r="L648" s="6">
        <v>0</v>
      </c>
      <c r="M648" s="6">
        <v>11</v>
      </c>
      <c r="Q648"/>
    </row>
    <row r="649" spans="1:17">
      <c r="A649" s="6" t="s">
        <v>1372</v>
      </c>
      <c r="B649" s="3">
        <v>0</v>
      </c>
      <c r="C649" s="6">
        <v>0</v>
      </c>
      <c r="D649" s="6">
        <v>0</v>
      </c>
      <c r="E649" s="6">
        <v>0</v>
      </c>
      <c r="F649" s="6">
        <v>0</v>
      </c>
      <c r="G649" s="6">
        <v>0</v>
      </c>
      <c r="H649" s="6">
        <v>6</v>
      </c>
      <c r="I649" s="6">
        <v>0</v>
      </c>
      <c r="J649" s="6">
        <v>6</v>
      </c>
      <c r="K649" s="6">
        <v>4</v>
      </c>
      <c r="L649" s="6">
        <v>0</v>
      </c>
      <c r="M649" s="6">
        <v>4</v>
      </c>
      <c r="Q649"/>
    </row>
    <row r="650" spans="1:17">
      <c r="A650" s="6" t="s">
        <v>1373</v>
      </c>
      <c r="B650" s="3">
        <v>0</v>
      </c>
      <c r="C650" s="6">
        <v>0</v>
      </c>
      <c r="D650" s="6">
        <v>3</v>
      </c>
      <c r="E650" s="6">
        <v>1</v>
      </c>
      <c r="F650" s="6">
        <v>0</v>
      </c>
      <c r="G650" s="6">
        <v>0</v>
      </c>
      <c r="H650" s="6">
        <v>6</v>
      </c>
      <c r="I650" s="6">
        <v>1</v>
      </c>
      <c r="J650" s="6">
        <v>8</v>
      </c>
      <c r="K650" s="6">
        <v>7</v>
      </c>
      <c r="L650" s="6">
        <v>0</v>
      </c>
      <c r="M650" s="6">
        <v>15</v>
      </c>
      <c r="Q650"/>
    </row>
    <row r="651" spans="1:17">
      <c r="A651" s="6" t="s">
        <v>653</v>
      </c>
      <c r="B651" s="3">
        <v>0</v>
      </c>
      <c r="C651" s="6">
        <v>0</v>
      </c>
      <c r="D651" s="6">
        <v>3</v>
      </c>
      <c r="E651" s="6">
        <v>0</v>
      </c>
      <c r="F651" s="6">
        <v>0</v>
      </c>
      <c r="G651" s="6">
        <v>0</v>
      </c>
      <c r="H651" s="6">
        <v>6</v>
      </c>
      <c r="I651" s="6">
        <v>4</v>
      </c>
      <c r="J651" s="6">
        <v>9</v>
      </c>
      <c r="K651" s="6">
        <v>8</v>
      </c>
      <c r="L651" s="6">
        <v>1</v>
      </c>
      <c r="M651" s="6">
        <v>11</v>
      </c>
      <c r="Q651"/>
    </row>
    <row r="652" spans="1:17">
      <c r="A652" s="6" t="s">
        <v>654</v>
      </c>
      <c r="B652" s="3">
        <v>1</v>
      </c>
      <c r="C652" s="6">
        <v>0</v>
      </c>
      <c r="D652" s="6">
        <v>0</v>
      </c>
      <c r="E652" s="6">
        <v>0</v>
      </c>
      <c r="F652" s="6">
        <v>0</v>
      </c>
      <c r="G652" s="6">
        <v>1</v>
      </c>
      <c r="H652" s="6">
        <v>1</v>
      </c>
      <c r="I652" s="6">
        <v>1</v>
      </c>
      <c r="J652" s="6">
        <v>7</v>
      </c>
      <c r="K652" s="6">
        <v>5</v>
      </c>
      <c r="L652" s="6">
        <v>0</v>
      </c>
      <c r="M652" s="6">
        <v>9</v>
      </c>
      <c r="Q652"/>
    </row>
    <row r="653" spans="1:17">
      <c r="A653" s="6" t="s">
        <v>655</v>
      </c>
      <c r="B653" s="3">
        <v>0</v>
      </c>
      <c r="C653" s="6">
        <v>0</v>
      </c>
      <c r="D653" s="6">
        <v>4</v>
      </c>
      <c r="E653" s="6">
        <v>1</v>
      </c>
      <c r="F653" s="6">
        <v>0</v>
      </c>
      <c r="G653" s="6">
        <v>0</v>
      </c>
      <c r="H653" s="6">
        <v>7</v>
      </c>
      <c r="I653" s="6">
        <v>3</v>
      </c>
      <c r="J653" s="6">
        <v>5</v>
      </c>
      <c r="K653" s="6">
        <v>5</v>
      </c>
      <c r="L653" s="6">
        <v>0</v>
      </c>
      <c r="M653" s="6">
        <v>14</v>
      </c>
      <c r="Q653"/>
    </row>
    <row r="654" spans="1:17">
      <c r="A654" s="6" t="s">
        <v>656</v>
      </c>
      <c r="B654" s="3">
        <v>0</v>
      </c>
      <c r="C654" s="6">
        <v>0</v>
      </c>
      <c r="D654" s="6">
        <v>0</v>
      </c>
      <c r="E654" s="6">
        <v>3</v>
      </c>
      <c r="F654" s="6">
        <v>0</v>
      </c>
      <c r="G654" s="6">
        <v>0</v>
      </c>
      <c r="H654" s="6">
        <v>3</v>
      </c>
      <c r="I654" s="6">
        <v>0</v>
      </c>
      <c r="J654" s="6">
        <v>2</v>
      </c>
      <c r="K654" s="6">
        <v>2</v>
      </c>
      <c r="L654" s="6">
        <v>1</v>
      </c>
      <c r="M654" s="6">
        <v>6</v>
      </c>
      <c r="Q654"/>
    </row>
    <row r="655" spans="1:17">
      <c r="A655" s="6" t="s">
        <v>680</v>
      </c>
      <c r="B655" s="3">
        <v>0</v>
      </c>
      <c r="C655" s="6">
        <v>1</v>
      </c>
      <c r="D655" s="6">
        <v>2</v>
      </c>
      <c r="E655" s="6">
        <v>0</v>
      </c>
      <c r="F655" s="6">
        <v>0</v>
      </c>
      <c r="G655" s="6">
        <v>0</v>
      </c>
      <c r="H655" s="6">
        <v>4</v>
      </c>
      <c r="I655" s="6">
        <v>5</v>
      </c>
      <c r="J655" s="6">
        <v>10</v>
      </c>
      <c r="K655" s="6">
        <v>4</v>
      </c>
      <c r="L655" s="6">
        <v>1</v>
      </c>
      <c r="M655" s="6">
        <v>9</v>
      </c>
      <c r="Q655"/>
    </row>
    <row r="656" spans="1:17">
      <c r="A656" s="6" t="s">
        <v>657</v>
      </c>
      <c r="B656" s="3">
        <v>0</v>
      </c>
      <c r="C656" s="6">
        <v>1</v>
      </c>
      <c r="D656" s="6">
        <v>3</v>
      </c>
      <c r="E656" s="6">
        <v>2</v>
      </c>
      <c r="F656" s="6">
        <v>0</v>
      </c>
      <c r="G656" s="6">
        <v>0</v>
      </c>
      <c r="H656" s="6">
        <v>11</v>
      </c>
      <c r="I656" s="6">
        <v>5</v>
      </c>
      <c r="J656" s="6">
        <v>6</v>
      </c>
      <c r="K656" s="6">
        <v>3</v>
      </c>
      <c r="L656" s="6">
        <v>0</v>
      </c>
      <c r="M656" s="6">
        <v>11</v>
      </c>
      <c r="Q656"/>
    </row>
    <row r="657" spans="1:17">
      <c r="A657" s="6" t="s">
        <v>658</v>
      </c>
      <c r="B657" s="3">
        <v>0</v>
      </c>
      <c r="C657" s="6">
        <v>1</v>
      </c>
      <c r="D657" s="6">
        <v>0</v>
      </c>
      <c r="E657" s="6">
        <v>2</v>
      </c>
      <c r="F657" s="6">
        <v>0</v>
      </c>
      <c r="G657" s="6">
        <v>0</v>
      </c>
      <c r="H657" s="6">
        <v>3</v>
      </c>
      <c r="I657" s="6">
        <v>3</v>
      </c>
      <c r="J657" s="6">
        <v>5</v>
      </c>
      <c r="K657" s="6">
        <v>2</v>
      </c>
      <c r="L657" s="6">
        <v>2</v>
      </c>
      <c r="M657" s="6">
        <v>6</v>
      </c>
      <c r="Q657"/>
    </row>
    <row r="658" spans="1:17">
      <c r="A658" s="6" t="s">
        <v>600</v>
      </c>
      <c r="B658" s="3">
        <v>0</v>
      </c>
      <c r="C658" s="6">
        <v>0</v>
      </c>
      <c r="D658" s="6">
        <v>2</v>
      </c>
      <c r="E658" s="6">
        <v>1</v>
      </c>
      <c r="F658" s="6">
        <v>0</v>
      </c>
      <c r="G658" s="6">
        <v>0</v>
      </c>
      <c r="H658" s="6">
        <v>4</v>
      </c>
      <c r="I658" s="6">
        <v>3</v>
      </c>
      <c r="J658" s="6">
        <v>9</v>
      </c>
      <c r="K658" s="6">
        <v>5</v>
      </c>
      <c r="L658" s="6">
        <v>1</v>
      </c>
      <c r="M658" s="6">
        <v>5</v>
      </c>
      <c r="Q658"/>
    </row>
    <row r="659" spans="1:17">
      <c r="A659" s="6" t="s">
        <v>659</v>
      </c>
      <c r="B659" s="3">
        <v>0</v>
      </c>
      <c r="C659" s="6">
        <v>0</v>
      </c>
      <c r="D659" s="6">
        <v>4</v>
      </c>
      <c r="E659" s="6">
        <v>1</v>
      </c>
      <c r="F659" s="6">
        <v>0</v>
      </c>
      <c r="G659" s="6">
        <v>0</v>
      </c>
      <c r="H659" s="6">
        <v>8</v>
      </c>
      <c r="I659" s="6">
        <v>5</v>
      </c>
      <c r="J659" s="6">
        <v>9</v>
      </c>
      <c r="K659" s="6">
        <v>4</v>
      </c>
      <c r="L659" s="6">
        <v>1</v>
      </c>
      <c r="M659" s="6">
        <v>10</v>
      </c>
      <c r="Q659"/>
    </row>
    <row r="660" spans="1:17">
      <c r="A660" s="6" t="s">
        <v>660</v>
      </c>
      <c r="B660" s="3">
        <v>0</v>
      </c>
      <c r="C660" s="6">
        <v>0</v>
      </c>
      <c r="D660" s="6">
        <v>3</v>
      </c>
      <c r="E660" s="6">
        <v>1</v>
      </c>
      <c r="F660" s="6">
        <v>0</v>
      </c>
      <c r="G660" s="6">
        <v>1</v>
      </c>
      <c r="H660" s="6">
        <v>4</v>
      </c>
      <c r="I660" s="6">
        <v>2</v>
      </c>
      <c r="J660" s="6">
        <v>5</v>
      </c>
      <c r="K660" s="6">
        <v>3</v>
      </c>
      <c r="L660" s="6">
        <v>0</v>
      </c>
      <c r="M660" s="6">
        <v>8</v>
      </c>
      <c r="Q660"/>
    </row>
    <row r="661" spans="1:17">
      <c r="A661" s="6" t="s">
        <v>661</v>
      </c>
      <c r="B661" s="3">
        <v>1</v>
      </c>
      <c r="C661" s="6">
        <v>0</v>
      </c>
      <c r="D661" s="6">
        <v>1</v>
      </c>
      <c r="E661" s="6">
        <v>7</v>
      </c>
      <c r="F661" s="6">
        <v>0</v>
      </c>
      <c r="G661" s="6">
        <v>0</v>
      </c>
      <c r="H661" s="6">
        <v>13</v>
      </c>
      <c r="I661" s="6">
        <v>3</v>
      </c>
      <c r="J661" s="6">
        <v>8</v>
      </c>
      <c r="K661" s="6">
        <v>6</v>
      </c>
      <c r="L661" s="6">
        <v>2</v>
      </c>
      <c r="M661" s="6">
        <v>15</v>
      </c>
      <c r="Q661"/>
    </row>
    <row r="662" spans="1:17">
      <c r="A662" s="6" t="s">
        <v>662</v>
      </c>
      <c r="B662" s="3">
        <v>0</v>
      </c>
      <c r="C662" s="6">
        <v>0</v>
      </c>
      <c r="D662" s="6">
        <v>3</v>
      </c>
      <c r="E662" s="6">
        <v>1</v>
      </c>
      <c r="F662" s="6">
        <v>0</v>
      </c>
      <c r="G662" s="6">
        <v>0</v>
      </c>
      <c r="H662" s="6">
        <v>4</v>
      </c>
      <c r="I662" s="6">
        <v>1</v>
      </c>
      <c r="J662" s="6">
        <v>4</v>
      </c>
      <c r="K662" s="6">
        <v>7</v>
      </c>
      <c r="L662" s="6">
        <v>0</v>
      </c>
      <c r="M662" s="6">
        <v>14</v>
      </c>
      <c r="Q662"/>
    </row>
    <row r="663" spans="1:17">
      <c r="A663" s="6" t="s">
        <v>663</v>
      </c>
      <c r="B663" s="3">
        <v>0</v>
      </c>
      <c r="C663" s="6">
        <v>1</v>
      </c>
      <c r="D663" s="6">
        <v>0</v>
      </c>
      <c r="E663" s="6">
        <v>2</v>
      </c>
      <c r="F663" s="6">
        <v>1</v>
      </c>
      <c r="G663" s="6">
        <v>0</v>
      </c>
      <c r="H663" s="6">
        <v>4</v>
      </c>
      <c r="I663" s="6">
        <v>1</v>
      </c>
      <c r="J663" s="6">
        <v>8</v>
      </c>
      <c r="K663" s="6">
        <v>11</v>
      </c>
      <c r="L663" s="6">
        <v>1</v>
      </c>
      <c r="M663" s="6">
        <v>15</v>
      </c>
      <c r="Q663"/>
    </row>
    <row r="664" spans="1:17">
      <c r="A664" s="6" t="s">
        <v>664</v>
      </c>
      <c r="B664" s="3">
        <v>0</v>
      </c>
      <c r="C664" s="6">
        <v>0</v>
      </c>
      <c r="D664" s="6">
        <v>1</v>
      </c>
      <c r="E664" s="6">
        <v>5</v>
      </c>
      <c r="F664" s="6">
        <v>0</v>
      </c>
      <c r="G664" s="6">
        <v>0</v>
      </c>
      <c r="H664" s="6">
        <v>5</v>
      </c>
      <c r="I664" s="6">
        <v>0</v>
      </c>
      <c r="J664" s="6">
        <v>5</v>
      </c>
      <c r="K664" s="6">
        <v>3</v>
      </c>
      <c r="L664" s="6">
        <v>0</v>
      </c>
      <c r="M664" s="6">
        <v>8</v>
      </c>
      <c r="Q664"/>
    </row>
    <row r="665" spans="1:17">
      <c r="A665" s="6" t="s">
        <v>1374</v>
      </c>
      <c r="B665" s="3">
        <v>0</v>
      </c>
      <c r="C665" s="6">
        <v>2</v>
      </c>
      <c r="D665" s="6">
        <v>2</v>
      </c>
      <c r="E665" s="6">
        <v>2</v>
      </c>
      <c r="F665" s="6">
        <v>0</v>
      </c>
      <c r="G665" s="6">
        <v>0</v>
      </c>
      <c r="H665" s="6">
        <v>6</v>
      </c>
      <c r="I665" s="6">
        <v>1</v>
      </c>
      <c r="J665" s="6">
        <v>7</v>
      </c>
      <c r="K665" s="6">
        <v>4</v>
      </c>
      <c r="L665" s="6">
        <v>0</v>
      </c>
      <c r="M665" s="6">
        <v>6</v>
      </c>
      <c r="Q665"/>
    </row>
    <row r="666" spans="1:17">
      <c r="A666" s="6" t="s">
        <v>665</v>
      </c>
      <c r="B666" s="3">
        <v>0</v>
      </c>
      <c r="C666" s="6">
        <v>0</v>
      </c>
      <c r="D666" s="6">
        <v>0</v>
      </c>
      <c r="E666" s="6">
        <v>0</v>
      </c>
      <c r="F666" s="6">
        <v>0</v>
      </c>
      <c r="G666" s="6">
        <v>0</v>
      </c>
      <c r="H666" s="6">
        <v>1</v>
      </c>
      <c r="I666" s="6">
        <v>3</v>
      </c>
      <c r="J666" s="6">
        <v>8</v>
      </c>
      <c r="K666" s="6">
        <v>3</v>
      </c>
      <c r="L666" s="6">
        <v>0</v>
      </c>
      <c r="M666" s="6">
        <v>11</v>
      </c>
      <c r="Q666"/>
    </row>
    <row r="667" spans="1:17">
      <c r="A667" s="6" t="s">
        <v>666</v>
      </c>
      <c r="B667" s="3">
        <v>0</v>
      </c>
      <c r="C667" s="6">
        <v>0</v>
      </c>
      <c r="D667" s="6">
        <v>2</v>
      </c>
      <c r="E667" s="6">
        <v>1</v>
      </c>
      <c r="F667" s="6">
        <v>0</v>
      </c>
      <c r="G667" s="6">
        <v>0</v>
      </c>
      <c r="H667" s="6">
        <v>4</v>
      </c>
      <c r="I667" s="6">
        <v>2</v>
      </c>
      <c r="J667" s="6">
        <v>4</v>
      </c>
      <c r="K667" s="6">
        <v>10</v>
      </c>
      <c r="L667" s="6">
        <v>0</v>
      </c>
      <c r="M667" s="6">
        <v>18</v>
      </c>
      <c r="Q667"/>
    </row>
    <row r="668" spans="1:17">
      <c r="A668" s="6" t="s">
        <v>667</v>
      </c>
      <c r="B668" s="3">
        <v>0</v>
      </c>
      <c r="C668" s="6">
        <v>0</v>
      </c>
      <c r="D668" s="6">
        <v>0</v>
      </c>
      <c r="E668" s="6">
        <v>2</v>
      </c>
      <c r="F668" s="6">
        <v>0</v>
      </c>
      <c r="G668" s="6">
        <v>0</v>
      </c>
      <c r="H668" s="6">
        <v>5</v>
      </c>
      <c r="I668" s="6">
        <v>3</v>
      </c>
      <c r="J668" s="6">
        <v>8</v>
      </c>
      <c r="K668" s="6">
        <v>4</v>
      </c>
      <c r="L668" s="6">
        <v>0</v>
      </c>
      <c r="M668" s="6">
        <v>4</v>
      </c>
      <c r="Q668"/>
    </row>
    <row r="669" spans="1:17">
      <c r="A669" s="6" t="s">
        <v>668</v>
      </c>
      <c r="B669" s="3">
        <v>0</v>
      </c>
      <c r="C669" s="6">
        <v>0</v>
      </c>
      <c r="D669" s="6">
        <v>1</v>
      </c>
      <c r="E669" s="6">
        <v>0</v>
      </c>
      <c r="F669" s="6">
        <v>0</v>
      </c>
      <c r="G669" s="6">
        <v>0</v>
      </c>
      <c r="H669" s="6">
        <v>3</v>
      </c>
      <c r="I669" s="6">
        <v>1</v>
      </c>
      <c r="J669" s="6">
        <v>6</v>
      </c>
      <c r="K669" s="6">
        <v>6</v>
      </c>
      <c r="L669" s="6">
        <v>0</v>
      </c>
      <c r="M669" s="6">
        <v>15</v>
      </c>
      <c r="Q669"/>
    </row>
    <row r="670" spans="1:17">
      <c r="A670" s="6" t="s">
        <v>669</v>
      </c>
      <c r="B670" s="3">
        <v>0</v>
      </c>
      <c r="C670" s="6">
        <v>0</v>
      </c>
      <c r="D670" s="6">
        <v>1</v>
      </c>
      <c r="E670" s="6">
        <v>2</v>
      </c>
      <c r="F670" s="6">
        <v>0</v>
      </c>
      <c r="G670" s="6">
        <v>0</v>
      </c>
      <c r="H670" s="6">
        <v>3</v>
      </c>
      <c r="I670" s="6">
        <v>2</v>
      </c>
      <c r="J670" s="6">
        <v>5</v>
      </c>
      <c r="K670" s="6">
        <v>5</v>
      </c>
      <c r="L670" s="6">
        <v>0</v>
      </c>
      <c r="M670" s="6">
        <v>14</v>
      </c>
      <c r="Q670"/>
    </row>
    <row r="671" spans="1:17">
      <c r="A671" s="6" t="s">
        <v>670</v>
      </c>
      <c r="B671" s="3">
        <v>0</v>
      </c>
      <c r="C671" s="6">
        <v>1</v>
      </c>
      <c r="D671" s="6">
        <v>2</v>
      </c>
      <c r="E671" s="6">
        <v>2</v>
      </c>
      <c r="F671" s="6">
        <v>1</v>
      </c>
      <c r="G671" s="6">
        <v>0</v>
      </c>
      <c r="H671" s="6">
        <v>8</v>
      </c>
      <c r="I671" s="6">
        <v>5</v>
      </c>
      <c r="J671" s="6">
        <v>17</v>
      </c>
      <c r="K671" s="6">
        <v>10</v>
      </c>
      <c r="L671" s="6">
        <v>4</v>
      </c>
      <c r="M671" s="6">
        <v>17</v>
      </c>
      <c r="Q671"/>
    </row>
    <row r="672" spans="1:17">
      <c r="A672" s="6" t="s">
        <v>601</v>
      </c>
      <c r="B672" s="3">
        <v>0</v>
      </c>
      <c r="C672" s="6">
        <v>0</v>
      </c>
      <c r="D672" s="6">
        <v>1</v>
      </c>
      <c r="E672" s="6">
        <v>0</v>
      </c>
      <c r="F672" s="6">
        <v>0</v>
      </c>
      <c r="G672" s="6">
        <v>0</v>
      </c>
      <c r="H672" s="6">
        <v>1</v>
      </c>
      <c r="I672" s="6">
        <v>1</v>
      </c>
      <c r="J672" s="6">
        <v>5</v>
      </c>
      <c r="K672" s="6">
        <v>3</v>
      </c>
      <c r="L672" s="6">
        <v>0</v>
      </c>
      <c r="M672" s="6">
        <v>12</v>
      </c>
      <c r="Q672"/>
    </row>
    <row r="673" spans="1:17">
      <c r="A673" s="6" t="s">
        <v>671</v>
      </c>
      <c r="B673" s="3">
        <v>0</v>
      </c>
      <c r="C673" s="6">
        <v>0</v>
      </c>
      <c r="D673" s="6">
        <v>1</v>
      </c>
      <c r="E673" s="6">
        <v>4</v>
      </c>
      <c r="F673" s="6">
        <v>0</v>
      </c>
      <c r="G673" s="6">
        <v>0</v>
      </c>
      <c r="H673" s="6">
        <v>5</v>
      </c>
      <c r="I673" s="6">
        <v>0</v>
      </c>
      <c r="J673" s="6">
        <v>2</v>
      </c>
      <c r="K673" s="6">
        <v>7</v>
      </c>
      <c r="L673" s="6">
        <v>0</v>
      </c>
      <c r="M673" s="6">
        <v>17</v>
      </c>
      <c r="Q673"/>
    </row>
    <row r="674" spans="1:17">
      <c r="A674" s="6" t="s">
        <v>602</v>
      </c>
      <c r="B674" s="3">
        <v>0</v>
      </c>
      <c r="C674" s="6">
        <v>0</v>
      </c>
      <c r="D674" s="6">
        <v>2</v>
      </c>
      <c r="E674" s="6">
        <v>0</v>
      </c>
      <c r="F674" s="6">
        <v>0</v>
      </c>
      <c r="G674" s="6">
        <v>0</v>
      </c>
      <c r="H674" s="6">
        <v>6</v>
      </c>
      <c r="I674" s="6">
        <v>7</v>
      </c>
      <c r="J674" s="6">
        <v>8</v>
      </c>
      <c r="K674" s="6">
        <v>8</v>
      </c>
      <c r="L674" s="6">
        <v>1</v>
      </c>
      <c r="M674" s="6">
        <v>10</v>
      </c>
      <c r="Q674"/>
    </row>
    <row r="675" spans="1:17">
      <c r="A675" s="6" t="s">
        <v>603</v>
      </c>
      <c r="B675" s="3">
        <v>0</v>
      </c>
      <c r="C675" s="6">
        <v>0</v>
      </c>
      <c r="D675" s="6">
        <v>5</v>
      </c>
      <c r="E675" s="6">
        <v>3</v>
      </c>
      <c r="F675" s="6">
        <v>1</v>
      </c>
      <c r="G675" s="6">
        <v>0</v>
      </c>
      <c r="H675" s="6">
        <v>8</v>
      </c>
      <c r="I675" s="6">
        <v>2</v>
      </c>
      <c r="J675" s="6">
        <v>6</v>
      </c>
      <c r="K675" s="6">
        <v>7</v>
      </c>
      <c r="L675" s="6">
        <v>1</v>
      </c>
      <c r="M675" s="6">
        <v>7</v>
      </c>
      <c r="Q675"/>
    </row>
    <row r="676" spans="1:17">
      <c r="A676" s="6" t="s">
        <v>672</v>
      </c>
      <c r="B676" s="3">
        <v>0</v>
      </c>
      <c r="C676" s="6">
        <v>0</v>
      </c>
      <c r="D676" s="6">
        <v>4</v>
      </c>
      <c r="E676" s="6">
        <v>2</v>
      </c>
      <c r="F676" s="6">
        <v>0</v>
      </c>
      <c r="G676" s="6">
        <v>0</v>
      </c>
      <c r="H676" s="6">
        <v>11</v>
      </c>
      <c r="I676" s="6">
        <v>2</v>
      </c>
      <c r="J676" s="6">
        <v>18</v>
      </c>
      <c r="K676" s="6">
        <v>4</v>
      </c>
      <c r="L676" s="6">
        <v>0</v>
      </c>
      <c r="M676" s="6">
        <v>5</v>
      </c>
      <c r="Q676"/>
    </row>
    <row r="677" spans="1:17">
      <c r="A677" s="6" t="s">
        <v>673</v>
      </c>
      <c r="B677" s="3">
        <v>0</v>
      </c>
      <c r="C677" s="6">
        <v>0</v>
      </c>
      <c r="D677" s="6">
        <v>2</v>
      </c>
      <c r="E677" s="6">
        <v>2</v>
      </c>
      <c r="F677" s="6">
        <v>0</v>
      </c>
      <c r="G677" s="6">
        <v>0</v>
      </c>
      <c r="H677" s="6">
        <v>13</v>
      </c>
      <c r="I677" s="6">
        <v>1</v>
      </c>
      <c r="J677" s="6">
        <v>4</v>
      </c>
      <c r="K677" s="6">
        <v>1</v>
      </c>
      <c r="L677" s="6">
        <v>0</v>
      </c>
      <c r="M677" s="6">
        <v>5</v>
      </c>
      <c r="Q677"/>
    </row>
    <row r="678" spans="1:17">
      <c r="A678" s="6" t="s">
        <v>681</v>
      </c>
      <c r="B678" s="3">
        <v>0</v>
      </c>
      <c r="C678" s="6">
        <v>0</v>
      </c>
      <c r="D678" s="6">
        <v>0</v>
      </c>
      <c r="E678" s="6">
        <v>1</v>
      </c>
      <c r="F678" s="6">
        <v>0</v>
      </c>
      <c r="G678" s="6">
        <v>0</v>
      </c>
      <c r="H678" s="6">
        <v>3</v>
      </c>
      <c r="I678" s="6">
        <v>2</v>
      </c>
      <c r="J678" s="6">
        <v>2</v>
      </c>
      <c r="K678" s="6">
        <v>0</v>
      </c>
      <c r="L678" s="6">
        <v>0</v>
      </c>
      <c r="M678" s="6">
        <v>4</v>
      </c>
      <c r="Q678"/>
    </row>
    <row r="679" spans="1:17">
      <c r="A679" s="6" t="s">
        <v>674</v>
      </c>
      <c r="B679" s="3">
        <v>1</v>
      </c>
      <c r="C679" s="6">
        <v>0</v>
      </c>
      <c r="D679" s="6">
        <v>0</v>
      </c>
      <c r="E679" s="6">
        <v>3</v>
      </c>
      <c r="F679" s="6">
        <v>0</v>
      </c>
      <c r="G679" s="6">
        <v>0</v>
      </c>
      <c r="H679" s="6">
        <v>7</v>
      </c>
      <c r="I679" s="6">
        <v>2</v>
      </c>
      <c r="J679" s="6">
        <v>7</v>
      </c>
      <c r="K679" s="6">
        <v>5</v>
      </c>
      <c r="L679" s="6">
        <v>0</v>
      </c>
      <c r="M679" s="6">
        <v>5</v>
      </c>
      <c r="Q679"/>
    </row>
    <row r="680" spans="1:17">
      <c r="A680" s="6" t="s">
        <v>2056</v>
      </c>
      <c r="B680" s="3">
        <v>0</v>
      </c>
      <c r="C680" s="6">
        <v>0</v>
      </c>
      <c r="D680" s="6">
        <v>0</v>
      </c>
      <c r="E680" s="6">
        <v>2</v>
      </c>
      <c r="F680" s="6">
        <v>0</v>
      </c>
      <c r="G680" s="6">
        <v>1</v>
      </c>
      <c r="H680" s="6">
        <v>2</v>
      </c>
      <c r="I680" s="6">
        <v>2</v>
      </c>
      <c r="J680" s="6">
        <v>11</v>
      </c>
      <c r="K680" s="6">
        <v>3</v>
      </c>
      <c r="L680" s="6">
        <v>0</v>
      </c>
      <c r="M680" s="6">
        <v>7</v>
      </c>
      <c r="Q680"/>
    </row>
    <row r="681" spans="1:17">
      <c r="A681" s="6" t="s">
        <v>604</v>
      </c>
      <c r="B681" s="3">
        <v>0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  <c r="I681" s="6">
        <v>1</v>
      </c>
      <c r="J681" s="6">
        <v>6</v>
      </c>
      <c r="K681" s="6">
        <v>5</v>
      </c>
      <c r="L681" s="6">
        <v>1</v>
      </c>
      <c r="M681" s="6">
        <v>7</v>
      </c>
      <c r="Q681"/>
    </row>
    <row r="682" spans="1:17">
      <c r="A682" s="6" t="s">
        <v>675</v>
      </c>
      <c r="B682" s="3">
        <v>0</v>
      </c>
      <c r="C682" s="6">
        <v>0</v>
      </c>
      <c r="D682" s="6">
        <v>1</v>
      </c>
      <c r="E682" s="6">
        <v>1</v>
      </c>
      <c r="F682" s="6">
        <v>0</v>
      </c>
      <c r="G682" s="6">
        <v>1</v>
      </c>
      <c r="H682" s="6">
        <v>2</v>
      </c>
      <c r="I682" s="6">
        <v>2</v>
      </c>
      <c r="J682" s="6">
        <v>4</v>
      </c>
      <c r="K682" s="6">
        <v>1</v>
      </c>
      <c r="L682" s="6">
        <v>0</v>
      </c>
      <c r="M682" s="6">
        <v>2</v>
      </c>
      <c r="Q682"/>
    </row>
    <row r="683" spans="1:17">
      <c r="A683" s="6" t="s">
        <v>2055</v>
      </c>
      <c r="B683" s="3">
        <v>0</v>
      </c>
      <c r="C683" s="6">
        <v>1</v>
      </c>
      <c r="D683" s="6">
        <v>2</v>
      </c>
      <c r="E683" s="6">
        <v>2</v>
      </c>
      <c r="F683" s="6">
        <v>1</v>
      </c>
      <c r="G683" s="6">
        <v>1</v>
      </c>
      <c r="H683" s="6">
        <v>5</v>
      </c>
      <c r="I683" s="6">
        <v>3</v>
      </c>
      <c r="J683" s="6">
        <v>5</v>
      </c>
      <c r="K683" s="6">
        <v>8</v>
      </c>
      <c r="L683" s="6">
        <v>0</v>
      </c>
      <c r="M683" s="6">
        <v>10</v>
      </c>
      <c r="Q683"/>
    </row>
    <row r="684" spans="1:17">
      <c r="A684" s="6" t="s">
        <v>676</v>
      </c>
      <c r="B684" s="3">
        <v>0</v>
      </c>
      <c r="C684" s="6">
        <v>0</v>
      </c>
      <c r="D684" s="6">
        <v>1</v>
      </c>
      <c r="E684" s="6">
        <v>1</v>
      </c>
      <c r="F684" s="6">
        <v>0</v>
      </c>
      <c r="G684" s="6">
        <v>0</v>
      </c>
      <c r="H684" s="6">
        <v>2</v>
      </c>
      <c r="I684" s="6">
        <v>3</v>
      </c>
      <c r="J684" s="6">
        <v>6</v>
      </c>
      <c r="K684" s="6">
        <v>2</v>
      </c>
      <c r="L684" s="6">
        <v>0</v>
      </c>
      <c r="M684" s="6">
        <v>9</v>
      </c>
      <c r="Q684"/>
    </row>
    <row r="685" spans="1:17">
      <c r="A685" s="6" t="s">
        <v>677</v>
      </c>
      <c r="B685" s="3">
        <v>0</v>
      </c>
      <c r="C685" s="6">
        <v>0</v>
      </c>
      <c r="D685" s="6">
        <v>1</v>
      </c>
      <c r="E685" s="6">
        <v>1</v>
      </c>
      <c r="F685" s="6">
        <v>0</v>
      </c>
      <c r="G685" s="6">
        <v>0</v>
      </c>
      <c r="H685" s="6">
        <v>2</v>
      </c>
      <c r="I685" s="6">
        <v>2</v>
      </c>
      <c r="J685" s="6">
        <v>8</v>
      </c>
      <c r="K685" s="6">
        <v>6</v>
      </c>
      <c r="L685" s="6">
        <v>0</v>
      </c>
      <c r="M685" s="6">
        <v>8</v>
      </c>
      <c r="Q685"/>
    </row>
    <row r="686" spans="1:17">
      <c r="A686" s="6" t="s">
        <v>773</v>
      </c>
      <c r="B686" s="3">
        <v>0</v>
      </c>
      <c r="C686" s="6">
        <v>0</v>
      </c>
      <c r="D686" s="6">
        <v>1</v>
      </c>
      <c r="E686" s="6">
        <v>1</v>
      </c>
      <c r="F686" s="6">
        <v>0</v>
      </c>
      <c r="G686" s="6">
        <v>0</v>
      </c>
      <c r="H686" s="6">
        <v>3</v>
      </c>
      <c r="I686" s="6">
        <v>1</v>
      </c>
      <c r="J686" s="6">
        <v>3</v>
      </c>
      <c r="K686" s="6">
        <v>5</v>
      </c>
      <c r="L686" s="6">
        <v>0</v>
      </c>
      <c r="M686" s="6">
        <v>8</v>
      </c>
      <c r="Q686"/>
    </row>
    <row r="687" spans="1:17">
      <c r="A687" s="6" t="s">
        <v>678</v>
      </c>
      <c r="B687" s="3">
        <v>0</v>
      </c>
      <c r="C687" s="6">
        <v>0</v>
      </c>
      <c r="D687" s="6">
        <v>0</v>
      </c>
      <c r="E687" s="6">
        <v>4</v>
      </c>
      <c r="F687" s="6">
        <v>1</v>
      </c>
      <c r="G687" s="6">
        <v>1</v>
      </c>
      <c r="H687" s="6">
        <v>6</v>
      </c>
      <c r="I687" s="6">
        <v>2</v>
      </c>
      <c r="J687" s="6">
        <v>14</v>
      </c>
      <c r="K687" s="6">
        <v>6</v>
      </c>
      <c r="L687" s="6">
        <v>3</v>
      </c>
      <c r="M687" s="6">
        <v>12</v>
      </c>
      <c r="Q687"/>
    </row>
    <row r="688" spans="1:17">
      <c r="A688" s="6" t="s">
        <v>682</v>
      </c>
      <c r="B688" s="3">
        <v>0</v>
      </c>
      <c r="C688" s="6">
        <v>0</v>
      </c>
      <c r="D688" s="6">
        <v>4</v>
      </c>
      <c r="E688" s="6">
        <v>0</v>
      </c>
      <c r="F688" s="6">
        <v>0</v>
      </c>
      <c r="G688" s="6">
        <v>0</v>
      </c>
      <c r="H688" s="6">
        <v>4</v>
      </c>
      <c r="I688" s="6">
        <v>7</v>
      </c>
      <c r="J688" s="6">
        <v>9</v>
      </c>
      <c r="K688" s="6">
        <v>5</v>
      </c>
      <c r="L688" s="6">
        <v>0</v>
      </c>
      <c r="M688" s="6">
        <v>2</v>
      </c>
      <c r="Q688"/>
    </row>
    <row r="689" spans="1:17">
      <c r="A689" s="6" t="s">
        <v>683</v>
      </c>
      <c r="B689" s="3">
        <v>0</v>
      </c>
      <c r="C689" s="6">
        <v>2</v>
      </c>
      <c r="D689" s="6">
        <v>7</v>
      </c>
      <c r="E689" s="6">
        <v>10</v>
      </c>
      <c r="F689" s="6">
        <v>0</v>
      </c>
      <c r="G689" s="6">
        <v>0</v>
      </c>
      <c r="H689" s="6">
        <v>25</v>
      </c>
      <c r="I689" s="6">
        <v>5</v>
      </c>
      <c r="J689" s="6">
        <v>6</v>
      </c>
      <c r="K689" s="6">
        <v>8</v>
      </c>
      <c r="L689" s="6">
        <v>0</v>
      </c>
      <c r="M689" s="6">
        <v>17</v>
      </c>
      <c r="Q689"/>
    </row>
    <row r="690" spans="1:17">
      <c r="A690" s="6" t="s">
        <v>684</v>
      </c>
      <c r="B690" s="3">
        <v>0</v>
      </c>
      <c r="C690" s="6">
        <v>2</v>
      </c>
      <c r="D690" s="6">
        <v>0</v>
      </c>
      <c r="E690" s="6">
        <v>0</v>
      </c>
      <c r="F690" s="6">
        <v>2</v>
      </c>
      <c r="G690" s="6">
        <v>0</v>
      </c>
      <c r="H690" s="6">
        <v>4</v>
      </c>
      <c r="I690" s="6">
        <v>3</v>
      </c>
      <c r="J690" s="6">
        <v>7</v>
      </c>
      <c r="K690" s="6">
        <v>5</v>
      </c>
      <c r="L690" s="6">
        <v>0</v>
      </c>
      <c r="M690" s="6">
        <v>5</v>
      </c>
      <c r="Q690"/>
    </row>
    <row r="691" spans="1:17">
      <c r="A691" s="6" t="s">
        <v>685</v>
      </c>
      <c r="B691" s="3">
        <v>0</v>
      </c>
      <c r="C691" s="6">
        <v>0</v>
      </c>
      <c r="D691" s="6">
        <v>2</v>
      </c>
      <c r="E691" s="6">
        <v>1</v>
      </c>
      <c r="F691" s="6">
        <v>0</v>
      </c>
      <c r="G691" s="6">
        <v>0</v>
      </c>
      <c r="H691" s="6">
        <v>3</v>
      </c>
      <c r="I691" s="6">
        <v>1</v>
      </c>
      <c r="J691" s="6">
        <v>5</v>
      </c>
      <c r="K691" s="6">
        <v>4</v>
      </c>
      <c r="L691" s="6">
        <v>0</v>
      </c>
      <c r="M691" s="6">
        <v>6</v>
      </c>
      <c r="Q691"/>
    </row>
    <row r="692" spans="1:17">
      <c r="A692" s="6" t="s">
        <v>686</v>
      </c>
      <c r="B692" s="3">
        <v>0</v>
      </c>
      <c r="C692" s="6">
        <v>0</v>
      </c>
      <c r="D692" s="6">
        <v>1</v>
      </c>
      <c r="E692" s="6">
        <v>9</v>
      </c>
      <c r="F692" s="6">
        <v>0</v>
      </c>
      <c r="G692" s="6">
        <v>0</v>
      </c>
      <c r="H692" s="6">
        <v>19</v>
      </c>
      <c r="I692" s="6">
        <v>4</v>
      </c>
      <c r="J692" s="6">
        <v>6</v>
      </c>
      <c r="K692" s="6">
        <v>9</v>
      </c>
      <c r="L692" s="6">
        <v>0</v>
      </c>
      <c r="M692" s="6">
        <v>10</v>
      </c>
      <c r="Q692"/>
    </row>
    <row r="693" spans="1:17">
      <c r="A693" s="6" t="s">
        <v>687</v>
      </c>
      <c r="B693" s="3">
        <v>0</v>
      </c>
      <c r="C693" s="6">
        <v>0</v>
      </c>
      <c r="D693" s="6">
        <v>1</v>
      </c>
      <c r="E693" s="6">
        <v>1</v>
      </c>
      <c r="F693" s="6">
        <v>0</v>
      </c>
      <c r="G693" s="6">
        <v>0</v>
      </c>
      <c r="H693" s="6">
        <v>2</v>
      </c>
      <c r="I693" s="6">
        <v>0</v>
      </c>
      <c r="J693" s="6">
        <v>5</v>
      </c>
      <c r="K693" s="6">
        <v>0</v>
      </c>
      <c r="L693" s="6">
        <v>0</v>
      </c>
      <c r="M693" s="6">
        <v>5</v>
      </c>
      <c r="Q693"/>
    </row>
    <row r="694" spans="1:17">
      <c r="A694" s="6" t="s">
        <v>688</v>
      </c>
      <c r="B694" s="3">
        <v>0</v>
      </c>
      <c r="C694" s="6">
        <v>0</v>
      </c>
      <c r="D694" s="6">
        <v>2</v>
      </c>
      <c r="E694" s="6">
        <v>2</v>
      </c>
      <c r="F694" s="6">
        <v>0</v>
      </c>
      <c r="G694" s="6">
        <v>0</v>
      </c>
      <c r="H694" s="6">
        <v>4</v>
      </c>
      <c r="I694" s="6">
        <v>6</v>
      </c>
      <c r="J694" s="6">
        <v>14</v>
      </c>
      <c r="K694" s="6">
        <v>7</v>
      </c>
      <c r="L694" s="6">
        <v>1</v>
      </c>
      <c r="M694" s="6">
        <v>7</v>
      </c>
      <c r="Q694"/>
    </row>
    <row r="695" spans="1:17">
      <c r="A695" s="6" t="s">
        <v>689</v>
      </c>
      <c r="B695" s="3">
        <v>0</v>
      </c>
      <c r="C695" s="6">
        <v>0</v>
      </c>
      <c r="D695" s="6">
        <v>0</v>
      </c>
      <c r="E695" s="6">
        <v>2</v>
      </c>
      <c r="F695" s="6">
        <v>0</v>
      </c>
      <c r="G695" s="6">
        <v>0</v>
      </c>
      <c r="H695" s="6">
        <v>3</v>
      </c>
      <c r="I695" s="6">
        <v>1</v>
      </c>
      <c r="J695" s="6">
        <v>13</v>
      </c>
      <c r="K695" s="6">
        <v>5</v>
      </c>
      <c r="L695" s="6">
        <v>1</v>
      </c>
      <c r="M695" s="6">
        <v>7</v>
      </c>
      <c r="Q695"/>
    </row>
    <row r="696" spans="1:17">
      <c r="A696" s="6" t="s">
        <v>690</v>
      </c>
      <c r="B696" s="3">
        <v>0</v>
      </c>
      <c r="C696" s="6">
        <v>3</v>
      </c>
      <c r="D696" s="6">
        <v>1</v>
      </c>
      <c r="E696" s="6">
        <v>2</v>
      </c>
      <c r="F696" s="6">
        <v>1</v>
      </c>
      <c r="G696" s="6">
        <v>0</v>
      </c>
      <c r="H696" s="6">
        <v>6</v>
      </c>
      <c r="I696" s="6">
        <v>2</v>
      </c>
      <c r="J696" s="6">
        <v>6</v>
      </c>
      <c r="K696" s="6">
        <v>3</v>
      </c>
      <c r="L696" s="6">
        <v>0</v>
      </c>
      <c r="M696" s="6">
        <v>2</v>
      </c>
      <c r="Q696"/>
    </row>
    <row r="697" spans="1:17">
      <c r="A697" s="6" t="s">
        <v>691</v>
      </c>
      <c r="B697" s="3">
        <v>0</v>
      </c>
      <c r="C697" s="6">
        <v>1</v>
      </c>
      <c r="D697" s="6">
        <v>0</v>
      </c>
      <c r="E697" s="6">
        <v>1</v>
      </c>
      <c r="F697" s="6">
        <v>0</v>
      </c>
      <c r="G697" s="6">
        <v>0</v>
      </c>
      <c r="H697" s="6">
        <v>3</v>
      </c>
      <c r="I697" s="6">
        <v>2</v>
      </c>
      <c r="J697" s="6">
        <v>9</v>
      </c>
      <c r="K697" s="6">
        <v>2</v>
      </c>
      <c r="L697" s="6">
        <v>2</v>
      </c>
      <c r="M697" s="6">
        <v>5</v>
      </c>
      <c r="Q697"/>
    </row>
    <row r="698" spans="1:17">
      <c r="A698" s="6" t="s">
        <v>692</v>
      </c>
      <c r="B698" s="3">
        <v>0</v>
      </c>
      <c r="C698" s="6">
        <v>2</v>
      </c>
      <c r="D698" s="6">
        <v>2</v>
      </c>
      <c r="E698" s="6">
        <v>1</v>
      </c>
      <c r="F698" s="6">
        <v>0</v>
      </c>
      <c r="G698" s="6">
        <v>0</v>
      </c>
      <c r="H698" s="6">
        <v>5</v>
      </c>
      <c r="I698" s="6">
        <v>1</v>
      </c>
      <c r="J698" s="6">
        <v>9</v>
      </c>
      <c r="K698" s="6">
        <v>3</v>
      </c>
      <c r="L698" s="6">
        <v>0</v>
      </c>
      <c r="M698" s="6">
        <v>6</v>
      </c>
      <c r="Q698"/>
    </row>
    <row r="699" spans="1:17">
      <c r="A699" s="6" t="s">
        <v>693</v>
      </c>
      <c r="B699" s="3">
        <v>0</v>
      </c>
      <c r="C699" s="6">
        <v>0</v>
      </c>
      <c r="D699" s="6">
        <v>2</v>
      </c>
      <c r="E699" s="6">
        <v>1</v>
      </c>
      <c r="F699" s="6">
        <v>0</v>
      </c>
      <c r="G699" s="6">
        <v>0</v>
      </c>
      <c r="H699" s="6">
        <v>4</v>
      </c>
      <c r="I699" s="6">
        <v>3</v>
      </c>
      <c r="J699" s="6">
        <v>6</v>
      </c>
      <c r="K699" s="6">
        <v>3</v>
      </c>
      <c r="L699" s="6">
        <v>1</v>
      </c>
      <c r="M699" s="6">
        <v>8</v>
      </c>
      <c r="Q699"/>
    </row>
    <row r="700" spans="1:17">
      <c r="A700" s="6" t="s">
        <v>694</v>
      </c>
      <c r="B700" s="3">
        <v>0</v>
      </c>
      <c r="C700" s="6">
        <v>1</v>
      </c>
      <c r="D700" s="6">
        <v>1</v>
      </c>
      <c r="E700" s="6">
        <v>4</v>
      </c>
      <c r="F700" s="6">
        <v>0</v>
      </c>
      <c r="G700" s="6">
        <v>0</v>
      </c>
      <c r="H700" s="6">
        <v>6</v>
      </c>
      <c r="I700" s="6">
        <v>1</v>
      </c>
      <c r="J700" s="6">
        <v>10</v>
      </c>
      <c r="K700" s="6">
        <v>3</v>
      </c>
      <c r="L700" s="6">
        <v>0</v>
      </c>
      <c r="M700" s="6">
        <v>9</v>
      </c>
      <c r="Q700"/>
    </row>
    <row r="701" spans="1:17">
      <c r="A701" s="6" t="s">
        <v>695</v>
      </c>
      <c r="B701" s="3">
        <v>1</v>
      </c>
      <c r="C701" s="6">
        <v>0</v>
      </c>
      <c r="D701" s="6">
        <v>0</v>
      </c>
      <c r="E701" s="6">
        <v>1</v>
      </c>
      <c r="F701" s="6">
        <v>1</v>
      </c>
      <c r="G701" s="6">
        <v>0</v>
      </c>
      <c r="H701" s="6">
        <v>7</v>
      </c>
      <c r="I701" s="6">
        <v>1</v>
      </c>
      <c r="J701" s="6">
        <v>10</v>
      </c>
      <c r="K701" s="6">
        <v>9</v>
      </c>
      <c r="L701" s="6">
        <v>0</v>
      </c>
      <c r="M701" s="6">
        <v>23</v>
      </c>
      <c r="Q701"/>
    </row>
    <row r="702" spans="1:17">
      <c r="A702" s="6" t="s">
        <v>793</v>
      </c>
      <c r="B702" s="3">
        <v>0</v>
      </c>
      <c r="C702" s="6">
        <v>0</v>
      </c>
      <c r="D702" s="6">
        <v>1</v>
      </c>
      <c r="E702" s="6">
        <v>1</v>
      </c>
      <c r="F702" s="6">
        <v>0</v>
      </c>
      <c r="G702" s="6">
        <v>0</v>
      </c>
      <c r="H702" s="6">
        <v>4</v>
      </c>
      <c r="I702" s="6">
        <v>2</v>
      </c>
      <c r="J702" s="6">
        <v>9</v>
      </c>
      <c r="K702" s="6">
        <v>5</v>
      </c>
      <c r="L702" s="6">
        <v>1</v>
      </c>
      <c r="M702" s="6">
        <v>6</v>
      </c>
      <c r="Q702"/>
    </row>
    <row r="703" spans="1:17">
      <c r="A703" s="6" t="s">
        <v>696</v>
      </c>
      <c r="B703" s="3">
        <v>0</v>
      </c>
      <c r="C703" s="6">
        <v>0</v>
      </c>
      <c r="D703" s="6">
        <v>4</v>
      </c>
      <c r="E703" s="6">
        <v>1</v>
      </c>
      <c r="F703" s="6">
        <v>0</v>
      </c>
      <c r="G703" s="6">
        <v>0</v>
      </c>
      <c r="H703" s="6">
        <v>6</v>
      </c>
      <c r="I703" s="6">
        <v>0</v>
      </c>
      <c r="J703" s="6">
        <v>3</v>
      </c>
      <c r="K703" s="6">
        <v>4</v>
      </c>
      <c r="L703" s="6">
        <v>0</v>
      </c>
      <c r="M703" s="6">
        <v>5</v>
      </c>
      <c r="Q703"/>
    </row>
    <row r="704" spans="1:17">
      <c r="A704" s="6" t="s">
        <v>697</v>
      </c>
      <c r="B704" s="3">
        <v>0</v>
      </c>
      <c r="C704" s="6">
        <v>0</v>
      </c>
      <c r="D704" s="6">
        <v>2</v>
      </c>
      <c r="E704" s="6">
        <v>4</v>
      </c>
      <c r="F704" s="6">
        <v>0</v>
      </c>
      <c r="G704" s="6">
        <v>0</v>
      </c>
      <c r="H704" s="6">
        <v>6</v>
      </c>
      <c r="I704" s="6">
        <v>0</v>
      </c>
      <c r="J704" s="6">
        <v>5</v>
      </c>
      <c r="K704" s="6">
        <v>3</v>
      </c>
      <c r="L704" s="6">
        <v>0</v>
      </c>
      <c r="M704" s="6">
        <v>7</v>
      </c>
      <c r="Q704"/>
    </row>
    <row r="705" spans="1:17">
      <c r="A705" s="6" t="s">
        <v>698</v>
      </c>
      <c r="B705" s="3">
        <v>0</v>
      </c>
      <c r="C705" s="6">
        <v>0</v>
      </c>
      <c r="D705" s="6">
        <v>0</v>
      </c>
      <c r="E705" s="6">
        <v>1</v>
      </c>
      <c r="F705" s="6">
        <v>0</v>
      </c>
      <c r="G705" s="6">
        <v>0</v>
      </c>
      <c r="H705" s="6">
        <v>11</v>
      </c>
      <c r="I705" s="6">
        <v>4</v>
      </c>
      <c r="J705" s="6">
        <v>5</v>
      </c>
      <c r="K705" s="6">
        <v>5</v>
      </c>
      <c r="L705" s="6">
        <v>0</v>
      </c>
      <c r="M705" s="6">
        <v>7</v>
      </c>
      <c r="Q705"/>
    </row>
    <row r="706" spans="1:17">
      <c r="A706" s="6" t="s">
        <v>699</v>
      </c>
      <c r="B706" s="3">
        <v>0</v>
      </c>
      <c r="C706" s="6">
        <v>0</v>
      </c>
      <c r="D706" s="6">
        <v>4</v>
      </c>
      <c r="E706" s="6">
        <v>5</v>
      </c>
      <c r="F706" s="6">
        <v>0</v>
      </c>
      <c r="G706" s="6">
        <v>0</v>
      </c>
      <c r="H706" s="6">
        <v>9</v>
      </c>
      <c r="I706" s="6">
        <v>2</v>
      </c>
      <c r="J706" s="6">
        <v>7</v>
      </c>
      <c r="K706" s="6">
        <v>3</v>
      </c>
      <c r="L706" s="6">
        <v>1</v>
      </c>
      <c r="M706" s="6">
        <v>7</v>
      </c>
      <c r="Q706"/>
    </row>
    <row r="707" spans="1:17">
      <c r="A707" s="6" t="s">
        <v>700</v>
      </c>
      <c r="B707" s="3">
        <v>0</v>
      </c>
      <c r="C707" s="6">
        <v>0</v>
      </c>
      <c r="D707" s="6">
        <v>1</v>
      </c>
      <c r="E707" s="6">
        <v>3</v>
      </c>
      <c r="F707" s="6">
        <v>0</v>
      </c>
      <c r="G707" s="6">
        <v>0</v>
      </c>
      <c r="H707" s="6">
        <v>4</v>
      </c>
      <c r="I707" s="6">
        <v>4</v>
      </c>
      <c r="J707" s="6">
        <v>12</v>
      </c>
      <c r="K707" s="6">
        <v>3</v>
      </c>
      <c r="L707" s="6">
        <v>0</v>
      </c>
      <c r="M707" s="6">
        <v>3</v>
      </c>
      <c r="Q707"/>
    </row>
    <row r="708" spans="1:17">
      <c r="A708" s="6" t="s">
        <v>701</v>
      </c>
      <c r="B708" s="3">
        <v>0</v>
      </c>
      <c r="C708" s="6">
        <v>0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  <c r="I708" s="6">
        <v>3</v>
      </c>
      <c r="J708" s="6">
        <v>5</v>
      </c>
      <c r="K708" s="6">
        <v>0</v>
      </c>
      <c r="L708" s="6">
        <v>0</v>
      </c>
      <c r="M708" s="6">
        <v>2</v>
      </c>
      <c r="Q708"/>
    </row>
    <row r="709" spans="1:17">
      <c r="A709" s="6" t="s">
        <v>1375</v>
      </c>
      <c r="B709" s="3">
        <v>0</v>
      </c>
      <c r="C709" s="6">
        <v>0</v>
      </c>
      <c r="D709" s="6">
        <v>2</v>
      </c>
      <c r="E709" s="6">
        <v>3</v>
      </c>
      <c r="F709" s="6">
        <v>0</v>
      </c>
      <c r="G709" s="6">
        <v>1</v>
      </c>
      <c r="H709" s="6">
        <v>10</v>
      </c>
      <c r="I709" s="6">
        <v>5</v>
      </c>
      <c r="J709" s="6">
        <v>11</v>
      </c>
      <c r="K709" s="6">
        <v>8</v>
      </c>
      <c r="L709" s="6">
        <v>0</v>
      </c>
      <c r="M709" s="6">
        <v>11</v>
      </c>
      <c r="Q709"/>
    </row>
    <row r="710" spans="1:17">
      <c r="A710" s="6" t="s">
        <v>1376</v>
      </c>
      <c r="B710" s="3">
        <v>2</v>
      </c>
      <c r="C710" s="6">
        <v>0</v>
      </c>
      <c r="D710" s="6">
        <v>2</v>
      </c>
      <c r="E710" s="6">
        <v>7</v>
      </c>
      <c r="F710" s="6">
        <v>2</v>
      </c>
      <c r="G710" s="6">
        <v>0</v>
      </c>
      <c r="H710" s="6">
        <v>12</v>
      </c>
      <c r="I710" s="6">
        <v>1</v>
      </c>
      <c r="J710" s="6">
        <v>10</v>
      </c>
      <c r="K710" s="6">
        <v>5</v>
      </c>
      <c r="L710" s="6">
        <v>0</v>
      </c>
      <c r="M710" s="6">
        <v>11</v>
      </c>
      <c r="Q710"/>
    </row>
    <row r="711" spans="1:17">
      <c r="A711" s="6" t="s">
        <v>702</v>
      </c>
      <c r="B711" s="3">
        <v>0</v>
      </c>
      <c r="C711" s="6">
        <v>0</v>
      </c>
      <c r="D711" s="6">
        <v>1</v>
      </c>
      <c r="E711" s="6">
        <v>0</v>
      </c>
      <c r="F711" s="6">
        <v>0</v>
      </c>
      <c r="G711" s="6">
        <v>0</v>
      </c>
      <c r="H711" s="6">
        <v>3</v>
      </c>
      <c r="I711" s="6">
        <v>1</v>
      </c>
      <c r="J711" s="6">
        <v>10</v>
      </c>
      <c r="K711" s="6">
        <v>3</v>
      </c>
      <c r="L711" s="6">
        <v>0</v>
      </c>
      <c r="M711" s="6">
        <v>3</v>
      </c>
      <c r="Q711"/>
    </row>
    <row r="712" spans="1:17">
      <c r="A712" s="6" t="s">
        <v>703</v>
      </c>
      <c r="B712" s="3">
        <v>0</v>
      </c>
      <c r="C712" s="6">
        <v>0</v>
      </c>
      <c r="D712" s="6">
        <v>0</v>
      </c>
      <c r="E712" s="6">
        <v>1</v>
      </c>
      <c r="F712" s="6">
        <v>0</v>
      </c>
      <c r="G712" s="6">
        <v>0</v>
      </c>
      <c r="H712" s="6">
        <v>5</v>
      </c>
      <c r="I712" s="6">
        <v>2</v>
      </c>
      <c r="J712" s="6">
        <v>10</v>
      </c>
      <c r="K712" s="6">
        <v>5</v>
      </c>
      <c r="L712" s="6">
        <v>0</v>
      </c>
      <c r="M712" s="6">
        <v>5</v>
      </c>
      <c r="Q712"/>
    </row>
    <row r="713" spans="1:17">
      <c r="A713" s="6" t="s">
        <v>704</v>
      </c>
      <c r="B713" s="3">
        <v>0</v>
      </c>
      <c r="C713" s="6">
        <v>0</v>
      </c>
      <c r="D713" s="6">
        <v>0</v>
      </c>
      <c r="E713" s="6">
        <v>4</v>
      </c>
      <c r="F713" s="6">
        <v>0</v>
      </c>
      <c r="G713" s="6">
        <v>0</v>
      </c>
      <c r="H713" s="6">
        <v>6</v>
      </c>
      <c r="I713" s="6">
        <v>0</v>
      </c>
      <c r="J713" s="6">
        <v>4</v>
      </c>
      <c r="K713" s="6">
        <v>0</v>
      </c>
      <c r="L713" s="6">
        <v>0</v>
      </c>
      <c r="M713" s="6">
        <v>7</v>
      </c>
      <c r="Q713"/>
    </row>
    <row r="714" spans="1:17">
      <c r="A714" s="6" t="s">
        <v>705</v>
      </c>
      <c r="B714" s="3">
        <v>0</v>
      </c>
      <c r="C714" s="6">
        <v>0</v>
      </c>
      <c r="D714" s="6">
        <v>2</v>
      </c>
      <c r="E714" s="6">
        <v>2</v>
      </c>
      <c r="F714" s="6">
        <v>0</v>
      </c>
      <c r="G714" s="6">
        <v>0</v>
      </c>
      <c r="H714" s="6">
        <v>4</v>
      </c>
      <c r="I714" s="6">
        <v>1</v>
      </c>
      <c r="J714" s="6">
        <v>5</v>
      </c>
      <c r="K714" s="6">
        <v>2</v>
      </c>
      <c r="L714" s="6">
        <v>0</v>
      </c>
      <c r="M714" s="6">
        <v>10</v>
      </c>
      <c r="Q714"/>
    </row>
    <row r="715" spans="1:17">
      <c r="A715" s="6" t="s">
        <v>706</v>
      </c>
      <c r="B715" s="3">
        <v>0</v>
      </c>
      <c r="C715" s="6">
        <v>0</v>
      </c>
      <c r="D715" s="6">
        <v>3</v>
      </c>
      <c r="E715" s="6">
        <v>2</v>
      </c>
      <c r="F715" s="6">
        <v>0</v>
      </c>
      <c r="G715" s="6">
        <v>0</v>
      </c>
      <c r="H715" s="6">
        <v>6</v>
      </c>
      <c r="I715" s="6">
        <v>2</v>
      </c>
      <c r="J715" s="6">
        <v>6</v>
      </c>
      <c r="K715" s="6">
        <v>3</v>
      </c>
      <c r="L715" s="6">
        <v>0</v>
      </c>
      <c r="M715" s="6">
        <v>7</v>
      </c>
      <c r="Q715"/>
    </row>
    <row r="716" spans="1:17">
      <c r="A716" s="6" t="s">
        <v>707</v>
      </c>
      <c r="B716" s="3">
        <v>0</v>
      </c>
      <c r="C716" s="6">
        <v>1</v>
      </c>
      <c r="D716" s="6">
        <v>1</v>
      </c>
      <c r="E716" s="6">
        <v>3</v>
      </c>
      <c r="F716" s="6">
        <v>0</v>
      </c>
      <c r="G716" s="6">
        <v>0</v>
      </c>
      <c r="H716" s="6">
        <v>6</v>
      </c>
      <c r="I716" s="6">
        <v>5</v>
      </c>
      <c r="J716" s="6">
        <v>7</v>
      </c>
      <c r="K716" s="6">
        <v>2</v>
      </c>
      <c r="L716" s="6">
        <v>0</v>
      </c>
      <c r="M716" s="6">
        <v>9</v>
      </c>
      <c r="Q716"/>
    </row>
    <row r="717" spans="1:17">
      <c r="A717" s="6" t="s">
        <v>708</v>
      </c>
      <c r="B717" s="3">
        <v>0</v>
      </c>
      <c r="C717" s="6">
        <v>0</v>
      </c>
      <c r="D717" s="6">
        <v>3</v>
      </c>
      <c r="E717" s="6">
        <v>1</v>
      </c>
      <c r="F717" s="6">
        <v>0</v>
      </c>
      <c r="G717" s="6">
        <v>1</v>
      </c>
      <c r="H717" s="6">
        <v>6</v>
      </c>
      <c r="I717" s="6">
        <v>4</v>
      </c>
      <c r="J717" s="6">
        <v>9</v>
      </c>
      <c r="K717" s="6">
        <v>5</v>
      </c>
      <c r="L717" s="6">
        <v>0</v>
      </c>
      <c r="M717" s="6">
        <v>8</v>
      </c>
      <c r="Q717"/>
    </row>
    <row r="718" spans="1:17">
      <c r="A718" s="6" t="s">
        <v>709</v>
      </c>
      <c r="B718" s="3">
        <v>0</v>
      </c>
      <c r="C718" s="6">
        <v>0</v>
      </c>
      <c r="D718" s="6">
        <v>0</v>
      </c>
      <c r="E718" s="6">
        <v>4</v>
      </c>
      <c r="F718" s="6">
        <v>0</v>
      </c>
      <c r="G718" s="6">
        <v>0</v>
      </c>
      <c r="H718" s="6">
        <v>4</v>
      </c>
      <c r="I718" s="6">
        <v>0</v>
      </c>
      <c r="J718" s="6">
        <v>4</v>
      </c>
      <c r="K718" s="6">
        <v>7</v>
      </c>
      <c r="L718" s="6">
        <v>0</v>
      </c>
      <c r="M718" s="6">
        <v>12</v>
      </c>
      <c r="Q718"/>
    </row>
    <row r="719" spans="1:17">
      <c r="A719" s="6" t="s">
        <v>710</v>
      </c>
      <c r="B719" s="3">
        <v>0</v>
      </c>
      <c r="C719" s="6">
        <v>1</v>
      </c>
      <c r="D719" s="6">
        <v>1</v>
      </c>
      <c r="E719" s="6">
        <v>0</v>
      </c>
      <c r="F719" s="6">
        <v>0</v>
      </c>
      <c r="G719" s="6">
        <v>0</v>
      </c>
      <c r="H719" s="6">
        <v>2</v>
      </c>
      <c r="I719" s="6">
        <v>2</v>
      </c>
      <c r="J719" s="6">
        <v>7</v>
      </c>
      <c r="K719" s="6">
        <v>3</v>
      </c>
      <c r="L719" s="6">
        <v>1</v>
      </c>
      <c r="M719" s="6">
        <v>6</v>
      </c>
      <c r="Q719"/>
    </row>
    <row r="720" spans="1:17">
      <c r="A720" s="6" t="s">
        <v>711</v>
      </c>
      <c r="B720" s="3">
        <v>0</v>
      </c>
      <c r="C720" s="6">
        <v>0</v>
      </c>
      <c r="D720" s="6">
        <v>0</v>
      </c>
      <c r="E720" s="6">
        <v>4</v>
      </c>
      <c r="F720" s="6">
        <v>0</v>
      </c>
      <c r="G720" s="6">
        <v>0</v>
      </c>
      <c r="H720" s="6">
        <v>4</v>
      </c>
      <c r="I720" s="6">
        <v>1</v>
      </c>
      <c r="J720" s="6">
        <v>4</v>
      </c>
      <c r="K720" s="6">
        <v>5</v>
      </c>
      <c r="L720" s="6">
        <v>0</v>
      </c>
      <c r="M720" s="6">
        <v>10</v>
      </c>
      <c r="Q720"/>
    </row>
    <row r="721" spans="1:17">
      <c r="A721" s="6" t="s">
        <v>712</v>
      </c>
      <c r="B721" s="3">
        <v>0</v>
      </c>
      <c r="C721" s="6">
        <v>0</v>
      </c>
      <c r="D721" s="6">
        <v>1</v>
      </c>
      <c r="E721" s="6">
        <v>1</v>
      </c>
      <c r="F721" s="6">
        <v>0</v>
      </c>
      <c r="G721" s="6">
        <v>0</v>
      </c>
      <c r="H721" s="6">
        <v>2</v>
      </c>
      <c r="I721" s="6">
        <v>1</v>
      </c>
      <c r="J721" s="6">
        <v>5</v>
      </c>
      <c r="K721" s="6">
        <v>0</v>
      </c>
      <c r="L721" s="6">
        <v>0</v>
      </c>
      <c r="M721" s="6">
        <v>0</v>
      </c>
      <c r="Q721"/>
    </row>
    <row r="722" spans="1:17">
      <c r="A722" s="6" t="s">
        <v>713</v>
      </c>
      <c r="B722" s="3">
        <v>0</v>
      </c>
      <c r="C722" s="6">
        <v>0</v>
      </c>
      <c r="D722" s="6">
        <v>3</v>
      </c>
      <c r="E722" s="6">
        <v>1</v>
      </c>
      <c r="F722" s="6">
        <v>2</v>
      </c>
      <c r="G722" s="6">
        <v>0</v>
      </c>
      <c r="H722" s="6">
        <v>6</v>
      </c>
      <c r="I722" s="6">
        <v>6</v>
      </c>
      <c r="J722" s="6">
        <v>10</v>
      </c>
      <c r="K722" s="6">
        <v>2</v>
      </c>
      <c r="L722" s="6">
        <v>0</v>
      </c>
      <c r="M722" s="6">
        <v>4</v>
      </c>
      <c r="Q722"/>
    </row>
    <row r="723" spans="1:17">
      <c r="A723" s="6" t="s">
        <v>714</v>
      </c>
      <c r="B723" s="3">
        <v>0</v>
      </c>
      <c r="C723" s="6">
        <v>0</v>
      </c>
      <c r="D723" s="6">
        <v>1</v>
      </c>
      <c r="E723" s="6">
        <v>2</v>
      </c>
      <c r="F723" s="6">
        <v>0</v>
      </c>
      <c r="G723" s="6">
        <v>0</v>
      </c>
      <c r="H723" s="6">
        <v>3</v>
      </c>
      <c r="I723" s="6">
        <v>4</v>
      </c>
      <c r="J723" s="6">
        <v>10</v>
      </c>
      <c r="K723" s="6">
        <v>2</v>
      </c>
      <c r="L723" s="6">
        <v>4</v>
      </c>
      <c r="M723" s="6">
        <v>8</v>
      </c>
      <c r="Q723"/>
    </row>
    <row r="724" spans="1:17">
      <c r="A724" s="6" t="s">
        <v>1377</v>
      </c>
      <c r="B724" s="3">
        <v>0</v>
      </c>
      <c r="C724" s="6">
        <v>0</v>
      </c>
      <c r="D724" s="6">
        <v>1</v>
      </c>
      <c r="E724" s="6">
        <v>2</v>
      </c>
      <c r="F724" s="6">
        <v>0</v>
      </c>
      <c r="G724" s="6">
        <v>0</v>
      </c>
      <c r="H724" s="6">
        <v>4</v>
      </c>
      <c r="I724" s="6">
        <v>2</v>
      </c>
      <c r="J724" s="6">
        <v>11</v>
      </c>
      <c r="K724" s="6">
        <v>3</v>
      </c>
      <c r="L724" s="6">
        <v>2</v>
      </c>
      <c r="M724" s="6">
        <v>7</v>
      </c>
      <c r="Q724"/>
    </row>
    <row r="725" spans="1:17">
      <c r="A725" s="6" t="s">
        <v>1378</v>
      </c>
      <c r="B725" s="3">
        <v>0</v>
      </c>
      <c r="C725" s="6">
        <v>0</v>
      </c>
      <c r="D725" s="6">
        <v>0</v>
      </c>
      <c r="E725" s="6">
        <v>4</v>
      </c>
      <c r="F725" s="6">
        <v>0</v>
      </c>
      <c r="G725" s="6">
        <v>0</v>
      </c>
      <c r="H725" s="6">
        <v>5</v>
      </c>
      <c r="I725" s="6">
        <v>0</v>
      </c>
      <c r="J725" s="6">
        <v>4</v>
      </c>
      <c r="K725" s="6">
        <v>3</v>
      </c>
      <c r="L725" s="6">
        <v>0</v>
      </c>
      <c r="M725" s="6">
        <v>7</v>
      </c>
      <c r="Q725"/>
    </row>
    <row r="726" spans="1:17">
      <c r="A726" s="6" t="s">
        <v>715</v>
      </c>
      <c r="B726" s="3">
        <v>0</v>
      </c>
      <c r="C726" s="6">
        <v>0</v>
      </c>
      <c r="D726" s="6">
        <v>0</v>
      </c>
      <c r="E726" s="6">
        <v>0</v>
      </c>
      <c r="F726" s="6">
        <v>0</v>
      </c>
      <c r="G726" s="6">
        <v>0</v>
      </c>
      <c r="H726" s="6">
        <v>1</v>
      </c>
      <c r="I726" s="6">
        <v>0</v>
      </c>
      <c r="J726" s="6">
        <v>2</v>
      </c>
      <c r="K726" s="6">
        <v>5</v>
      </c>
      <c r="L726" s="6">
        <v>0</v>
      </c>
      <c r="M726" s="6">
        <v>8</v>
      </c>
      <c r="Q726"/>
    </row>
    <row r="727" spans="1:17">
      <c r="A727" s="6" t="s">
        <v>1379</v>
      </c>
      <c r="B727" s="3">
        <v>0</v>
      </c>
      <c r="C727" s="6">
        <v>0</v>
      </c>
      <c r="D727" s="6">
        <v>0</v>
      </c>
      <c r="E727" s="6">
        <v>1</v>
      </c>
      <c r="F727" s="6">
        <v>0</v>
      </c>
      <c r="G727" s="6">
        <v>0</v>
      </c>
      <c r="H727" s="6">
        <v>2</v>
      </c>
      <c r="I727" s="6">
        <v>1</v>
      </c>
      <c r="J727" s="6">
        <v>6</v>
      </c>
      <c r="K727" s="6">
        <v>4</v>
      </c>
      <c r="L727" s="6">
        <v>0</v>
      </c>
      <c r="M727" s="6">
        <v>11</v>
      </c>
      <c r="Q727"/>
    </row>
    <row r="728" spans="1:17">
      <c r="A728" s="6" t="s">
        <v>716</v>
      </c>
      <c r="B728" s="3">
        <v>0</v>
      </c>
      <c r="C728" s="6">
        <v>0</v>
      </c>
      <c r="D728" s="6">
        <v>1</v>
      </c>
      <c r="E728" s="6">
        <v>2</v>
      </c>
      <c r="F728" s="6">
        <v>0</v>
      </c>
      <c r="G728" s="6">
        <v>0</v>
      </c>
      <c r="H728" s="6">
        <v>3</v>
      </c>
      <c r="I728" s="6">
        <v>0</v>
      </c>
      <c r="J728" s="6">
        <v>9</v>
      </c>
      <c r="K728" s="6">
        <v>5</v>
      </c>
      <c r="L728" s="6">
        <v>0</v>
      </c>
      <c r="M728" s="6">
        <v>12</v>
      </c>
      <c r="Q728"/>
    </row>
    <row r="729" spans="1:17">
      <c r="A729" s="6" t="s">
        <v>717</v>
      </c>
      <c r="B729" s="3">
        <v>0</v>
      </c>
      <c r="C729" s="6">
        <v>1</v>
      </c>
      <c r="D729" s="6">
        <v>2</v>
      </c>
      <c r="E729" s="6">
        <v>1</v>
      </c>
      <c r="F729" s="6">
        <v>0</v>
      </c>
      <c r="G729" s="6">
        <v>0</v>
      </c>
      <c r="H729" s="6">
        <v>4</v>
      </c>
      <c r="I729" s="6">
        <v>2</v>
      </c>
      <c r="J729" s="6">
        <v>9</v>
      </c>
      <c r="K729" s="6">
        <v>5</v>
      </c>
      <c r="L729" s="6">
        <v>0</v>
      </c>
      <c r="M729" s="6">
        <v>3</v>
      </c>
      <c r="Q729"/>
    </row>
    <row r="730" spans="1:17">
      <c r="A730" s="6" t="s">
        <v>1380</v>
      </c>
      <c r="B730" s="3">
        <v>0</v>
      </c>
      <c r="C730" s="6">
        <v>0</v>
      </c>
      <c r="D730" s="6">
        <v>7</v>
      </c>
      <c r="E730" s="6">
        <v>2</v>
      </c>
      <c r="F730" s="6">
        <v>0</v>
      </c>
      <c r="G730" s="6">
        <v>0</v>
      </c>
      <c r="H730" s="6">
        <v>9</v>
      </c>
      <c r="I730" s="6">
        <v>11</v>
      </c>
      <c r="J730" s="6">
        <v>9</v>
      </c>
      <c r="K730" s="6">
        <v>6</v>
      </c>
      <c r="L730" s="6">
        <v>0</v>
      </c>
      <c r="M730" s="6">
        <v>14</v>
      </c>
      <c r="Q730"/>
    </row>
    <row r="731" spans="1:17">
      <c r="A731" s="6" t="s">
        <v>718</v>
      </c>
      <c r="B731" s="3">
        <v>0</v>
      </c>
      <c r="C731" s="6">
        <v>1</v>
      </c>
      <c r="D731" s="6">
        <v>3</v>
      </c>
      <c r="E731" s="6">
        <v>2</v>
      </c>
      <c r="F731" s="6">
        <v>0</v>
      </c>
      <c r="G731" s="6">
        <v>0</v>
      </c>
      <c r="H731" s="6">
        <v>9</v>
      </c>
      <c r="I731" s="6">
        <v>6</v>
      </c>
      <c r="J731" s="6">
        <v>12</v>
      </c>
      <c r="K731" s="6">
        <v>6</v>
      </c>
      <c r="L731" s="6">
        <v>0</v>
      </c>
      <c r="M731" s="6">
        <v>10</v>
      </c>
      <c r="Q731"/>
    </row>
    <row r="732" spans="1:17">
      <c r="A732" s="6" t="s">
        <v>719</v>
      </c>
      <c r="B732" s="3">
        <v>0</v>
      </c>
      <c r="C732" s="6">
        <v>0</v>
      </c>
      <c r="D732" s="6">
        <v>0</v>
      </c>
      <c r="E732" s="6">
        <v>1</v>
      </c>
      <c r="F732" s="6">
        <v>0</v>
      </c>
      <c r="G732" s="6">
        <v>0</v>
      </c>
      <c r="H732" s="6">
        <v>2</v>
      </c>
      <c r="I732" s="6">
        <v>0</v>
      </c>
      <c r="J732" s="6">
        <v>3</v>
      </c>
      <c r="K732" s="6">
        <v>3</v>
      </c>
      <c r="L732" s="6">
        <v>0</v>
      </c>
      <c r="M732" s="6">
        <v>13</v>
      </c>
      <c r="Q732"/>
    </row>
    <row r="733" spans="1:17">
      <c r="A733" s="6" t="s">
        <v>720</v>
      </c>
      <c r="B733" s="3">
        <v>0</v>
      </c>
      <c r="C733" s="6">
        <v>0</v>
      </c>
      <c r="D733" s="6">
        <v>0</v>
      </c>
      <c r="E733" s="6">
        <v>4</v>
      </c>
      <c r="F733" s="6">
        <v>0</v>
      </c>
      <c r="G733" s="6">
        <v>0</v>
      </c>
      <c r="H733" s="6">
        <v>5</v>
      </c>
      <c r="I733" s="6">
        <v>5</v>
      </c>
      <c r="J733" s="6">
        <v>9</v>
      </c>
      <c r="K733" s="6">
        <v>5</v>
      </c>
      <c r="L733" s="6">
        <v>0</v>
      </c>
      <c r="M733" s="6">
        <v>7</v>
      </c>
      <c r="Q733"/>
    </row>
    <row r="734" spans="1:17">
      <c r="A734" s="6" t="s">
        <v>1381</v>
      </c>
      <c r="B734" s="3">
        <v>0</v>
      </c>
      <c r="C734" s="6">
        <v>0</v>
      </c>
      <c r="D734" s="6">
        <v>5</v>
      </c>
      <c r="E734" s="6">
        <v>2</v>
      </c>
      <c r="F734" s="6">
        <v>0</v>
      </c>
      <c r="G734" s="6">
        <v>0</v>
      </c>
      <c r="H734" s="6">
        <v>7</v>
      </c>
      <c r="I734" s="6">
        <v>7</v>
      </c>
      <c r="J734" s="6">
        <v>11</v>
      </c>
      <c r="K734" s="6">
        <v>1</v>
      </c>
      <c r="L734" s="6">
        <v>4</v>
      </c>
      <c r="M734" s="6">
        <v>7</v>
      </c>
      <c r="Q734"/>
    </row>
    <row r="735" spans="1:17">
      <c r="A735" s="6" t="s">
        <v>721</v>
      </c>
      <c r="B735" s="3">
        <v>0</v>
      </c>
      <c r="C735" s="6">
        <v>0</v>
      </c>
      <c r="D735" s="6">
        <v>3</v>
      </c>
      <c r="E735" s="6">
        <v>2</v>
      </c>
      <c r="F735" s="6">
        <v>0</v>
      </c>
      <c r="G735" s="6">
        <v>2</v>
      </c>
      <c r="H735" s="6">
        <v>5</v>
      </c>
      <c r="I735" s="6">
        <v>4</v>
      </c>
      <c r="J735" s="6">
        <v>5</v>
      </c>
      <c r="K735" s="6">
        <v>3</v>
      </c>
      <c r="L735" s="6">
        <v>0</v>
      </c>
      <c r="M735" s="6">
        <v>16</v>
      </c>
      <c r="Q735"/>
    </row>
    <row r="736" spans="1:17">
      <c r="A736" s="6" t="s">
        <v>722</v>
      </c>
      <c r="B736" s="3">
        <v>0</v>
      </c>
      <c r="C736" s="6">
        <v>0</v>
      </c>
      <c r="D736" s="6">
        <v>0</v>
      </c>
      <c r="E736" s="6">
        <v>0</v>
      </c>
      <c r="F736" s="6">
        <v>0</v>
      </c>
      <c r="G736" s="6">
        <v>1</v>
      </c>
      <c r="H736" s="6">
        <v>0</v>
      </c>
      <c r="I736" s="6">
        <v>0</v>
      </c>
      <c r="J736" s="6">
        <v>6</v>
      </c>
      <c r="K736" s="6">
        <v>0</v>
      </c>
      <c r="L736" s="6">
        <v>0</v>
      </c>
      <c r="M736" s="6">
        <v>3</v>
      </c>
      <c r="Q736"/>
    </row>
    <row r="737" spans="1:17">
      <c r="A737" s="6" t="s">
        <v>723</v>
      </c>
      <c r="B737" s="3">
        <v>0</v>
      </c>
      <c r="C737" s="6">
        <v>0</v>
      </c>
      <c r="D737" s="6">
        <v>0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  <c r="J737" s="6">
        <v>5</v>
      </c>
      <c r="K737" s="6">
        <v>2</v>
      </c>
      <c r="L737" s="6">
        <v>1</v>
      </c>
      <c r="M737" s="6">
        <v>0</v>
      </c>
      <c r="Q737"/>
    </row>
    <row r="738" spans="1:17">
      <c r="A738" s="6" t="s">
        <v>724</v>
      </c>
      <c r="B738" s="3">
        <v>0</v>
      </c>
      <c r="C738" s="6">
        <v>0</v>
      </c>
      <c r="D738" s="6">
        <v>1</v>
      </c>
      <c r="E738" s="6">
        <v>2</v>
      </c>
      <c r="F738" s="6">
        <v>0</v>
      </c>
      <c r="G738" s="6">
        <v>1</v>
      </c>
      <c r="H738" s="6">
        <v>3</v>
      </c>
      <c r="I738" s="6">
        <v>5</v>
      </c>
      <c r="J738" s="6">
        <v>6</v>
      </c>
      <c r="K738" s="6">
        <v>4</v>
      </c>
      <c r="L738" s="6">
        <v>0</v>
      </c>
      <c r="M738" s="6">
        <v>7</v>
      </c>
      <c r="Q738"/>
    </row>
    <row r="739" spans="1:17">
      <c r="A739" s="6" t="s">
        <v>725</v>
      </c>
      <c r="B739" s="3">
        <v>0</v>
      </c>
      <c r="C739" s="6">
        <v>0</v>
      </c>
      <c r="D739" s="6">
        <v>2</v>
      </c>
      <c r="E739" s="6">
        <v>1</v>
      </c>
      <c r="F739" s="6">
        <v>0</v>
      </c>
      <c r="G739" s="6">
        <v>0</v>
      </c>
      <c r="H739" s="6">
        <v>6</v>
      </c>
      <c r="I739" s="6">
        <v>5</v>
      </c>
      <c r="J739" s="6">
        <v>10</v>
      </c>
      <c r="K739" s="6">
        <v>4</v>
      </c>
      <c r="L739" s="6">
        <v>1</v>
      </c>
      <c r="M739" s="6">
        <v>4</v>
      </c>
      <c r="Q739"/>
    </row>
    <row r="740" spans="1:17">
      <c r="A740" s="6" t="s">
        <v>726</v>
      </c>
      <c r="B740" s="3">
        <v>0</v>
      </c>
      <c r="C740" s="6">
        <v>0</v>
      </c>
      <c r="D740" s="6">
        <v>0</v>
      </c>
      <c r="E740" s="6">
        <v>1</v>
      </c>
      <c r="F740" s="6">
        <v>0</v>
      </c>
      <c r="G740" s="6">
        <v>0</v>
      </c>
      <c r="H740" s="6">
        <v>3</v>
      </c>
      <c r="I740" s="6">
        <v>1</v>
      </c>
      <c r="J740" s="6">
        <v>4</v>
      </c>
      <c r="K740" s="6">
        <v>3</v>
      </c>
      <c r="L740" s="6">
        <v>0</v>
      </c>
      <c r="M740" s="6">
        <v>3</v>
      </c>
      <c r="Q740"/>
    </row>
    <row r="741" spans="1:17">
      <c r="A741" s="6" t="s">
        <v>727</v>
      </c>
      <c r="B741" s="3">
        <v>0</v>
      </c>
      <c r="C741" s="6">
        <v>0</v>
      </c>
      <c r="D741" s="6">
        <v>1</v>
      </c>
      <c r="E741" s="6">
        <v>8</v>
      </c>
      <c r="F741" s="6">
        <v>0</v>
      </c>
      <c r="G741" s="6">
        <v>0</v>
      </c>
      <c r="H741" s="6">
        <v>10</v>
      </c>
      <c r="I741" s="6">
        <v>2</v>
      </c>
      <c r="J741" s="6">
        <v>3</v>
      </c>
      <c r="K741" s="6">
        <v>9</v>
      </c>
      <c r="L741" s="6">
        <v>2</v>
      </c>
      <c r="M741" s="6">
        <v>16</v>
      </c>
      <c r="Q741"/>
    </row>
    <row r="742" spans="1:17">
      <c r="A742" s="6" t="s">
        <v>728</v>
      </c>
      <c r="B742" s="3">
        <v>0</v>
      </c>
      <c r="C742" s="6">
        <v>0</v>
      </c>
      <c r="D742" s="6">
        <v>1</v>
      </c>
      <c r="E742" s="6">
        <v>4</v>
      </c>
      <c r="F742" s="6">
        <v>0</v>
      </c>
      <c r="G742" s="6">
        <v>0</v>
      </c>
      <c r="H742" s="6">
        <v>6</v>
      </c>
      <c r="I742" s="6">
        <v>1</v>
      </c>
      <c r="J742" s="6">
        <v>4</v>
      </c>
      <c r="K742" s="6">
        <v>3</v>
      </c>
      <c r="L742" s="6">
        <v>0</v>
      </c>
      <c r="M742" s="6">
        <v>4</v>
      </c>
      <c r="Q742"/>
    </row>
    <row r="743" spans="1:17">
      <c r="A743" s="6" t="s">
        <v>729</v>
      </c>
      <c r="B743" s="3">
        <v>0</v>
      </c>
      <c r="C743" s="6">
        <v>0</v>
      </c>
      <c r="D743" s="6">
        <v>0</v>
      </c>
      <c r="E743" s="6">
        <v>1</v>
      </c>
      <c r="F743" s="6">
        <v>0</v>
      </c>
      <c r="G743" s="6">
        <v>0</v>
      </c>
      <c r="H743" s="6">
        <v>2</v>
      </c>
      <c r="I743" s="6">
        <v>3</v>
      </c>
      <c r="J743" s="6">
        <v>8</v>
      </c>
      <c r="K743" s="6">
        <v>7</v>
      </c>
      <c r="L743" s="6">
        <v>1</v>
      </c>
      <c r="M743" s="6">
        <v>17</v>
      </c>
      <c r="Q743"/>
    </row>
    <row r="744" spans="1:17">
      <c r="A744" s="6" t="s">
        <v>730</v>
      </c>
      <c r="B744" s="3">
        <v>0</v>
      </c>
      <c r="C744" s="6">
        <v>0</v>
      </c>
      <c r="D744" s="6">
        <v>0</v>
      </c>
      <c r="E744" s="6">
        <v>0</v>
      </c>
      <c r="F744" s="6">
        <v>0</v>
      </c>
      <c r="G744" s="6">
        <v>0</v>
      </c>
      <c r="H744" s="6">
        <v>2</v>
      </c>
      <c r="I744" s="6">
        <v>2</v>
      </c>
      <c r="J744" s="6">
        <v>6</v>
      </c>
      <c r="K744" s="6">
        <v>7</v>
      </c>
      <c r="L744" s="6">
        <v>1</v>
      </c>
      <c r="M744" s="6">
        <v>17</v>
      </c>
      <c r="Q744"/>
    </row>
    <row r="745" spans="1:17">
      <c r="A745" s="6" t="s">
        <v>731</v>
      </c>
      <c r="B745" s="3">
        <v>0</v>
      </c>
      <c r="C745" s="6">
        <v>0</v>
      </c>
      <c r="D745" s="6">
        <v>2</v>
      </c>
      <c r="E745" s="6">
        <v>5</v>
      </c>
      <c r="F745" s="6">
        <v>0</v>
      </c>
      <c r="G745" s="6">
        <v>0</v>
      </c>
      <c r="H745" s="6">
        <v>8</v>
      </c>
      <c r="I745" s="6">
        <v>3</v>
      </c>
      <c r="J745" s="6">
        <v>9</v>
      </c>
      <c r="K745" s="6">
        <v>6</v>
      </c>
      <c r="L745" s="6">
        <v>0</v>
      </c>
      <c r="M745" s="6">
        <v>10</v>
      </c>
      <c r="Q745"/>
    </row>
    <row r="746" spans="1:17">
      <c r="A746" s="6" t="s">
        <v>732</v>
      </c>
      <c r="B746" s="3">
        <v>0</v>
      </c>
      <c r="C746" s="6">
        <v>1</v>
      </c>
      <c r="D746" s="6">
        <v>0</v>
      </c>
      <c r="E746" s="6">
        <v>2</v>
      </c>
      <c r="F746" s="6">
        <v>0</v>
      </c>
      <c r="G746" s="6">
        <v>0</v>
      </c>
      <c r="H746" s="6">
        <v>4</v>
      </c>
      <c r="I746" s="6">
        <v>4</v>
      </c>
      <c r="J746" s="6">
        <v>9</v>
      </c>
      <c r="K746" s="6">
        <v>12</v>
      </c>
      <c r="L746" s="6">
        <v>0</v>
      </c>
      <c r="M746" s="6">
        <v>25</v>
      </c>
      <c r="Q746"/>
    </row>
    <row r="747" spans="1:17">
      <c r="A747" s="6" t="s">
        <v>733</v>
      </c>
      <c r="B747" s="3">
        <v>0</v>
      </c>
      <c r="C747" s="6">
        <v>0</v>
      </c>
      <c r="D747" s="6">
        <v>1</v>
      </c>
      <c r="E747" s="6">
        <v>6</v>
      </c>
      <c r="F747" s="6">
        <v>0</v>
      </c>
      <c r="G747" s="6">
        <v>0</v>
      </c>
      <c r="H747" s="6">
        <v>7</v>
      </c>
      <c r="I747" s="6">
        <v>2</v>
      </c>
      <c r="J747" s="6">
        <v>9</v>
      </c>
      <c r="K747" s="6">
        <v>6</v>
      </c>
      <c r="L747" s="6">
        <v>0</v>
      </c>
      <c r="M747" s="6">
        <v>12</v>
      </c>
      <c r="Q747"/>
    </row>
    <row r="748" spans="1:17">
      <c r="A748" s="6" t="s">
        <v>1382</v>
      </c>
      <c r="B748" s="3">
        <v>0</v>
      </c>
      <c r="C748" s="6">
        <v>0</v>
      </c>
      <c r="D748" s="6">
        <v>1</v>
      </c>
      <c r="E748" s="6">
        <v>4</v>
      </c>
      <c r="F748" s="6">
        <v>0</v>
      </c>
      <c r="G748" s="6">
        <v>0</v>
      </c>
      <c r="H748" s="6">
        <v>6</v>
      </c>
      <c r="I748" s="6">
        <v>1</v>
      </c>
      <c r="J748" s="6">
        <v>6</v>
      </c>
      <c r="K748" s="6">
        <v>3</v>
      </c>
      <c r="L748" s="6">
        <v>0</v>
      </c>
      <c r="M748" s="6">
        <v>1</v>
      </c>
      <c r="Q748"/>
    </row>
    <row r="749" spans="1:17">
      <c r="A749" s="6" t="s">
        <v>1383</v>
      </c>
      <c r="B749" s="3">
        <v>0</v>
      </c>
      <c r="C749" s="6">
        <v>0</v>
      </c>
      <c r="D749" s="6">
        <v>1</v>
      </c>
      <c r="E749" s="6">
        <v>1</v>
      </c>
      <c r="F749" s="6">
        <v>0</v>
      </c>
      <c r="G749" s="6">
        <v>0</v>
      </c>
      <c r="H749" s="6">
        <v>2</v>
      </c>
      <c r="I749" s="6">
        <v>3</v>
      </c>
      <c r="J749" s="6">
        <v>9</v>
      </c>
      <c r="K749" s="6">
        <v>6</v>
      </c>
      <c r="L749" s="6">
        <v>1</v>
      </c>
      <c r="M749" s="6">
        <v>7</v>
      </c>
      <c r="Q749"/>
    </row>
    <row r="750" spans="1:17">
      <c r="A750" s="6" t="s">
        <v>734</v>
      </c>
      <c r="B750" s="3">
        <v>0</v>
      </c>
      <c r="C750" s="6">
        <v>1</v>
      </c>
      <c r="D750" s="6">
        <v>2</v>
      </c>
      <c r="E750" s="6">
        <v>1</v>
      </c>
      <c r="F750" s="6">
        <v>0</v>
      </c>
      <c r="G750" s="6">
        <v>0</v>
      </c>
      <c r="H750" s="6">
        <v>6</v>
      </c>
      <c r="I750" s="6">
        <v>5</v>
      </c>
      <c r="J750" s="6">
        <v>8</v>
      </c>
      <c r="K750" s="6">
        <v>5</v>
      </c>
      <c r="L750" s="6">
        <v>0</v>
      </c>
      <c r="M750" s="6">
        <v>15</v>
      </c>
      <c r="Q750"/>
    </row>
    <row r="751" spans="1:17">
      <c r="A751" s="6" t="s">
        <v>735</v>
      </c>
      <c r="B751" s="3">
        <v>0</v>
      </c>
      <c r="C751" s="6">
        <v>0</v>
      </c>
      <c r="D751" s="6">
        <v>1</v>
      </c>
      <c r="E751" s="6">
        <v>0</v>
      </c>
      <c r="F751" s="6">
        <v>0</v>
      </c>
      <c r="G751" s="6">
        <v>0</v>
      </c>
      <c r="H751" s="6">
        <v>1</v>
      </c>
      <c r="I751" s="6">
        <v>0</v>
      </c>
      <c r="J751" s="6">
        <v>8</v>
      </c>
      <c r="K751" s="6">
        <v>4</v>
      </c>
      <c r="L751" s="6">
        <v>0</v>
      </c>
      <c r="M751" s="6">
        <v>5</v>
      </c>
      <c r="Q751"/>
    </row>
    <row r="752" spans="1:17">
      <c r="A752" s="6" t="s">
        <v>736</v>
      </c>
      <c r="B752" s="3">
        <v>0</v>
      </c>
      <c r="C752" s="6">
        <v>0</v>
      </c>
      <c r="D752" s="6">
        <v>4</v>
      </c>
      <c r="E752" s="6">
        <v>1</v>
      </c>
      <c r="F752" s="6">
        <v>0</v>
      </c>
      <c r="G752" s="6">
        <v>0</v>
      </c>
      <c r="H752" s="6">
        <v>7</v>
      </c>
      <c r="I752" s="6">
        <v>3</v>
      </c>
      <c r="J752" s="6">
        <v>13</v>
      </c>
      <c r="K752" s="6">
        <v>3</v>
      </c>
      <c r="L752" s="6">
        <v>0</v>
      </c>
      <c r="M752" s="6">
        <v>14</v>
      </c>
      <c r="Q752"/>
    </row>
    <row r="753" spans="1:17">
      <c r="A753" s="6" t="s">
        <v>737</v>
      </c>
      <c r="B753" s="3">
        <v>0</v>
      </c>
      <c r="C753" s="6">
        <v>0</v>
      </c>
      <c r="D753" s="6">
        <v>0</v>
      </c>
      <c r="E753" s="6">
        <v>1</v>
      </c>
      <c r="F753" s="6">
        <v>0</v>
      </c>
      <c r="G753" s="6">
        <v>0</v>
      </c>
      <c r="H753" s="6">
        <v>1</v>
      </c>
      <c r="I753" s="6">
        <v>0</v>
      </c>
      <c r="J753" s="6">
        <v>4</v>
      </c>
      <c r="K753" s="6">
        <v>8</v>
      </c>
      <c r="L753" s="6">
        <v>0</v>
      </c>
      <c r="M753" s="6">
        <v>10</v>
      </c>
      <c r="Q753"/>
    </row>
    <row r="754" spans="1:17">
      <c r="A754" s="6" t="s">
        <v>738</v>
      </c>
      <c r="B754" s="3">
        <v>0</v>
      </c>
      <c r="C754" s="6">
        <v>0</v>
      </c>
      <c r="D754" s="6">
        <v>3</v>
      </c>
      <c r="E754" s="6">
        <v>1</v>
      </c>
      <c r="F754" s="6">
        <v>0</v>
      </c>
      <c r="G754" s="6">
        <v>1</v>
      </c>
      <c r="H754" s="6">
        <v>4</v>
      </c>
      <c r="I754" s="6">
        <v>3</v>
      </c>
      <c r="J754" s="6">
        <v>8</v>
      </c>
      <c r="K754" s="6">
        <v>4</v>
      </c>
      <c r="L754" s="6">
        <v>0</v>
      </c>
      <c r="M754" s="6">
        <v>11</v>
      </c>
      <c r="Q754"/>
    </row>
    <row r="755" spans="1:17">
      <c r="A755" s="6" t="s">
        <v>739</v>
      </c>
      <c r="B755" s="3">
        <v>0</v>
      </c>
      <c r="C755" s="6">
        <v>0</v>
      </c>
      <c r="D755" s="6">
        <v>3</v>
      </c>
      <c r="E755" s="6">
        <v>4</v>
      </c>
      <c r="F755" s="6">
        <v>0</v>
      </c>
      <c r="G755" s="6">
        <v>0</v>
      </c>
      <c r="H755" s="6">
        <v>9</v>
      </c>
      <c r="I755" s="6">
        <v>4</v>
      </c>
      <c r="J755" s="6">
        <v>8</v>
      </c>
      <c r="K755" s="6">
        <v>7</v>
      </c>
      <c r="L755" s="6">
        <v>2</v>
      </c>
      <c r="M755" s="6">
        <v>10</v>
      </c>
      <c r="Q755"/>
    </row>
    <row r="756" spans="1:17">
      <c r="A756" s="6" t="s">
        <v>740</v>
      </c>
      <c r="B756" s="3">
        <v>0</v>
      </c>
      <c r="C756" s="6">
        <v>1</v>
      </c>
      <c r="D756" s="6">
        <v>1</v>
      </c>
      <c r="E756" s="6">
        <v>3</v>
      </c>
      <c r="F756" s="6">
        <v>0</v>
      </c>
      <c r="G756" s="6">
        <v>0</v>
      </c>
      <c r="H756" s="6">
        <v>6</v>
      </c>
      <c r="I756" s="6">
        <v>1</v>
      </c>
      <c r="J756" s="6">
        <v>6</v>
      </c>
      <c r="K756" s="6">
        <v>4</v>
      </c>
      <c r="L756" s="6">
        <v>2</v>
      </c>
      <c r="M756" s="6">
        <v>10</v>
      </c>
      <c r="Q756"/>
    </row>
    <row r="757" spans="1:17">
      <c r="A757" s="6" t="s">
        <v>741</v>
      </c>
      <c r="B757" s="3">
        <v>0</v>
      </c>
      <c r="C757" s="6">
        <v>0</v>
      </c>
      <c r="D757" s="6">
        <v>2</v>
      </c>
      <c r="E757" s="6">
        <v>1</v>
      </c>
      <c r="F757" s="6">
        <v>0</v>
      </c>
      <c r="G757" s="6">
        <v>0</v>
      </c>
      <c r="H757" s="6">
        <v>3</v>
      </c>
      <c r="I757" s="6">
        <v>0</v>
      </c>
      <c r="J757" s="6">
        <v>7</v>
      </c>
      <c r="K757" s="6">
        <v>3</v>
      </c>
      <c r="L757" s="6">
        <v>0</v>
      </c>
      <c r="M757" s="6">
        <v>11</v>
      </c>
      <c r="Q757"/>
    </row>
    <row r="758" spans="1:17">
      <c r="A758" s="6" t="s">
        <v>742</v>
      </c>
      <c r="B758" s="3">
        <v>0</v>
      </c>
      <c r="C758" s="6">
        <v>0</v>
      </c>
      <c r="D758" s="6">
        <v>4</v>
      </c>
      <c r="E758" s="6">
        <v>1</v>
      </c>
      <c r="F758" s="6">
        <v>0</v>
      </c>
      <c r="G758" s="6">
        <v>0</v>
      </c>
      <c r="H758" s="6">
        <v>7</v>
      </c>
      <c r="I758" s="6">
        <v>3</v>
      </c>
      <c r="J758" s="6">
        <v>9</v>
      </c>
      <c r="K758" s="6">
        <v>10</v>
      </c>
      <c r="L758" s="6">
        <v>0</v>
      </c>
      <c r="M758" s="6">
        <v>10</v>
      </c>
      <c r="Q758"/>
    </row>
    <row r="759" spans="1:17">
      <c r="A759" s="6" t="s">
        <v>743</v>
      </c>
      <c r="B759" s="3">
        <v>0</v>
      </c>
      <c r="C759" s="6">
        <v>0</v>
      </c>
      <c r="D759" s="6">
        <v>3</v>
      </c>
      <c r="E759" s="6">
        <v>0</v>
      </c>
      <c r="F759" s="6">
        <v>0</v>
      </c>
      <c r="G759" s="6">
        <v>0</v>
      </c>
      <c r="H759" s="6">
        <v>3</v>
      </c>
      <c r="I759" s="6">
        <v>2</v>
      </c>
      <c r="J759" s="6">
        <v>5</v>
      </c>
      <c r="K759" s="6">
        <v>3</v>
      </c>
      <c r="L759" s="6">
        <v>0</v>
      </c>
      <c r="M759" s="6">
        <v>8</v>
      </c>
      <c r="Q759"/>
    </row>
    <row r="760" spans="1:17">
      <c r="A760" s="6" t="s">
        <v>744</v>
      </c>
      <c r="B760" s="3">
        <v>1</v>
      </c>
      <c r="C760" s="6">
        <v>0</v>
      </c>
      <c r="D760" s="6">
        <v>3</v>
      </c>
      <c r="E760" s="6">
        <v>4</v>
      </c>
      <c r="F760" s="6">
        <v>0</v>
      </c>
      <c r="G760" s="6">
        <v>0</v>
      </c>
      <c r="H760" s="6">
        <v>13</v>
      </c>
      <c r="I760" s="6">
        <v>2</v>
      </c>
      <c r="J760" s="6">
        <v>13</v>
      </c>
      <c r="K760" s="6">
        <v>5</v>
      </c>
      <c r="L760" s="6">
        <v>1</v>
      </c>
      <c r="M760" s="6">
        <v>8</v>
      </c>
      <c r="Q760"/>
    </row>
    <row r="761" spans="1:17">
      <c r="A761" s="6" t="s">
        <v>745</v>
      </c>
      <c r="B761" s="3">
        <v>0</v>
      </c>
      <c r="C761" s="6">
        <v>0</v>
      </c>
      <c r="D761" s="6">
        <v>3</v>
      </c>
      <c r="E761" s="6">
        <v>1</v>
      </c>
      <c r="F761" s="6">
        <v>0</v>
      </c>
      <c r="G761" s="6">
        <v>0</v>
      </c>
      <c r="H761" s="6">
        <v>5</v>
      </c>
      <c r="I761" s="6">
        <v>1</v>
      </c>
      <c r="J761" s="6">
        <v>6</v>
      </c>
      <c r="K761" s="6">
        <v>5</v>
      </c>
      <c r="L761" s="6">
        <v>0</v>
      </c>
      <c r="M761" s="6">
        <v>10</v>
      </c>
      <c r="Q761"/>
    </row>
    <row r="762" spans="1:17">
      <c r="A762" s="6" t="s">
        <v>746</v>
      </c>
      <c r="B762" s="3">
        <v>0</v>
      </c>
      <c r="C762" s="6">
        <v>0</v>
      </c>
      <c r="D762" s="6">
        <v>3</v>
      </c>
      <c r="E762" s="6">
        <v>0</v>
      </c>
      <c r="F762" s="6">
        <v>0</v>
      </c>
      <c r="G762" s="6">
        <v>0</v>
      </c>
      <c r="H762" s="6">
        <v>4</v>
      </c>
      <c r="I762" s="6">
        <v>4</v>
      </c>
      <c r="J762" s="6">
        <v>8</v>
      </c>
      <c r="K762" s="6">
        <v>5</v>
      </c>
      <c r="L762" s="6">
        <v>0</v>
      </c>
      <c r="M762" s="6">
        <v>10</v>
      </c>
      <c r="Q762"/>
    </row>
    <row r="763" spans="1:17">
      <c r="A763" s="6" t="s">
        <v>747</v>
      </c>
      <c r="B763" s="3">
        <v>0</v>
      </c>
      <c r="C763" s="6">
        <v>0</v>
      </c>
      <c r="D763" s="6">
        <v>0</v>
      </c>
      <c r="E763" s="6">
        <v>1</v>
      </c>
      <c r="F763" s="6">
        <v>0</v>
      </c>
      <c r="G763" s="6">
        <v>0</v>
      </c>
      <c r="H763" s="6">
        <v>6</v>
      </c>
      <c r="I763" s="6">
        <v>0</v>
      </c>
      <c r="J763" s="6">
        <v>7</v>
      </c>
      <c r="K763" s="6">
        <v>10</v>
      </c>
      <c r="L763" s="6">
        <v>0</v>
      </c>
      <c r="M763" s="6">
        <v>20</v>
      </c>
      <c r="Q763"/>
    </row>
    <row r="764" spans="1:17">
      <c r="A764" s="6" t="s">
        <v>1384</v>
      </c>
      <c r="B764" s="3">
        <v>1</v>
      </c>
      <c r="C764" s="6">
        <v>1</v>
      </c>
      <c r="D764" s="6">
        <v>2</v>
      </c>
      <c r="E764" s="6">
        <v>1</v>
      </c>
      <c r="F764" s="6">
        <v>1</v>
      </c>
      <c r="G764" s="6">
        <v>0</v>
      </c>
      <c r="H764" s="6">
        <v>5</v>
      </c>
      <c r="I764" s="6">
        <v>3</v>
      </c>
      <c r="J764" s="6">
        <v>9</v>
      </c>
      <c r="K764" s="6">
        <v>6</v>
      </c>
      <c r="L764" s="6">
        <v>0</v>
      </c>
      <c r="M764" s="6">
        <v>12</v>
      </c>
      <c r="Q764"/>
    </row>
    <row r="765" spans="1:17">
      <c r="A765" s="6" t="s">
        <v>748</v>
      </c>
      <c r="B765" s="3">
        <v>0</v>
      </c>
      <c r="C765" s="6">
        <v>0</v>
      </c>
      <c r="D765" s="6">
        <v>0</v>
      </c>
      <c r="E765" s="6">
        <v>4</v>
      </c>
      <c r="F765" s="6">
        <v>0</v>
      </c>
      <c r="G765" s="6">
        <v>0</v>
      </c>
      <c r="H765" s="6">
        <v>4</v>
      </c>
      <c r="I765" s="6">
        <v>1</v>
      </c>
      <c r="J765" s="6">
        <v>5</v>
      </c>
      <c r="K765" s="6">
        <v>4</v>
      </c>
      <c r="L765" s="6">
        <v>0</v>
      </c>
      <c r="M765" s="6">
        <v>8</v>
      </c>
      <c r="Q765"/>
    </row>
    <row r="766" spans="1:17">
      <c r="A766" s="6" t="s">
        <v>749</v>
      </c>
      <c r="B766" s="3">
        <v>0</v>
      </c>
      <c r="C766" s="6">
        <v>0</v>
      </c>
      <c r="D766" s="6">
        <v>2</v>
      </c>
      <c r="E766" s="6">
        <v>1</v>
      </c>
      <c r="F766" s="6">
        <v>0</v>
      </c>
      <c r="G766" s="6">
        <v>0</v>
      </c>
      <c r="H766" s="6">
        <v>4</v>
      </c>
      <c r="I766" s="6">
        <v>1</v>
      </c>
      <c r="J766" s="6">
        <v>3</v>
      </c>
      <c r="K766" s="6">
        <v>7</v>
      </c>
      <c r="L766" s="6">
        <v>0</v>
      </c>
      <c r="M766" s="6">
        <v>22</v>
      </c>
      <c r="Q766"/>
    </row>
    <row r="767" spans="1:17">
      <c r="A767" s="6" t="s">
        <v>750</v>
      </c>
      <c r="B767" s="3">
        <v>0</v>
      </c>
      <c r="C767" s="6">
        <v>0</v>
      </c>
      <c r="D767" s="6">
        <v>2</v>
      </c>
      <c r="E767" s="6">
        <v>1</v>
      </c>
      <c r="F767" s="6">
        <v>0</v>
      </c>
      <c r="G767" s="6">
        <v>0</v>
      </c>
      <c r="H767" s="6">
        <v>5</v>
      </c>
      <c r="I767" s="6">
        <v>2</v>
      </c>
      <c r="J767" s="6">
        <v>4</v>
      </c>
      <c r="K767" s="6">
        <v>2</v>
      </c>
      <c r="L767" s="6">
        <v>0</v>
      </c>
      <c r="M767" s="6">
        <v>4</v>
      </c>
      <c r="Q767"/>
    </row>
    <row r="768" spans="1:17">
      <c r="A768" s="6" t="s">
        <v>751</v>
      </c>
      <c r="B768" s="3">
        <v>0</v>
      </c>
      <c r="C768" s="6">
        <v>0</v>
      </c>
      <c r="D768" s="6">
        <v>1</v>
      </c>
      <c r="E768" s="6">
        <v>0</v>
      </c>
      <c r="F768" s="6">
        <v>0</v>
      </c>
      <c r="G768" s="6">
        <v>0</v>
      </c>
      <c r="H768" s="6">
        <v>5</v>
      </c>
      <c r="I768" s="6">
        <v>1</v>
      </c>
      <c r="J768" s="6">
        <v>9</v>
      </c>
      <c r="K768" s="6">
        <v>4</v>
      </c>
      <c r="L768" s="6">
        <v>1</v>
      </c>
      <c r="M768" s="6">
        <v>19</v>
      </c>
      <c r="Q768"/>
    </row>
    <row r="769" spans="1:17">
      <c r="A769" s="6" t="s">
        <v>752</v>
      </c>
      <c r="B769" s="3">
        <v>0</v>
      </c>
      <c r="C769" s="6">
        <v>0</v>
      </c>
      <c r="D769" s="6">
        <v>1</v>
      </c>
      <c r="E769" s="6">
        <v>1</v>
      </c>
      <c r="F769" s="6">
        <v>0</v>
      </c>
      <c r="G769" s="6">
        <v>0</v>
      </c>
      <c r="H769" s="6">
        <v>4</v>
      </c>
      <c r="I769" s="6">
        <v>2</v>
      </c>
      <c r="J769" s="6">
        <v>4</v>
      </c>
      <c r="K769" s="6">
        <v>4</v>
      </c>
      <c r="L769" s="6">
        <v>0</v>
      </c>
      <c r="M769" s="6">
        <v>6</v>
      </c>
      <c r="Q769"/>
    </row>
    <row r="770" spans="1:17">
      <c r="A770" s="6" t="s">
        <v>753</v>
      </c>
      <c r="B770" s="3">
        <v>0</v>
      </c>
      <c r="C770" s="6">
        <v>0</v>
      </c>
      <c r="D770" s="6">
        <v>2</v>
      </c>
      <c r="E770" s="6">
        <v>5</v>
      </c>
      <c r="F770" s="6">
        <v>0</v>
      </c>
      <c r="G770" s="6">
        <v>1</v>
      </c>
      <c r="H770" s="6">
        <v>8</v>
      </c>
      <c r="I770" s="6">
        <v>5</v>
      </c>
      <c r="J770" s="6">
        <v>12</v>
      </c>
      <c r="K770" s="6">
        <v>10</v>
      </c>
      <c r="L770" s="6">
        <v>0</v>
      </c>
      <c r="M770" s="6">
        <v>15</v>
      </c>
      <c r="Q770"/>
    </row>
    <row r="771" spans="1:17">
      <c r="A771" s="6" t="s">
        <v>754</v>
      </c>
      <c r="B771" s="3">
        <v>0</v>
      </c>
      <c r="C771" s="6">
        <v>0</v>
      </c>
      <c r="D771" s="6">
        <v>1</v>
      </c>
      <c r="E771" s="6">
        <v>3</v>
      </c>
      <c r="F771" s="6">
        <v>0</v>
      </c>
      <c r="G771" s="6">
        <v>0</v>
      </c>
      <c r="H771" s="6">
        <v>4</v>
      </c>
      <c r="I771" s="6">
        <v>0</v>
      </c>
      <c r="J771" s="6">
        <v>3</v>
      </c>
      <c r="K771" s="6">
        <v>5</v>
      </c>
      <c r="L771" s="6">
        <v>0</v>
      </c>
      <c r="M771" s="6">
        <v>16</v>
      </c>
      <c r="Q771"/>
    </row>
    <row r="772" spans="1:17">
      <c r="A772" s="6" t="s">
        <v>755</v>
      </c>
      <c r="B772" s="3">
        <v>0</v>
      </c>
      <c r="C772" s="6">
        <v>0</v>
      </c>
      <c r="D772" s="6">
        <v>1</v>
      </c>
      <c r="E772" s="6">
        <v>4</v>
      </c>
      <c r="F772" s="6">
        <v>0</v>
      </c>
      <c r="G772" s="6">
        <v>0</v>
      </c>
      <c r="H772" s="6">
        <v>5</v>
      </c>
      <c r="I772" s="6">
        <v>1</v>
      </c>
      <c r="J772" s="6">
        <v>5</v>
      </c>
      <c r="K772" s="6">
        <v>2</v>
      </c>
      <c r="L772" s="6">
        <v>0</v>
      </c>
      <c r="M772" s="6">
        <v>9</v>
      </c>
      <c r="Q772"/>
    </row>
    <row r="773" spans="1:17">
      <c r="A773" s="6" t="s">
        <v>756</v>
      </c>
      <c r="B773" s="3">
        <v>0</v>
      </c>
      <c r="C773" s="6">
        <v>0</v>
      </c>
      <c r="D773" s="6">
        <v>2</v>
      </c>
      <c r="E773" s="6">
        <v>2</v>
      </c>
      <c r="F773" s="6">
        <v>0</v>
      </c>
      <c r="G773" s="6">
        <v>0</v>
      </c>
      <c r="H773" s="6">
        <v>7</v>
      </c>
      <c r="I773" s="6">
        <v>2</v>
      </c>
      <c r="J773" s="6">
        <v>10</v>
      </c>
      <c r="K773" s="6">
        <v>6</v>
      </c>
      <c r="L773" s="6">
        <v>1</v>
      </c>
      <c r="M773" s="6">
        <v>6</v>
      </c>
      <c r="Q773"/>
    </row>
    <row r="774" spans="1:17">
      <c r="A774" s="6" t="s">
        <v>757</v>
      </c>
      <c r="B774" s="3">
        <v>0</v>
      </c>
      <c r="C774" s="6">
        <v>1</v>
      </c>
      <c r="D774" s="6">
        <v>4</v>
      </c>
      <c r="E774" s="6">
        <v>2</v>
      </c>
      <c r="F774" s="6">
        <v>0</v>
      </c>
      <c r="G774" s="6">
        <v>0</v>
      </c>
      <c r="H774" s="6">
        <v>8</v>
      </c>
      <c r="I774" s="6">
        <v>4</v>
      </c>
      <c r="J774" s="6">
        <v>7</v>
      </c>
      <c r="K774" s="6">
        <v>4</v>
      </c>
      <c r="L774" s="6">
        <v>4</v>
      </c>
      <c r="M774" s="6">
        <v>6</v>
      </c>
      <c r="Q774"/>
    </row>
    <row r="775" spans="1:17">
      <c r="A775" s="6" t="s">
        <v>758</v>
      </c>
      <c r="B775" s="3">
        <v>0</v>
      </c>
      <c r="C775" s="6">
        <v>0</v>
      </c>
      <c r="D775" s="6">
        <v>4</v>
      </c>
      <c r="E775" s="6">
        <v>2</v>
      </c>
      <c r="F775" s="6">
        <v>0</v>
      </c>
      <c r="G775" s="6">
        <v>0</v>
      </c>
      <c r="H775" s="6">
        <v>11</v>
      </c>
      <c r="I775" s="6">
        <v>2</v>
      </c>
      <c r="J775" s="6">
        <v>8</v>
      </c>
      <c r="K775" s="6">
        <v>6</v>
      </c>
      <c r="L775" s="6">
        <v>0</v>
      </c>
      <c r="M775" s="6">
        <v>7</v>
      </c>
      <c r="Q775"/>
    </row>
    <row r="776" spans="1:17">
      <c r="A776" s="6" t="s">
        <v>759</v>
      </c>
      <c r="B776" s="3">
        <v>0</v>
      </c>
      <c r="C776" s="6">
        <v>0</v>
      </c>
      <c r="D776" s="6">
        <v>2</v>
      </c>
      <c r="E776" s="6">
        <v>2</v>
      </c>
      <c r="F776" s="6">
        <v>0</v>
      </c>
      <c r="G776" s="6">
        <v>0</v>
      </c>
      <c r="H776" s="6">
        <v>9</v>
      </c>
      <c r="I776" s="6">
        <v>0</v>
      </c>
      <c r="J776" s="6">
        <v>6</v>
      </c>
      <c r="K776" s="6">
        <v>2</v>
      </c>
      <c r="L776" s="6">
        <v>0</v>
      </c>
      <c r="M776" s="6">
        <v>3</v>
      </c>
      <c r="Q776"/>
    </row>
    <row r="777" spans="1:17">
      <c r="A777" s="6" t="s">
        <v>760</v>
      </c>
      <c r="B777" s="3">
        <v>0</v>
      </c>
      <c r="C777" s="6">
        <v>1</v>
      </c>
      <c r="D777" s="6">
        <v>0</v>
      </c>
      <c r="E777" s="6">
        <v>1</v>
      </c>
      <c r="F777" s="6">
        <v>0</v>
      </c>
      <c r="G777" s="6">
        <v>0</v>
      </c>
      <c r="H777" s="6">
        <v>4</v>
      </c>
      <c r="I777" s="6">
        <v>3</v>
      </c>
      <c r="J777" s="6">
        <v>4</v>
      </c>
      <c r="K777" s="6">
        <v>6</v>
      </c>
      <c r="L777" s="6">
        <v>0</v>
      </c>
      <c r="M777" s="6">
        <v>8</v>
      </c>
      <c r="Q777"/>
    </row>
    <row r="778" spans="1:17">
      <c r="A778" s="6" t="s">
        <v>761</v>
      </c>
      <c r="B778" s="3">
        <v>1</v>
      </c>
      <c r="C778" s="6">
        <v>0</v>
      </c>
      <c r="D778" s="6">
        <v>0</v>
      </c>
      <c r="E778" s="6">
        <v>3</v>
      </c>
      <c r="F778" s="6">
        <v>1</v>
      </c>
      <c r="G778" s="6">
        <v>0</v>
      </c>
      <c r="H778" s="6">
        <v>7</v>
      </c>
      <c r="I778" s="6">
        <v>3</v>
      </c>
      <c r="J778" s="6">
        <v>7</v>
      </c>
      <c r="K778" s="6">
        <v>0</v>
      </c>
      <c r="L778" s="6">
        <v>0</v>
      </c>
      <c r="M778" s="6">
        <v>2</v>
      </c>
      <c r="Q778"/>
    </row>
    <row r="779" spans="1:17">
      <c r="A779" s="6" t="s">
        <v>2058</v>
      </c>
      <c r="B779" s="3">
        <v>0</v>
      </c>
      <c r="C779" s="6">
        <v>0</v>
      </c>
      <c r="D779" s="6">
        <v>0</v>
      </c>
      <c r="E779" s="6">
        <v>2</v>
      </c>
      <c r="F779" s="6">
        <v>0</v>
      </c>
      <c r="G779" s="6">
        <v>0</v>
      </c>
      <c r="H779" s="6">
        <v>2</v>
      </c>
      <c r="I779" s="6">
        <v>0</v>
      </c>
      <c r="J779" s="6">
        <v>6</v>
      </c>
      <c r="K779" s="6">
        <v>2</v>
      </c>
      <c r="L779" s="6">
        <v>0</v>
      </c>
      <c r="M779" s="6">
        <v>5</v>
      </c>
      <c r="Q779"/>
    </row>
    <row r="780" spans="1:17">
      <c r="A780" s="6" t="s">
        <v>762</v>
      </c>
      <c r="B780" s="3">
        <v>0</v>
      </c>
      <c r="C780" s="6">
        <v>0</v>
      </c>
      <c r="D780" s="6">
        <v>0</v>
      </c>
      <c r="E780" s="6">
        <v>0</v>
      </c>
      <c r="F780" s="6">
        <v>0</v>
      </c>
      <c r="G780" s="6">
        <v>0</v>
      </c>
      <c r="H780" s="6">
        <v>0</v>
      </c>
      <c r="I780" s="6">
        <v>1</v>
      </c>
      <c r="J780" s="6">
        <v>7</v>
      </c>
      <c r="K780" s="6">
        <v>4</v>
      </c>
      <c r="L780" s="6">
        <v>0</v>
      </c>
      <c r="M780" s="6">
        <v>10</v>
      </c>
      <c r="Q780"/>
    </row>
    <row r="781" spans="1:17">
      <c r="A781" s="6" t="s">
        <v>763</v>
      </c>
      <c r="B781" s="3">
        <v>0</v>
      </c>
      <c r="C781" s="6">
        <v>0</v>
      </c>
      <c r="D781" s="6">
        <v>1</v>
      </c>
      <c r="E781" s="6">
        <v>1</v>
      </c>
      <c r="F781" s="6">
        <v>0</v>
      </c>
      <c r="G781" s="6">
        <v>0</v>
      </c>
      <c r="H781" s="6">
        <v>2</v>
      </c>
      <c r="I781" s="6">
        <v>1</v>
      </c>
      <c r="J781" s="6">
        <v>4</v>
      </c>
      <c r="K781" s="6">
        <v>4</v>
      </c>
      <c r="L781" s="6">
        <v>0</v>
      </c>
      <c r="M781" s="6">
        <v>8</v>
      </c>
      <c r="Q781"/>
    </row>
    <row r="782" spans="1:17">
      <c r="A782" s="6" t="s">
        <v>2057</v>
      </c>
      <c r="B782" s="3">
        <v>0</v>
      </c>
      <c r="C782" s="6">
        <v>0</v>
      </c>
      <c r="D782" s="6">
        <v>1</v>
      </c>
      <c r="E782" s="6">
        <v>1</v>
      </c>
      <c r="F782" s="6">
        <v>0</v>
      </c>
      <c r="G782" s="6">
        <v>0</v>
      </c>
      <c r="H782" s="6">
        <v>2</v>
      </c>
      <c r="I782" s="6">
        <v>5</v>
      </c>
      <c r="J782" s="6">
        <v>6</v>
      </c>
      <c r="K782" s="6">
        <v>1</v>
      </c>
      <c r="L782" s="6">
        <v>1</v>
      </c>
      <c r="M782" s="6">
        <v>8</v>
      </c>
      <c r="Q782"/>
    </row>
    <row r="783" spans="1:17">
      <c r="A783" s="6" t="s">
        <v>764</v>
      </c>
      <c r="B783" s="3">
        <v>0</v>
      </c>
      <c r="C783" s="6">
        <v>0</v>
      </c>
      <c r="D783" s="6">
        <v>1</v>
      </c>
      <c r="E783" s="6">
        <v>1</v>
      </c>
      <c r="F783" s="6">
        <v>0</v>
      </c>
      <c r="G783" s="6">
        <v>0</v>
      </c>
      <c r="H783" s="6">
        <v>2</v>
      </c>
      <c r="I783" s="6">
        <v>4</v>
      </c>
      <c r="J783" s="6">
        <v>4</v>
      </c>
      <c r="K783" s="6">
        <v>3</v>
      </c>
      <c r="L783" s="6">
        <v>0</v>
      </c>
      <c r="M783" s="6">
        <v>8</v>
      </c>
      <c r="Q783"/>
    </row>
    <row r="784" spans="1:17">
      <c r="A784" s="6" t="s">
        <v>765</v>
      </c>
      <c r="B784" s="3">
        <v>0</v>
      </c>
      <c r="C784" s="6">
        <v>0</v>
      </c>
      <c r="D784" s="6">
        <v>1</v>
      </c>
      <c r="E784" s="6">
        <v>2</v>
      </c>
      <c r="F784" s="6">
        <v>0</v>
      </c>
      <c r="G784" s="6">
        <v>0</v>
      </c>
      <c r="H784" s="6">
        <v>3</v>
      </c>
      <c r="I784" s="6">
        <v>1</v>
      </c>
      <c r="J784" s="6">
        <v>10</v>
      </c>
      <c r="K784" s="6">
        <v>5</v>
      </c>
      <c r="L784" s="6">
        <v>0</v>
      </c>
      <c r="M784" s="6">
        <v>6</v>
      </c>
      <c r="Q784"/>
    </row>
    <row r="785" spans="1:17">
      <c r="A785" s="6" t="s">
        <v>774</v>
      </c>
      <c r="B785" s="3">
        <v>0</v>
      </c>
      <c r="C785" s="6">
        <v>0</v>
      </c>
      <c r="D785" s="6">
        <v>2</v>
      </c>
      <c r="E785" s="6">
        <v>3</v>
      </c>
      <c r="F785" s="6">
        <v>0</v>
      </c>
      <c r="G785" s="6">
        <v>0</v>
      </c>
      <c r="H785" s="6">
        <v>7</v>
      </c>
      <c r="I785" s="6">
        <v>0</v>
      </c>
      <c r="J785" s="6">
        <v>8</v>
      </c>
      <c r="K785" s="6">
        <v>7</v>
      </c>
      <c r="L785" s="6">
        <v>0</v>
      </c>
      <c r="M785" s="6">
        <v>10</v>
      </c>
      <c r="Q785"/>
    </row>
    <row r="786" spans="1:17">
      <c r="A786" s="6" t="s">
        <v>766</v>
      </c>
      <c r="B786" s="3">
        <v>0</v>
      </c>
      <c r="C786" s="6">
        <v>1</v>
      </c>
      <c r="D786" s="6">
        <v>1</v>
      </c>
      <c r="E786" s="6">
        <v>5</v>
      </c>
      <c r="F786" s="6">
        <v>1</v>
      </c>
      <c r="G786" s="6">
        <v>0</v>
      </c>
      <c r="H786" s="6">
        <v>9</v>
      </c>
      <c r="I786" s="6">
        <v>5</v>
      </c>
      <c r="J786" s="6">
        <v>13</v>
      </c>
      <c r="K786" s="6">
        <v>6</v>
      </c>
      <c r="L786" s="6">
        <v>0</v>
      </c>
      <c r="M786" s="6">
        <v>6</v>
      </c>
      <c r="Q786"/>
    </row>
    <row r="787" spans="1:17">
      <c r="A787" s="6" t="s">
        <v>794</v>
      </c>
      <c r="B787" s="3">
        <v>0</v>
      </c>
      <c r="C787" s="6">
        <v>0</v>
      </c>
      <c r="D787" s="6">
        <v>4</v>
      </c>
      <c r="E787" s="6">
        <v>0</v>
      </c>
      <c r="F787" s="6">
        <v>0</v>
      </c>
      <c r="G787" s="6">
        <v>0</v>
      </c>
      <c r="H787" s="6">
        <v>5</v>
      </c>
      <c r="I787" s="6">
        <v>6</v>
      </c>
      <c r="J787" s="6">
        <v>11</v>
      </c>
      <c r="K787" s="6">
        <v>6</v>
      </c>
      <c r="L787" s="6">
        <v>0</v>
      </c>
      <c r="M787" s="6">
        <v>8</v>
      </c>
      <c r="Q787"/>
    </row>
    <row r="788" spans="1:17">
      <c r="A788" s="6" t="s">
        <v>795</v>
      </c>
      <c r="B788" s="3">
        <v>0</v>
      </c>
      <c r="C788" s="6">
        <v>4</v>
      </c>
      <c r="D788" s="6">
        <v>4</v>
      </c>
      <c r="E788" s="6">
        <v>10</v>
      </c>
      <c r="F788" s="6">
        <v>0</v>
      </c>
      <c r="G788" s="6">
        <v>0</v>
      </c>
      <c r="H788" s="6">
        <v>20</v>
      </c>
      <c r="I788" s="6">
        <v>7</v>
      </c>
      <c r="J788" s="6">
        <v>7</v>
      </c>
      <c r="K788" s="6">
        <v>5</v>
      </c>
      <c r="L788" s="6">
        <v>0</v>
      </c>
      <c r="M788" s="6">
        <v>7</v>
      </c>
      <c r="Q788"/>
    </row>
    <row r="789" spans="1:17">
      <c r="A789" s="6" t="s">
        <v>796</v>
      </c>
      <c r="B789" s="3">
        <v>0</v>
      </c>
      <c r="C789" s="6">
        <v>0</v>
      </c>
      <c r="D789" s="6">
        <v>0</v>
      </c>
      <c r="E789" s="6">
        <v>0</v>
      </c>
      <c r="F789" s="6">
        <v>0</v>
      </c>
      <c r="G789" s="6">
        <v>2</v>
      </c>
      <c r="H789" s="6">
        <v>2</v>
      </c>
      <c r="I789" s="6">
        <v>4</v>
      </c>
      <c r="J789" s="6">
        <v>6</v>
      </c>
      <c r="K789" s="6">
        <v>4</v>
      </c>
      <c r="L789" s="6">
        <v>2</v>
      </c>
      <c r="M789" s="6">
        <v>5</v>
      </c>
      <c r="Q789"/>
    </row>
    <row r="790" spans="1:17">
      <c r="A790" s="6" t="s">
        <v>797</v>
      </c>
      <c r="B790" s="3">
        <v>0</v>
      </c>
      <c r="C790" s="6">
        <v>0</v>
      </c>
      <c r="D790" s="6">
        <v>2</v>
      </c>
      <c r="E790" s="6">
        <v>1</v>
      </c>
      <c r="F790" s="6">
        <v>0</v>
      </c>
      <c r="G790" s="6">
        <v>0</v>
      </c>
      <c r="H790" s="6">
        <v>3</v>
      </c>
      <c r="I790" s="6">
        <v>1</v>
      </c>
      <c r="J790" s="6">
        <v>4</v>
      </c>
      <c r="K790" s="6">
        <v>1</v>
      </c>
      <c r="L790" s="6">
        <v>1</v>
      </c>
      <c r="M790" s="6">
        <v>2</v>
      </c>
      <c r="Q790"/>
    </row>
    <row r="791" spans="1:17">
      <c r="A791" s="6" t="s">
        <v>798</v>
      </c>
      <c r="B791" s="3">
        <v>0</v>
      </c>
      <c r="C791" s="6">
        <v>0</v>
      </c>
      <c r="D791" s="6">
        <v>3</v>
      </c>
      <c r="E791" s="6">
        <v>7</v>
      </c>
      <c r="F791" s="6">
        <v>0</v>
      </c>
      <c r="G791" s="6">
        <v>0</v>
      </c>
      <c r="H791" s="6">
        <v>15</v>
      </c>
      <c r="I791" s="6">
        <v>2</v>
      </c>
      <c r="J791" s="6">
        <v>5</v>
      </c>
      <c r="K791" s="6">
        <v>4</v>
      </c>
      <c r="L791" s="6">
        <v>0</v>
      </c>
      <c r="M791" s="6">
        <v>6</v>
      </c>
      <c r="Q791"/>
    </row>
    <row r="792" spans="1:17">
      <c r="A792" s="6" t="s">
        <v>799</v>
      </c>
      <c r="B792" s="3">
        <v>0</v>
      </c>
      <c r="C792" s="6">
        <v>0</v>
      </c>
      <c r="D792" s="6">
        <v>1</v>
      </c>
      <c r="E792" s="6">
        <v>2</v>
      </c>
      <c r="F792" s="6">
        <v>1</v>
      </c>
      <c r="G792" s="6">
        <v>0</v>
      </c>
      <c r="H792" s="6">
        <v>3</v>
      </c>
      <c r="I792" s="6">
        <v>1</v>
      </c>
      <c r="J792" s="6">
        <v>3</v>
      </c>
      <c r="K792" s="6">
        <v>5</v>
      </c>
      <c r="L792" s="6">
        <v>0</v>
      </c>
      <c r="M792" s="6">
        <v>7</v>
      </c>
      <c r="Q792"/>
    </row>
    <row r="793" spans="1:17">
      <c r="A793" s="6" t="s">
        <v>800</v>
      </c>
      <c r="B793" s="3">
        <v>0</v>
      </c>
      <c r="C793" s="6">
        <v>0</v>
      </c>
      <c r="D793" s="6">
        <v>3</v>
      </c>
      <c r="E793" s="6">
        <v>1</v>
      </c>
      <c r="F793" s="6">
        <v>0</v>
      </c>
      <c r="G793" s="6">
        <v>0</v>
      </c>
      <c r="H793" s="6">
        <v>4</v>
      </c>
      <c r="I793" s="6">
        <v>3</v>
      </c>
      <c r="J793" s="6">
        <v>9</v>
      </c>
      <c r="K793" s="6">
        <v>4</v>
      </c>
      <c r="L793" s="6">
        <v>0</v>
      </c>
      <c r="M793" s="6">
        <v>7</v>
      </c>
      <c r="Q793"/>
    </row>
    <row r="794" spans="1:17">
      <c r="A794" s="6" t="s">
        <v>801</v>
      </c>
      <c r="B794" s="3">
        <v>0</v>
      </c>
      <c r="C794" s="6">
        <v>0</v>
      </c>
      <c r="D794" s="6">
        <v>0</v>
      </c>
      <c r="E794" s="6">
        <v>5</v>
      </c>
      <c r="F794" s="6">
        <v>0</v>
      </c>
      <c r="G794" s="6">
        <v>0</v>
      </c>
      <c r="H794" s="6">
        <v>7</v>
      </c>
      <c r="I794" s="6">
        <v>1</v>
      </c>
      <c r="J794" s="6">
        <v>12</v>
      </c>
      <c r="K794" s="6">
        <v>7</v>
      </c>
      <c r="L794" s="6">
        <v>1</v>
      </c>
      <c r="M794" s="6">
        <v>8</v>
      </c>
      <c r="Q794"/>
    </row>
    <row r="795" spans="1:17">
      <c r="A795" s="6" t="s">
        <v>802</v>
      </c>
      <c r="B795" s="3">
        <v>0</v>
      </c>
      <c r="C795" s="6">
        <v>0</v>
      </c>
      <c r="D795" s="6">
        <v>3</v>
      </c>
      <c r="E795" s="6">
        <v>1</v>
      </c>
      <c r="F795" s="6">
        <v>0</v>
      </c>
      <c r="G795" s="6">
        <v>1</v>
      </c>
      <c r="H795" s="6">
        <v>4</v>
      </c>
      <c r="I795" s="6">
        <v>2</v>
      </c>
      <c r="J795" s="6">
        <v>9</v>
      </c>
      <c r="K795" s="6">
        <v>2</v>
      </c>
      <c r="L795" s="6">
        <v>3</v>
      </c>
      <c r="M795" s="6">
        <v>6</v>
      </c>
      <c r="Q795"/>
    </row>
    <row r="796" spans="1:17">
      <c r="A796" s="6" t="s">
        <v>803</v>
      </c>
      <c r="B796" s="3">
        <v>1</v>
      </c>
      <c r="C796" s="6">
        <v>0</v>
      </c>
      <c r="D796" s="6">
        <v>0</v>
      </c>
      <c r="E796" s="6">
        <v>1</v>
      </c>
      <c r="F796" s="6">
        <v>0</v>
      </c>
      <c r="G796" s="6">
        <v>0</v>
      </c>
      <c r="H796" s="6">
        <v>2</v>
      </c>
      <c r="I796" s="6">
        <v>2</v>
      </c>
      <c r="J796" s="6">
        <v>3</v>
      </c>
      <c r="K796" s="6">
        <v>1</v>
      </c>
      <c r="L796" s="6">
        <v>0</v>
      </c>
      <c r="M796" s="6">
        <v>6</v>
      </c>
      <c r="Q796"/>
    </row>
    <row r="797" spans="1:17">
      <c r="A797" s="6" t="s">
        <v>804</v>
      </c>
      <c r="B797" s="3">
        <v>0</v>
      </c>
      <c r="C797" s="6">
        <v>2</v>
      </c>
      <c r="D797" s="6">
        <v>3</v>
      </c>
      <c r="E797" s="6">
        <v>0</v>
      </c>
      <c r="F797" s="6">
        <v>1</v>
      </c>
      <c r="G797" s="6">
        <v>0</v>
      </c>
      <c r="H797" s="6">
        <v>6</v>
      </c>
      <c r="I797" s="6">
        <v>2</v>
      </c>
      <c r="J797" s="6">
        <v>7</v>
      </c>
      <c r="K797" s="6">
        <v>6</v>
      </c>
      <c r="L797" s="6">
        <v>0</v>
      </c>
      <c r="M797" s="6">
        <v>2</v>
      </c>
      <c r="Q797"/>
    </row>
    <row r="798" spans="1:17">
      <c r="A798" s="6" t="s">
        <v>805</v>
      </c>
      <c r="B798" s="3">
        <v>0</v>
      </c>
      <c r="C798" s="6">
        <v>2</v>
      </c>
      <c r="D798" s="6">
        <v>1</v>
      </c>
      <c r="E798" s="6">
        <v>1</v>
      </c>
      <c r="F798" s="6">
        <v>0</v>
      </c>
      <c r="G798" s="6">
        <v>0</v>
      </c>
      <c r="H798" s="6">
        <v>4</v>
      </c>
      <c r="I798" s="6">
        <v>2</v>
      </c>
      <c r="J798" s="6">
        <v>8</v>
      </c>
      <c r="K798" s="6">
        <v>3</v>
      </c>
      <c r="L798" s="6">
        <v>1</v>
      </c>
      <c r="M798" s="6">
        <v>4</v>
      </c>
      <c r="Q798"/>
    </row>
    <row r="799" spans="1:17">
      <c r="A799" s="6" t="s">
        <v>806</v>
      </c>
      <c r="B799" s="3">
        <v>0</v>
      </c>
      <c r="C799" s="6">
        <v>0</v>
      </c>
      <c r="D799" s="6">
        <v>0</v>
      </c>
      <c r="E799" s="6">
        <v>3</v>
      </c>
      <c r="F799" s="6">
        <v>0</v>
      </c>
      <c r="G799" s="6">
        <v>0</v>
      </c>
      <c r="H799" s="6">
        <v>3</v>
      </c>
      <c r="I799" s="6">
        <v>1</v>
      </c>
      <c r="J799" s="6">
        <v>5</v>
      </c>
      <c r="K799" s="6">
        <v>0</v>
      </c>
      <c r="L799" s="6">
        <v>2</v>
      </c>
      <c r="M799" s="6">
        <v>2</v>
      </c>
      <c r="Q799"/>
    </row>
    <row r="800" spans="1:17">
      <c r="A800" s="6" t="s">
        <v>807</v>
      </c>
      <c r="B800" s="3">
        <v>0</v>
      </c>
      <c r="C800" s="6">
        <v>0</v>
      </c>
      <c r="D800" s="6">
        <v>2</v>
      </c>
      <c r="E800" s="6">
        <v>1</v>
      </c>
      <c r="F800" s="6">
        <v>0</v>
      </c>
      <c r="G800" s="6">
        <v>1</v>
      </c>
      <c r="H800" s="6">
        <v>8</v>
      </c>
      <c r="I800" s="6">
        <v>2</v>
      </c>
      <c r="J800" s="6">
        <v>10</v>
      </c>
      <c r="K800" s="6">
        <v>4</v>
      </c>
      <c r="L800" s="6">
        <v>0</v>
      </c>
      <c r="M800" s="6">
        <v>8</v>
      </c>
      <c r="Q800"/>
    </row>
    <row r="801" spans="1:17">
      <c r="A801" s="6" t="s">
        <v>808</v>
      </c>
      <c r="B801" s="3">
        <v>0</v>
      </c>
      <c r="C801" s="6">
        <v>0</v>
      </c>
      <c r="D801" s="6">
        <v>1</v>
      </c>
      <c r="E801" s="6">
        <v>2</v>
      </c>
      <c r="F801" s="6">
        <v>0</v>
      </c>
      <c r="G801" s="6">
        <v>0</v>
      </c>
      <c r="H801" s="6">
        <v>3</v>
      </c>
      <c r="I801" s="6">
        <v>1</v>
      </c>
      <c r="J801" s="6">
        <v>1</v>
      </c>
      <c r="K801" s="6">
        <v>3</v>
      </c>
      <c r="L801" s="6">
        <v>0</v>
      </c>
      <c r="M801" s="6">
        <v>7</v>
      </c>
      <c r="Q801"/>
    </row>
    <row r="802" spans="1:17">
      <c r="A802" s="6" t="s">
        <v>809</v>
      </c>
      <c r="B802" s="3">
        <v>0</v>
      </c>
      <c r="C802" s="6">
        <v>0</v>
      </c>
      <c r="D802" s="6">
        <v>4</v>
      </c>
      <c r="E802" s="6">
        <v>0</v>
      </c>
      <c r="F802" s="6">
        <v>0</v>
      </c>
      <c r="G802" s="6">
        <v>0</v>
      </c>
      <c r="H802" s="6">
        <v>5</v>
      </c>
      <c r="I802" s="6">
        <v>1</v>
      </c>
      <c r="J802" s="6">
        <v>5</v>
      </c>
      <c r="K802" s="6">
        <v>7</v>
      </c>
      <c r="L802" s="6">
        <v>0</v>
      </c>
      <c r="M802" s="6">
        <v>8</v>
      </c>
      <c r="Q802"/>
    </row>
    <row r="803" spans="1:17">
      <c r="A803" s="6" t="s">
        <v>810</v>
      </c>
      <c r="B803" s="3">
        <v>0</v>
      </c>
      <c r="C803" s="6">
        <v>0</v>
      </c>
      <c r="D803" s="6">
        <v>5</v>
      </c>
      <c r="E803" s="6">
        <v>7</v>
      </c>
      <c r="F803" s="6">
        <v>0</v>
      </c>
      <c r="G803" s="6">
        <v>0</v>
      </c>
      <c r="H803" s="6">
        <v>16</v>
      </c>
      <c r="I803" s="6">
        <v>0</v>
      </c>
      <c r="J803" s="6">
        <v>4</v>
      </c>
      <c r="K803" s="6">
        <v>10</v>
      </c>
      <c r="L803" s="6">
        <v>0</v>
      </c>
      <c r="M803" s="6">
        <v>10</v>
      </c>
      <c r="Q803"/>
    </row>
    <row r="804" spans="1:17">
      <c r="A804" s="6" t="s">
        <v>811</v>
      </c>
      <c r="B804" s="3">
        <v>0</v>
      </c>
      <c r="C804" s="6">
        <v>0</v>
      </c>
      <c r="D804" s="6">
        <v>0</v>
      </c>
      <c r="E804" s="6">
        <v>3</v>
      </c>
      <c r="F804" s="6">
        <v>0</v>
      </c>
      <c r="G804" s="6">
        <v>0</v>
      </c>
      <c r="H804" s="6">
        <v>7</v>
      </c>
      <c r="I804" s="6">
        <v>4</v>
      </c>
      <c r="J804" s="6">
        <v>6</v>
      </c>
      <c r="K804" s="6">
        <v>4</v>
      </c>
      <c r="L804" s="6">
        <v>0</v>
      </c>
      <c r="M804" s="6">
        <v>9</v>
      </c>
      <c r="Q804"/>
    </row>
    <row r="805" spans="1:17">
      <c r="A805" s="6" t="s">
        <v>812</v>
      </c>
      <c r="B805" s="3">
        <v>0</v>
      </c>
      <c r="C805" s="6">
        <v>0</v>
      </c>
      <c r="D805" s="6">
        <v>4</v>
      </c>
      <c r="E805" s="6">
        <v>3</v>
      </c>
      <c r="F805" s="6">
        <v>0</v>
      </c>
      <c r="G805" s="6">
        <v>0</v>
      </c>
      <c r="H805" s="6">
        <v>8</v>
      </c>
      <c r="I805" s="6">
        <v>1</v>
      </c>
      <c r="J805" s="6">
        <v>9</v>
      </c>
      <c r="K805" s="6">
        <v>3</v>
      </c>
      <c r="L805" s="6">
        <v>0</v>
      </c>
      <c r="M805" s="6">
        <v>4</v>
      </c>
      <c r="Q805"/>
    </row>
    <row r="806" spans="1:17">
      <c r="A806" s="6" t="s">
        <v>813</v>
      </c>
      <c r="B806" s="3">
        <v>0</v>
      </c>
      <c r="C806" s="6">
        <v>0</v>
      </c>
      <c r="D806" s="6">
        <v>1</v>
      </c>
      <c r="E806" s="6">
        <v>6</v>
      </c>
      <c r="F806" s="6">
        <v>0</v>
      </c>
      <c r="G806" s="6">
        <v>0</v>
      </c>
      <c r="H806" s="6">
        <v>7</v>
      </c>
      <c r="I806" s="6">
        <v>4</v>
      </c>
      <c r="J806" s="6">
        <v>8</v>
      </c>
      <c r="K806" s="6">
        <v>2</v>
      </c>
      <c r="L806" s="6">
        <v>0</v>
      </c>
      <c r="M806" s="6">
        <v>5</v>
      </c>
      <c r="Q806"/>
    </row>
    <row r="807" spans="1:17">
      <c r="A807" s="6" t="s">
        <v>814</v>
      </c>
      <c r="B807" s="3">
        <v>0</v>
      </c>
      <c r="C807" s="6">
        <v>0</v>
      </c>
      <c r="D807" s="6">
        <v>0</v>
      </c>
      <c r="E807" s="6">
        <v>0</v>
      </c>
      <c r="F807" s="6">
        <v>0</v>
      </c>
      <c r="G807" s="6">
        <v>0</v>
      </c>
      <c r="H807" s="6">
        <v>0</v>
      </c>
      <c r="I807" s="6">
        <v>0</v>
      </c>
      <c r="J807" s="6">
        <v>5</v>
      </c>
      <c r="K807" s="6">
        <v>1</v>
      </c>
      <c r="L807" s="6">
        <v>1</v>
      </c>
      <c r="M807" s="6">
        <v>6</v>
      </c>
      <c r="Q807"/>
    </row>
    <row r="808" spans="1:17">
      <c r="A808" s="6" t="s">
        <v>1385</v>
      </c>
      <c r="B808" s="3">
        <v>0</v>
      </c>
      <c r="C808" s="6">
        <v>1</v>
      </c>
      <c r="D808" s="6">
        <v>2</v>
      </c>
      <c r="E808" s="6">
        <v>2</v>
      </c>
      <c r="F808" s="6">
        <v>0</v>
      </c>
      <c r="G808" s="6">
        <v>0</v>
      </c>
      <c r="H808" s="6">
        <v>8</v>
      </c>
      <c r="I808" s="6">
        <v>6</v>
      </c>
      <c r="J808" s="6">
        <v>11</v>
      </c>
      <c r="K808" s="6">
        <v>12</v>
      </c>
      <c r="L808" s="6">
        <v>0</v>
      </c>
      <c r="M808" s="6">
        <v>14</v>
      </c>
      <c r="Q808"/>
    </row>
    <row r="809" spans="1:17">
      <c r="A809" s="6" t="s">
        <v>815</v>
      </c>
      <c r="B809" s="3">
        <v>0</v>
      </c>
      <c r="C809" s="6">
        <v>0</v>
      </c>
      <c r="D809" s="6">
        <v>0</v>
      </c>
      <c r="E809" s="6">
        <v>0</v>
      </c>
      <c r="F809" s="6">
        <v>0</v>
      </c>
      <c r="G809" s="6">
        <v>0</v>
      </c>
      <c r="H809" s="6">
        <v>1</v>
      </c>
      <c r="I809" s="6">
        <v>0</v>
      </c>
      <c r="J809" s="6">
        <v>0</v>
      </c>
      <c r="K809" s="6">
        <v>6</v>
      </c>
      <c r="L809" s="6">
        <v>0</v>
      </c>
      <c r="M809" s="6">
        <v>20</v>
      </c>
      <c r="Q809"/>
    </row>
    <row r="810" spans="1:17">
      <c r="A810" s="6" t="s">
        <v>1386</v>
      </c>
      <c r="B810" s="3">
        <v>1</v>
      </c>
      <c r="C810" s="6">
        <v>0</v>
      </c>
      <c r="D810" s="6">
        <v>3</v>
      </c>
      <c r="E810" s="6">
        <v>7</v>
      </c>
      <c r="F810" s="6">
        <v>1</v>
      </c>
      <c r="G810" s="6">
        <v>1</v>
      </c>
      <c r="H810" s="6">
        <v>14</v>
      </c>
      <c r="I810" s="6">
        <v>2</v>
      </c>
      <c r="J810" s="6">
        <v>9</v>
      </c>
      <c r="K810" s="6">
        <v>9</v>
      </c>
      <c r="L810" s="6">
        <v>0</v>
      </c>
      <c r="M810" s="6">
        <v>15</v>
      </c>
      <c r="Q810"/>
    </row>
    <row r="811" spans="1:17">
      <c r="A811" s="6" t="s">
        <v>816</v>
      </c>
      <c r="B811" s="3">
        <v>0</v>
      </c>
      <c r="C811" s="6">
        <v>0</v>
      </c>
      <c r="D811" s="6">
        <v>1</v>
      </c>
      <c r="E811" s="6">
        <v>2</v>
      </c>
      <c r="F811" s="6">
        <v>0</v>
      </c>
      <c r="G811" s="6">
        <v>0</v>
      </c>
      <c r="H811" s="6">
        <v>3</v>
      </c>
      <c r="I811" s="6">
        <v>1</v>
      </c>
      <c r="J811" s="6">
        <v>8</v>
      </c>
      <c r="K811" s="6">
        <v>1</v>
      </c>
      <c r="L811" s="6">
        <v>0</v>
      </c>
      <c r="M811" s="6">
        <v>2</v>
      </c>
      <c r="Q811"/>
    </row>
    <row r="812" spans="1:17">
      <c r="A812" s="6" t="s">
        <v>817</v>
      </c>
      <c r="B812" s="3">
        <v>0</v>
      </c>
      <c r="C812" s="6">
        <v>0</v>
      </c>
      <c r="D812" s="6">
        <v>1</v>
      </c>
      <c r="E812" s="6">
        <v>1</v>
      </c>
      <c r="F812" s="6">
        <v>0</v>
      </c>
      <c r="G812" s="6">
        <v>0</v>
      </c>
      <c r="H812" s="6">
        <v>7</v>
      </c>
      <c r="I812" s="6">
        <v>2</v>
      </c>
      <c r="J812" s="6">
        <v>10</v>
      </c>
      <c r="K812" s="6">
        <v>7</v>
      </c>
      <c r="L812" s="6">
        <v>0</v>
      </c>
      <c r="M812" s="6">
        <v>6</v>
      </c>
      <c r="Q812"/>
    </row>
    <row r="813" spans="1:17">
      <c r="A813" s="6" t="s">
        <v>818</v>
      </c>
      <c r="B813" s="3">
        <v>0</v>
      </c>
      <c r="C813" s="6">
        <v>0</v>
      </c>
      <c r="D813" s="6">
        <v>0</v>
      </c>
      <c r="E813" s="6">
        <v>5</v>
      </c>
      <c r="F813" s="6">
        <v>0</v>
      </c>
      <c r="G813" s="6">
        <v>0</v>
      </c>
      <c r="H813" s="6">
        <v>5</v>
      </c>
      <c r="I813" s="6">
        <v>4</v>
      </c>
      <c r="J813" s="6">
        <v>11</v>
      </c>
      <c r="K813" s="6">
        <v>6</v>
      </c>
      <c r="L813" s="6">
        <v>0</v>
      </c>
      <c r="M813" s="6">
        <v>5</v>
      </c>
      <c r="Q813"/>
    </row>
    <row r="814" spans="1:17">
      <c r="A814" s="6" t="s">
        <v>819</v>
      </c>
      <c r="B814" s="3">
        <v>0</v>
      </c>
      <c r="C814" s="6">
        <v>0</v>
      </c>
      <c r="D814" s="6">
        <v>3</v>
      </c>
      <c r="E814" s="6">
        <v>2</v>
      </c>
      <c r="F814" s="6">
        <v>0</v>
      </c>
      <c r="G814" s="6">
        <v>0</v>
      </c>
      <c r="H814" s="6">
        <v>5</v>
      </c>
      <c r="I814" s="6">
        <v>0</v>
      </c>
      <c r="J814" s="6">
        <v>5</v>
      </c>
      <c r="K814" s="6">
        <v>4</v>
      </c>
      <c r="L814" s="6">
        <v>0</v>
      </c>
      <c r="M814" s="6">
        <v>9</v>
      </c>
      <c r="Q814"/>
    </row>
    <row r="815" spans="1:17">
      <c r="A815" s="6" t="s">
        <v>820</v>
      </c>
      <c r="B815" s="3">
        <v>0</v>
      </c>
      <c r="C815" s="6">
        <v>0</v>
      </c>
      <c r="D815" s="6">
        <v>3</v>
      </c>
      <c r="E815" s="6">
        <v>2</v>
      </c>
      <c r="F815" s="6">
        <v>0</v>
      </c>
      <c r="G815" s="6">
        <v>0</v>
      </c>
      <c r="H815" s="6">
        <v>7</v>
      </c>
      <c r="I815" s="6">
        <v>2</v>
      </c>
      <c r="J815" s="6">
        <v>6</v>
      </c>
      <c r="K815" s="6">
        <v>6</v>
      </c>
      <c r="L815" s="6">
        <v>1</v>
      </c>
      <c r="M815" s="6">
        <v>14</v>
      </c>
      <c r="Q815"/>
    </row>
    <row r="816" spans="1:17">
      <c r="A816" s="6" t="s">
        <v>821</v>
      </c>
      <c r="B816" s="3">
        <v>0</v>
      </c>
      <c r="C816" s="6">
        <v>1</v>
      </c>
      <c r="D816" s="6">
        <v>0</v>
      </c>
      <c r="E816" s="6">
        <v>0</v>
      </c>
      <c r="F816" s="6">
        <v>0</v>
      </c>
      <c r="G816" s="6">
        <v>0</v>
      </c>
      <c r="H816" s="6">
        <v>2</v>
      </c>
      <c r="I816" s="6">
        <v>2</v>
      </c>
      <c r="J816" s="6">
        <v>7</v>
      </c>
      <c r="K816" s="6">
        <v>2</v>
      </c>
      <c r="L816" s="6">
        <v>0</v>
      </c>
      <c r="M816" s="6">
        <v>6</v>
      </c>
      <c r="Q816"/>
    </row>
    <row r="817" spans="1:17">
      <c r="A817" s="6" t="s">
        <v>822</v>
      </c>
      <c r="B817" s="3">
        <v>0</v>
      </c>
      <c r="C817" s="6">
        <v>0</v>
      </c>
      <c r="D817" s="6">
        <v>5</v>
      </c>
      <c r="E817" s="6">
        <v>2</v>
      </c>
      <c r="F817" s="6">
        <v>0</v>
      </c>
      <c r="G817" s="6">
        <v>0</v>
      </c>
      <c r="H817" s="6">
        <v>8</v>
      </c>
      <c r="I817" s="6">
        <v>5</v>
      </c>
      <c r="J817" s="6">
        <v>5</v>
      </c>
      <c r="K817" s="6">
        <v>5</v>
      </c>
      <c r="L817" s="6">
        <v>0</v>
      </c>
      <c r="M817" s="6">
        <v>13</v>
      </c>
      <c r="Q817"/>
    </row>
    <row r="818" spans="1:17">
      <c r="A818" s="6" t="s">
        <v>823</v>
      </c>
      <c r="B818" s="3">
        <v>0</v>
      </c>
      <c r="C818" s="6">
        <v>0</v>
      </c>
      <c r="D818" s="6">
        <v>0</v>
      </c>
      <c r="E818" s="6">
        <v>4</v>
      </c>
      <c r="F818" s="6">
        <v>0</v>
      </c>
      <c r="G818" s="6">
        <v>0</v>
      </c>
      <c r="H818" s="6">
        <v>4</v>
      </c>
      <c r="I818" s="6">
        <v>0</v>
      </c>
      <c r="J818" s="6">
        <v>4</v>
      </c>
      <c r="K818" s="6">
        <v>8</v>
      </c>
      <c r="L818" s="6">
        <v>0</v>
      </c>
      <c r="M818" s="6">
        <v>13</v>
      </c>
      <c r="Q818"/>
    </row>
    <row r="819" spans="1:17">
      <c r="A819" s="6" t="s">
        <v>824</v>
      </c>
      <c r="B819" s="3">
        <v>0</v>
      </c>
      <c r="C819" s="6">
        <v>1</v>
      </c>
      <c r="D819" s="6">
        <v>0</v>
      </c>
      <c r="E819" s="6">
        <v>3</v>
      </c>
      <c r="F819" s="6">
        <v>0</v>
      </c>
      <c r="G819" s="6">
        <v>0</v>
      </c>
      <c r="H819" s="6">
        <v>4</v>
      </c>
      <c r="I819" s="6">
        <v>2</v>
      </c>
      <c r="J819" s="6">
        <v>5</v>
      </c>
      <c r="K819" s="6">
        <v>2</v>
      </c>
      <c r="L819" s="6">
        <v>1</v>
      </c>
      <c r="M819" s="6">
        <v>6</v>
      </c>
      <c r="Q819"/>
    </row>
    <row r="820" spans="1:17">
      <c r="A820" s="6" t="s">
        <v>825</v>
      </c>
      <c r="B820" s="3">
        <v>0</v>
      </c>
      <c r="C820" s="6">
        <v>0</v>
      </c>
      <c r="D820" s="6">
        <v>3</v>
      </c>
      <c r="E820" s="6">
        <v>3</v>
      </c>
      <c r="F820" s="6">
        <v>0</v>
      </c>
      <c r="G820" s="6">
        <v>0</v>
      </c>
      <c r="H820" s="6">
        <v>6</v>
      </c>
      <c r="I820" s="6">
        <v>5</v>
      </c>
      <c r="J820" s="6">
        <v>4</v>
      </c>
      <c r="K820" s="6">
        <v>2</v>
      </c>
      <c r="L820" s="6">
        <v>0</v>
      </c>
      <c r="M820" s="6">
        <v>11</v>
      </c>
      <c r="Q820"/>
    </row>
    <row r="821" spans="1:17">
      <c r="A821" s="6" t="s">
        <v>826</v>
      </c>
      <c r="B821" s="3">
        <v>0</v>
      </c>
      <c r="C821" s="6">
        <v>0</v>
      </c>
      <c r="D821" s="6">
        <v>1</v>
      </c>
      <c r="E821" s="6">
        <v>0</v>
      </c>
      <c r="F821" s="6">
        <v>1</v>
      </c>
      <c r="G821" s="6">
        <v>0</v>
      </c>
      <c r="H821" s="6">
        <v>2</v>
      </c>
      <c r="I821" s="6">
        <v>1</v>
      </c>
      <c r="J821" s="6">
        <v>3</v>
      </c>
      <c r="K821" s="6">
        <v>1</v>
      </c>
      <c r="L821" s="6">
        <v>0</v>
      </c>
      <c r="M821" s="6">
        <v>3</v>
      </c>
      <c r="Q821"/>
    </row>
    <row r="822" spans="1:17">
      <c r="A822" s="6" t="s">
        <v>827</v>
      </c>
      <c r="B822" s="3">
        <v>0</v>
      </c>
      <c r="C822" s="6">
        <v>0</v>
      </c>
      <c r="D822" s="6">
        <v>1</v>
      </c>
      <c r="E822" s="6">
        <v>3</v>
      </c>
      <c r="F822" s="6">
        <v>0</v>
      </c>
      <c r="G822" s="6">
        <v>0</v>
      </c>
      <c r="H822" s="6">
        <v>4</v>
      </c>
      <c r="I822" s="6">
        <v>0</v>
      </c>
      <c r="J822" s="6">
        <v>9</v>
      </c>
      <c r="K822" s="6">
        <v>2</v>
      </c>
      <c r="L822" s="6">
        <v>0</v>
      </c>
      <c r="M822" s="6">
        <v>5</v>
      </c>
      <c r="Q822"/>
    </row>
    <row r="823" spans="1:17">
      <c r="A823" s="6" t="s">
        <v>828</v>
      </c>
      <c r="B823" s="3">
        <v>0</v>
      </c>
      <c r="C823" s="6">
        <v>0</v>
      </c>
      <c r="D823" s="6">
        <v>1</v>
      </c>
      <c r="E823" s="6">
        <v>1</v>
      </c>
      <c r="F823" s="6">
        <v>0</v>
      </c>
      <c r="G823" s="6">
        <v>0</v>
      </c>
      <c r="H823" s="6">
        <v>2</v>
      </c>
      <c r="I823" s="6">
        <v>0</v>
      </c>
      <c r="J823" s="6">
        <v>7</v>
      </c>
      <c r="K823" s="6">
        <v>5</v>
      </c>
      <c r="L823" s="6">
        <v>1</v>
      </c>
      <c r="M823" s="6">
        <v>8</v>
      </c>
      <c r="Q823"/>
    </row>
    <row r="824" spans="1:17">
      <c r="A824" s="6" t="s">
        <v>1387</v>
      </c>
      <c r="B824" s="3">
        <v>0</v>
      </c>
      <c r="C824" s="6">
        <v>0</v>
      </c>
      <c r="D824" s="6">
        <v>3</v>
      </c>
      <c r="E824" s="6">
        <v>1</v>
      </c>
      <c r="F824" s="6">
        <v>0</v>
      </c>
      <c r="G824" s="6">
        <v>0</v>
      </c>
      <c r="H824" s="6">
        <v>4</v>
      </c>
      <c r="I824" s="6">
        <v>2</v>
      </c>
      <c r="J824" s="6">
        <v>7</v>
      </c>
      <c r="K824" s="6">
        <v>5</v>
      </c>
      <c r="L824" s="6">
        <v>1</v>
      </c>
      <c r="M824" s="6">
        <v>10</v>
      </c>
      <c r="Q824"/>
    </row>
    <row r="825" spans="1:17">
      <c r="A825" s="6" t="s">
        <v>1388</v>
      </c>
      <c r="B825" s="3">
        <v>0</v>
      </c>
      <c r="C825" s="6">
        <v>0</v>
      </c>
      <c r="D825" s="6">
        <v>0</v>
      </c>
      <c r="E825" s="6">
        <v>3</v>
      </c>
      <c r="F825" s="6">
        <v>0</v>
      </c>
      <c r="G825" s="6">
        <v>0</v>
      </c>
      <c r="H825" s="6">
        <v>4</v>
      </c>
      <c r="I825" s="6">
        <v>1</v>
      </c>
      <c r="J825" s="6">
        <v>7</v>
      </c>
      <c r="K825" s="6">
        <v>5</v>
      </c>
      <c r="L825" s="6">
        <v>0</v>
      </c>
      <c r="M825" s="6">
        <v>8</v>
      </c>
      <c r="Q825"/>
    </row>
    <row r="826" spans="1:17">
      <c r="A826" s="6" t="s">
        <v>829</v>
      </c>
      <c r="B826" s="3">
        <v>0</v>
      </c>
      <c r="C826" s="6">
        <v>0</v>
      </c>
      <c r="D826" s="6">
        <v>0</v>
      </c>
      <c r="E826" s="6">
        <v>1</v>
      </c>
      <c r="F826" s="6">
        <v>0</v>
      </c>
      <c r="G826" s="6">
        <v>0</v>
      </c>
      <c r="H826" s="6">
        <v>2</v>
      </c>
      <c r="I826" s="6">
        <v>0</v>
      </c>
      <c r="J826" s="6">
        <v>3</v>
      </c>
      <c r="K826" s="6">
        <v>4</v>
      </c>
      <c r="L826" s="6">
        <v>0</v>
      </c>
      <c r="M826" s="6">
        <v>6</v>
      </c>
      <c r="Q826"/>
    </row>
    <row r="827" spans="1:17">
      <c r="A827" s="6" t="s">
        <v>1389</v>
      </c>
      <c r="B827" s="3">
        <v>0</v>
      </c>
      <c r="C827" s="6">
        <v>0</v>
      </c>
      <c r="D827" s="6">
        <v>0</v>
      </c>
      <c r="E827" s="6">
        <v>1</v>
      </c>
      <c r="F827" s="6">
        <v>0</v>
      </c>
      <c r="G827" s="6">
        <v>0</v>
      </c>
      <c r="H827" s="6">
        <v>2</v>
      </c>
      <c r="I827" s="6">
        <v>3</v>
      </c>
      <c r="J827" s="6">
        <v>8</v>
      </c>
      <c r="K827" s="6">
        <v>5</v>
      </c>
      <c r="L827" s="6">
        <v>2</v>
      </c>
      <c r="M827" s="6">
        <v>12</v>
      </c>
      <c r="Q827"/>
    </row>
    <row r="828" spans="1:17">
      <c r="A828" s="6" t="s">
        <v>830</v>
      </c>
      <c r="B828" s="3">
        <v>0</v>
      </c>
      <c r="C828" s="6">
        <v>0</v>
      </c>
      <c r="D828" s="6">
        <v>0</v>
      </c>
      <c r="E828" s="6">
        <v>3</v>
      </c>
      <c r="F828" s="6">
        <v>0</v>
      </c>
      <c r="G828" s="6">
        <v>0</v>
      </c>
      <c r="H828" s="6">
        <v>3</v>
      </c>
      <c r="I828" s="6">
        <v>0</v>
      </c>
      <c r="J828" s="6">
        <v>4</v>
      </c>
      <c r="K828" s="6">
        <v>4</v>
      </c>
      <c r="L828" s="6">
        <v>0</v>
      </c>
      <c r="M828" s="6">
        <v>12</v>
      </c>
      <c r="Q828"/>
    </row>
    <row r="829" spans="1:17">
      <c r="A829" s="6" t="s">
        <v>831</v>
      </c>
      <c r="B829" s="3">
        <v>0</v>
      </c>
      <c r="C829" s="6">
        <v>1</v>
      </c>
      <c r="D829" s="6">
        <v>2</v>
      </c>
      <c r="E829" s="6">
        <v>1</v>
      </c>
      <c r="F829" s="6">
        <v>1</v>
      </c>
      <c r="G829" s="6">
        <v>0</v>
      </c>
      <c r="H829" s="6">
        <v>5</v>
      </c>
      <c r="I829" s="6">
        <v>0</v>
      </c>
      <c r="J829" s="6">
        <v>8</v>
      </c>
      <c r="K829" s="6">
        <v>3</v>
      </c>
      <c r="L829" s="6">
        <v>0</v>
      </c>
      <c r="M829" s="6">
        <v>2</v>
      </c>
      <c r="Q829"/>
    </row>
    <row r="830" spans="1:17">
      <c r="A830" s="6" t="s">
        <v>1390</v>
      </c>
      <c r="B830" s="3">
        <v>0</v>
      </c>
      <c r="C830" s="6">
        <v>0</v>
      </c>
      <c r="D830" s="6">
        <v>6</v>
      </c>
      <c r="E830" s="6">
        <v>5</v>
      </c>
      <c r="F830" s="6">
        <v>0</v>
      </c>
      <c r="G830" s="6">
        <v>0</v>
      </c>
      <c r="H830" s="6">
        <v>11</v>
      </c>
      <c r="I830" s="6">
        <v>3</v>
      </c>
      <c r="J830" s="6">
        <v>13</v>
      </c>
      <c r="K830" s="6">
        <v>1</v>
      </c>
      <c r="L830" s="6">
        <v>0</v>
      </c>
      <c r="M830" s="6">
        <v>7</v>
      </c>
      <c r="Q830"/>
    </row>
    <row r="831" spans="1:17">
      <c r="A831" s="6" t="s">
        <v>832</v>
      </c>
      <c r="B831" s="3">
        <v>1</v>
      </c>
      <c r="C831" s="6">
        <v>0</v>
      </c>
      <c r="D831" s="6">
        <v>2</v>
      </c>
      <c r="E831" s="6">
        <v>3</v>
      </c>
      <c r="F831" s="6">
        <v>1</v>
      </c>
      <c r="G831" s="6">
        <v>0</v>
      </c>
      <c r="H831" s="6">
        <v>8</v>
      </c>
      <c r="I831" s="6">
        <v>4</v>
      </c>
      <c r="J831" s="6">
        <v>12</v>
      </c>
      <c r="K831" s="6">
        <v>3</v>
      </c>
      <c r="L831" s="6">
        <v>0</v>
      </c>
      <c r="M831" s="6">
        <v>6</v>
      </c>
      <c r="Q831"/>
    </row>
    <row r="832" spans="1:17">
      <c r="A832" s="6" t="s">
        <v>833</v>
      </c>
      <c r="B832" s="3">
        <v>0</v>
      </c>
      <c r="C832" s="6">
        <v>0</v>
      </c>
      <c r="D832" s="6">
        <v>0</v>
      </c>
      <c r="E832" s="6">
        <v>0</v>
      </c>
      <c r="F832" s="6">
        <v>0</v>
      </c>
      <c r="G832" s="6">
        <v>0</v>
      </c>
      <c r="H832" s="6">
        <v>3</v>
      </c>
      <c r="I832" s="6">
        <v>0</v>
      </c>
      <c r="J832" s="6">
        <v>3</v>
      </c>
      <c r="K832" s="6">
        <v>9</v>
      </c>
      <c r="L832" s="6">
        <v>0</v>
      </c>
      <c r="M832" s="6">
        <v>13</v>
      </c>
      <c r="Q832"/>
    </row>
    <row r="833" spans="1:17">
      <c r="A833" s="6" t="s">
        <v>834</v>
      </c>
      <c r="B833" s="3">
        <v>0</v>
      </c>
      <c r="C833" s="6">
        <v>0</v>
      </c>
      <c r="D833" s="6">
        <v>0</v>
      </c>
      <c r="E833" s="6">
        <v>3</v>
      </c>
      <c r="F833" s="6">
        <v>0</v>
      </c>
      <c r="G833" s="6">
        <v>0</v>
      </c>
      <c r="H833" s="6">
        <v>3</v>
      </c>
      <c r="I833" s="6">
        <v>6</v>
      </c>
      <c r="J833" s="6">
        <v>6</v>
      </c>
      <c r="K833" s="6">
        <v>7</v>
      </c>
      <c r="L833" s="6">
        <v>0</v>
      </c>
      <c r="M833" s="6">
        <v>11</v>
      </c>
      <c r="Q833"/>
    </row>
    <row r="834" spans="1:17">
      <c r="A834" s="6" t="s">
        <v>1391</v>
      </c>
      <c r="B834" s="3">
        <v>0</v>
      </c>
      <c r="C834" s="6">
        <v>1</v>
      </c>
      <c r="D834" s="6">
        <v>6</v>
      </c>
      <c r="E834" s="6">
        <v>2</v>
      </c>
      <c r="F834" s="6">
        <v>0</v>
      </c>
      <c r="G834" s="6">
        <v>0</v>
      </c>
      <c r="H834" s="6">
        <v>9</v>
      </c>
      <c r="I834" s="6">
        <v>6</v>
      </c>
      <c r="J834" s="6">
        <v>10</v>
      </c>
      <c r="K834" s="6">
        <v>2</v>
      </c>
      <c r="L834" s="6">
        <v>0</v>
      </c>
      <c r="M834" s="6">
        <v>12</v>
      </c>
      <c r="Q834"/>
    </row>
    <row r="835" spans="1:17">
      <c r="A835" s="6" t="s">
        <v>835</v>
      </c>
      <c r="B835" s="3">
        <v>0</v>
      </c>
      <c r="C835" s="6">
        <v>0</v>
      </c>
      <c r="D835" s="6">
        <v>4</v>
      </c>
      <c r="E835" s="6">
        <v>4</v>
      </c>
      <c r="F835" s="6">
        <v>0</v>
      </c>
      <c r="G835" s="6">
        <v>0</v>
      </c>
      <c r="H835" s="6">
        <v>5</v>
      </c>
      <c r="I835" s="6">
        <v>2</v>
      </c>
      <c r="J835" s="6">
        <v>2</v>
      </c>
      <c r="K835" s="6">
        <v>0</v>
      </c>
      <c r="L835" s="6">
        <v>0</v>
      </c>
      <c r="M835" s="6">
        <v>6</v>
      </c>
      <c r="Q835"/>
    </row>
    <row r="836" spans="1:17">
      <c r="A836" s="6" t="s">
        <v>836</v>
      </c>
      <c r="B836" s="3">
        <v>0</v>
      </c>
      <c r="C836" s="6">
        <v>0</v>
      </c>
      <c r="D836" s="6">
        <v>0</v>
      </c>
      <c r="E836" s="6">
        <v>0</v>
      </c>
      <c r="F836" s="6">
        <v>0</v>
      </c>
      <c r="G836" s="6">
        <v>0</v>
      </c>
      <c r="H836" s="6">
        <v>0</v>
      </c>
      <c r="I836" s="6">
        <v>2</v>
      </c>
      <c r="J836" s="6">
        <v>2</v>
      </c>
      <c r="K836" s="6">
        <v>2</v>
      </c>
      <c r="L836" s="6">
        <v>0</v>
      </c>
      <c r="M836" s="6">
        <v>5</v>
      </c>
      <c r="Q836"/>
    </row>
    <row r="837" spans="1:17">
      <c r="A837" s="6" t="s">
        <v>837</v>
      </c>
      <c r="B837" s="3">
        <v>0</v>
      </c>
      <c r="C837" s="6">
        <v>0</v>
      </c>
      <c r="D837" s="6">
        <v>2</v>
      </c>
      <c r="E837" s="6">
        <v>0</v>
      </c>
      <c r="F837" s="6">
        <v>0</v>
      </c>
      <c r="G837" s="6">
        <v>0</v>
      </c>
      <c r="H837" s="6">
        <v>2</v>
      </c>
      <c r="I837" s="6">
        <v>2</v>
      </c>
      <c r="J837" s="6">
        <v>4</v>
      </c>
      <c r="K837" s="6">
        <v>1</v>
      </c>
      <c r="L837" s="6">
        <v>0</v>
      </c>
      <c r="M837" s="6">
        <v>1</v>
      </c>
      <c r="Q837"/>
    </row>
    <row r="838" spans="1:17">
      <c r="A838" s="6" t="s">
        <v>838</v>
      </c>
      <c r="B838" s="3">
        <v>0</v>
      </c>
      <c r="C838" s="6">
        <v>0</v>
      </c>
      <c r="D838" s="6">
        <v>1</v>
      </c>
      <c r="E838" s="6">
        <v>2</v>
      </c>
      <c r="F838" s="6">
        <v>0</v>
      </c>
      <c r="G838" s="6">
        <v>0</v>
      </c>
      <c r="H838" s="6">
        <v>3</v>
      </c>
      <c r="I838" s="6">
        <v>0</v>
      </c>
      <c r="J838" s="6">
        <v>7</v>
      </c>
      <c r="K838" s="6">
        <v>4</v>
      </c>
      <c r="L838" s="6">
        <v>0</v>
      </c>
      <c r="M838" s="6">
        <v>16</v>
      </c>
      <c r="Q838"/>
    </row>
    <row r="839" spans="1:17">
      <c r="A839" s="6" t="s">
        <v>839</v>
      </c>
      <c r="B839" s="3">
        <v>0</v>
      </c>
      <c r="C839" s="6">
        <v>0</v>
      </c>
      <c r="D839" s="6">
        <v>2</v>
      </c>
      <c r="E839" s="6">
        <v>2</v>
      </c>
      <c r="F839" s="6">
        <v>0</v>
      </c>
      <c r="G839" s="6">
        <v>0</v>
      </c>
      <c r="H839" s="6">
        <v>4</v>
      </c>
      <c r="I839" s="6">
        <v>2</v>
      </c>
      <c r="J839" s="6">
        <v>4</v>
      </c>
      <c r="K839" s="6">
        <v>0</v>
      </c>
      <c r="L839" s="6">
        <v>0</v>
      </c>
      <c r="M839" s="6">
        <v>6</v>
      </c>
      <c r="Q839"/>
    </row>
    <row r="840" spans="1:17">
      <c r="A840" s="6" t="s">
        <v>840</v>
      </c>
      <c r="B840" s="3">
        <v>0</v>
      </c>
      <c r="C840" s="6">
        <v>0</v>
      </c>
      <c r="D840" s="6">
        <v>0</v>
      </c>
      <c r="E840" s="6">
        <v>3</v>
      </c>
      <c r="F840" s="6">
        <v>0</v>
      </c>
      <c r="G840" s="6">
        <v>0</v>
      </c>
      <c r="H840" s="6">
        <v>3</v>
      </c>
      <c r="I840" s="6">
        <v>0</v>
      </c>
      <c r="J840" s="6">
        <v>2</v>
      </c>
      <c r="K840" s="6">
        <v>1</v>
      </c>
      <c r="L840" s="6">
        <v>0</v>
      </c>
      <c r="M840" s="6">
        <v>5</v>
      </c>
      <c r="Q840"/>
    </row>
    <row r="841" spans="1:17">
      <c r="A841" s="6" t="s">
        <v>841</v>
      </c>
      <c r="B841" s="3">
        <v>0</v>
      </c>
      <c r="C841" s="6">
        <v>0</v>
      </c>
      <c r="D841" s="6">
        <v>2</v>
      </c>
      <c r="E841" s="6">
        <v>3</v>
      </c>
      <c r="F841" s="6">
        <v>0</v>
      </c>
      <c r="G841" s="6">
        <v>0</v>
      </c>
      <c r="H841" s="6">
        <v>12</v>
      </c>
      <c r="I841" s="6">
        <v>2</v>
      </c>
      <c r="J841" s="6">
        <v>8</v>
      </c>
      <c r="K841" s="6">
        <v>10</v>
      </c>
      <c r="L841" s="6">
        <v>6</v>
      </c>
      <c r="M841" s="6">
        <v>16</v>
      </c>
      <c r="Q841"/>
    </row>
    <row r="842" spans="1:17">
      <c r="A842" s="6" t="s">
        <v>842</v>
      </c>
      <c r="B842" s="3">
        <v>0</v>
      </c>
      <c r="C842" s="6">
        <v>0</v>
      </c>
      <c r="D842" s="6">
        <v>1</v>
      </c>
      <c r="E842" s="6">
        <v>0</v>
      </c>
      <c r="F842" s="6">
        <v>0</v>
      </c>
      <c r="G842" s="6">
        <v>0</v>
      </c>
      <c r="H842" s="6">
        <v>2</v>
      </c>
      <c r="I842" s="6">
        <v>2</v>
      </c>
      <c r="J842" s="6">
        <v>3</v>
      </c>
      <c r="K842" s="6">
        <v>5</v>
      </c>
      <c r="L842" s="6">
        <v>0</v>
      </c>
      <c r="M842" s="6">
        <v>7</v>
      </c>
      <c r="Q842"/>
    </row>
    <row r="843" spans="1:17">
      <c r="A843" s="6" t="s">
        <v>843</v>
      </c>
      <c r="B843" s="3">
        <v>0</v>
      </c>
      <c r="C843" s="6">
        <v>0</v>
      </c>
      <c r="D843" s="6">
        <v>0</v>
      </c>
      <c r="E843" s="6">
        <v>1</v>
      </c>
      <c r="F843" s="6">
        <v>0</v>
      </c>
      <c r="G843" s="6">
        <v>0</v>
      </c>
      <c r="H843" s="6">
        <v>7</v>
      </c>
      <c r="I843" s="6">
        <v>1</v>
      </c>
      <c r="J843" s="6">
        <v>5</v>
      </c>
      <c r="K843" s="6">
        <v>7</v>
      </c>
      <c r="L843" s="6">
        <v>0</v>
      </c>
      <c r="M843" s="6">
        <v>19</v>
      </c>
      <c r="Q843"/>
    </row>
    <row r="844" spans="1:17">
      <c r="A844" s="6" t="s">
        <v>844</v>
      </c>
      <c r="B844" s="3">
        <v>0</v>
      </c>
      <c r="C844" s="6">
        <v>0</v>
      </c>
      <c r="D844" s="6">
        <v>0</v>
      </c>
      <c r="E844" s="6">
        <v>4</v>
      </c>
      <c r="F844" s="6">
        <v>0</v>
      </c>
      <c r="G844" s="6">
        <v>0</v>
      </c>
      <c r="H844" s="6">
        <v>5</v>
      </c>
      <c r="I844" s="6">
        <v>3</v>
      </c>
      <c r="J844" s="6">
        <v>12</v>
      </c>
      <c r="K844" s="6">
        <v>6</v>
      </c>
      <c r="L844" s="6">
        <v>0</v>
      </c>
      <c r="M844" s="6">
        <v>20</v>
      </c>
      <c r="Q844"/>
    </row>
    <row r="845" spans="1:17">
      <c r="A845" s="6" t="s">
        <v>845</v>
      </c>
      <c r="B845" s="3">
        <v>0</v>
      </c>
      <c r="C845" s="6">
        <v>0</v>
      </c>
      <c r="D845" s="6">
        <v>0</v>
      </c>
      <c r="E845" s="6">
        <v>0</v>
      </c>
      <c r="F845" s="6">
        <v>0</v>
      </c>
      <c r="G845" s="6">
        <v>0</v>
      </c>
      <c r="H845" s="6">
        <v>3</v>
      </c>
      <c r="I845" s="6">
        <v>4</v>
      </c>
      <c r="J845" s="6">
        <v>4</v>
      </c>
      <c r="K845" s="6">
        <v>10</v>
      </c>
      <c r="L845" s="6">
        <v>1</v>
      </c>
      <c r="M845" s="6">
        <v>25</v>
      </c>
      <c r="Q845"/>
    </row>
    <row r="846" spans="1:17">
      <c r="A846" s="6" t="s">
        <v>846</v>
      </c>
      <c r="B846" s="3">
        <v>0</v>
      </c>
      <c r="C846" s="6">
        <v>0</v>
      </c>
      <c r="D846" s="6">
        <v>3</v>
      </c>
      <c r="E846" s="6">
        <v>3</v>
      </c>
      <c r="F846" s="6">
        <v>0</v>
      </c>
      <c r="G846" s="6">
        <v>0</v>
      </c>
      <c r="H846" s="6">
        <v>9</v>
      </c>
      <c r="I846" s="6">
        <v>1</v>
      </c>
      <c r="J846" s="6">
        <v>7</v>
      </c>
      <c r="K846" s="6">
        <v>6</v>
      </c>
      <c r="L846" s="6">
        <v>1</v>
      </c>
      <c r="M846" s="6">
        <v>16</v>
      </c>
      <c r="Q846"/>
    </row>
    <row r="847" spans="1:17">
      <c r="A847" s="6" t="s">
        <v>847</v>
      </c>
      <c r="B847" s="3">
        <v>0</v>
      </c>
      <c r="C847" s="6">
        <v>0</v>
      </c>
      <c r="D847" s="6">
        <v>2</v>
      </c>
      <c r="E847" s="6">
        <v>0</v>
      </c>
      <c r="F847" s="6">
        <v>1</v>
      </c>
      <c r="G847" s="6">
        <v>0</v>
      </c>
      <c r="H847" s="6">
        <v>3</v>
      </c>
      <c r="I847" s="6">
        <v>4</v>
      </c>
      <c r="J847" s="6">
        <v>7</v>
      </c>
      <c r="K847" s="6">
        <v>6</v>
      </c>
      <c r="L847" s="6">
        <v>0</v>
      </c>
      <c r="M847" s="6">
        <v>21</v>
      </c>
      <c r="Q847"/>
    </row>
    <row r="848" spans="1:17">
      <c r="A848" s="6" t="s">
        <v>848</v>
      </c>
      <c r="B848" s="3">
        <v>0</v>
      </c>
      <c r="C848" s="6">
        <v>0</v>
      </c>
      <c r="D848" s="6">
        <v>3</v>
      </c>
      <c r="E848" s="6">
        <v>6</v>
      </c>
      <c r="F848" s="6">
        <v>0</v>
      </c>
      <c r="G848" s="6">
        <v>0</v>
      </c>
      <c r="H848" s="6">
        <v>10</v>
      </c>
      <c r="I848" s="6">
        <v>2</v>
      </c>
      <c r="J848" s="6">
        <v>7</v>
      </c>
      <c r="K848" s="6">
        <v>5</v>
      </c>
      <c r="L848" s="6">
        <v>1</v>
      </c>
      <c r="M848" s="6">
        <v>2</v>
      </c>
      <c r="Q848"/>
    </row>
    <row r="849" spans="1:17">
      <c r="A849" s="6" t="s">
        <v>1392</v>
      </c>
      <c r="B849" s="3">
        <v>0</v>
      </c>
      <c r="C849" s="6">
        <v>0</v>
      </c>
      <c r="D849" s="6">
        <v>3</v>
      </c>
      <c r="E849" s="6">
        <v>1</v>
      </c>
      <c r="F849" s="6">
        <v>0</v>
      </c>
      <c r="G849" s="6">
        <v>0</v>
      </c>
      <c r="H849" s="6">
        <v>4</v>
      </c>
      <c r="I849" s="6">
        <v>3</v>
      </c>
      <c r="J849" s="6">
        <v>6</v>
      </c>
      <c r="K849" s="6">
        <v>8</v>
      </c>
      <c r="L849" s="6">
        <v>0</v>
      </c>
      <c r="M849" s="6">
        <v>20</v>
      </c>
      <c r="Q849"/>
    </row>
    <row r="850" spans="1:17">
      <c r="A850" s="6" t="s">
        <v>849</v>
      </c>
      <c r="B850" s="3">
        <v>0</v>
      </c>
      <c r="C850" s="6">
        <v>0</v>
      </c>
      <c r="D850" s="6">
        <v>2</v>
      </c>
      <c r="E850" s="6">
        <v>1</v>
      </c>
      <c r="F850" s="6">
        <v>0</v>
      </c>
      <c r="G850" s="6">
        <v>0</v>
      </c>
      <c r="H850" s="6">
        <v>7</v>
      </c>
      <c r="I850" s="6">
        <v>1</v>
      </c>
      <c r="J850" s="6">
        <v>10</v>
      </c>
      <c r="K850" s="6">
        <v>10</v>
      </c>
      <c r="L850" s="6">
        <v>0</v>
      </c>
      <c r="M850" s="6">
        <v>27</v>
      </c>
      <c r="Q850"/>
    </row>
    <row r="851" spans="1:17">
      <c r="A851" s="6" t="s">
        <v>850</v>
      </c>
      <c r="B851" s="3">
        <v>0</v>
      </c>
      <c r="C851" s="6">
        <v>2</v>
      </c>
      <c r="D851" s="6">
        <v>3</v>
      </c>
      <c r="E851" s="6">
        <v>0</v>
      </c>
      <c r="F851" s="6">
        <v>1</v>
      </c>
      <c r="G851" s="6">
        <v>0</v>
      </c>
      <c r="H851" s="6">
        <v>5</v>
      </c>
      <c r="I851" s="6">
        <v>3</v>
      </c>
      <c r="J851" s="6">
        <v>5</v>
      </c>
      <c r="K851" s="6">
        <v>5</v>
      </c>
      <c r="L851" s="6">
        <v>0</v>
      </c>
      <c r="M851" s="6">
        <v>9</v>
      </c>
      <c r="Q851"/>
    </row>
    <row r="852" spans="1:17">
      <c r="A852" s="6" t="s">
        <v>851</v>
      </c>
      <c r="B852" s="3">
        <v>0</v>
      </c>
      <c r="C852" s="6">
        <v>0</v>
      </c>
      <c r="D852" s="6">
        <v>4</v>
      </c>
      <c r="E852" s="6">
        <v>2</v>
      </c>
      <c r="F852" s="6">
        <v>0</v>
      </c>
      <c r="G852" s="6">
        <v>0</v>
      </c>
      <c r="H852" s="6">
        <v>6</v>
      </c>
      <c r="I852" s="6">
        <v>3</v>
      </c>
      <c r="J852" s="6">
        <v>12</v>
      </c>
      <c r="K852" s="6">
        <v>5</v>
      </c>
      <c r="L852" s="6">
        <v>3</v>
      </c>
      <c r="M852" s="6">
        <v>10</v>
      </c>
      <c r="Q852"/>
    </row>
    <row r="853" spans="1:17">
      <c r="A853" s="6" t="s">
        <v>852</v>
      </c>
      <c r="B853" s="3">
        <v>0</v>
      </c>
      <c r="C853" s="6">
        <v>0</v>
      </c>
      <c r="D853" s="6">
        <v>5</v>
      </c>
      <c r="E853" s="6">
        <v>3</v>
      </c>
      <c r="F853" s="6">
        <v>0</v>
      </c>
      <c r="G853" s="6">
        <v>0</v>
      </c>
      <c r="H853" s="6">
        <v>9</v>
      </c>
      <c r="I853" s="6">
        <v>1</v>
      </c>
      <c r="J853" s="6">
        <v>6</v>
      </c>
      <c r="K853" s="6">
        <v>6</v>
      </c>
      <c r="L853" s="6">
        <v>2</v>
      </c>
      <c r="M853" s="6">
        <v>10</v>
      </c>
      <c r="Q853"/>
    </row>
    <row r="854" spans="1:17">
      <c r="A854" s="6" t="s">
        <v>853</v>
      </c>
      <c r="B854" s="3">
        <v>0</v>
      </c>
      <c r="C854" s="6">
        <v>0</v>
      </c>
      <c r="D854" s="6">
        <v>1</v>
      </c>
      <c r="E854" s="6">
        <v>1</v>
      </c>
      <c r="F854" s="6">
        <v>0</v>
      </c>
      <c r="G854" s="6">
        <v>0</v>
      </c>
      <c r="H854" s="6">
        <v>4</v>
      </c>
      <c r="I854" s="6">
        <v>2</v>
      </c>
      <c r="J854" s="6">
        <v>6</v>
      </c>
      <c r="K854" s="6">
        <v>4</v>
      </c>
      <c r="L854" s="6">
        <v>0</v>
      </c>
      <c r="M854" s="6">
        <v>3</v>
      </c>
      <c r="Q854"/>
    </row>
    <row r="855" spans="1:17">
      <c r="A855" s="6" t="s">
        <v>854</v>
      </c>
      <c r="B855" s="3">
        <v>0</v>
      </c>
      <c r="C855" s="6">
        <v>0</v>
      </c>
      <c r="D855" s="6">
        <v>2</v>
      </c>
      <c r="E855" s="6">
        <v>0</v>
      </c>
      <c r="F855" s="6">
        <v>0</v>
      </c>
      <c r="G855" s="6">
        <v>0</v>
      </c>
      <c r="H855" s="6">
        <v>3</v>
      </c>
      <c r="I855" s="6">
        <v>2</v>
      </c>
      <c r="J855" s="6">
        <v>7</v>
      </c>
      <c r="K855" s="6">
        <v>5</v>
      </c>
      <c r="L855" s="6">
        <v>1</v>
      </c>
      <c r="M855" s="6">
        <v>8</v>
      </c>
      <c r="Q855"/>
    </row>
    <row r="856" spans="1:17">
      <c r="A856" s="6" t="s">
        <v>855</v>
      </c>
      <c r="B856" s="3">
        <v>0</v>
      </c>
      <c r="C856" s="6">
        <v>1</v>
      </c>
      <c r="D856" s="6">
        <v>4</v>
      </c>
      <c r="E856" s="6">
        <v>5</v>
      </c>
      <c r="F856" s="6">
        <v>1</v>
      </c>
      <c r="G856" s="6">
        <v>0</v>
      </c>
      <c r="H856" s="6">
        <v>4</v>
      </c>
      <c r="I856" s="6">
        <v>2</v>
      </c>
      <c r="J856" s="6">
        <v>9</v>
      </c>
      <c r="K856" s="6">
        <v>4</v>
      </c>
      <c r="L856" s="6">
        <v>1</v>
      </c>
      <c r="M856" s="6">
        <v>9</v>
      </c>
      <c r="Q856"/>
    </row>
    <row r="857" spans="1:17">
      <c r="A857" s="6" t="s">
        <v>856</v>
      </c>
      <c r="B857" s="3">
        <v>0</v>
      </c>
      <c r="C857" s="6">
        <v>0</v>
      </c>
      <c r="D857" s="6">
        <v>3</v>
      </c>
      <c r="E857" s="6">
        <v>4</v>
      </c>
      <c r="F857" s="6">
        <v>0</v>
      </c>
      <c r="G857" s="6">
        <v>0</v>
      </c>
      <c r="H857" s="6">
        <v>7</v>
      </c>
      <c r="I857" s="6">
        <v>3</v>
      </c>
      <c r="J857" s="6">
        <v>9</v>
      </c>
      <c r="K857" s="6">
        <v>5</v>
      </c>
      <c r="L857" s="6">
        <v>0</v>
      </c>
      <c r="M857" s="6">
        <v>2</v>
      </c>
      <c r="Q857"/>
    </row>
    <row r="858" spans="1:17">
      <c r="A858" s="6" t="s">
        <v>857</v>
      </c>
      <c r="B858" s="3">
        <v>0</v>
      </c>
      <c r="C858" s="6">
        <v>0</v>
      </c>
      <c r="D858" s="6">
        <v>3</v>
      </c>
      <c r="E858" s="6">
        <v>2</v>
      </c>
      <c r="F858" s="6">
        <v>0</v>
      </c>
      <c r="G858" s="6">
        <v>0</v>
      </c>
      <c r="H858" s="6">
        <v>5</v>
      </c>
      <c r="I858" s="6">
        <v>2</v>
      </c>
      <c r="J858" s="6">
        <v>4</v>
      </c>
      <c r="K858" s="6">
        <v>1</v>
      </c>
      <c r="L858" s="6">
        <v>0</v>
      </c>
      <c r="M858" s="6">
        <v>7</v>
      </c>
      <c r="Q858"/>
    </row>
    <row r="859" spans="1:17">
      <c r="A859" s="6" t="s">
        <v>858</v>
      </c>
      <c r="B859" s="3">
        <v>0</v>
      </c>
      <c r="C859" s="6">
        <v>1</v>
      </c>
      <c r="D859" s="6">
        <v>2</v>
      </c>
      <c r="E859" s="6">
        <v>0</v>
      </c>
      <c r="F859" s="6">
        <v>0</v>
      </c>
      <c r="G859" s="6">
        <v>0</v>
      </c>
      <c r="H859" s="6">
        <v>3</v>
      </c>
      <c r="I859" s="6">
        <v>2</v>
      </c>
      <c r="J859" s="6">
        <v>11</v>
      </c>
      <c r="K859" s="6">
        <v>2</v>
      </c>
      <c r="L859" s="6">
        <v>0</v>
      </c>
      <c r="M859" s="6">
        <v>6</v>
      </c>
      <c r="Q859"/>
    </row>
    <row r="860" spans="1:17">
      <c r="A860" s="6" t="s">
        <v>859</v>
      </c>
      <c r="B860" s="3">
        <v>0</v>
      </c>
      <c r="C860" s="6">
        <v>0</v>
      </c>
      <c r="D860" s="6">
        <v>0</v>
      </c>
      <c r="E860" s="6">
        <v>2</v>
      </c>
      <c r="F860" s="6">
        <v>0</v>
      </c>
      <c r="G860" s="6">
        <v>0</v>
      </c>
      <c r="H860" s="6">
        <v>2</v>
      </c>
      <c r="I860" s="6">
        <v>2</v>
      </c>
      <c r="J860" s="6">
        <v>2</v>
      </c>
      <c r="K860" s="6">
        <v>1</v>
      </c>
      <c r="L860" s="6">
        <v>0</v>
      </c>
      <c r="M860" s="6">
        <v>8</v>
      </c>
      <c r="Q860"/>
    </row>
    <row r="861" spans="1:17">
      <c r="A861" s="6" t="s">
        <v>1393</v>
      </c>
      <c r="B861" s="3">
        <v>0</v>
      </c>
      <c r="C861" s="6">
        <v>1</v>
      </c>
      <c r="D861" s="6">
        <v>2</v>
      </c>
      <c r="E861" s="6">
        <v>3</v>
      </c>
      <c r="F861" s="6">
        <v>0</v>
      </c>
      <c r="G861" s="6">
        <v>1</v>
      </c>
      <c r="H861" s="6">
        <v>8</v>
      </c>
      <c r="I861" s="6">
        <v>5</v>
      </c>
      <c r="J861" s="6">
        <v>7</v>
      </c>
      <c r="K861" s="6">
        <v>12</v>
      </c>
      <c r="L861" s="6">
        <v>0</v>
      </c>
      <c r="M861" s="6">
        <v>16</v>
      </c>
      <c r="Q861"/>
    </row>
    <row r="862" spans="1:17">
      <c r="A862" s="6" t="s">
        <v>860</v>
      </c>
      <c r="B862" s="3">
        <v>0</v>
      </c>
      <c r="C862" s="6">
        <v>0</v>
      </c>
      <c r="D862" s="6">
        <v>0</v>
      </c>
      <c r="E862" s="6">
        <v>4</v>
      </c>
      <c r="F862" s="6">
        <v>0</v>
      </c>
      <c r="G862" s="6">
        <v>0</v>
      </c>
      <c r="H862" s="6">
        <v>4</v>
      </c>
      <c r="I862" s="6">
        <v>1</v>
      </c>
      <c r="J862" s="6">
        <v>6</v>
      </c>
      <c r="K862" s="6">
        <v>3</v>
      </c>
      <c r="L862" s="6">
        <v>0</v>
      </c>
      <c r="M862" s="6">
        <v>14</v>
      </c>
      <c r="Q862"/>
    </row>
    <row r="863" spans="1:17">
      <c r="A863" s="6" t="s">
        <v>861</v>
      </c>
      <c r="B863" s="3">
        <v>0</v>
      </c>
      <c r="C863" s="6">
        <v>0</v>
      </c>
      <c r="D863" s="6">
        <v>1</v>
      </c>
      <c r="E863" s="6">
        <v>0</v>
      </c>
      <c r="F863" s="6">
        <v>0</v>
      </c>
      <c r="G863" s="6">
        <v>0</v>
      </c>
      <c r="H863" s="6">
        <v>4</v>
      </c>
      <c r="I863" s="6">
        <v>2</v>
      </c>
      <c r="J863" s="6">
        <v>5</v>
      </c>
      <c r="K863" s="6">
        <v>8</v>
      </c>
      <c r="L863" s="6">
        <v>0</v>
      </c>
      <c r="M863" s="6">
        <v>15</v>
      </c>
      <c r="Q863"/>
    </row>
    <row r="864" spans="1:17">
      <c r="A864" s="6" t="s">
        <v>862</v>
      </c>
      <c r="B864" s="3">
        <v>0</v>
      </c>
      <c r="C864" s="6">
        <v>0</v>
      </c>
      <c r="D864" s="6">
        <v>2</v>
      </c>
      <c r="E864" s="6">
        <v>2</v>
      </c>
      <c r="F864" s="6">
        <v>0</v>
      </c>
      <c r="G864" s="6">
        <v>0</v>
      </c>
      <c r="H864" s="6">
        <v>5</v>
      </c>
      <c r="I864" s="6">
        <v>2</v>
      </c>
      <c r="J864" s="6">
        <v>9</v>
      </c>
      <c r="K864" s="6">
        <v>2</v>
      </c>
      <c r="L864" s="6">
        <v>1</v>
      </c>
      <c r="M864" s="6">
        <v>4</v>
      </c>
      <c r="Q864"/>
    </row>
    <row r="865" spans="1:17">
      <c r="A865" s="6" t="s">
        <v>863</v>
      </c>
      <c r="B865" s="3">
        <v>0</v>
      </c>
      <c r="C865" s="6">
        <v>0</v>
      </c>
      <c r="D865" s="6">
        <v>1</v>
      </c>
      <c r="E865" s="6">
        <v>7</v>
      </c>
      <c r="F865" s="6">
        <v>0</v>
      </c>
      <c r="G865" s="6">
        <v>0</v>
      </c>
      <c r="H865" s="6">
        <v>8</v>
      </c>
      <c r="I865" s="6">
        <v>3</v>
      </c>
      <c r="J865" s="6">
        <v>15</v>
      </c>
      <c r="K865" s="6">
        <v>4</v>
      </c>
      <c r="L865" s="6">
        <v>1</v>
      </c>
      <c r="M865" s="6">
        <v>9</v>
      </c>
      <c r="Q865"/>
    </row>
    <row r="866" spans="1:17">
      <c r="A866" s="6" t="s">
        <v>864</v>
      </c>
      <c r="B866" s="3">
        <v>0</v>
      </c>
      <c r="C866" s="6">
        <v>0</v>
      </c>
      <c r="D866" s="6">
        <v>1</v>
      </c>
      <c r="E866" s="6">
        <v>2</v>
      </c>
      <c r="F866" s="6">
        <v>0</v>
      </c>
      <c r="G866" s="6">
        <v>0</v>
      </c>
      <c r="H866" s="6">
        <v>6</v>
      </c>
      <c r="I866" s="6">
        <v>1</v>
      </c>
      <c r="J866" s="6">
        <v>3</v>
      </c>
      <c r="K866" s="6">
        <v>0</v>
      </c>
      <c r="L866" s="6">
        <v>0</v>
      </c>
      <c r="M866" s="6">
        <v>8</v>
      </c>
      <c r="Q866"/>
    </row>
    <row r="867" spans="1:17">
      <c r="A867" s="6" t="s">
        <v>865</v>
      </c>
      <c r="B867" s="3">
        <v>0</v>
      </c>
      <c r="C867" s="6">
        <v>0</v>
      </c>
      <c r="D867" s="6">
        <v>2</v>
      </c>
      <c r="E867" s="6">
        <v>4</v>
      </c>
      <c r="F867" s="6">
        <v>0</v>
      </c>
      <c r="G867" s="6">
        <v>0</v>
      </c>
      <c r="H867" s="6">
        <v>7</v>
      </c>
      <c r="I867" s="6">
        <v>5</v>
      </c>
      <c r="J867" s="6">
        <v>8</v>
      </c>
      <c r="K867" s="6">
        <v>6</v>
      </c>
      <c r="L867" s="6">
        <v>1</v>
      </c>
      <c r="M867" s="6">
        <v>9</v>
      </c>
      <c r="Q867"/>
    </row>
    <row r="868" spans="1:17">
      <c r="A868" s="6" t="s">
        <v>866</v>
      </c>
      <c r="B868" s="3">
        <v>0</v>
      </c>
      <c r="C868" s="6">
        <v>0</v>
      </c>
      <c r="D868" s="6">
        <v>2</v>
      </c>
      <c r="E868" s="6">
        <v>2</v>
      </c>
      <c r="F868" s="6">
        <v>0</v>
      </c>
      <c r="G868" s="6">
        <v>0</v>
      </c>
      <c r="H868" s="6">
        <v>4</v>
      </c>
      <c r="I868" s="6">
        <v>0</v>
      </c>
      <c r="J868" s="6">
        <v>4</v>
      </c>
      <c r="K868" s="6">
        <v>4</v>
      </c>
      <c r="L868" s="6">
        <v>0</v>
      </c>
      <c r="M868" s="6">
        <v>18</v>
      </c>
      <c r="Q868"/>
    </row>
    <row r="869" spans="1:17">
      <c r="A869" s="6" t="s">
        <v>867</v>
      </c>
      <c r="B869" s="3">
        <v>0</v>
      </c>
      <c r="C869" s="6">
        <v>0</v>
      </c>
      <c r="D869" s="6">
        <v>1</v>
      </c>
      <c r="E869" s="6">
        <v>3</v>
      </c>
      <c r="F869" s="6">
        <v>0</v>
      </c>
      <c r="G869" s="6">
        <v>0</v>
      </c>
      <c r="H869" s="6">
        <v>4</v>
      </c>
      <c r="I869" s="6">
        <v>0</v>
      </c>
      <c r="J869" s="6">
        <v>2</v>
      </c>
      <c r="K869" s="6">
        <v>5</v>
      </c>
      <c r="L869" s="6">
        <v>0</v>
      </c>
      <c r="M869" s="6">
        <v>16</v>
      </c>
      <c r="Q869"/>
    </row>
    <row r="870" spans="1:17">
      <c r="A870" s="6" t="s">
        <v>868</v>
      </c>
      <c r="B870" s="3">
        <v>0</v>
      </c>
      <c r="C870" s="6">
        <v>0</v>
      </c>
      <c r="D870" s="6">
        <v>3</v>
      </c>
      <c r="E870" s="6">
        <v>0</v>
      </c>
      <c r="F870" s="6">
        <v>0</v>
      </c>
      <c r="G870" s="6">
        <v>0</v>
      </c>
      <c r="H870" s="6">
        <v>7</v>
      </c>
      <c r="I870" s="6">
        <v>2</v>
      </c>
      <c r="J870" s="6">
        <v>5</v>
      </c>
      <c r="K870" s="6">
        <v>4</v>
      </c>
      <c r="L870" s="6">
        <v>0</v>
      </c>
      <c r="M870" s="6">
        <v>6</v>
      </c>
      <c r="Q870"/>
    </row>
    <row r="871" spans="1:17">
      <c r="A871" s="6" t="s">
        <v>869</v>
      </c>
      <c r="B871" s="3">
        <v>0</v>
      </c>
      <c r="C871" s="6">
        <v>0</v>
      </c>
      <c r="D871" s="6">
        <v>5</v>
      </c>
      <c r="E871" s="6">
        <v>2</v>
      </c>
      <c r="F871" s="6">
        <v>1</v>
      </c>
      <c r="G871" s="6">
        <v>0</v>
      </c>
      <c r="H871" s="6">
        <v>7</v>
      </c>
      <c r="I871" s="6">
        <v>1</v>
      </c>
      <c r="J871" s="6">
        <v>7</v>
      </c>
      <c r="K871" s="6">
        <v>4</v>
      </c>
      <c r="L871" s="6">
        <v>1</v>
      </c>
      <c r="M871" s="6">
        <v>5</v>
      </c>
      <c r="Q871"/>
    </row>
    <row r="872" spans="1:17">
      <c r="A872" s="6" t="s">
        <v>870</v>
      </c>
      <c r="B872" s="3">
        <v>0</v>
      </c>
      <c r="C872" s="6">
        <v>0</v>
      </c>
      <c r="D872" s="6">
        <v>5</v>
      </c>
      <c r="E872" s="6">
        <v>3</v>
      </c>
      <c r="F872" s="6">
        <v>0</v>
      </c>
      <c r="G872" s="6">
        <v>0</v>
      </c>
      <c r="H872" s="6">
        <v>10</v>
      </c>
      <c r="I872" s="6">
        <v>2</v>
      </c>
      <c r="J872" s="6">
        <v>10</v>
      </c>
      <c r="K872" s="6">
        <v>1</v>
      </c>
      <c r="L872" s="6">
        <v>0</v>
      </c>
      <c r="M872" s="6">
        <v>1</v>
      </c>
      <c r="Q872"/>
    </row>
    <row r="873" spans="1:17">
      <c r="A873" s="6" t="s">
        <v>871</v>
      </c>
      <c r="B873" s="3">
        <v>0</v>
      </c>
      <c r="C873" s="6">
        <v>0</v>
      </c>
      <c r="D873" s="6">
        <v>3</v>
      </c>
      <c r="E873" s="6">
        <v>1</v>
      </c>
      <c r="F873" s="6">
        <v>0</v>
      </c>
      <c r="G873" s="6">
        <v>0</v>
      </c>
      <c r="H873" s="6">
        <v>12</v>
      </c>
      <c r="I873" s="6">
        <v>3</v>
      </c>
      <c r="J873" s="6">
        <v>10</v>
      </c>
      <c r="K873" s="6">
        <v>2</v>
      </c>
      <c r="L873" s="6">
        <v>0</v>
      </c>
      <c r="M873" s="6">
        <v>0</v>
      </c>
      <c r="Q873"/>
    </row>
    <row r="874" spans="1:17">
      <c r="A874" s="6" t="s">
        <v>872</v>
      </c>
      <c r="B874" s="3">
        <v>0</v>
      </c>
      <c r="C874" s="6">
        <v>1</v>
      </c>
      <c r="D874" s="6">
        <v>1</v>
      </c>
      <c r="E874" s="6">
        <v>0</v>
      </c>
      <c r="F874" s="6">
        <v>1</v>
      </c>
      <c r="G874" s="6">
        <v>0</v>
      </c>
      <c r="H874" s="6">
        <v>2</v>
      </c>
      <c r="I874" s="6">
        <v>2</v>
      </c>
      <c r="J874" s="6">
        <v>3</v>
      </c>
      <c r="K874" s="6">
        <v>1</v>
      </c>
      <c r="L874" s="6">
        <v>0</v>
      </c>
      <c r="M874" s="6">
        <v>11</v>
      </c>
      <c r="Q874"/>
    </row>
    <row r="875" spans="1:17">
      <c r="A875" s="6" t="s">
        <v>873</v>
      </c>
      <c r="B875" s="3">
        <v>0</v>
      </c>
      <c r="C875" s="6">
        <v>0</v>
      </c>
      <c r="D875" s="6">
        <v>0</v>
      </c>
      <c r="E875" s="6">
        <v>3</v>
      </c>
      <c r="F875" s="6">
        <v>0</v>
      </c>
      <c r="G875" s="6">
        <v>1</v>
      </c>
      <c r="H875" s="6">
        <v>4</v>
      </c>
      <c r="I875" s="6">
        <v>0</v>
      </c>
      <c r="J875" s="6">
        <v>5</v>
      </c>
      <c r="K875" s="6">
        <v>1</v>
      </c>
      <c r="L875" s="6">
        <v>0</v>
      </c>
      <c r="M875" s="6">
        <v>4</v>
      </c>
      <c r="Q875"/>
    </row>
    <row r="876" spans="1:17">
      <c r="A876" s="6" t="s">
        <v>2060</v>
      </c>
      <c r="B876" s="3">
        <v>0</v>
      </c>
      <c r="C876" s="6">
        <v>0</v>
      </c>
      <c r="D876" s="6">
        <v>0</v>
      </c>
      <c r="E876" s="6">
        <v>0</v>
      </c>
      <c r="F876" s="6">
        <v>0</v>
      </c>
      <c r="G876" s="6">
        <v>0</v>
      </c>
      <c r="H876" s="6">
        <v>0</v>
      </c>
      <c r="I876" s="6">
        <v>1</v>
      </c>
      <c r="J876" s="6">
        <v>4</v>
      </c>
      <c r="K876" s="6">
        <v>3</v>
      </c>
      <c r="L876" s="6">
        <v>0</v>
      </c>
      <c r="M876" s="6">
        <v>8</v>
      </c>
      <c r="Q876"/>
    </row>
    <row r="877" spans="1:17">
      <c r="A877" s="6" t="s">
        <v>874</v>
      </c>
      <c r="B877" s="3">
        <v>0</v>
      </c>
      <c r="C877" s="6">
        <v>0</v>
      </c>
      <c r="D877" s="6">
        <v>1</v>
      </c>
      <c r="E877" s="6">
        <v>1</v>
      </c>
      <c r="F877" s="6">
        <v>0</v>
      </c>
      <c r="G877" s="6">
        <v>0</v>
      </c>
      <c r="H877" s="6">
        <v>4</v>
      </c>
      <c r="I877" s="6">
        <v>0</v>
      </c>
      <c r="J877" s="6">
        <v>6</v>
      </c>
      <c r="K877" s="6">
        <v>5</v>
      </c>
      <c r="L877" s="6">
        <v>0</v>
      </c>
      <c r="M877" s="6">
        <v>7</v>
      </c>
      <c r="Q877"/>
    </row>
    <row r="878" spans="1:17">
      <c r="A878" s="6" t="s">
        <v>875</v>
      </c>
      <c r="B878" s="3">
        <v>0</v>
      </c>
      <c r="C878" s="6">
        <v>0</v>
      </c>
      <c r="D878" s="6">
        <v>2</v>
      </c>
      <c r="E878" s="6">
        <v>0</v>
      </c>
      <c r="F878" s="6">
        <v>0</v>
      </c>
      <c r="G878" s="6">
        <v>0</v>
      </c>
      <c r="H878" s="6">
        <v>2</v>
      </c>
      <c r="I878" s="6">
        <v>0</v>
      </c>
      <c r="J878" s="6">
        <v>5</v>
      </c>
      <c r="K878" s="6">
        <v>1</v>
      </c>
      <c r="L878" s="6">
        <v>0</v>
      </c>
      <c r="M878" s="6">
        <v>5</v>
      </c>
      <c r="Q878"/>
    </row>
    <row r="879" spans="1:17">
      <c r="A879" s="6" t="s">
        <v>2059</v>
      </c>
      <c r="B879" s="3">
        <v>0</v>
      </c>
      <c r="C879" s="6">
        <v>0</v>
      </c>
      <c r="D879" s="6">
        <v>0</v>
      </c>
      <c r="E879" s="6">
        <v>0</v>
      </c>
      <c r="F879" s="6">
        <v>0</v>
      </c>
      <c r="G879" s="6">
        <v>0</v>
      </c>
      <c r="H879" s="6">
        <v>0</v>
      </c>
      <c r="I879" s="6">
        <v>2</v>
      </c>
      <c r="J879" s="6">
        <v>6</v>
      </c>
      <c r="K879" s="6">
        <v>1</v>
      </c>
      <c r="L879" s="6">
        <v>0</v>
      </c>
      <c r="M879" s="6">
        <v>4</v>
      </c>
      <c r="Q879"/>
    </row>
    <row r="880" spans="1:17">
      <c r="A880" s="6" t="s">
        <v>876</v>
      </c>
      <c r="B880" s="3">
        <v>0</v>
      </c>
      <c r="C880" s="6">
        <v>0</v>
      </c>
      <c r="D880" s="6">
        <v>1</v>
      </c>
      <c r="E880" s="6">
        <v>3</v>
      </c>
      <c r="F880" s="6">
        <v>0</v>
      </c>
      <c r="G880" s="6">
        <v>0</v>
      </c>
      <c r="H880" s="6">
        <v>4</v>
      </c>
      <c r="I880" s="6">
        <v>0</v>
      </c>
      <c r="J880" s="6">
        <v>3</v>
      </c>
      <c r="K880" s="6">
        <v>4</v>
      </c>
      <c r="L880" s="6">
        <v>0</v>
      </c>
      <c r="M880" s="6">
        <v>10</v>
      </c>
      <c r="Q880"/>
    </row>
    <row r="881" spans="1:17">
      <c r="A881" s="6" t="s">
        <v>877</v>
      </c>
      <c r="B881" s="3">
        <v>0</v>
      </c>
      <c r="C881" s="6">
        <v>0</v>
      </c>
      <c r="D881" s="6">
        <v>2</v>
      </c>
      <c r="E881" s="6">
        <v>0</v>
      </c>
      <c r="F881" s="6">
        <v>0</v>
      </c>
      <c r="G881" s="6">
        <v>0</v>
      </c>
      <c r="H881" s="6">
        <v>2</v>
      </c>
      <c r="I881" s="6">
        <v>0</v>
      </c>
      <c r="J881" s="6">
        <v>6</v>
      </c>
      <c r="K881" s="6">
        <v>0</v>
      </c>
      <c r="L881" s="6">
        <v>0</v>
      </c>
      <c r="M881" s="6">
        <v>2</v>
      </c>
      <c r="Q881"/>
    </row>
    <row r="882" spans="1:17">
      <c r="A882" s="6" t="s">
        <v>878</v>
      </c>
      <c r="B882" s="3">
        <v>0</v>
      </c>
      <c r="C882" s="6">
        <v>0</v>
      </c>
      <c r="D882" s="6">
        <v>2</v>
      </c>
      <c r="E882" s="6">
        <v>5</v>
      </c>
      <c r="F882" s="6">
        <v>0</v>
      </c>
      <c r="G882" s="6">
        <v>1</v>
      </c>
      <c r="H882" s="6">
        <v>10</v>
      </c>
      <c r="I882" s="6">
        <v>3</v>
      </c>
      <c r="J882" s="6">
        <v>9</v>
      </c>
      <c r="K882" s="6">
        <v>3</v>
      </c>
      <c r="L882" s="6">
        <v>0</v>
      </c>
      <c r="M882" s="6">
        <v>9</v>
      </c>
      <c r="Q882"/>
    </row>
    <row r="883" spans="1:17">
      <c r="A883" s="6" t="s">
        <v>879</v>
      </c>
      <c r="B883" s="3">
        <v>0</v>
      </c>
      <c r="C883" s="6">
        <v>1</v>
      </c>
      <c r="D883" s="6">
        <v>1</v>
      </c>
      <c r="E883" s="6">
        <v>3</v>
      </c>
      <c r="F883" s="6">
        <v>0</v>
      </c>
      <c r="G883" s="6">
        <v>0</v>
      </c>
      <c r="H883" s="6">
        <v>6</v>
      </c>
      <c r="I883" s="6">
        <v>1</v>
      </c>
      <c r="J883" s="6">
        <v>4</v>
      </c>
      <c r="K883" s="6">
        <v>0</v>
      </c>
      <c r="L883" s="6">
        <v>0</v>
      </c>
      <c r="M883" s="6">
        <v>6</v>
      </c>
      <c r="Q883"/>
    </row>
    <row r="884" spans="1:17">
      <c r="A884" s="6" t="s">
        <v>880</v>
      </c>
      <c r="B884" s="3">
        <v>0</v>
      </c>
      <c r="C884" s="6">
        <v>1</v>
      </c>
      <c r="D884" s="6">
        <v>2</v>
      </c>
      <c r="E884" s="6">
        <v>2</v>
      </c>
      <c r="F884" s="6">
        <v>1</v>
      </c>
      <c r="G884" s="6">
        <v>0</v>
      </c>
      <c r="H884" s="6">
        <v>5</v>
      </c>
      <c r="I884" s="6">
        <v>3</v>
      </c>
      <c r="J884" s="6">
        <v>8</v>
      </c>
      <c r="K884" s="6">
        <v>3</v>
      </c>
      <c r="L884" s="6">
        <v>1</v>
      </c>
      <c r="M884" s="6">
        <v>10</v>
      </c>
      <c r="Q884"/>
    </row>
    <row r="885" spans="1:17">
      <c r="A885" s="6" t="s">
        <v>881</v>
      </c>
      <c r="B885" s="3">
        <v>1</v>
      </c>
      <c r="C885" s="6">
        <v>3</v>
      </c>
      <c r="D885" s="6">
        <v>4</v>
      </c>
      <c r="E885" s="6">
        <v>0</v>
      </c>
      <c r="F885" s="6">
        <v>1</v>
      </c>
      <c r="G885" s="6">
        <v>0</v>
      </c>
      <c r="H885" s="6">
        <v>14</v>
      </c>
      <c r="I885" s="6">
        <v>14</v>
      </c>
      <c r="J885" s="6">
        <v>15</v>
      </c>
      <c r="K885" s="6">
        <v>7</v>
      </c>
      <c r="L885" s="6">
        <v>5</v>
      </c>
      <c r="M885" s="6">
        <v>6</v>
      </c>
      <c r="Q885"/>
    </row>
    <row r="886" spans="1:17">
      <c r="A886" s="6" t="s">
        <v>882</v>
      </c>
      <c r="B886" s="3">
        <v>0</v>
      </c>
      <c r="C886" s="6">
        <v>0</v>
      </c>
      <c r="D886" s="6">
        <v>0</v>
      </c>
      <c r="E886" s="6">
        <v>1</v>
      </c>
      <c r="F886" s="6">
        <v>0</v>
      </c>
      <c r="G886" s="6">
        <v>0</v>
      </c>
      <c r="H886" s="6">
        <v>2</v>
      </c>
      <c r="I886" s="6">
        <v>6</v>
      </c>
      <c r="J886" s="6">
        <v>6</v>
      </c>
      <c r="K886" s="6">
        <v>8</v>
      </c>
      <c r="L886" s="6">
        <v>1</v>
      </c>
      <c r="M886" s="6">
        <v>5</v>
      </c>
      <c r="Q886"/>
    </row>
    <row r="887" spans="1:17">
      <c r="A887" s="6" t="s">
        <v>883</v>
      </c>
      <c r="B887" s="3">
        <v>0</v>
      </c>
      <c r="C887" s="6">
        <v>0</v>
      </c>
      <c r="D887" s="6">
        <v>0</v>
      </c>
      <c r="E887" s="6">
        <v>1</v>
      </c>
      <c r="F887" s="6">
        <v>0</v>
      </c>
      <c r="G887" s="6">
        <v>0</v>
      </c>
      <c r="H887" s="6">
        <v>2</v>
      </c>
      <c r="I887" s="6">
        <v>0</v>
      </c>
      <c r="J887" s="6">
        <v>2</v>
      </c>
      <c r="K887" s="6">
        <v>2</v>
      </c>
      <c r="L887" s="6">
        <v>0</v>
      </c>
      <c r="M887" s="6">
        <v>4</v>
      </c>
      <c r="Q887"/>
    </row>
    <row r="888" spans="1:17">
      <c r="A888" s="6" t="s">
        <v>884</v>
      </c>
      <c r="B888" s="3">
        <v>0</v>
      </c>
      <c r="C888" s="6">
        <v>0</v>
      </c>
      <c r="D888" s="6">
        <v>2</v>
      </c>
      <c r="E888" s="6">
        <v>5</v>
      </c>
      <c r="F888" s="6">
        <v>0</v>
      </c>
      <c r="G888" s="6">
        <v>0</v>
      </c>
      <c r="H888" s="6">
        <v>8</v>
      </c>
      <c r="I888" s="6">
        <v>4</v>
      </c>
      <c r="J888" s="6">
        <v>8</v>
      </c>
      <c r="K888" s="6">
        <v>5</v>
      </c>
      <c r="L888" s="6">
        <v>0</v>
      </c>
      <c r="M888" s="6">
        <v>8</v>
      </c>
      <c r="Q888"/>
    </row>
    <row r="889" spans="1:17">
      <c r="A889" s="6" t="s">
        <v>885</v>
      </c>
      <c r="B889" s="3">
        <v>1</v>
      </c>
      <c r="C889" s="6">
        <v>0</v>
      </c>
      <c r="D889" s="6">
        <v>0</v>
      </c>
      <c r="E889" s="6">
        <v>0</v>
      </c>
      <c r="F889" s="6">
        <v>0</v>
      </c>
      <c r="G889" s="6">
        <v>0</v>
      </c>
      <c r="H889" s="6">
        <v>1</v>
      </c>
      <c r="I889" s="6">
        <v>1</v>
      </c>
      <c r="J889" s="6">
        <v>1</v>
      </c>
      <c r="K889" s="6">
        <v>3</v>
      </c>
      <c r="L889" s="6">
        <v>0</v>
      </c>
      <c r="M889" s="6">
        <v>8</v>
      </c>
      <c r="Q889"/>
    </row>
    <row r="890" spans="1:17">
      <c r="A890" s="6" t="s">
        <v>886</v>
      </c>
      <c r="B890" s="3">
        <v>0</v>
      </c>
      <c r="C890" s="6">
        <v>0</v>
      </c>
      <c r="D890" s="6">
        <v>1</v>
      </c>
      <c r="E890" s="6">
        <v>2</v>
      </c>
      <c r="F890" s="6">
        <v>0</v>
      </c>
      <c r="G890" s="6">
        <v>0</v>
      </c>
      <c r="H890" s="6">
        <v>3</v>
      </c>
      <c r="I890" s="6">
        <v>3</v>
      </c>
      <c r="J890" s="6">
        <v>14</v>
      </c>
      <c r="K890" s="6">
        <v>5</v>
      </c>
      <c r="L890" s="6">
        <v>0</v>
      </c>
      <c r="M890" s="6">
        <v>7</v>
      </c>
      <c r="Q890"/>
    </row>
    <row r="891" spans="1:17">
      <c r="A891" s="6" t="s">
        <v>887</v>
      </c>
      <c r="B891" s="3">
        <v>0</v>
      </c>
      <c r="C891" s="6">
        <v>0</v>
      </c>
      <c r="D891" s="6">
        <v>0</v>
      </c>
      <c r="E891" s="6">
        <v>4</v>
      </c>
      <c r="F891" s="6">
        <v>0</v>
      </c>
      <c r="G891" s="6">
        <v>0</v>
      </c>
      <c r="H891" s="6">
        <v>10</v>
      </c>
      <c r="I891" s="6">
        <v>2</v>
      </c>
      <c r="J891" s="6">
        <v>8</v>
      </c>
      <c r="K891" s="6">
        <v>7</v>
      </c>
      <c r="L891" s="6">
        <v>0</v>
      </c>
      <c r="M891" s="6">
        <v>18</v>
      </c>
      <c r="Q891"/>
    </row>
    <row r="892" spans="1:17">
      <c r="A892" s="6" t="s">
        <v>888</v>
      </c>
      <c r="B892" s="3">
        <v>0</v>
      </c>
      <c r="C892" s="6">
        <v>0</v>
      </c>
      <c r="D892" s="6">
        <v>9</v>
      </c>
      <c r="E892" s="6">
        <v>0</v>
      </c>
      <c r="F892" s="6">
        <v>0</v>
      </c>
      <c r="G892" s="6">
        <v>0</v>
      </c>
      <c r="H892" s="6">
        <v>11</v>
      </c>
      <c r="I892" s="6">
        <v>8</v>
      </c>
      <c r="J892" s="6">
        <v>13</v>
      </c>
      <c r="K892" s="6">
        <v>10</v>
      </c>
      <c r="L892" s="6">
        <v>3</v>
      </c>
      <c r="M892" s="6">
        <v>9</v>
      </c>
      <c r="Q892"/>
    </row>
    <row r="893" spans="1:17">
      <c r="A893" s="6" t="s">
        <v>889</v>
      </c>
      <c r="B893" s="3">
        <v>0</v>
      </c>
      <c r="C893" s="6">
        <v>1</v>
      </c>
      <c r="D893" s="6">
        <v>0</v>
      </c>
      <c r="E893" s="6">
        <v>1</v>
      </c>
      <c r="F893" s="6">
        <v>0</v>
      </c>
      <c r="G893" s="6">
        <v>0</v>
      </c>
      <c r="H893" s="6">
        <v>3</v>
      </c>
      <c r="I893" s="6">
        <v>1</v>
      </c>
      <c r="J893" s="6">
        <v>6</v>
      </c>
      <c r="K893" s="6">
        <v>2</v>
      </c>
      <c r="L893" s="6">
        <v>1</v>
      </c>
      <c r="M893" s="6">
        <v>7</v>
      </c>
      <c r="Q893"/>
    </row>
    <row r="894" spans="1:17">
      <c r="A894" s="6" t="s">
        <v>890</v>
      </c>
      <c r="B894" s="3">
        <v>0</v>
      </c>
      <c r="C894" s="6">
        <v>2</v>
      </c>
      <c r="D894" s="6">
        <v>3</v>
      </c>
      <c r="E894" s="6">
        <v>2</v>
      </c>
      <c r="F894" s="6">
        <v>1</v>
      </c>
      <c r="G894" s="6">
        <v>0</v>
      </c>
      <c r="H894" s="6">
        <v>7</v>
      </c>
      <c r="I894" s="6">
        <v>2</v>
      </c>
      <c r="J894" s="6">
        <v>2</v>
      </c>
      <c r="K894" s="6">
        <v>5</v>
      </c>
      <c r="L894" s="6">
        <v>0</v>
      </c>
      <c r="M894" s="6">
        <v>11</v>
      </c>
      <c r="Q894"/>
    </row>
    <row r="895" spans="1:17">
      <c r="A895" s="6" t="s">
        <v>891</v>
      </c>
      <c r="B895" s="3">
        <v>0</v>
      </c>
      <c r="C895" s="6">
        <v>0</v>
      </c>
      <c r="D895" s="6">
        <v>2</v>
      </c>
      <c r="E895" s="6">
        <v>1</v>
      </c>
      <c r="F895" s="6">
        <v>0</v>
      </c>
      <c r="G895" s="6">
        <v>0</v>
      </c>
      <c r="H895" s="6">
        <v>3</v>
      </c>
      <c r="I895" s="6">
        <v>0</v>
      </c>
      <c r="J895" s="6">
        <v>5</v>
      </c>
      <c r="K895" s="6">
        <v>4</v>
      </c>
      <c r="L895" s="6">
        <v>0</v>
      </c>
      <c r="M895" s="6">
        <v>7</v>
      </c>
      <c r="Q895"/>
    </row>
    <row r="896" spans="1:17">
      <c r="A896" s="6" t="s">
        <v>892</v>
      </c>
      <c r="B896" s="3">
        <v>0</v>
      </c>
      <c r="C896" s="6">
        <v>0</v>
      </c>
      <c r="D896" s="6">
        <v>0</v>
      </c>
      <c r="E896" s="6">
        <v>3</v>
      </c>
      <c r="F896" s="6">
        <v>0</v>
      </c>
      <c r="G896" s="6">
        <v>0</v>
      </c>
      <c r="H896" s="6">
        <v>3</v>
      </c>
      <c r="I896" s="6">
        <v>0</v>
      </c>
      <c r="J896" s="6">
        <v>6</v>
      </c>
      <c r="K896" s="6">
        <v>2</v>
      </c>
      <c r="L896" s="6">
        <v>0</v>
      </c>
      <c r="M896" s="6">
        <v>5</v>
      </c>
      <c r="Q896"/>
    </row>
    <row r="897" spans="1:17">
      <c r="A897" s="6" t="s">
        <v>893</v>
      </c>
      <c r="B897" s="3">
        <v>0</v>
      </c>
      <c r="C897" s="6">
        <v>0</v>
      </c>
      <c r="D897" s="6">
        <v>3</v>
      </c>
      <c r="E897" s="6">
        <v>3</v>
      </c>
      <c r="F897" s="6">
        <v>0</v>
      </c>
      <c r="G897" s="6">
        <v>0</v>
      </c>
      <c r="H897" s="6">
        <v>9</v>
      </c>
      <c r="I897" s="6">
        <v>1</v>
      </c>
      <c r="J897" s="6">
        <v>7</v>
      </c>
      <c r="K897" s="6">
        <v>7</v>
      </c>
      <c r="L897" s="6">
        <v>0</v>
      </c>
      <c r="M897" s="6">
        <v>23</v>
      </c>
      <c r="Q897"/>
    </row>
    <row r="898" spans="1:17">
      <c r="A898" s="6" t="s">
        <v>894</v>
      </c>
      <c r="B898" s="3">
        <v>0</v>
      </c>
      <c r="C898" s="6">
        <v>0</v>
      </c>
      <c r="D898" s="6">
        <v>2</v>
      </c>
      <c r="E898" s="6">
        <v>0</v>
      </c>
      <c r="F898" s="6">
        <v>0</v>
      </c>
      <c r="G898" s="6">
        <v>0</v>
      </c>
      <c r="H898" s="6">
        <v>3</v>
      </c>
      <c r="I898" s="6">
        <v>2</v>
      </c>
      <c r="J898" s="6">
        <v>5</v>
      </c>
      <c r="K898" s="6">
        <v>7</v>
      </c>
      <c r="L898" s="6">
        <v>0</v>
      </c>
      <c r="M898" s="6">
        <v>13</v>
      </c>
      <c r="Q898"/>
    </row>
    <row r="899" spans="1:17">
      <c r="A899" s="6" t="s">
        <v>895</v>
      </c>
      <c r="B899" s="3">
        <v>0</v>
      </c>
      <c r="C899" s="6">
        <v>0</v>
      </c>
      <c r="D899" s="6">
        <v>3</v>
      </c>
      <c r="E899" s="6">
        <v>0</v>
      </c>
      <c r="F899" s="6">
        <v>0</v>
      </c>
      <c r="G899" s="6">
        <v>0</v>
      </c>
      <c r="H899" s="6">
        <v>4</v>
      </c>
      <c r="I899" s="6">
        <v>0</v>
      </c>
      <c r="J899" s="6">
        <v>8</v>
      </c>
      <c r="K899" s="6">
        <v>7</v>
      </c>
      <c r="L899" s="6">
        <v>0</v>
      </c>
      <c r="M899" s="6">
        <v>9</v>
      </c>
      <c r="Q899"/>
    </row>
    <row r="900" spans="1:17">
      <c r="A900" s="6" t="s">
        <v>896</v>
      </c>
      <c r="B900" s="3">
        <v>0</v>
      </c>
      <c r="C900" s="6">
        <v>0</v>
      </c>
      <c r="D900" s="6">
        <v>4</v>
      </c>
      <c r="E900" s="6">
        <v>4</v>
      </c>
      <c r="F900" s="6">
        <v>0</v>
      </c>
      <c r="G900" s="6">
        <v>0</v>
      </c>
      <c r="H900" s="6">
        <v>8</v>
      </c>
      <c r="I900" s="6">
        <v>4</v>
      </c>
      <c r="J900" s="6">
        <v>8</v>
      </c>
      <c r="K900" s="6">
        <v>10</v>
      </c>
      <c r="L900" s="6">
        <v>0</v>
      </c>
      <c r="M900" s="6">
        <v>15</v>
      </c>
      <c r="Q900"/>
    </row>
    <row r="901" spans="1:17">
      <c r="A901" s="6" t="s">
        <v>897</v>
      </c>
      <c r="B901" s="3">
        <v>0</v>
      </c>
      <c r="C901" s="6">
        <v>0</v>
      </c>
      <c r="D901" s="6">
        <v>0</v>
      </c>
      <c r="E901" s="6">
        <v>4</v>
      </c>
      <c r="F901" s="6">
        <v>0</v>
      </c>
      <c r="G901" s="6">
        <v>0</v>
      </c>
      <c r="H901" s="6">
        <v>11</v>
      </c>
      <c r="I901" s="6">
        <v>2</v>
      </c>
      <c r="J901" s="6">
        <v>7</v>
      </c>
      <c r="K901" s="6">
        <v>14</v>
      </c>
      <c r="L901" s="6">
        <v>0</v>
      </c>
      <c r="M901" s="6">
        <v>14</v>
      </c>
      <c r="Q901"/>
    </row>
    <row r="902" spans="1:17">
      <c r="A902" s="6" t="s">
        <v>898</v>
      </c>
      <c r="B902" s="3">
        <v>0</v>
      </c>
      <c r="C902" s="6">
        <v>0</v>
      </c>
      <c r="D902" s="6">
        <v>4</v>
      </c>
      <c r="E902" s="6">
        <v>5</v>
      </c>
      <c r="F902" s="6">
        <v>0</v>
      </c>
      <c r="G902" s="6">
        <v>0</v>
      </c>
      <c r="H902" s="6">
        <v>9</v>
      </c>
      <c r="I902" s="6">
        <v>2</v>
      </c>
      <c r="J902" s="6">
        <v>10</v>
      </c>
      <c r="K902" s="6">
        <v>4</v>
      </c>
      <c r="L902" s="6">
        <v>1</v>
      </c>
      <c r="M902" s="6">
        <v>6</v>
      </c>
      <c r="Q902"/>
    </row>
    <row r="903" spans="1:17">
      <c r="A903" s="6" t="s">
        <v>899</v>
      </c>
      <c r="B903" s="3">
        <v>1</v>
      </c>
      <c r="C903" s="6">
        <v>0</v>
      </c>
      <c r="D903" s="6">
        <v>0</v>
      </c>
      <c r="E903" s="6">
        <v>4</v>
      </c>
      <c r="F903" s="6">
        <v>0</v>
      </c>
      <c r="G903" s="6">
        <v>0</v>
      </c>
      <c r="H903" s="6">
        <v>5</v>
      </c>
      <c r="I903" s="6">
        <v>3</v>
      </c>
      <c r="J903" s="6">
        <v>9</v>
      </c>
      <c r="K903" s="6">
        <v>2</v>
      </c>
      <c r="L903" s="6">
        <v>0</v>
      </c>
      <c r="M903" s="6">
        <v>5</v>
      </c>
      <c r="Q903"/>
    </row>
    <row r="904" spans="1:17">
      <c r="A904" s="6" t="s">
        <v>900</v>
      </c>
      <c r="B904" s="3">
        <v>0</v>
      </c>
      <c r="C904" s="6">
        <v>0</v>
      </c>
      <c r="D904" s="6">
        <v>0</v>
      </c>
      <c r="E904" s="6">
        <v>1</v>
      </c>
      <c r="F904" s="6">
        <v>0</v>
      </c>
      <c r="G904" s="6">
        <v>0</v>
      </c>
      <c r="H904" s="6">
        <v>1</v>
      </c>
      <c r="I904" s="6">
        <v>2</v>
      </c>
      <c r="J904" s="6">
        <v>8</v>
      </c>
      <c r="K904" s="6">
        <v>2</v>
      </c>
      <c r="L904" s="6">
        <v>1</v>
      </c>
      <c r="M904" s="6">
        <v>6</v>
      </c>
      <c r="Q904"/>
    </row>
    <row r="905" spans="1:17">
      <c r="A905" s="6" t="s">
        <v>1394</v>
      </c>
      <c r="B905" s="3">
        <v>1</v>
      </c>
      <c r="C905" s="6">
        <v>0</v>
      </c>
      <c r="D905" s="6">
        <v>0</v>
      </c>
      <c r="E905" s="6">
        <v>4</v>
      </c>
      <c r="F905" s="6">
        <v>1</v>
      </c>
      <c r="G905" s="6">
        <v>0</v>
      </c>
      <c r="H905" s="6">
        <v>11</v>
      </c>
      <c r="I905" s="6">
        <v>4</v>
      </c>
      <c r="J905" s="6">
        <v>8</v>
      </c>
      <c r="K905" s="6">
        <v>10</v>
      </c>
      <c r="L905" s="6">
        <v>0</v>
      </c>
      <c r="M905" s="6">
        <v>13</v>
      </c>
      <c r="Q905"/>
    </row>
    <row r="906" spans="1:17">
      <c r="A906" s="6" t="s">
        <v>901</v>
      </c>
      <c r="B906" s="3">
        <v>0</v>
      </c>
      <c r="C906" s="6">
        <v>0</v>
      </c>
      <c r="D906" s="6">
        <v>0</v>
      </c>
      <c r="E906" s="6">
        <v>0</v>
      </c>
      <c r="F906" s="6">
        <v>0</v>
      </c>
      <c r="G906" s="6">
        <v>0</v>
      </c>
      <c r="H906" s="6">
        <v>1</v>
      </c>
      <c r="I906" s="6">
        <v>0</v>
      </c>
      <c r="J906" s="6">
        <v>0</v>
      </c>
      <c r="K906" s="6">
        <v>10</v>
      </c>
      <c r="L906" s="6">
        <v>0</v>
      </c>
      <c r="M906" s="6">
        <v>28</v>
      </c>
      <c r="Q906"/>
    </row>
    <row r="907" spans="1:17">
      <c r="A907" s="6" t="s">
        <v>1395</v>
      </c>
      <c r="B907" s="3">
        <v>0</v>
      </c>
      <c r="C907" s="6">
        <v>0</v>
      </c>
      <c r="D907" s="6">
        <v>3</v>
      </c>
      <c r="E907" s="6">
        <v>8</v>
      </c>
      <c r="F907" s="6">
        <v>0</v>
      </c>
      <c r="G907" s="6">
        <v>0</v>
      </c>
      <c r="H907" s="6">
        <v>12</v>
      </c>
      <c r="I907" s="6">
        <v>1</v>
      </c>
      <c r="J907" s="6">
        <v>7</v>
      </c>
      <c r="K907" s="6">
        <v>8</v>
      </c>
      <c r="L907" s="6">
        <v>0</v>
      </c>
      <c r="M907" s="6">
        <v>14</v>
      </c>
      <c r="Q907"/>
    </row>
    <row r="908" spans="1:17">
      <c r="A908" s="6" t="s">
        <v>902</v>
      </c>
      <c r="B908" s="3">
        <v>0</v>
      </c>
      <c r="C908" s="6">
        <v>0</v>
      </c>
      <c r="D908" s="6">
        <v>1</v>
      </c>
      <c r="E908" s="6">
        <v>1</v>
      </c>
      <c r="F908" s="6">
        <v>0</v>
      </c>
      <c r="G908" s="6">
        <v>0</v>
      </c>
      <c r="H908" s="6">
        <v>5</v>
      </c>
      <c r="I908" s="6">
        <v>1</v>
      </c>
      <c r="J908" s="6">
        <v>11</v>
      </c>
      <c r="K908" s="6">
        <v>3</v>
      </c>
      <c r="L908" s="6">
        <v>1</v>
      </c>
      <c r="M908" s="6">
        <v>3</v>
      </c>
      <c r="Q908"/>
    </row>
    <row r="909" spans="1:17">
      <c r="A909" s="6" t="s">
        <v>903</v>
      </c>
      <c r="B909" s="3">
        <v>0</v>
      </c>
      <c r="C909" s="6">
        <v>0</v>
      </c>
      <c r="D909" s="6">
        <v>2</v>
      </c>
      <c r="E909" s="6">
        <v>4</v>
      </c>
      <c r="F909" s="6">
        <v>1</v>
      </c>
      <c r="G909" s="6">
        <v>0</v>
      </c>
      <c r="H909" s="6">
        <v>6</v>
      </c>
      <c r="I909" s="6">
        <v>1</v>
      </c>
      <c r="J909" s="6">
        <v>10</v>
      </c>
      <c r="K909" s="6">
        <v>1</v>
      </c>
      <c r="L909" s="6">
        <v>1</v>
      </c>
      <c r="M909" s="6">
        <v>1</v>
      </c>
      <c r="Q909"/>
    </row>
    <row r="910" spans="1:17">
      <c r="A910" s="6" t="s">
        <v>904</v>
      </c>
      <c r="B910" s="3">
        <v>0</v>
      </c>
      <c r="C910" s="6">
        <v>0</v>
      </c>
      <c r="D910" s="6">
        <v>1</v>
      </c>
      <c r="E910" s="6">
        <v>4</v>
      </c>
      <c r="F910" s="6">
        <v>0</v>
      </c>
      <c r="G910" s="6">
        <v>0</v>
      </c>
      <c r="H910" s="6">
        <v>5</v>
      </c>
      <c r="I910" s="6">
        <v>2</v>
      </c>
      <c r="J910" s="6">
        <v>5</v>
      </c>
      <c r="K910" s="6">
        <v>1</v>
      </c>
      <c r="L910" s="6">
        <v>0</v>
      </c>
      <c r="M910" s="6">
        <v>4</v>
      </c>
      <c r="Q910"/>
    </row>
    <row r="911" spans="1:17">
      <c r="A911" s="6" t="s">
        <v>905</v>
      </c>
      <c r="B911" s="3">
        <v>0</v>
      </c>
      <c r="C911" s="6">
        <v>0</v>
      </c>
      <c r="D911" s="6">
        <v>0</v>
      </c>
      <c r="E911" s="6">
        <v>5</v>
      </c>
      <c r="F911" s="6">
        <v>0</v>
      </c>
      <c r="G911" s="6">
        <v>0</v>
      </c>
      <c r="H911" s="6">
        <v>5</v>
      </c>
      <c r="I911" s="6">
        <v>0</v>
      </c>
      <c r="J911" s="6">
        <v>10</v>
      </c>
      <c r="K911" s="6">
        <v>4</v>
      </c>
      <c r="L911" s="6">
        <v>1</v>
      </c>
      <c r="M911" s="6">
        <v>6</v>
      </c>
      <c r="Q911"/>
    </row>
    <row r="912" spans="1:17">
      <c r="A912" s="6" t="s">
        <v>906</v>
      </c>
      <c r="B912" s="3">
        <v>0</v>
      </c>
      <c r="C912" s="6">
        <v>0</v>
      </c>
      <c r="D912" s="6">
        <v>3</v>
      </c>
      <c r="E912" s="6">
        <v>1</v>
      </c>
      <c r="F912" s="6">
        <v>0</v>
      </c>
      <c r="G912" s="6">
        <v>0</v>
      </c>
      <c r="H912" s="6">
        <v>9</v>
      </c>
      <c r="I912" s="6">
        <v>1</v>
      </c>
      <c r="J912" s="6">
        <v>9</v>
      </c>
      <c r="K912" s="6">
        <v>5</v>
      </c>
      <c r="L912" s="6">
        <v>0</v>
      </c>
      <c r="M912" s="6">
        <v>12</v>
      </c>
      <c r="Q912"/>
    </row>
    <row r="913" spans="1:17">
      <c r="A913" s="6" t="s">
        <v>907</v>
      </c>
      <c r="B913" s="3">
        <v>0</v>
      </c>
      <c r="C913" s="6">
        <v>1</v>
      </c>
      <c r="D913" s="6">
        <v>0</v>
      </c>
      <c r="E913" s="6">
        <v>1</v>
      </c>
      <c r="F913" s="6">
        <v>1</v>
      </c>
      <c r="G913" s="6">
        <v>0</v>
      </c>
      <c r="H913" s="6">
        <v>2</v>
      </c>
      <c r="I913" s="6">
        <v>3</v>
      </c>
      <c r="J913" s="6">
        <v>5</v>
      </c>
      <c r="K913" s="6">
        <v>0</v>
      </c>
      <c r="L913" s="6">
        <v>0</v>
      </c>
      <c r="M913" s="6">
        <v>7</v>
      </c>
      <c r="Q913"/>
    </row>
    <row r="914" spans="1:17">
      <c r="A914" s="6" t="s">
        <v>908</v>
      </c>
      <c r="B914" s="3">
        <v>0</v>
      </c>
      <c r="C914" s="6">
        <v>1</v>
      </c>
      <c r="D914" s="6">
        <v>2</v>
      </c>
      <c r="E914" s="6">
        <v>4</v>
      </c>
      <c r="F914" s="6">
        <v>1</v>
      </c>
      <c r="G914" s="6">
        <v>0</v>
      </c>
      <c r="H914" s="6">
        <v>8</v>
      </c>
      <c r="I914" s="6">
        <v>2</v>
      </c>
      <c r="J914" s="6">
        <v>8</v>
      </c>
      <c r="K914" s="6">
        <v>9</v>
      </c>
      <c r="L914" s="6">
        <v>1</v>
      </c>
      <c r="M914" s="6">
        <v>8</v>
      </c>
      <c r="Q914"/>
    </row>
    <row r="915" spans="1:17">
      <c r="A915" s="6" t="s">
        <v>909</v>
      </c>
      <c r="B915" s="3">
        <v>0</v>
      </c>
      <c r="C915" s="6">
        <v>0</v>
      </c>
      <c r="D915" s="6">
        <v>0</v>
      </c>
      <c r="E915" s="6">
        <v>6</v>
      </c>
      <c r="F915" s="6">
        <v>0</v>
      </c>
      <c r="G915" s="6">
        <v>0</v>
      </c>
      <c r="H915" s="6">
        <v>6</v>
      </c>
      <c r="I915" s="6">
        <v>0</v>
      </c>
      <c r="J915" s="6">
        <v>7</v>
      </c>
      <c r="K915" s="6">
        <v>7</v>
      </c>
      <c r="L915" s="6">
        <v>0</v>
      </c>
      <c r="M915" s="6">
        <v>12</v>
      </c>
      <c r="Q915"/>
    </row>
    <row r="916" spans="1:17">
      <c r="A916" s="6" t="s">
        <v>910</v>
      </c>
      <c r="B916" s="3">
        <v>0</v>
      </c>
      <c r="C916" s="6">
        <v>0</v>
      </c>
      <c r="D916" s="6">
        <v>0</v>
      </c>
      <c r="E916" s="6">
        <v>3</v>
      </c>
      <c r="F916" s="6">
        <v>0</v>
      </c>
      <c r="G916" s="6">
        <v>0</v>
      </c>
      <c r="H916" s="6">
        <v>3</v>
      </c>
      <c r="I916" s="6">
        <v>1</v>
      </c>
      <c r="J916" s="6">
        <v>9</v>
      </c>
      <c r="K916" s="6">
        <v>15</v>
      </c>
      <c r="L916" s="6">
        <v>0</v>
      </c>
      <c r="M916" s="6">
        <v>8</v>
      </c>
      <c r="Q916"/>
    </row>
    <row r="917" spans="1:17">
      <c r="A917" s="6" t="s">
        <v>911</v>
      </c>
      <c r="B917" s="3">
        <v>0</v>
      </c>
      <c r="C917" s="6">
        <v>0</v>
      </c>
      <c r="D917" s="6">
        <v>2</v>
      </c>
      <c r="E917" s="6">
        <v>5</v>
      </c>
      <c r="F917" s="6">
        <v>0</v>
      </c>
      <c r="G917" s="6">
        <v>0</v>
      </c>
      <c r="H917" s="6">
        <v>7</v>
      </c>
      <c r="I917" s="6">
        <v>4</v>
      </c>
      <c r="J917" s="6">
        <v>6</v>
      </c>
      <c r="K917" s="6">
        <v>2</v>
      </c>
      <c r="L917" s="6">
        <v>0</v>
      </c>
      <c r="M917" s="6">
        <v>8</v>
      </c>
      <c r="Q917"/>
    </row>
    <row r="918" spans="1:17">
      <c r="A918" s="6" t="s">
        <v>912</v>
      </c>
      <c r="B918" s="3">
        <v>0</v>
      </c>
      <c r="C918" s="6">
        <v>0</v>
      </c>
      <c r="D918" s="6">
        <v>0</v>
      </c>
      <c r="E918" s="6">
        <v>0</v>
      </c>
      <c r="F918" s="6">
        <v>0</v>
      </c>
      <c r="G918" s="6">
        <v>1</v>
      </c>
      <c r="H918" s="6">
        <v>0</v>
      </c>
      <c r="I918" s="6">
        <v>1</v>
      </c>
      <c r="J918" s="6">
        <v>2</v>
      </c>
      <c r="K918" s="6">
        <v>1</v>
      </c>
      <c r="L918" s="6">
        <v>0</v>
      </c>
      <c r="M918" s="6">
        <v>5</v>
      </c>
      <c r="Q918"/>
    </row>
    <row r="919" spans="1:17">
      <c r="A919" s="6" t="s">
        <v>913</v>
      </c>
      <c r="B919" s="3">
        <v>0</v>
      </c>
      <c r="C919" s="6">
        <v>0</v>
      </c>
      <c r="D919" s="6">
        <v>2</v>
      </c>
      <c r="E919" s="6">
        <v>3</v>
      </c>
      <c r="F919" s="6">
        <v>0</v>
      </c>
      <c r="G919" s="6">
        <v>0</v>
      </c>
      <c r="H919" s="6">
        <v>5</v>
      </c>
      <c r="I919" s="6">
        <v>2</v>
      </c>
      <c r="J919" s="6">
        <v>10</v>
      </c>
      <c r="K919" s="6">
        <v>5</v>
      </c>
      <c r="L919" s="6">
        <v>0</v>
      </c>
      <c r="M919" s="6">
        <v>7</v>
      </c>
      <c r="Q919"/>
    </row>
    <row r="920" spans="1:17">
      <c r="A920" s="6" t="s">
        <v>914</v>
      </c>
      <c r="B920" s="3">
        <v>0</v>
      </c>
      <c r="C920" s="6">
        <v>0</v>
      </c>
      <c r="D920" s="6">
        <v>2</v>
      </c>
      <c r="E920" s="6">
        <v>2</v>
      </c>
      <c r="F920" s="6">
        <v>0</v>
      </c>
      <c r="G920" s="6">
        <v>0</v>
      </c>
      <c r="H920" s="6">
        <v>6</v>
      </c>
      <c r="I920" s="6">
        <v>4</v>
      </c>
      <c r="J920" s="6">
        <v>8</v>
      </c>
      <c r="K920" s="6">
        <v>2</v>
      </c>
      <c r="L920" s="6">
        <v>0</v>
      </c>
      <c r="M920" s="6">
        <v>5</v>
      </c>
      <c r="Q920"/>
    </row>
    <row r="921" spans="1:17">
      <c r="A921" s="6" t="s">
        <v>1396</v>
      </c>
      <c r="B921" s="3">
        <v>0</v>
      </c>
      <c r="C921" s="6">
        <v>0</v>
      </c>
      <c r="D921" s="6">
        <v>1</v>
      </c>
      <c r="E921" s="6">
        <v>3</v>
      </c>
      <c r="F921" s="6">
        <v>0</v>
      </c>
      <c r="G921" s="6">
        <v>0</v>
      </c>
      <c r="H921" s="6">
        <v>6</v>
      </c>
      <c r="I921" s="6">
        <v>1</v>
      </c>
      <c r="J921" s="6">
        <v>7</v>
      </c>
      <c r="K921" s="6">
        <v>9</v>
      </c>
      <c r="L921" s="6">
        <v>0</v>
      </c>
      <c r="M921" s="6">
        <v>11</v>
      </c>
      <c r="Q921"/>
    </row>
    <row r="922" spans="1:17">
      <c r="A922" s="6" t="s">
        <v>1397</v>
      </c>
      <c r="B922" s="3">
        <v>0</v>
      </c>
      <c r="C922" s="6">
        <v>0</v>
      </c>
      <c r="D922" s="6">
        <v>1</v>
      </c>
      <c r="E922" s="6">
        <v>3</v>
      </c>
      <c r="F922" s="6">
        <v>0</v>
      </c>
      <c r="G922" s="6">
        <v>0</v>
      </c>
      <c r="H922" s="6">
        <v>5</v>
      </c>
      <c r="I922" s="6">
        <v>3</v>
      </c>
      <c r="J922" s="6">
        <v>9</v>
      </c>
      <c r="K922" s="6">
        <v>3</v>
      </c>
      <c r="L922" s="6">
        <v>0</v>
      </c>
      <c r="M922" s="6">
        <v>4</v>
      </c>
      <c r="Q922"/>
    </row>
    <row r="923" spans="1:17">
      <c r="A923" s="6" t="s">
        <v>915</v>
      </c>
      <c r="B923" s="3">
        <v>0</v>
      </c>
      <c r="C923" s="6">
        <v>0</v>
      </c>
      <c r="D923" s="6">
        <v>0</v>
      </c>
      <c r="E923" s="6">
        <v>1</v>
      </c>
      <c r="F923" s="6">
        <v>0</v>
      </c>
      <c r="G923" s="6">
        <v>0</v>
      </c>
      <c r="H923" s="6">
        <v>3</v>
      </c>
      <c r="I923" s="6">
        <v>2</v>
      </c>
      <c r="J923" s="6">
        <v>4</v>
      </c>
      <c r="K923" s="6">
        <v>4</v>
      </c>
      <c r="L923" s="6">
        <v>0</v>
      </c>
      <c r="M923" s="6">
        <v>6</v>
      </c>
      <c r="Q923"/>
    </row>
    <row r="924" spans="1:17">
      <c r="A924" s="6" t="s">
        <v>1398</v>
      </c>
      <c r="B924" s="3">
        <v>0</v>
      </c>
      <c r="C924" s="6">
        <v>0</v>
      </c>
      <c r="D924" s="6">
        <v>0</v>
      </c>
      <c r="E924" s="6">
        <v>3</v>
      </c>
      <c r="F924" s="6">
        <v>0</v>
      </c>
      <c r="G924" s="6">
        <v>0</v>
      </c>
      <c r="H924" s="6">
        <v>5</v>
      </c>
      <c r="I924" s="6">
        <v>3</v>
      </c>
      <c r="J924" s="6">
        <v>8</v>
      </c>
      <c r="K924" s="6">
        <v>8</v>
      </c>
      <c r="L924" s="6">
        <v>1</v>
      </c>
      <c r="M924" s="6">
        <v>16</v>
      </c>
      <c r="Q924"/>
    </row>
    <row r="925" spans="1:17">
      <c r="A925" s="6" t="s">
        <v>916</v>
      </c>
      <c r="B925" s="3">
        <v>0</v>
      </c>
      <c r="C925" s="6">
        <v>0</v>
      </c>
      <c r="D925" s="6">
        <v>1</v>
      </c>
      <c r="E925" s="6">
        <v>2</v>
      </c>
      <c r="F925" s="6">
        <v>0</v>
      </c>
      <c r="G925" s="6">
        <v>0</v>
      </c>
      <c r="H925" s="6">
        <v>3</v>
      </c>
      <c r="I925" s="6">
        <v>1</v>
      </c>
      <c r="J925" s="6">
        <v>6</v>
      </c>
      <c r="K925" s="6">
        <v>3</v>
      </c>
      <c r="L925" s="6">
        <v>0</v>
      </c>
      <c r="M925" s="6">
        <v>12</v>
      </c>
      <c r="Q925"/>
    </row>
    <row r="926" spans="1:17">
      <c r="A926" s="6" t="s">
        <v>917</v>
      </c>
      <c r="B926" s="3">
        <v>0</v>
      </c>
      <c r="C926" s="6">
        <v>0</v>
      </c>
      <c r="D926" s="6">
        <v>3</v>
      </c>
      <c r="E926" s="6">
        <v>1</v>
      </c>
      <c r="F926" s="6">
        <v>0</v>
      </c>
      <c r="G926" s="6">
        <v>0</v>
      </c>
      <c r="H926" s="6">
        <v>6</v>
      </c>
      <c r="I926" s="6">
        <v>0</v>
      </c>
      <c r="J926" s="6">
        <v>7</v>
      </c>
      <c r="K926" s="6">
        <v>5</v>
      </c>
      <c r="L926" s="6">
        <v>0</v>
      </c>
      <c r="M926" s="6">
        <v>3</v>
      </c>
      <c r="Q926"/>
    </row>
    <row r="927" spans="1:17">
      <c r="A927" s="6" t="s">
        <v>1399</v>
      </c>
      <c r="B927" s="3">
        <v>0</v>
      </c>
      <c r="C927" s="6">
        <v>0</v>
      </c>
      <c r="D927" s="6">
        <v>2</v>
      </c>
      <c r="E927" s="6">
        <v>9</v>
      </c>
      <c r="F927" s="6">
        <v>0</v>
      </c>
      <c r="G927" s="6">
        <v>0</v>
      </c>
      <c r="H927" s="6">
        <v>11</v>
      </c>
      <c r="I927" s="6">
        <v>5</v>
      </c>
      <c r="J927" s="6">
        <v>9</v>
      </c>
      <c r="K927" s="6">
        <v>5</v>
      </c>
      <c r="L927" s="6">
        <v>0</v>
      </c>
      <c r="M927" s="6">
        <v>7</v>
      </c>
      <c r="Q927"/>
    </row>
    <row r="928" spans="1:17">
      <c r="A928" s="6" t="s">
        <v>918</v>
      </c>
      <c r="B928" s="3">
        <v>1</v>
      </c>
      <c r="C928" s="6">
        <v>0</v>
      </c>
      <c r="D928" s="6">
        <v>3</v>
      </c>
      <c r="E928" s="6">
        <v>3</v>
      </c>
      <c r="F928" s="6">
        <v>1</v>
      </c>
      <c r="G928" s="6">
        <v>1</v>
      </c>
      <c r="H928" s="6">
        <v>7</v>
      </c>
      <c r="I928" s="6">
        <v>5</v>
      </c>
      <c r="J928" s="6">
        <v>9</v>
      </c>
      <c r="K928" s="6">
        <v>7</v>
      </c>
      <c r="L928" s="6">
        <v>0</v>
      </c>
      <c r="M928" s="6">
        <v>11</v>
      </c>
      <c r="Q928"/>
    </row>
    <row r="929" spans="1:17">
      <c r="A929" s="6" t="s">
        <v>919</v>
      </c>
      <c r="B929" s="3">
        <v>0</v>
      </c>
      <c r="C929" s="6">
        <v>0</v>
      </c>
      <c r="D929" s="6">
        <v>0</v>
      </c>
      <c r="E929" s="6">
        <v>2</v>
      </c>
      <c r="F929" s="6">
        <v>0</v>
      </c>
      <c r="G929" s="6">
        <v>0</v>
      </c>
      <c r="H929" s="6">
        <v>4</v>
      </c>
      <c r="I929" s="6">
        <v>0</v>
      </c>
      <c r="J929" s="6">
        <v>2</v>
      </c>
      <c r="K929" s="6">
        <v>2</v>
      </c>
      <c r="L929" s="6">
        <v>0</v>
      </c>
      <c r="M929" s="6">
        <v>6</v>
      </c>
      <c r="Q929"/>
    </row>
    <row r="930" spans="1:17">
      <c r="A930" s="6" t="s">
        <v>920</v>
      </c>
      <c r="B930" s="3">
        <v>0</v>
      </c>
      <c r="C930" s="6">
        <v>0</v>
      </c>
      <c r="D930" s="6">
        <v>1</v>
      </c>
      <c r="E930" s="6">
        <v>1</v>
      </c>
      <c r="F930" s="6">
        <v>0</v>
      </c>
      <c r="G930" s="6">
        <v>0</v>
      </c>
      <c r="H930" s="6">
        <v>2</v>
      </c>
      <c r="I930" s="6">
        <v>7</v>
      </c>
      <c r="J930" s="6">
        <v>10</v>
      </c>
      <c r="K930" s="6">
        <v>5</v>
      </c>
      <c r="L930" s="6">
        <v>0</v>
      </c>
      <c r="M930" s="6">
        <v>7</v>
      </c>
      <c r="Q930"/>
    </row>
    <row r="931" spans="1:17">
      <c r="A931" s="6" t="s">
        <v>1400</v>
      </c>
      <c r="B931" s="3">
        <v>1</v>
      </c>
      <c r="C931" s="6">
        <v>1</v>
      </c>
      <c r="D931" s="6">
        <v>4</v>
      </c>
      <c r="E931" s="6">
        <v>3</v>
      </c>
      <c r="F931" s="6">
        <v>1</v>
      </c>
      <c r="G931" s="6">
        <v>0</v>
      </c>
      <c r="H931" s="6">
        <v>10</v>
      </c>
      <c r="I931" s="6">
        <v>5</v>
      </c>
      <c r="J931" s="6">
        <v>11</v>
      </c>
      <c r="K931" s="6">
        <v>2</v>
      </c>
      <c r="L931" s="6">
        <v>0</v>
      </c>
      <c r="M931" s="6">
        <v>11</v>
      </c>
      <c r="Q931"/>
    </row>
    <row r="932" spans="1:17">
      <c r="A932" s="6" t="s">
        <v>921</v>
      </c>
      <c r="B932" s="3">
        <v>0</v>
      </c>
      <c r="C932" s="6">
        <v>0</v>
      </c>
      <c r="D932" s="6">
        <v>3</v>
      </c>
      <c r="E932" s="6">
        <v>3</v>
      </c>
      <c r="F932" s="6">
        <v>0</v>
      </c>
      <c r="G932" s="6">
        <v>0</v>
      </c>
      <c r="H932" s="6">
        <v>6</v>
      </c>
      <c r="I932" s="6">
        <v>2</v>
      </c>
      <c r="J932" s="6">
        <v>6</v>
      </c>
      <c r="K932" s="6">
        <v>2</v>
      </c>
      <c r="L932" s="6">
        <v>0</v>
      </c>
      <c r="M932" s="6">
        <v>5</v>
      </c>
      <c r="Q932"/>
    </row>
    <row r="933" spans="1:17">
      <c r="A933" s="6" t="s">
        <v>922</v>
      </c>
      <c r="B933" s="3">
        <v>0</v>
      </c>
      <c r="C933" s="6">
        <v>0</v>
      </c>
      <c r="D933" s="6">
        <v>2</v>
      </c>
      <c r="E933" s="6">
        <v>1</v>
      </c>
      <c r="F933" s="6">
        <v>0</v>
      </c>
      <c r="G933" s="6">
        <v>0</v>
      </c>
      <c r="H933" s="6">
        <v>3</v>
      </c>
      <c r="I933" s="6">
        <v>2</v>
      </c>
      <c r="J933" s="6">
        <v>6</v>
      </c>
      <c r="K933" s="6">
        <v>2</v>
      </c>
      <c r="L933" s="6">
        <v>2</v>
      </c>
      <c r="M933" s="6">
        <v>8</v>
      </c>
      <c r="Q933"/>
    </row>
    <row r="934" spans="1:17">
      <c r="A934" s="6" t="s">
        <v>923</v>
      </c>
      <c r="B934" s="3">
        <v>0</v>
      </c>
      <c r="C934" s="6">
        <v>0</v>
      </c>
      <c r="D934" s="6">
        <v>0</v>
      </c>
      <c r="E934" s="6">
        <v>2</v>
      </c>
      <c r="F934" s="6">
        <v>0</v>
      </c>
      <c r="G934" s="6">
        <v>0</v>
      </c>
      <c r="H934" s="6">
        <v>2</v>
      </c>
      <c r="I934" s="6">
        <v>2</v>
      </c>
      <c r="J934" s="6">
        <v>5</v>
      </c>
      <c r="K934" s="6">
        <v>5</v>
      </c>
      <c r="L934" s="6">
        <v>0</v>
      </c>
      <c r="M934" s="6">
        <v>3</v>
      </c>
      <c r="Q934"/>
    </row>
    <row r="935" spans="1:17">
      <c r="A935" s="6" t="s">
        <v>924</v>
      </c>
      <c r="B935" s="3">
        <v>0</v>
      </c>
      <c r="C935" s="6">
        <v>0</v>
      </c>
      <c r="D935" s="6">
        <v>1</v>
      </c>
      <c r="E935" s="6">
        <v>1</v>
      </c>
      <c r="F935" s="6">
        <v>0</v>
      </c>
      <c r="G935" s="6">
        <v>0</v>
      </c>
      <c r="H935" s="6">
        <v>2</v>
      </c>
      <c r="I935" s="6">
        <v>2</v>
      </c>
      <c r="J935" s="6">
        <v>5</v>
      </c>
      <c r="K935" s="6">
        <v>5</v>
      </c>
      <c r="L935" s="6">
        <v>1</v>
      </c>
      <c r="M935" s="6">
        <v>12</v>
      </c>
      <c r="Q935"/>
    </row>
    <row r="936" spans="1:17">
      <c r="A936" s="6" t="s">
        <v>925</v>
      </c>
      <c r="B936" s="3">
        <v>0</v>
      </c>
      <c r="C936" s="6">
        <v>1</v>
      </c>
      <c r="D936" s="6">
        <v>2</v>
      </c>
      <c r="E936" s="6">
        <v>3</v>
      </c>
      <c r="F936" s="6">
        <v>0</v>
      </c>
      <c r="G936" s="6">
        <v>0</v>
      </c>
      <c r="H936" s="6">
        <v>6</v>
      </c>
      <c r="I936" s="6">
        <v>5</v>
      </c>
      <c r="J936" s="6">
        <v>7</v>
      </c>
      <c r="K936" s="6">
        <v>4</v>
      </c>
      <c r="L936" s="6">
        <v>1</v>
      </c>
      <c r="M936" s="6">
        <v>6</v>
      </c>
      <c r="Q936"/>
    </row>
    <row r="937" spans="1:17">
      <c r="A937" s="6" t="s">
        <v>926</v>
      </c>
      <c r="B937" s="3">
        <v>0</v>
      </c>
      <c r="C937" s="6">
        <v>0</v>
      </c>
      <c r="D937" s="6">
        <v>0</v>
      </c>
      <c r="E937" s="6">
        <v>3</v>
      </c>
      <c r="F937" s="6">
        <v>0</v>
      </c>
      <c r="G937" s="6">
        <v>0</v>
      </c>
      <c r="H937" s="6">
        <v>3</v>
      </c>
      <c r="I937" s="6">
        <v>1</v>
      </c>
      <c r="J937" s="6">
        <v>2</v>
      </c>
      <c r="K937" s="6">
        <v>1</v>
      </c>
      <c r="L937" s="6">
        <v>0</v>
      </c>
      <c r="M937" s="6">
        <v>2</v>
      </c>
      <c r="Q937"/>
    </row>
    <row r="938" spans="1:17">
      <c r="A938" s="6" t="s">
        <v>927</v>
      </c>
      <c r="B938" s="3">
        <v>0</v>
      </c>
      <c r="C938" s="6">
        <v>0</v>
      </c>
      <c r="D938" s="6">
        <v>1</v>
      </c>
      <c r="E938" s="6">
        <v>4</v>
      </c>
      <c r="F938" s="6">
        <v>0</v>
      </c>
      <c r="G938" s="6">
        <v>0</v>
      </c>
      <c r="H938" s="6">
        <v>15</v>
      </c>
      <c r="I938" s="6">
        <v>2</v>
      </c>
      <c r="J938" s="6">
        <v>8</v>
      </c>
      <c r="K938" s="6">
        <v>13</v>
      </c>
      <c r="L938" s="6">
        <v>0</v>
      </c>
      <c r="M938" s="6">
        <v>21</v>
      </c>
      <c r="Q938"/>
    </row>
    <row r="939" spans="1:17">
      <c r="A939" s="6" t="s">
        <v>928</v>
      </c>
      <c r="B939" s="3">
        <v>0</v>
      </c>
      <c r="C939" s="6">
        <v>0</v>
      </c>
      <c r="D939" s="6">
        <v>1</v>
      </c>
      <c r="E939" s="6">
        <v>2</v>
      </c>
      <c r="F939" s="6">
        <v>0</v>
      </c>
      <c r="G939" s="6">
        <v>0</v>
      </c>
      <c r="H939" s="6">
        <v>7</v>
      </c>
      <c r="I939" s="6">
        <v>6</v>
      </c>
      <c r="J939" s="6">
        <v>12</v>
      </c>
      <c r="K939" s="6">
        <v>8</v>
      </c>
      <c r="L939" s="6">
        <v>0</v>
      </c>
      <c r="M939" s="6">
        <v>4</v>
      </c>
      <c r="Q939"/>
    </row>
    <row r="940" spans="1:17">
      <c r="A940" s="6" t="s">
        <v>929</v>
      </c>
      <c r="B940" s="3">
        <v>0</v>
      </c>
      <c r="C940" s="6">
        <v>0</v>
      </c>
      <c r="D940" s="6">
        <v>1</v>
      </c>
      <c r="E940" s="6">
        <v>1</v>
      </c>
      <c r="F940" s="6">
        <v>0</v>
      </c>
      <c r="G940" s="6">
        <v>0</v>
      </c>
      <c r="H940" s="6">
        <v>4</v>
      </c>
      <c r="I940" s="6">
        <v>1</v>
      </c>
      <c r="J940" s="6">
        <v>4</v>
      </c>
      <c r="K940" s="6">
        <v>5</v>
      </c>
      <c r="L940" s="6">
        <v>1</v>
      </c>
      <c r="M940" s="6">
        <v>15</v>
      </c>
      <c r="Q940"/>
    </row>
    <row r="941" spans="1:17">
      <c r="A941" s="6" t="s">
        <v>930</v>
      </c>
      <c r="B941" s="3">
        <v>0</v>
      </c>
      <c r="C941" s="6">
        <v>0</v>
      </c>
      <c r="D941" s="6">
        <v>2</v>
      </c>
      <c r="E941" s="6">
        <v>1</v>
      </c>
      <c r="F941" s="6">
        <v>0</v>
      </c>
      <c r="G941" s="6">
        <v>0</v>
      </c>
      <c r="H941" s="6">
        <v>7</v>
      </c>
      <c r="I941" s="6">
        <v>1</v>
      </c>
      <c r="J941" s="6">
        <v>9</v>
      </c>
      <c r="K941" s="6">
        <v>7</v>
      </c>
      <c r="L941" s="6">
        <v>0</v>
      </c>
      <c r="M941" s="6">
        <v>16</v>
      </c>
      <c r="Q941"/>
    </row>
    <row r="942" spans="1:17">
      <c r="A942" s="6" t="s">
        <v>931</v>
      </c>
      <c r="B942" s="3">
        <v>0</v>
      </c>
      <c r="C942" s="6">
        <v>1</v>
      </c>
      <c r="D942" s="6">
        <v>0</v>
      </c>
      <c r="E942" s="6">
        <v>1</v>
      </c>
      <c r="F942" s="6">
        <v>0</v>
      </c>
      <c r="G942" s="6">
        <v>0</v>
      </c>
      <c r="H942" s="6">
        <v>5</v>
      </c>
      <c r="I942" s="6">
        <v>8</v>
      </c>
      <c r="J942" s="6">
        <v>7</v>
      </c>
      <c r="K942" s="6">
        <v>10</v>
      </c>
      <c r="L942" s="6">
        <v>1</v>
      </c>
      <c r="M942" s="6">
        <v>25</v>
      </c>
      <c r="Q942"/>
    </row>
    <row r="943" spans="1:17">
      <c r="A943" s="6" t="s">
        <v>932</v>
      </c>
      <c r="B943" s="3">
        <v>1</v>
      </c>
      <c r="C943" s="6">
        <v>1</v>
      </c>
      <c r="D943" s="6">
        <v>1</v>
      </c>
      <c r="E943" s="6">
        <v>1</v>
      </c>
      <c r="F943" s="6">
        <v>2</v>
      </c>
      <c r="G943" s="6">
        <v>0</v>
      </c>
      <c r="H943" s="6">
        <v>4</v>
      </c>
      <c r="I943" s="6">
        <v>2</v>
      </c>
      <c r="J943" s="6">
        <v>13</v>
      </c>
      <c r="K943" s="6">
        <v>6</v>
      </c>
      <c r="L943" s="6">
        <v>0</v>
      </c>
      <c r="M943" s="6">
        <v>12</v>
      </c>
      <c r="Q943"/>
    </row>
    <row r="944" spans="1:17">
      <c r="A944" s="6" t="s">
        <v>933</v>
      </c>
      <c r="B944" s="3">
        <v>0</v>
      </c>
      <c r="C944" s="6">
        <v>0</v>
      </c>
      <c r="D944" s="6">
        <v>0</v>
      </c>
      <c r="E944" s="6">
        <v>0</v>
      </c>
      <c r="F944" s="6">
        <v>0</v>
      </c>
      <c r="G944" s="6">
        <v>0</v>
      </c>
      <c r="H944" s="6">
        <v>1</v>
      </c>
      <c r="I944" s="6">
        <v>0</v>
      </c>
      <c r="J944" s="6">
        <v>7</v>
      </c>
      <c r="K944" s="6">
        <v>1</v>
      </c>
      <c r="L944" s="6">
        <v>0</v>
      </c>
      <c r="M944" s="6">
        <v>15</v>
      </c>
      <c r="Q944"/>
    </row>
    <row r="945" spans="1:17">
      <c r="A945" s="6" t="s">
        <v>934</v>
      </c>
      <c r="B945" s="3">
        <v>0</v>
      </c>
      <c r="C945" s="6">
        <v>0</v>
      </c>
      <c r="D945" s="6">
        <v>3</v>
      </c>
      <c r="E945" s="6">
        <v>4</v>
      </c>
      <c r="F945" s="6">
        <v>0</v>
      </c>
      <c r="G945" s="6">
        <v>0</v>
      </c>
      <c r="H945" s="6">
        <v>8</v>
      </c>
      <c r="I945" s="6">
        <v>1</v>
      </c>
      <c r="J945" s="6">
        <v>12</v>
      </c>
      <c r="K945" s="6">
        <v>6</v>
      </c>
      <c r="L945" s="6">
        <v>0</v>
      </c>
      <c r="M945" s="6">
        <v>0</v>
      </c>
      <c r="Q945"/>
    </row>
    <row r="946" spans="1:17">
      <c r="A946" s="6" t="s">
        <v>1401</v>
      </c>
      <c r="B946" s="3">
        <v>0</v>
      </c>
      <c r="C946" s="6">
        <v>0</v>
      </c>
      <c r="D946" s="6">
        <v>3</v>
      </c>
      <c r="E946" s="6">
        <v>4</v>
      </c>
      <c r="F946" s="6">
        <v>0</v>
      </c>
      <c r="G946" s="6">
        <v>0</v>
      </c>
      <c r="H946" s="6">
        <v>9</v>
      </c>
      <c r="I946" s="6">
        <v>3</v>
      </c>
      <c r="J946" s="6">
        <v>12</v>
      </c>
      <c r="K946" s="6">
        <v>13</v>
      </c>
      <c r="L946" s="6">
        <v>1</v>
      </c>
      <c r="M946" s="6">
        <v>26</v>
      </c>
      <c r="Q946"/>
    </row>
    <row r="947" spans="1:17">
      <c r="A947" s="6" t="s">
        <v>935</v>
      </c>
      <c r="B947" s="3">
        <v>0</v>
      </c>
      <c r="C947" s="6">
        <v>0</v>
      </c>
      <c r="D947" s="6">
        <v>2</v>
      </c>
      <c r="E947" s="6">
        <v>2</v>
      </c>
      <c r="F947" s="6">
        <v>0</v>
      </c>
      <c r="G947" s="6">
        <v>0</v>
      </c>
      <c r="H947" s="6">
        <v>8</v>
      </c>
      <c r="I947" s="6">
        <v>0</v>
      </c>
      <c r="J947" s="6">
        <v>8</v>
      </c>
      <c r="K947" s="6">
        <v>9</v>
      </c>
      <c r="L947" s="6">
        <v>0</v>
      </c>
      <c r="M947" s="6">
        <v>17</v>
      </c>
      <c r="Q947"/>
    </row>
    <row r="948" spans="1:17">
      <c r="A948" s="6" t="s">
        <v>965</v>
      </c>
      <c r="B948" s="3">
        <v>1</v>
      </c>
      <c r="C948" s="6">
        <v>0</v>
      </c>
      <c r="D948" s="6">
        <v>0</v>
      </c>
      <c r="E948" s="6">
        <v>1</v>
      </c>
      <c r="F948" s="6">
        <v>0</v>
      </c>
      <c r="G948" s="6">
        <v>1</v>
      </c>
      <c r="H948" s="6">
        <v>1</v>
      </c>
      <c r="I948" s="6">
        <v>0</v>
      </c>
      <c r="J948" s="6">
        <v>1</v>
      </c>
      <c r="K948" s="6">
        <v>4</v>
      </c>
      <c r="L948" s="6">
        <v>1</v>
      </c>
      <c r="M948" s="6">
        <v>11</v>
      </c>
      <c r="Q948"/>
    </row>
    <row r="949" spans="1:17">
      <c r="A949" s="6" t="s">
        <v>936</v>
      </c>
      <c r="B949" s="3">
        <v>0</v>
      </c>
      <c r="C949" s="6">
        <v>0</v>
      </c>
      <c r="D949" s="6">
        <v>5</v>
      </c>
      <c r="E949" s="6">
        <v>0</v>
      </c>
      <c r="F949" s="6">
        <v>1</v>
      </c>
      <c r="G949" s="6">
        <v>0</v>
      </c>
      <c r="H949" s="6">
        <v>6</v>
      </c>
      <c r="I949" s="6">
        <v>2</v>
      </c>
      <c r="J949" s="6">
        <v>10</v>
      </c>
      <c r="K949" s="6">
        <v>4</v>
      </c>
      <c r="L949" s="6">
        <v>0</v>
      </c>
      <c r="M949" s="6">
        <v>8</v>
      </c>
      <c r="Q949"/>
    </row>
    <row r="950" spans="1:17">
      <c r="A950" s="6" t="s">
        <v>937</v>
      </c>
      <c r="B950" s="3">
        <v>0</v>
      </c>
      <c r="C950" s="6">
        <v>0</v>
      </c>
      <c r="D950" s="6">
        <v>1</v>
      </c>
      <c r="E950" s="6">
        <v>6</v>
      </c>
      <c r="F950" s="6">
        <v>0</v>
      </c>
      <c r="G950" s="6">
        <v>0</v>
      </c>
      <c r="H950" s="6">
        <v>13</v>
      </c>
      <c r="I950" s="6">
        <v>0</v>
      </c>
      <c r="J950" s="6">
        <v>8</v>
      </c>
      <c r="K950" s="6">
        <v>8</v>
      </c>
      <c r="L950" s="6">
        <v>0</v>
      </c>
      <c r="M950" s="6">
        <v>18</v>
      </c>
      <c r="Q950"/>
    </row>
    <row r="951" spans="1:17">
      <c r="A951" s="6" t="s">
        <v>938</v>
      </c>
      <c r="B951" s="3">
        <v>0</v>
      </c>
      <c r="C951" s="6">
        <v>0</v>
      </c>
      <c r="D951" s="6">
        <v>2</v>
      </c>
      <c r="E951" s="6">
        <v>1</v>
      </c>
      <c r="F951" s="6">
        <v>0</v>
      </c>
      <c r="G951" s="6">
        <v>0</v>
      </c>
      <c r="H951" s="6">
        <v>5</v>
      </c>
      <c r="I951" s="6">
        <v>2</v>
      </c>
      <c r="J951" s="6">
        <v>3</v>
      </c>
      <c r="K951" s="6">
        <v>5</v>
      </c>
      <c r="L951" s="6">
        <v>0</v>
      </c>
      <c r="M951" s="6">
        <v>6</v>
      </c>
      <c r="Q951"/>
    </row>
    <row r="952" spans="1:17">
      <c r="A952" s="6" t="s">
        <v>939</v>
      </c>
      <c r="B952" s="3">
        <v>0</v>
      </c>
      <c r="C952" s="6">
        <v>0</v>
      </c>
      <c r="D952" s="6">
        <v>1</v>
      </c>
      <c r="E952" s="6">
        <v>0</v>
      </c>
      <c r="F952" s="6">
        <v>0</v>
      </c>
      <c r="G952" s="6">
        <v>0</v>
      </c>
      <c r="H952" s="6">
        <v>2</v>
      </c>
      <c r="I952" s="6">
        <v>0</v>
      </c>
      <c r="J952" s="6">
        <v>3</v>
      </c>
      <c r="K952" s="6">
        <v>6</v>
      </c>
      <c r="L952" s="6">
        <v>0</v>
      </c>
      <c r="M952" s="6">
        <v>5</v>
      </c>
      <c r="Q952"/>
    </row>
    <row r="953" spans="1:17">
      <c r="A953" s="6" t="s">
        <v>940</v>
      </c>
      <c r="B953" s="3">
        <v>0</v>
      </c>
      <c r="C953" s="6">
        <v>0</v>
      </c>
      <c r="D953" s="6">
        <v>3</v>
      </c>
      <c r="E953" s="6">
        <v>1</v>
      </c>
      <c r="F953" s="6">
        <v>0</v>
      </c>
      <c r="G953" s="6">
        <v>0</v>
      </c>
      <c r="H953" s="6">
        <v>3</v>
      </c>
      <c r="I953" s="6">
        <v>0</v>
      </c>
      <c r="J953" s="6">
        <v>9</v>
      </c>
      <c r="K953" s="6">
        <v>0</v>
      </c>
      <c r="L953" s="6">
        <v>0</v>
      </c>
      <c r="M953" s="6">
        <v>10</v>
      </c>
      <c r="Q953"/>
    </row>
    <row r="954" spans="1:17">
      <c r="A954" s="6" t="s">
        <v>941</v>
      </c>
      <c r="B954" s="3">
        <v>0</v>
      </c>
      <c r="C954" s="6">
        <v>1</v>
      </c>
      <c r="D954" s="6">
        <v>1</v>
      </c>
      <c r="E954" s="6">
        <v>2</v>
      </c>
      <c r="F954" s="6">
        <v>0</v>
      </c>
      <c r="G954" s="6">
        <v>0</v>
      </c>
      <c r="H954" s="6">
        <v>6</v>
      </c>
      <c r="I954" s="6">
        <v>6</v>
      </c>
      <c r="J954" s="6">
        <v>5</v>
      </c>
      <c r="K954" s="6">
        <v>5</v>
      </c>
      <c r="L954" s="6">
        <v>1</v>
      </c>
      <c r="M954" s="6">
        <v>7</v>
      </c>
      <c r="Q954"/>
    </row>
    <row r="955" spans="1:17">
      <c r="A955" s="6" t="s">
        <v>942</v>
      </c>
      <c r="B955" s="3">
        <v>0</v>
      </c>
      <c r="C955" s="6">
        <v>0</v>
      </c>
      <c r="D955" s="6">
        <v>2</v>
      </c>
      <c r="E955" s="6">
        <v>3</v>
      </c>
      <c r="F955" s="6">
        <v>0</v>
      </c>
      <c r="G955" s="6">
        <v>0</v>
      </c>
      <c r="H955" s="6">
        <v>7</v>
      </c>
      <c r="I955" s="6">
        <v>1</v>
      </c>
      <c r="J955" s="6">
        <v>1</v>
      </c>
      <c r="K955" s="6">
        <v>4</v>
      </c>
      <c r="L955" s="6">
        <v>0</v>
      </c>
      <c r="M955" s="6">
        <v>9</v>
      </c>
      <c r="Q955"/>
    </row>
    <row r="956" spans="1:17">
      <c r="A956" s="6" t="s">
        <v>943</v>
      </c>
      <c r="B956" s="3">
        <v>0</v>
      </c>
      <c r="C956" s="6">
        <v>0</v>
      </c>
      <c r="D956" s="6">
        <v>3</v>
      </c>
      <c r="E956" s="6">
        <v>0</v>
      </c>
      <c r="F956" s="6">
        <v>0</v>
      </c>
      <c r="G956" s="6">
        <v>0</v>
      </c>
      <c r="H956" s="6">
        <v>4</v>
      </c>
      <c r="I956" s="6">
        <v>1</v>
      </c>
      <c r="J956" s="6">
        <v>8</v>
      </c>
      <c r="K956" s="6">
        <v>10</v>
      </c>
      <c r="L956" s="6">
        <v>0</v>
      </c>
      <c r="M956" s="6">
        <v>20</v>
      </c>
      <c r="Q956"/>
    </row>
    <row r="957" spans="1:17">
      <c r="A957" s="6" t="s">
        <v>944</v>
      </c>
      <c r="B957" s="3">
        <v>1</v>
      </c>
      <c r="C957" s="6">
        <v>0</v>
      </c>
      <c r="D957" s="6">
        <v>0</v>
      </c>
      <c r="E957" s="6">
        <v>1</v>
      </c>
      <c r="F957" s="6">
        <v>1</v>
      </c>
      <c r="G957" s="6">
        <v>0</v>
      </c>
      <c r="H957" s="6">
        <v>2</v>
      </c>
      <c r="I957" s="6">
        <v>1</v>
      </c>
      <c r="J957" s="6">
        <v>3</v>
      </c>
      <c r="K957" s="6">
        <v>8</v>
      </c>
      <c r="L957" s="6">
        <v>0</v>
      </c>
      <c r="M957" s="6">
        <v>22</v>
      </c>
      <c r="Q957"/>
    </row>
    <row r="958" spans="1:17">
      <c r="A958" s="6" t="s">
        <v>1402</v>
      </c>
      <c r="B958" s="3">
        <v>0</v>
      </c>
      <c r="C958" s="6">
        <v>1</v>
      </c>
      <c r="D958" s="6">
        <v>1</v>
      </c>
      <c r="E958" s="6">
        <v>4</v>
      </c>
      <c r="F958" s="6">
        <v>0</v>
      </c>
      <c r="G958" s="6">
        <v>0</v>
      </c>
      <c r="H958" s="6">
        <v>6</v>
      </c>
      <c r="I958" s="6">
        <v>4</v>
      </c>
      <c r="J958" s="6">
        <v>12</v>
      </c>
      <c r="K958" s="6">
        <v>5</v>
      </c>
      <c r="L958" s="6">
        <v>1</v>
      </c>
      <c r="M958" s="6">
        <v>6</v>
      </c>
      <c r="Q958"/>
    </row>
    <row r="959" spans="1:17">
      <c r="A959" s="6" t="s">
        <v>945</v>
      </c>
      <c r="B959" s="3">
        <v>0</v>
      </c>
      <c r="C959" s="6">
        <v>0</v>
      </c>
      <c r="D959" s="6">
        <v>0</v>
      </c>
      <c r="E959" s="6">
        <v>3</v>
      </c>
      <c r="F959" s="6">
        <v>0</v>
      </c>
      <c r="G959" s="6">
        <v>0</v>
      </c>
      <c r="H959" s="6">
        <v>3</v>
      </c>
      <c r="I959" s="6">
        <v>0</v>
      </c>
      <c r="J959" s="6">
        <v>4</v>
      </c>
      <c r="K959" s="6">
        <v>8</v>
      </c>
      <c r="L959" s="6">
        <v>0</v>
      </c>
      <c r="M959" s="6">
        <v>19</v>
      </c>
      <c r="Q959"/>
    </row>
    <row r="960" spans="1:17">
      <c r="A960" s="6" t="s">
        <v>946</v>
      </c>
      <c r="B960" s="3">
        <v>0</v>
      </c>
      <c r="C960" s="6">
        <v>0</v>
      </c>
      <c r="D960" s="6">
        <v>2</v>
      </c>
      <c r="E960" s="6">
        <v>0</v>
      </c>
      <c r="F960" s="6">
        <v>0</v>
      </c>
      <c r="G960" s="6">
        <v>0</v>
      </c>
      <c r="H960" s="6">
        <v>3</v>
      </c>
      <c r="I960" s="6">
        <v>2</v>
      </c>
      <c r="J960" s="6">
        <v>5</v>
      </c>
      <c r="K960" s="6">
        <v>7</v>
      </c>
      <c r="L960" s="6">
        <v>0</v>
      </c>
      <c r="M960" s="6">
        <v>12</v>
      </c>
      <c r="Q960"/>
    </row>
    <row r="961" spans="1:17">
      <c r="A961" s="6" t="s">
        <v>947</v>
      </c>
      <c r="B961" s="3">
        <v>0</v>
      </c>
      <c r="C961" s="6">
        <v>2</v>
      </c>
      <c r="D961" s="6">
        <v>1</v>
      </c>
      <c r="E961" s="6">
        <v>0</v>
      </c>
      <c r="F961" s="6">
        <v>0</v>
      </c>
      <c r="G961" s="6">
        <v>0</v>
      </c>
      <c r="H961" s="6">
        <v>4</v>
      </c>
      <c r="I961" s="6">
        <v>1</v>
      </c>
      <c r="J961" s="6">
        <v>6</v>
      </c>
      <c r="K961" s="6">
        <v>2</v>
      </c>
      <c r="L961" s="6">
        <v>1</v>
      </c>
      <c r="M961" s="6">
        <v>10</v>
      </c>
      <c r="Q961"/>
    </row>
    <row r="962" spans="1:17">
      <c r="A962" s="6" t="s">
        <v>948</v>
      </c>
      <c r="B962" s="3">
        <v>0</v>
      </c>
      <c r="C962" s="6">
        <v>0</v>
      </c>
      <c r="D962" s="6">
        <v>5</v>
      </c>
      <c r="E962" s="6">
        <v>4</v>
      </c>
      <c r="F962" s="6">
        <v>0</v>
      </c>
      <c r="G962" s="6">
        <v>0</v>
      </c>
      <c r="H962" s="6">
        <v>12</v>
      </c>
      <c r="I962" s="6">
        <v>2</v>
      </c>
      <c r="J962" s="6">
        <v>9</v>
      </c>
      <c r="K962" s="6">
        <v>10</v>
      </c>
      <c r="L962" s="6">
        <v>0</v>
      </c>
      <c r="M962" s="6">
        <v>21</v>
      </c>
      <c r="Q962"/>
    </row>
    <row r="963" spans="1:17">
      <c r="A963" s="6" t="s">
        <v>949</v>
      </c>
      <c r="B963" s="3">
        <v>0</v>
      </c>
      <c r="C963" s="6">
        <v>0</v>
      </c>
      <c r="D963" s="6">
        <v>1</v>
      </c>
      <c r="E963" s="6">
        <v>3</v>
      </c>
      <c r="F963" s="6">
        <v>0</v>
      </c>
      <c r="G963" s="6">
        <v>0</v>
      </c>
      <c r="H963" s="6">
        <v>11</v>
      </c>
      <c r="I963" s="6">
        <v>0</v>
      </c>
      <c r="J963" s="6">
        <v>8</v>
      </c>
      <c r="K963" s="6">
        <v>9</v>
      </c>
      <c r="L963" s="6">
        <v>0</v>
      </c>
      <c r="M963" s="6">
        <v>13</v>
      </c>
      <c r="Q963"/>
    </row>
    <row r="964" spans="1:17">
      <c r="A964" s="6" t="s">
        <v>950</v>
      </c>
      <c r="B964" s="3">
        <v>0</v>
      </c>
      <c r="C964" s="6">
        <v>0</v>
      </c>
      <c r="D964" s="6">
        <v>2</v>
      </c>
      <c r="E964" s="6">
        <v>4</v>
      </c>
      <c r="F964" s="6">
        <v>0</v>
      </c>
      <c r="G964" s="6">
        <v>0</v>
      </c>
      <c r="H964" s="6">
        <v>10</v>
      </c>
      <c r="I964" s="6">
        <v>2</v>
      </c>
      <c r="J964" s="6">
        <v>8</v>
      </c>
      <c r="K964" s="6">
        <v>10</v>
      </c>
      <c r="L964" s="6">
        <v>0</v>
      </c>
      <c r="M964" s="6">
        <v>24</v>
      </c>
      <c r="Q964"/>
    </row>
    <row r="965" spans="1:17">
      <c r="A965" s="6" t="s">
        <v>951</v>
      </c>
      <c r="B965" s="3">
        <v>0</v>
      </c>
      <c r="C965" s="6">
        <v>0</v>
      </c>
      <c r="D965" s="6">
        <v>2</v>
      </c>
      <c r="E965" s="6">
        <v>3</v>
      </c>
      <c r="F965" s="6">
        <v>0</v>
      </c>
      <c r="G965" s="6">
        <v>0</v>
      </c>
      <c r="H965" s="6">
        <v>5</v>
      </c>
      <c r="I965" s="6">
        <v>2</v>
      </c>
      <c r="J965" s="6">
        <v>5</v>
      </c>
      <c r="K965" s="6">
        <v>4</v>
      </c>
      <c r="L965" s="6">
        <v>0</v>
      </c>
      <c r="M965" s="6">
        <v>11</v>
      </c>
      <c r="Q965"/>
    </row>
    <row r="966" spans="1:17">
      <c r="A966" s="6" t="s">
        <v>952</v>
      </c>
      <c r="B966" s="3">
        <v>0</v>
      </c>
      <c r="C966" s="6">
        <v>0</v>
      </c>
      <c r="D966" s="6">
        <v>1</v>
      </c>
      <c r="E966" s="6">
        <v>2</v>
      </c>
      <c r="F966" s="6">
        <v>0</v>
      </c>
      <c r="G966" s="6">
        <v>0</v>
      </c>
      <c r="H966" s="6">
        <v>3</v>
      </c>
      <c r="I966" s="6">
        <v>1</v>
      </c>
      <c r="J966" s="6">
        <v>2</v>
      </c>
      <c r="K966" s="6">
        <v>3</v>
      </c>
      <c r="L966" s="6">
        <v>0</v>
      </c>
      <c r="M966" s="6">
        <v>15</v>
      </c>
      <c r="Q966"/>
    </row>
    <row r="967" spans="1:17">
      <c r="A967" s="6" t="s">
        <v>953</v>
      </c>
      <c r="B967" s="3">
        <v>0</v>
      </c>
      <c r="C967" s="6">
        <v>0</v>
      </c>
      <c r="D967" s="6">
        <v>0</v>
      </c>
      <c r="E967" s="6">
        <v>4</v>
      </c>
      <c r="F967" s="6">
        <v>0</v>
      </c>
      <c r="G967" s="6">
        <v>0</v>
      </c>
      <c r="H967" s="6">
        <v>4</v>
      </c>
      <c r="I967" s="6">
        <v>1</v>
      </c>
      <c r="J967" s="6">
        <v>8</v>
      </c>
      <c r="K967" s="6">
        <v>2</v>
      </c>
      <c r="L967" s="6">
        <v>0</v>
      </c>
      <c r="M967" s="6">
        <v>7</v>
      </c>
      <c r="Q967"/>
    </row>
    <row r="968" spans="1:17">
      <c r="A968" s="6" t="s">
        <v>954</v>
      </c>
      <c r="B968" s="3">
        <v>0</v>
      </c>
      <c r="C968" s="6">
        <v>1</v>
      </c>
      <c r="D968" s="6">
        <v>2</v>
      </c>
      <c r="E968" s="6">
        <v>1</v>
      </c>
      <c r="F968" s="6">
        <v>0</v>
      </c>
      <c r="G968" s="6">
        <v>0</v>
      </c>
      <c r="H968" s="6">
        <v>5</v>
      </c>
      <c r="I968" s="6">
        <v>4</v>
      </c>
      <c r="J968" s="6">
        <v>5</v>
      </c>
      <c r="K968" s="6">
        <v>4</v>
      </c>
      <c r="L968" s="6">
        <v>0</v>
      </c>
      <c r="M968" s="6">
        <v>9</v>
      </c>
      <c r="Q968"/>
    </row>
    <row r="969" spans="1:17">
      <c r="A969" s="6" t="s">
        <v>955</v>
      </c>
      <c r="B969" s="3">
        <v>0</v>
      </c>
      <c r="C969" s="6">
        <v>0</v>
      </c>
      <c r="D969" s="6">
        <v>3</v>
      </c>
      <c r="E969" s="6">
        <v>3</v>
      </c>
      <c r="F969" s="6">
        <v>1</v>
      </c>
      <c r="G969" s="6">
        <v>0</v>
      </c>
      <c r="H969" s="6">
        <v>6</v>
      </c>
      <c r="I969" s="6">
        <v>3</v>
      </c>
      <c r="J969" s="6">
        <v>7</v>
      </c>
      <c r="K969" s="6">
        <v>6</v>
      </c>
      <c r="L969" s="6">
        <v>0</v>
      </c>
      <c r="M969" s="6">
        <v>8</v>
      </c>
      <c r="Q969"/>
    </row>
    <row r="970" spans="1:17">
      <c r="A970" s="6" t="s">
        <v>956</v>
      </c>
      <c r="B970" s="3">
        <v>0</v>
      </c>
      <c r="C970" s="6">
        <v>0</v>
      </c>
      <c r="D970" s="6">
        <v>4</v>
      </c>
      <c r="E970" s="6">
        <v>1</v>
      </c>
      <c r="F970" s="6">
        <v>0</v>
      </c>
      <c r="G970" s="6">
        <v>0</v>
      </c>
      <c r="H970" s="6">
        <v>7</v>
      </c>
      <c r="I970" s="6">
        <v>2</v>
      </c>
      <c r="J970" s="6">
        <v>8</v>
      </c>
      <c r="K970" s="6">
        <v>1</v>
      </c>
      <c r="L970" s="6">
        <v>0</v>
      </c>
      <c r="M970" s="6">
        <v>0</v>
      </c>
      <c r="Q970"/>
    </row>
    <row r="971" spans="1:17">
      <c r="A971" s="6" t="s">
        <v>957</v>
      </c>
      <c r="B971" s="3">
        <v>0</v>
      </c>
      <c r="C971" s="6">
        <v>0</v>
      </c>
      <c r="D971" s="6">
        <v>0</v>
      </c>
      <c r="E971" s="6">
        <v>0</v>
      </c>
      <c r="F971" s="6">
        <v>0</v>
      </c>
      <c r="G971" s="6">
        <v>1</v>
      </c>
      <c r="H971" s="6">
        <v>2</v>
      </c>
      <c r="I971" s="6">
        <v>2</v>
      </c>
      <c r="J971" s="6">
        <v>3</v>
      </c>
      <c r="K971" s="6">
        <v>5</v>
      </c>
      <c r="L971" s="6">
        <v>0</v>
      </c>
      <c r="M971" s="6">
        <v>22</v>
      </c>
      <c r="Q971"/>
    </row>
    <row r="972" spans="1:17">
      <c r="A972" s="6" t="s">
        <v>958</v>
      </c>
      <c r="B972" s="3">
        <v>0</v>
      </c>
      <c r="C972" s="6">
        <v>0</v>
      </c>
      <c r="D972" s="6">
        <v>0</v>
      </c>
      <c r="E972" s="6">
        <v>3</v>
      </c>
      <c r="F972" s="6">
        <v>0</v>
      </c>
      <c r="G972" s="6">
        <v>0</v>
      </c>
      <c r="H972" s="6">
        <v>5</v>
      </c>
      <c r="I972" s="6">
        <v>1</v>
      </c>
      <c r="J972" s="6">
        <v>10</v>
      </c>
      <c r="K972" s="6">
        <v>4</v>
      </c>
      <c r="L972" s="6">
        <v>0</v>
      </c>
      <c r="M972" s="6">
        <v>7</v>
      </c>
      <c r="Q972"/>
    </row>
    <row r="973" spans="1:17">
      <c r="A973" s="6" t="s">
        <v>2062</v>
      </c>
      <c r="B973" s="3">
        <v>0</v>
      </c>
      <c r="C973" s="6">
        <v>0</v>
      </c>
      <c r="D973" s="6">
        <v>0</v>
      </c>
      <c r="E973" s="6">
        <v>0</v>
      </c>
      <c r="F973" s="6">
        <v>0</v>
      </c>
      <c r="G973" s="6">
        <v>0</v>
      </c>
      <c r="H973" s="6">
        <v>0</v>
      </c>
      <c r="I973" s="6">
        <v>2</v>
      </c>
      <c r="J973" s="6">
        <v>6</v>
      </c>
      <c r="K973" s="6">
        <v>4</v>
      </c>
      <c r="L973" s="6">
        <v>0</v>
      </c>
      <c r="M973" s="6">
        <v>5</v>
      </c>
      <c r="Q973"/>
    </row>
    <row r="974" spans="1:17">
      <c r="A974" s="6" t="s">
        <v>959</v>
      </c>
      <c r="B974" s="3">
        <v>0</v>
      </c>
      <c r="C974" s="6">
        <v>1</v>
      </c>
      <c r="D974" s="6">
        <v>0</v>
      </c>
      <c r="E974" s="6">
        <v>3</v>
      </c>
      <c r="F974" s="6">
        <v>1</v>
      </c>
      <c r="G974" s="6">
        <v>0</v>
      </c>
      <c r="H974" s="6">
        <v>4</v>
      </c>
      <c r="I974" s="6">
        <v>1</v>
      </c>
      <c r="J974" s="6">
        <v>11</v>
      </c>
      <c r="K974" s="6">
        <v>3</v>
      </c>
      <c r="L974" s="6">
        <v>1</v>
      </c>
      <c r="M974" s="6">
        <v>7</v>
      </c>
      <c r="Q974"/>
    </row>
    <row r="975" spans="1:17">
      <c r="A975" s="6" t="s">
        <v>960</v>
      </c>
      <c r="B975" s="3">
        <v>0</v>
      </c>
      <c r="C975" s="6">
        <v>0</v>
      </c>
      <c r="D975" s="6">
        <v>2</v>
      </c>
      <c r="E975" s="6">
        <v>0</v>
      </c>
      <c r="F975" s="6">
        <v>0</v>
      </c>
      <c r="G975" s="6">
        <v>0</v>
      </c>
      <c r="H975" s="6">
        <v>2</v>
      </c>
      <c r="I975" s="6">
        <v>2</v>
      </c>
      <c r="J975" s="6">
        <v>4</v>
      </c>
      <c r="K975" s="6">
        <v>5</v>
      </c>
      <c r="L975" s="6">
        <v>0</v>
      </c>
      <c r="M975" s="6">
        <v>5</v>
      </c>
      <c r="Q975"/>
    </row>
    <row r="976" spans="1:17">
      <c r="A976" s="6" t="s">
        <v>2061</v>
      </c>
      <c r="B976" s="3">
        <v>0</v>
      </c>
      <c r="C976" s="6">
        <v>1</v>
      </c>
      <c r="D976" s="6">
        <v>2</v>
      </c>
      <c r="E976" s="6">
        <v>1</v>
      </c>
      <c r="F976" s="6">
        <v>0</v>
      </c>
      <c r="G976" s="6">
        <v>0</v>
      </c>
      <c r="H976" s="6">
        <v>4</v>
      </c>
      <c r="I976" s="6">
        <v>3</v>
      </c>
      <c r="J976" s="6">
        <v>7</v>
      </c>
      <c r="K976" s="6">
        <v>6</v>
      </c>
      <c r="L976" s="6">
        <v>0</v>
      </c>
      <c r="M976" s="6">
        <v>7</v>
      </c>
      <c r="Q976"/>
    </row>
    <row r="977" spans="1:17">
      <c r="A977" s="6" t="s">
        <v>961</v>
      </c>
      <c r="B977" s="3">
        <v>0</v>
      </c>
      <c r="C977" s="6">
        <v>0</v>
      </c>
      <c r="D977" s="6">
        <v>0</v>
      </c>
      <c r="E977" s="6">
        <v>3</v>
      </c>
      <c r="F977" s="6">
        <v>0</v>
      </c>
      <c r="G977" s="6">
        <v>0</v>
      </c>
      <c r="H977" s="6">
        <v>4</v>
      </c>
      <c r="I977" s="6">
        <v>9</v>
      </c>
      <c r="J977" s="6">
        <v>5</v>
      </c>
      <c r="K977" s="6">
        <v>4</v>
      </c>
      <c r="L977" s="6">
        <v>0</v>
      </c>
      <c r="M977" s="6">
        <v>10</v>
      </c>
      <c r="Q977"/>
    </row>
    <row r="978" spans="1:17">
      <c r="A978" s="6" t="s">
        <v>962</v>
      </c>
      <c r="B978" s="3">
        <v>0</v>
      </c>
      <c r="C978" s="6">
        <v>1</v>
      </c>
      <c r="D978" s="6">
        <v>0</v>
      </c>
      <c r="E978" s="6">
        <v>1</v>
      </c>
      <c r="F978" s="6">
        <v>0</v>
      </c>
      <c r="G978" s="6">
        <v>0</v>
      </c>
      <c r="H978" s="6">
        <v>2</v>
      </c>
      <c r="I978" s="6">
        <v>1</v>
      </c>
      <c r="J978" s="6">
        <v>4</v>
      </c>
      <c r="K978" s="6">
        <v>4</v>
      </c>
      <c r="L978" s="6">
        <v>0</v>
      </c>
      <c r="M978" s="6">
        <v>7</v>
      </c>
      <c r="Q978"/>
    </row>
    <row r="979" spans="1:17">
      <c r="A979" s="6" t="s">
        <v>963</v>
      </c>
      <c r="B979" s="3">
        <v>0</v>
      </c>
      <c r="C979" s="6">
        <v>0</v>
      </c>
      <c r="D979" s="6">
        <v>1</v>
      </c>
      <c r="E979" s="6">
        <v>9</v>
      </c>
      <c r="F979" s="6">
        <v>0</v>
      </c>
      <c r="G979" s="6">
        <v>0</v>
      </c>
      <c r="H979" s="6">
        <v>10</v>
      </c>
      <c r="I979" s="6">
        <v>5</v>
      </c>
      <c r="J979" s="6">
        <v>14</v>
      </c>
      <c r="K979" s="6">
        <v>5</v>
      </c>
      <c r="L979" s="6">
        <v>0</v>
      </c>
      <c r="M979" s="6">
        <v>9</v>
      </c>
      <c r="Q979"/>
    </row>
    <row r="980" spans="1:17">
      <c r="A980" s="6" t="s">
        <v>964</v>
      </c>
      <c r="B980" s="3">
        <v>0</v>
      </c>
      <c r="C980" s="6">
        <v>0</v>
      </c>
      <c r="D980" s="6">
        <v>2</v>
      </c>
      <c r="E980" s="6">
        <v>3</v>
      </c>
      <c r="F980" s="6">
        <v>0</v>
      </c>
      <c r="G980" s="6">
        <v>0</v>
      </c>
      <c r="H980" s="6">
        <v>5</v>
      </c>
      <c r="I980" s="6">
        <v>2</v>
      </c>
      <c r="J980" s="6">
        <v>6</v>
      </c>
      <c r="K980" s="6">
        <v>8</v>
      </c>
      <c r="L980" s="6">
        <v>0</v>
      </c>
      <c r="M980" s="6">
        <v>14</v>
      </c>
      <c r="Q980"/>
    </row>
    <row r="981" spans="1:17">
      <c r="A981" s="6" t="s">
        <v>1406</v>
      </c>
      <c r="B981" s="3">
        <v>0</v>
      </c>
      <c r="C981" s="6">
        <v>0</v>
      </c>
      <c r="D981" s="6">
        <v>3</v>
      </c>
      <c r="E981" s="6">
        <v>1</v>
      </c>
      <c r="F981" s="6">
        <v>0</v>
      </c>
      <c r="G981" s="6">
        <v>1</v>
      </c>
      <c r="H981" s="6">
        <v>4</v>
      </c>
      <c r="I981" s="6">
        <v>4</v>
      </c>
      <c r="J981" s="6">
        <v>9</v>
      </c>
      <c r="K981" s="6">
        <v>4</v>
      </c>
      <c r="L981" s="6">
        <v>0</v>
      </c>
      <c r="M981" s="6">
        <v>9</v>
      </c>
      <c r="Q981"/>
    </row>
    <row r="982" spans="1:17">
      <c r="A982" s="6" t="s">
        <v>1497</v>
      </c>
      <c r="B982" s="3">
        <v>0</v>
      </c>
      <c r="C982" s="6">
        <v>2</v>
      </c>
      <c r="D982" s="6">
        <v>3</v>
      </c>
      <c r="E982" s="6">
        <v>2</v>
      </c>
      <c r="F982" s="6">
        <v>0</v>
      </c>
      <c r="G982" s="6">
        <v>1</v>
      </c>
      <c r="H982" s="6">
        <v>12</v>
      </c>
      <c r="I982" s="6">
        <v>5</v>
      </c>
      <c r="J982" s="6">
        <v>5</v>
      </c>
      <c r="K982" s="6">
        <v>10</v>
      </c>
      <c r="L982" s="6">
        <v>1</v>
      </c>
      <c r="M982" s="6">
        <v>8</v>
      </c>
    </row>
    <row r="983" spans="1:17">
      <c r="A983" s="6" t="s">
        <v>1407</v>
      </c>
      <c r="B983" s="3">
        <v>0</v>
      </c>
      <c r="C983" s="6">
        <v>0</v>
      </c>
      <c r="D983" s="6">
        <v>0</v>
      </c>
      <c r="E983" s="6">
        <v>3</v>
      </c>
      <c r="F983" s="6">
        <v>0</v>
      </c>
      <c r="G983" s="6">
        <v>0</v>
      </c>
      <c r="H983" s="6">
        <v>3</v>
      </c>
      <c r="I983" s="6">
        <v>1</v>
      </c>
      <c r="J983" s="6">
        <v>8</v>
      </c>
      <c r="K983" s="6">
        <v>1</v>
      </c>
      <c r="L983" s="6">
        <v>1</v>
      </c>
      <c r="M983" s="6">
        <v>3</v>
      </c>
    </row>
    <row r="984" spans="1:17">
      <c r="A984" s="6" t="s">
        <v>1408</v>
      </c>
      <c r="B984" s="3">
        <v>0</v>
      </c>
      <c r="C984" s="6">
        <v>0</v>
      </c>
      <c r="D984" s="6">
        <v>1</v>
      </c>
      <c r="E984" s="6">
        <v>2</v>
      </c>
      <c r="F984" s="6">
        <v>0</v>
      </c>
      <c r="G984" s="6">
        <v>0</v>
      </c>
      <c r="H984" s="6">
        <v>3</v>
      </c>
      <c r="I984" s="6">
        <v>0</v>
      </c>
      <c r="J984" s="6">
        <v>6</v>
      </c>
      <c r="K984" s="6">
        <v>4</v>
      </c>
      <c r="L984" s="6">
        <v>0</v>
      </c>
      <c r="M984" s="6">
        <v>4</v>
      </c>
    </row>
    <row r="985" spans="1:17">
      <c r="A985" s="6" t="s">
        <v>1409</v>
      </c>
      <c r="B985" s="3">
        <v>0</v>
      </c>
      <c r="C985" s="6">
        <v>0</v>
      </c>
      <c r="D985" s="6">
        <v>0</v>
      </c>
      <c r="E985" s="6">
        <v>6</v>
      </c>
      <c r="F985" s="6">
        <v>0</v>
      </c>
      <c r="G985" s="6">
        <v>0</v>
      </c>
      <c r="H985" s="6">
        <v>6</v>
      </c>
      <c r="I985" s="6">
        <v>0</v>
      </c>
      <c r="J985" s="6">
        <v>7</v>
      </c>
      <c r="K985" s="6">
        <v>3</v>
      </c>
      <c r="L985" s="6">
        <v>0</v>
      </c>
      <c r="M985" s="6">
        <v>9</v>
      </c>
    </row>
    <row r="986" spans="1:17">
      <c r="A986" s="6" t="s">
        <v>1410</v>
      </c>
      <c r="B986" s="3">
        <v>1</v>
      </c>
      <c r="C986" s="6">
        <v>0</v>
      </c>
      <c r="D986" s="6">
        <v>0</v>
      </c>
      <c r="E986" s="6">
        <v>0</v>
      </c>
      <c r="F986" s="6">
        <v>1</v>
      </c>
      <c r="G986" s="6">
        <v>0</v>
      </c>
      <c r="H986" s="6">
        <v>1</v>
      </c>
      <c r="I986" s="6">
        <v>2</v>
      </c>
      <c r="J986" s="6">
        <v>3</v>
      </c>
      <c r="K986" s="6">
        <v>3</v>
      </c>
      <c r="L986" s="6">
        <v>2</v>
      </c>
      <c r="M986" s="6">
        <v>2</v>
      </c>
    </row>
    <row r="987" spans="1:17">
      <c r="A987" s="6" t="s">
        <v>1490</v>
      </c>
      <c r="B987" s="3">
        <v>0</v>
      </c>
      <c r="C987" s="6">
        <v>2</v>
      </c>
      <c r="D987" s="6">
        <v>3</v>
      </c>
      <c r="E987" s="6">
        <v>4</v>
      </c>
      <c r="F987" s="6">
        <v>1</v>
      </c>
      <c r="G987" s="6">
        <v>0</v>
      </c>
      <c r="H987" s="6">
        <v>9</v>
      </c>
      <c r="I987" s="6">
        <v>3</v>
      </c>
      <c r="J987" s="6">
        <v>14</v>
      </c>
      <c r="K987" s="6">
        <v>10</v>
      </c>
      <c r="L987" s="6">
        <v>0</v>
      </c>
      <c r="M987" s="6">
        <v>20</v>
      </c>
    </row>
    <row r="988" spans="1:17">
      <c r="A988" s="6" t="s">
        <v>1411</v>
      </c>
      <c r="B988" s="3">
        <v>0</v>
      </c>
      <c r="C988" s="6">
        <v>0</v>
      </c>
      <c r="D988" s="6">
        <v>0</v>
      </c>
      <c r="E988" s="6">
        <v>2</v>
      </c>
      <c r="F988" s="6">
        <v>0</v>
      </c>
      <c r="G988" s="6">
        <v>0</v>
      </c>
      <c r="H988" s="6">
        <v>8</v>
      </c>
      <c r="I988" s="6">
        <v>4</v>
      </c>
      <c r="J988" s="6">
        <v>13</v>
      </c>
      <c r="K988" s="6">
        <v>7</v>
      </c>
      <c r="L988" s="6">
        <v>1</v>
      </c>
      <c r="M988" s="6">
        <v>11</v>
      </c>
    </row>
    <row r="989" spans="1:17">
      <c r="A989" s="6" t="s">
        <v>1405</v>
      </c>
      <c r="B989" s="3">
        <v>1</v>
      </c>
      <c r="C989" s="6">
        <v>1</v>
      </c>
      <c r="D989" s="6">
        <v>4</v>
      </c>
      <c r="E989" s="6">
        <v>2</v>
      </c>
      <c r="F989" s="6">
        <v>1</v>
      </c>
      <c r="G989" s="6">
        <v>0</v>
      </c>
      <c r="H989" s="6">
        <v>12</v>
      </c>
      <c r="I989" s="6">
        <v>0</v>
      </c>
      <c r="J989" s="6">
        <v>6</v>
      </c>
      <c r="K989" s="6">
        <v>10</v>
      </c>
      <c r="L989" s="6">
        <v>0</v>
      </c>
      <c r="M989" s="6">
        <v>13</v>
      </c>
    </row>
    <row r="990" spans="1:17">
      <c r="A990" s="6" t="s">
        <v>1412</v>
      </c>
      <c r="B990" s="3">
        <v>0</v>
      </c>
      <c r="C990" s="6">
        <v>0</v>
      </c>
      <c r="D990" s="6">
        <v>1</v>
      </c>
      <c r="E990" s="6">
        <v>1</v>
      </c>
      <c r="F990" s="6">
        <v>0</v>
      </c>
      <c r="G990" s="6">
        <v>0</v>
      </c>
      <c r="H990" s="6">
        <v>2</v>
      </c>
      <c r="I990" s="6">
        <v>3</v>
      </c>
      <c r="J990" s="6">
        <v>1</v>
      </c>
      <c r="K990" s="6">
        <v>1</v>
      </c>
      <c r="L990" s="6">
        <v>0</v>
      </c>
      <c r="M990" s="6">
        <v>9</v>
      </c>
    </row>
    <row r="991" spans="1:17">
      <c r="A991" s="6" t="s">
        <v>1413</v>
      </c>
      <c r="B991" s="3">
        <v>0</v>
      </c>
      <c r="C991" s="6">
        <v>0</v>
      </c>
      <c r="D991" s="6">
        <v>2</v>
      </c>
      <c r="E991" s="6">
        <v>2</v>
      </c>
      <c r="F991" s="6">
        <v>0</v>
      </c>
      <c r="G991" s="6">
        <v>1</v>
      </c>
      <c r="H991" s="6">
        <v>4</v>
      </c>
      <c r="I991" s="6">
        <v>0</v>
      </c>
      <c r="J991" s="6">
        <v>1</v>
      </c>
      <c r="K991" s="6">
        <v>2</v>
      </c>
      <c r="L991" s="6">
        <v>0</v>
      </c>
      <c r="M991" s="6">
        <v>9</v>
      </c>
    </row>
    <row r="992" spans="1:17">
      <c r="A992" s="6" t="s">
        <v>1414</v>
      </c>
      <c r="B992" s="3">
        <v>0</v>
      </c>
      <c r="C992" s="6">
        <v>0</v>
      </c>
      <c r="D992" s="6">
        <v>2</v>
      </c>
      <c r="E992" s="6">
        <v>1</v>
      </c>
      <c r="F992" s="6">
        <v>0</v>
      </c>
      <c r="G992" s="6">
        <v>0</v>
      </c>
      <c r="H992" s="6">
        <v>3</v>
      </c>
      <c r="I992" s="6">
        <v>1</v>
      </c>
      <c r="J992" s="6">
        <v>5</v>
      </c>
      <c r="K992" s="6">
        <v>1</v>
      </c>
      <c r="L992" s="6">
        <v>0</v>
      </c>
      <c r="M992" s="6">
        <v>9</v>
      </c>
    </row>
    <row r="993" spans="1:13">
      <c r="A993" s="6" t="s">
        <v>1415</v>
      </c>
      <c r="B993" s="3">
        <v>0</v>
      </c>
      <c r="C993" s="6">
        <v>0</v>
      </c>
      <c r="D993" s="6">
        <v>0</v>
      </c>
      <c r="E993" s="6">
        <v>4</v>
      </c>
      <c r="F993" s="6">
        <v>0</v>
      </c>
      <c r="G993" s="6">
        <v>0</v>
      </c>
      <c r="H993" s="6">
        <v>4</v>
      </c>
      <c r="I993" s="6">
        <v>2</v>
      </c>
      <c r="J993" s="6">
        <v>4</v>
      </c>
      <c r="K993" s="6">
        <v>2</v>
      </c>
      <c r="L993" s="6">
        <v>1</v>
      </c>
      <c r="M993" s="6">
        <v>6</v>
      </c>
    </row>
    <row r="994" spans="1:13">
      <c r="A994" s="6" t="s">
        <v>1416</v>
      </c>
      <c r="B994" s="3">
        <v>0</v>
      </c>
      <c r="C994" s="6">
        <v>0</v>
      </c>
      <c r="D994" s="6">
        <v>3</v>
      </c>
      <c r="E994" s="6">
        <v>5</v>
      </c>
      <c r="F994" s="6">
        <v>0</v>
      </c>
      <c r="G994" s="6">
        <v>0</v>
      </c>
      <c r="H994" s="6">
        <v>10</v>
      </c>
      <c r="I994" s="6">
        <v>2</v>
      </c>
      <c r="J994" s="6">
        <v>12</v>
      </c>
      <c r="K994" s="6">
        <v>7</v>
      </c>
      <c r="L994" s="6">
        <v>0</v>
      </c>
      <c r="M994" s="6">
        <v>13</v>
      </c>
    </row>
    <row r="995" spans="1:13">
      <c r="A995" s="6" t="s">
        <v>1417</v>
      </c>
      <c r="B995" s="3">
        <v>0</v>
      </c>
      <c r="C995" s="6">
        <v>1</v>
      </c>
      <c r="D995" s="6">
        <v>1</v>
      </c>
      <c r="E995" s="6">
        <v>2</v>
      </c>
      <c r="F995" s="6">
        <v>1</v>
      </c>
      <c r="G995" s="6">
        <v>0</v>
      </c>
      <c r="H995" s="6">
        <v>5</v>
      </c>
      <c r="I995" s="6">
        <v>3</v>
      </c>
      <c r="J995" s="6">
        <v>4</v>
      </c>
      <c r="K995" s="6">
        <v>2</v>
      </c>
      <c r="L995" s="6">
        <v>0</v>
      </c>
      <c r="M995" s="6">
        <v>8</v>
      </c>
    </row>
    <row r="996" spans="1:13">
      <c r="A996" s="6" t="s">
        <v>1418</v>
      </c>
      <c r="B996" s="3">
        <v>0</v>
      </c>
      <c r="C996" s="6">
        <v>0</v>
      </c>
      <c r="D996" s="6">
        <v>3</v>
      </c>
      <c r="E996" s="6">
        <v>1</v>
      </c>
      <c r="F996" s="6">
        <v>0</v>
      </c>
      <c r="G996" s="6">
        <v>0</v>
      </c>
      <c r="H996" s="6">
        <v>6</v>
      </c>
      <c r="I996" s="6">
        <v>2</v>
      </c>
      <c r="J996" s="6">
        <v>11</v>
      </c>
      <c r="K996" s="6">
        <v>17</v>
      </c>
      <c r="L996" s="6">
        <v>0</v>
      </c>
      <c r="M996" s="6">
        <v>21</v>
      </c>
    </row>
    <row r="997" spans="1:13">
      <c r="A997" s="6" t="s">
        <v>1419</v>
      </c>
      <c r="B997" s="3">
        <v>0</v>
      </c>
      <c r="C997" s="6">
        <v>0</v>
      </c>
      <c r="D997" s="6">
        <v>0</v>
      </c>
      <c r="E997" s="6">
        <v>2</v>
      </c>
      <c r="F997" s="6">
        <v>0</v>
      </c>
      <c r="G997" s="6">
        <v>0</v>
      </c>
      <c r="H997" s="6">
        <v>2</v>
      </c>
      <c r="I997" s="6">
        <v>2</v>
      </c>
      <c r="J997" s="6">
        <v>8</v>
      </c>
      <c r="K997" s="6">
        <v>6</v>
      </c>
      <c r="L997" s="6">
        <v>1</v>
      </c>
      <c r="M997" s="6">
        <v>17</v>
      </c>
    </row>
    <row r="998" spans="1:13">
      <c r="A998" s="6" t="s">
        <v>1420</v>
      </c>
      <c r="B998" s="3">
        <v>0</v>
      </c>
      <c r="C998" s="6">
        <v>0</v>
      </c>
      <c r="D998" s="6">
        <v>0</v>
      </c>
      <c r="E998" s="6">
        <v>2</v>
      </c>
      <c r="F998" s="6">
        <v>0</v>
      </c>
      <c r="G998" s="6">
        <v>0</v>
      </c>
      <c r="H998" s="6">
        <v>6</v>
      </c>
      <c r="I998" s="6">
        <v>1</v>
      </c>
      <c r="J998" s="6">
        <v>10</v>
      </c>
      <c r="K998" s="6">
        <v>7</v>
      </c>
      <c r="L998" s="6">
        <v>0</v>
      </c>
      <c r="M998" s="6">
        <v>7</v>
      </c>
    </row>
    <row r="999" spans="1:13">
      <c r="A999" s="6" t="s">
        <v>1421</v>
      </c>
      <c r="B999" s="3">
        <v>0</v>
      </c>
      <c r="C999" s="6">
        <v>0</v>
      </c>
      <c r="D999" s="6">
        <v>3</v>
      </c>
      <c r="E999" s="6">
        <v>5</v>
      </c>
      <c r="F999" s="6">
        <v>0</v>
      </c>
      <c r="G999" s="6">
        <v>0</v>
      </c>
      <c r="H999" s="6">
        <v>9</v>
      </c>
      <c r="I999" s="6">
        <v>3</v>
      </c>
      <c r="J999" s="6">
        <v>13</v>
      </c>
      <c r="K999" s="6">
        <v>3</v>
      </c>
      <c r="L999" s="6">
        <v>1</v>
      </c>
      <c r="M999" s="6">
        <v>5</v>
      </c>
    </row>
    <row r="1000" spans="1:13">
      <c r="A1000" s="6" t="s">
        <v>1422</v>
      </c>
      <c r="B1000" s="3">
        <v>1</v>
      </c>
      <c r="C1000" s="6">
        <v>0</v>
      </c>
      <c r="D1000" s="6">
        <v>0</v>
      </c>
      <c r="E1000" s="6">
        <v>5</v>
      </c>
      <c r="F1000" s="6">
        <v>1</v>
      </c>
      <c r="G1000" s="6">
        <v>0</v>
      </c>
      <c r="H1000" s="6">
        <v>6</v>
      </c>
      <c r="I1000" s="6">
        <v>4</v>
      </c>
      <c r="J1000" s="6">
        <v>10</v>
      </c>
      <c r="K1000" s="6">
        <v>5</v>
      </c>
      <c r="L1000" s="6">
        <v>1</v>
      </c>
      <c r="M1000" s="6">
        <v>3</v>
      </c>
    </row>
    <row r="1001" spans="1:13">
      <c r="A1001" s="6" t="s">
        <v>1423</v>
      </c>
      <c r="B1001" s="3">
        <v>0</v>
      </c>
      <c r="C1001" s="6">
        <v>0</v>
      </c>
      <c r="D1001" s="6">
        <v>0</v>
      </c>
      <c r="E1001" s="6">
        <v>2</v>
      </c>
      <c r="F1001" s="6">
        <v>0</v>
      </c>
      <c r="G1001" s="6">
        <v>0</v>
      </c>
      <c r="H1001" s="6">
        <v>2</v>
      </c>
      <c r="I1001" s="6">
        <v>1</v>
      </c>
      <c r="J1001" s="6">
        <v>8</v>
      </c>
      <c r="K1001" s="6">
        <v>2</v>
      </c>
      <c r="L1001" s="6">
        <v>0</v>
      </c>
      <c r="M1001" s="6">
        <v>9</v>
      </c>
    </row>
    <row r="1002" spans="1:13">
      <c r="A1002" s="6" t="s">
        <v>1424</v>
      </c>
      <c r="B1002" s="3">
        <v>0</v>
      </c>
      <c r="C1002" s="6">
        <v>0</v>
      </c>
      <c r="D1002" s="6">
        <v>4</v>
      </c>
      <c r="E1002" s="6">
        <v>3</v>
      </c>
      <c r="F1002" s="6">
        <v>0</v>
      </c>
      <c r="G1002" s="6">
        <v>1</v>
      </c>
      <c r="H1002" s="6">
        <v>10</v>
      </c>
      <c r="I1002" s="6">
        <v>4</v>
      </c>
      <c r="J1002" s="6">
        <v>11</v>
      </c>
      <c r="K1002" s="6">
        <v>7</v>
      </c>
      <c r="L1002" s="6">
        <v>0</v>
      </c>
      <c r="M1002" s="6">
        <v>7</v>
      </c>
    </row>
    <row r="1003" spans="1:13">
      <c r="A1003" s="6" t="s">
        <v>1425</v>
      </c>
      <c r="B1003" s="3">
        <v>0</v>
      </c>
      <c r="C1003" s="6">
        <v>0</v>
      </c>
      <c r="D1003" s="6">
        <v>0</v>
      </c>
      <c r="E1003" s="6">
        <v>1</v>
      </c>
      <c r="F1003" s="6">
        <v>0</v>
      </c>
      <c r="G1003" s="6">
        <v>0</v>
      </c>
      <c r="H1003" s="6">
        <v>1</v>
      </c>
      <c r="I1003" s="6">
        <v>2</v>
      </c>
      <c r="J1003" s="6">
        <v>8</v>
      </c>
      <c r="K1003" s="6">
        <v>5</v>
      </c>
      <c r="L1003" s="6">
        <v>0</v>
      </c>
      <c r="M1003" s="6">
        <v>21</v>
      </c>
    </row>
    <row r="1004" spans="1:13">
      <c r="A1004" s="6" t="s">
        <v>1426</v>
      </c>
      <c r="B1004" s="3">
        <v>0</v>
      </c>
      <c r="C1004" s="6">
        <v>0</v>
      </c>
      <c r="D1004" s="6">
        <v>3</v>
      </c>
      <c r="E1004" s="6">
        <v>7</v>
      </c>
      <c r="F1004" s="6">
        <v>0</v>
      </c>
      <c r="G1004" s="6">
        <v>0</v>
      </c>
      <c r="H1004" s="6">
        <v>13</v>
      </c>
      <c r="I1004" s="6">
        <v>1</v>
      </c>
      <c r="J1004" s="6">
        <v>8</v>
      </c>
      <c r="K1004" s="6">
        <v>7</v>
      </c>
      <c r="L1004" s="6">
        <v>0</v>
      </c>
      <c r="M1004" s="6">
        <v>16</v>
      </c>
    </row>
    <row r="1005" spans="1:13">
      <c r="A1005" s="6" t="s">
        <v>1427</v>
      </c>
      <c r="B1005" s="3">
        <v>0</v>
      </c>
      <c r="C1005" s="6">
        <v>0</v>
      </c>
      <c r="D1005" s="6">
        <v>1</v>
      </c>
      <c r="E1005" s="6">
        <v>1</v>
      </c>
      <c r="F1005" s="6">
        <v>0</v>
      </c>
      <c r="G1005" s="6">
        <v>0</v>
      </c>
      <c r="H1005" s="6">
        <v>4</v>
      </c>
      <c r="I1005" s="6">
        <v>5</v>
      </c>
      <c r="J1005" s="6">
        <v>8</v>
      </c>
      <c r="K1005" s="6">
        <v>2</v>
      </c>
      <c r="L1005" s="6">
        <v>1</v>
      </c>
      <c r="M1005" s="6">
        <v>2</v>
      </c>
    </row>
    <row r="1006" spans="1:13">
      <c r="A1006" s="6" t="s">
        <v>1428</v>
      </c>
      <c r="B1006" s="3">
        <v>0</v>
      </c>
      <c r="C1006" s="6">
        <v>0</v>
      </c>
      <c r="D1006" s="6">
        <v>1</v>
      </c>
      <c r="E1006" s="6">
        <v>3</v>
      </c>
      <c r="F1006" s="6">
        <v>0</v>
      </c>
      <c r="G1006" s="6">
        <v>1</v>
      </c>
      <c r="H1006" s="6">
        <v>5</v>
      </c>
      <c r="I1006" s="6">
        <v>0</v>
      </c>
      <c r="J1006" s="6">
        <v>9</v>
      </c>
      <c r="K1006" s="6">
        <v>4</v>
      </c>
      <c r="L1006" s="6">
        <v>0</v>
      </c>
      <c r="M1006" s="6">
        <v>4</v>
      </c>
    </row>
    <row r="1007" spans="1:13">
      <c r="A1007" s="6" t="s">
        <v>1429</v>
      </c>
      <c r="B1007" s="3">
        <v>0</v>
      </c>
      <c r="C1007" s="6">
        <v>1</v>
      </c>
      <c r="D1007" s="6">
        <v>0</v>
      </c>
      <c r="E1007" s="6">
        <v>4</v>
      </c>
      <c r="F1007" s="6">
        <v>1</v>
      </c>
      <c r="G1007" s="6">
        <v>0</v>
      </c>
      <c r="H1007" s="6">
        <v>6</v>
      </c>
      <c r="I1007" s="6">
        <v>2</v>
      </c>
      <c r="J1007" s="6">
        <v>8</v>
      </c>
      <c r="K1007" s="6">
        <v>1</v>
      </c>
      <c r="L1007" s="6">
        <v>0</v>
      </c>
      <c r="M1007" s="6">
        <v>6</v>
      </c>
    </row>
    <row r="1008" spans="1:13">
      <c r="A1008" s="6" t="s">
        <v>1430</v>
      </c>
      <c r="B1008" s="3">
        <v>0</v>
      </c>
      <c r="C1008" s="6">
        <v>0</v>
      </c>
      <c r="D1008" s="6">
        <v>1</v>
      </c>
      <c r="E1008" s="6">
        <v>2</v>
      </c>
      <c r="F1008" s="6">
        <v>0</v>
      </c>
      <c r="G1008" s="6">
        <v>0</v>
      </c>
      <c r="H1008" s="6">
        <v>3</v>
      </c>
      <c r="I1008" s="6">
        <v>3</v>
      </c>
      <c r="J1008" s="6">
        <v>7</v>
      </c>
      <c r="K1008" s="6">
        <v>4</v>
      </c>
      <c r="L1008" s="6">
        <v>1</v>
      </c>
      <c r="M1008" s="6">
        <v>5</v>
      </c>
    </row>
    <row r="1009" spans="1:13">
      <c r="A1009" s="6" t="s">
        <v>1431</v>
      </c>
      <c r="B1009" s="3">
        <v>0</v>
      </c>
      <c r="C1009" s="6">
        <v>0</v>
      </c>
      <c r="D1009" s="6">
        <v>4</v>
      </c>
      <c r="E1009" s="6">
        <v>0</v>
      </c>
      <c r="F1009" s="6">
        <v>0</v>
      </c>
      <c r="G1009" s="6">
        <v>0</v>
      </c>
      <c r="H1009" s="6">
        <v>6</v>
      </c>
      <c r="I1009" s="6">
        <v>2</v>
      </c>
      <c r="J1009" s="6">
        <v>6</v>
      </c>
      <c r="K1009" s="6">
        <v>6</v>
      </c>
      <c r="L1009" s="6">
        <v>0</v>
      </c>
      <c r="M1009" s="6">
        <v>19</v>
      </c>
    </row>
    <row r="1010" spans="1:13">
      <c r="A1010" s="6" t="s">
        <v>1432</v>
      </c>
      <c r="B1010" s="3">
        <v>0</v>
      </c>
      <c r="C1010" s="6">
        <v>0</v>
      </c>
      <c r="D1010" s="6">
        <v>1</v>
      </c>
      <c r="E1010" s="6">
        <v>1</v>
      </c>
      <c r="F1010" s="6">
        <v>0</v>
      </c>
      <c r="G1010" s="6">
        <v>1</v>
      </c>
      <c r="H1010" s="6">
        <v>3</v>
      </c>
      <c r="I1010" s="6">
        <v>4</v>
      </c>
      <c r="J1010" s="6">
        <v>5</v>
      </c>
      <c r="K1010" s="6">
        <v>5</v>
      </c>
      <c r="L1010" s="6">
        <v>0</v>
      </c>
      <c r="M1010" s="6">
        <v>7</v>
      </c>
    </row>
    <row r="1011" spans="1:13">
      <c r="A1011" s="6" t="s">
        <v>1433</v>
      </c>
      <c r="B1011" s="3">
        <v>0</v>
      </c>
      <c r="C1011" s="6">
        <v>0</v>
      </c>
      <c r="D1011" s="6">
        <v>0</v>
      </c>
      <c r="E1011" s="6">
        <v>5</v>
      </c>
      <c r="F1011" s="6">
        <v>0</v>
      </c>
      <c r="G1011" s="6">
        <v>1</v>
      </c>
      <c r="H1011" s="6">
        <v>5</v>
      </c>
      <c r="I1011" s="6">
        <v>2</v>
      </c>
      <c r="J1011" s="6">
        <v>12</v>
      </c>
      <c r="K1011" s="6">
        <v>3</v>
      </c>
      <c r="L1011" s="6">
        <v>2</v>
      </c>
      <c r="M1011" s="6">
        <v>5</v>
      </c>
    </row>
    <row r="1012" spans="1:13">
      <c r="A1012" s="6" t="s">
        <v>1434</v>
      </c>
      <c r="B1012" s="3">
        <v>0</v>
      </c>
      <c r="C1012" s="6">
        <v>0</v>
      </c>
      <c r="D1012" s="6">
        <v>2</v>
      </c>
      <c r="E1012" s="6">
        <v>4</v>
      </c>
      <c r="F1012" s="6">
        <v>0</v>
      </c>
      <c r="G1012" s="6">
        <v>0</v>
      </c>
      <c r="H1012" s="6">
        <v>6</v>
      </c>
      <c r="I1012" s="6">
        <v>3</v>
      </c>
      <c r="J1012" s="6">
        <v>9</v>
      </c>
      <c r="K1012" s="6">
        <v>2</v>
      </c>
      <c r="L1012" s="6">
        <v>0</v>
      </c>
      <c r="M1012" s="6">
        <v>5</v>
      </c>
    </row>
    <row r="1013" spans="1:13">
      <c r="A1013" s="6" t="s">
        <v>1435</v>
      </c>
      <c r="B1013" s="3">
        <v>0</v>
      </c>
      <c r="C1013" s="6">
        <v>0</v>
      </c>
      <c r="D1013" s="6">
        <v>1</v>
      </c>
      <c r="E1013" s="6">
        <v>6</v>
      </c>
      <c r="F1013" s="6">
        <v>0</v>
      </c>
      <c r="G1013" s="6">
        <v>0</v>
      </c>
      <c r="H1013" s="6">
        <v>7</v>
      </c>
      <c r="I1013" s="6">
        <v>2</v>
      </c>
      <c r="J1013" s="6">
        <v>6</v>
      </c>
      <c r="K1013" s="6">
        <v>5</v>
      </c>
      <c r="L1013" s="6">
        <v>2</v>
      </c>
      <c r="M1013" s="6">
        <v>3</v>
      </c>
    </row>
    <row r="1014" spans="1:13">
      <c r="A1014" s="6" t="s">
        <v>1436</v>
      </c>
      <c r="B1014" s="3">
        <v>0</v>
      </c>
      <c r="C1014" s="6">
        <v>0</v>
      </c>
      <c r="D1014" s="6">
        <v>1</v>
      </c>
      <c r="E1014" s="6">
        <v>4</v>
      </c>
      <c r="F1014" s="6">
        <v>0</v>
      </c>
      <c r="G1014" s="6">
        <v>0</v>
      </c>
      <c r="H1014" s="6">
        <v>5</v>
      </c>
      <c r="I1014" s="6">
        <v>3</v>
      </c>
      <c r="J1014" s="6">
        <v>5</v>
      </c>
      <c r="K1014" s="6">
        <v>4</v>
      </c>
      <c r="L1014" s="6">
        <v>0</v>
      </c>
      <c r="M1014" s="6">
        <v>7</v>
      </c>
    </row>
    <row r="1015" spans="1:13">
      <c r="A1015" s="6" t="s">
        <v>1437</v>
      </c>
      <c r="B1015" s="3">
        <v>0</v>
      </c>
      <c r="C1015" s="6">
        <v>0</v>
      </c>
      <c r="D1015" s="6">
        <v>0</v>
      </c>
      <c r="E1015" s="6">
        <v>0</v>
      </c>
      <c r="F1015" s="6">
        <v>0</v>
      </c>
      <c r="G1015" s="6">
        <v>0</v>
      </c>
      <c r="H1015" s="6">
        <v>0</v>
      </c>
      <c r="I1015" s="6">
        <v>0</v>
      </c>
      <c r="J1015" s="6">
        <v>0</v>
      </c>
      <c r="K1015" s="6">
        <v>0</v>
      </c>
      <c r="L1015" s="6">
        <v>0</v>
      </c>
      <c r="M1015" s="6">
        <v>1</v>
      </c>
    </row>
    <row r="1016" spans="1:13">
      <c r="A1016" s="6" t="s">
        <v>1491</v>
      </c>
      <c r="B1016" s="3">
        <v>0</v>
      </c>
      <c r="C1016" s="6">
        <v>0</v>
      </c>
      <c r="D1016" s="6">
        <v>3</v>
      </c>
      <c r="E1016" s="6">
        <v>3</v>
      </c>
      <c r="F1016" s="6">
        <v>0</v>
      </c>
      <c r="G1016" s="6">
        <v>0</v>
      </c>
      <c r="H1016" s="6">
        <v>6</v>
      </c>
      <c r="I1016" s="6">
        <v>2</v>
      </c>
      <c r="J1016" s="6">
        <v>11</v>
      </c>
      <c r="K1016" s="6">
        <v>4</v>
      </c>
      <c r="L1016" s="6">
        <v>0</v>
      </c>
      <c r="M1016" s="6">
        <v>2</v>
      </c>
    </row>
    <row r="1017" spans="1:13">
      <c r="A1017" s="6" t="s">
        <v>1492</v>
      </c>
      <c r="B1017" s="3">
        <v>0</v>
      </c>
      <c r="C1017" s="6">
        <v>0</v>
      </c>
      <c r="D1017" s="6">
        <v>2</v>
      </c>
      <c r="E1017" s="6">
        <v>5</v>
      </c>
      <c r="F1017" s="6">
        <v>0</v>
      </c>
      <c r="G1017" s="6">
        <v>0</v>
      </c>
      <c r="H1017" s="6">
        <v>8</v>
      </c>
      <c r="I1017" s="6">
        <v>6</v>
      </c>
      <c r="J1017" s="6">
        <v>7</v>
      </c>
      <c r="K1017" s="6">
        <v>6</v>
      </c>
      <c r="L1017" s="6">
        <v>0</v>
      </c>
      <c r="M1017" s="6">
        <v>8</v>
      </c>
    </row>
    <row r="1018" spans="1:13">
      <c r="A1018" s="6" t="s">
        <v>1438</v>
      </c>
      <c r="B1018" s="3">
        <v>0</v>
      </c>
      <c r="C1018" s="6">
        <v>0</v>
      </c>
      <c r="D1018" s="6">
        <v>0</v>
      </c>
      <c r="E1018" s="6">
        <v>3</v>
      </c>
      <c r="F1018" s="6">
        <v>0</v>
      </c>
      <c r="G1018" s="6">
        <v>0</v>
      </c>
      <c r="H1018" s="6">
        <v>5</v>
      </c>
      <c r="I1018" s="6">
        <v>1</v>
      </c>
      <c r="J1018" s="6">
        <v>5</v>
      </c>
      <c r="K1018" s="6">
        <v>4</v>
      </c>
      <c r="L1018" s="6">
        <v>0</v>
      </c>
      <c r="M1018" s="6">
        <v>7</v>
      </c>
    </row>
    <row r="1019" spans="1:13">
      <c r="A1019" s="6" t="s">
        <v>1495</v>
      </c>
      <c r="B1019" s="3">
        <v>0</v>
      </c>
      <c r="C1019" s="6">
        <v>0</v>
      </c>
      <c r="D1019" s="6">
        <v>1</v>
      </c>
      <c r="E1019" s="6">
        <v>2</v>
      </c>
      <c r="F1019" s="6">
        <v>0</v>
      </c>
      <c r="G1019" s="6">
        <v>0</v>
      </c>
      <c r="H1019" s="6">
        <v>3</v>
      </c>
      <c r="I1019" s="6">
        <v>1</v>
      </c>
      <c r="J1019" s="6">
        <v>6</v>
      </c>
      <c r="K1019" s="6">
        <v>2</v>
      </c>
      <c r="L1019" s="6">
        <v>0</v>
      </c>
      <c r="M1019" s="6">
        <v>5</v>
      </c>
    </row>
    <row r="1020" spans="1:13">
      <c r="A1020" s="6" t="s">
        <v>1439</v>
      </c>
      <c r="B1020" s="3">
        <v>0</v>
      </c>
      <c r="C1020" s="6">
        <v>0</v>
      </c>
      <c r="D1020" s="6">
        <v>0</v>
      </c>
      <c r="E1020" s="6">
        <v>4</v>
      </c>
      <c r="F1020" s="6">
        <v>0</v>
      </c>
      <c r="G1020" s="6">
        <v>0</v>
      </c>
      <c r="H1020" s="6">
        <v>7</v>
      </c>
      <c r="I1020" s="6">
        <v>3</v>
      </c>
      <c r="J1020" s="6">
        <v>8</v>
      </c>
      <c r="K1020" s="6">
        <v>1</v>
      </c>
      <c r="L1020" s="6">
        <v>3</v>
      </c>
      <c r="M1020" s="6">
        <v>3</v>
      </c>
    </row>
    <row r="1021" spans="1:13">
      <c r="A1021" s="6" t="s">
        <v>1440</v>
      </c>
      <c r="B1021" s="3">
        <v>0</v>
      </c>
      <c r="C1021" s="6">
        <v>0</v>
      </c>
      <c r="D1021" s="6">
        <v>0</v>
      </c>
      <c r="E1021" s="6">
        <v>3</v>
      </c>
      <c r="F1021" s="6">
        <v>0</v>
      </c>
      <c r="G1021" s="6">
        <v>0</v>
      </c>
      <c r="H1021" s="6">
        <v>6</v>
      </c>
      <c r="I1021" s="6">
        <v>2</v>
      </c>
      <c r="J1021" s="6">
        <v>9</v>
      </c>
      <c r="K1021" s="6">
        <v>12</v>
      </c>
      <c r="L1021" s="6">
        <v>0</v>
      </c>
      <c r="M1021" s="6">
        <v>18</v>
      </c>
    </row>
    <row r="1022" spans="1:13">
      <c r="A1022" s="6" t="s">
        <v>1441</v>
      </c>
      <c r="B1022" s="3">
        <v>0</v>
      </c>
      <c r="C1022" s="6">
        <v>0</v>
      </c>
      <c r="D1022" s="6">
        <v>1</v>
      </c>
      <c r="E1022" s="6">
        <v>0</v>
      </c>
      <c r="F1022" s="6">
        <v>0</v>
      </c>
      <c r="G1022" s="6">
        <v>0</v>
      </c>
      <c r="H1022" s="6">
        <v>1</v>
      </c>
      <c r="I1022" s="6">
        <v>2</v>
      </c>
      <c r="J1022" s="6">
        <v>5</v>
      </c>
      <c r="K1022" s="6">
        <v>1</v>
      </c>
      <c r="L1022" s="6">
        <v>1</v>
      </c>
      <c r="M1022" s="6">
        <v>4</v>
      </c>
    </row>
    <row r="1023" spans="1:13">
      <c r="A1023" s="6" t="s">
        <v>1442</v>
      </c>
      <c r="B1023" s="3">
        <v>0</v>
      </c>
      <c r="C1023" s="6">
        <v>0</v>
      </c>
      <c r="D1023" s="6">
        <v>2</v>
      </c>
      <c r="E1023" s="6">
        <v>3</v>
      </c>
      <c r="F1023" s="6">
        <v>0</v>
      </c>
      <c r="G1023" s="6">
        <v>0</v>
      </c>
      <c r="H1023" s="6">
        <v>10</v>
      </c>
      <c r="I1023" s="6">
        <v>1</v>
      </c>
      <c r="J1023" s="6">
        <v>9</v>
      </c>
      <c r="K1023" s="6">
        <v>5</v>
      </c>
      <c r="L1023" s="6">
        <v>0</v>
      </c>
      <c r="M1023" s="6">
        <v>6</v>
      </c>
    </row>
    <row r="1024" spans="1:13">
      <c r="A1024" s="6" t="s">
        <v>1443</v>
      </c>
      <c r="B1024" s="3">
        <v>0</v>
      </c>
      <c r="C1024" s="6">
        <v>0</v>
      </c>
      <c r="D1024" s="6">
        <v>3</v>
      </c>
      <c r="E1024" s="6">
        <v>7</v>
      </c>
      <c r="F1024" s="6">
        <v>0</v>
      </c>
      <c r="G1024" s="6">
        <v>0</v>
      </c>
      <c r="H1024" s="6">
        <v>11</v>
      </c>
      <c r="I1024" s="6">
        <v>5</v>
      </c>
      <c r="J1024" s="6">
        <v>14</v>
      </c>
      <c r="K1024" s="6">
        <v>5</v>
      </c>
      <c r="L1024" s="6">
        <v>1</v>
      </c>
      <c r="M1024" s="6">
        <v>17</v>
      </c>
    </row>
    <row r="1025" spans="1:13">
      <c r="A1025" s="6" t="s">
        <v>1444</v>
      </c>
      <c r="B1025" s="3">
        <v>1</v>
      </c>
      <c r="C1025" s="6">
        <v>0</v>
      </c>
      <c r="D1025" s="6">
        <v>3</v>
      </c>
      <c r="E1025" s="6">
        <v>2</v>
      </c>
      <c r="F1025" s="6">
        <v>1</v>
      </c>
      <c r="G1025" s="6">
        <v>0</v>
      </c>
      <c r="H1025" s="6">
        <v>7</v>
      </c>
      <c r="I1025" s="6">
        <v>4</v>
      </c>
      <c r="J1025" s="6">
        <v>11</v>
      </c>
      <c r="K1025" s="6">
        <v>7</v>
      </c>
      <c r="L1025" s="6">
        <v>0</v>
      </c>
      <c r="M1025" s="6">
        <v>13</v>
      </c>
    </row>
    <row r="1026" spans="1:13">
      <c r="A1026" s="6" t="s">
        <v>1445</v>
      </c>
      <c r="B1026" s="3">
        <v>0</v>
      </c>
      <c r="C1026" s="6">
        <v>0</v>
      </c>
      <c r="D1026" s="6">
        <v>2</v>
      </c>
      <c r="E1026" s="6">
        <v>1</v>
      </c>
      <c r="F1026" s="6">
        <v>0</v>
      </c>
      <c r="G1026" s="6">
        <v>0</v>
      </c>
      <c r="H1026" s="6">
        <v>4</v>
      </c>
      <c r="I1026" s="6">
        <v>2</v>
      </c>
      <c r="J1026" s="6">
        <v>9</v>
      </c>
      <c r="K1026" s="6">
        <v>9</v>
      </c>
      <c r="L1026" s="6">
        <v>0</v>
      </c>
      <c r="M1026" s="6">
        <v>10</v>
      </c>
    </row>
    <row r="1027" spans="1:13">
      <c r="A1027" s="6" t="s">
        <v>1446</v>
      </c>
      <c r="B1027" s="3">
        <v>0</v>
      </c>
      <c r="C1027" s="6">
        <v>0</v>
      </c>
      <c r="D1027" s="6">
        <v>1</v>
      </c>
      <c r="E1027" s="6">
        <v>3</v>
      </c>
      <c r="F1027" s="6">
        <v>0</v>
      </c>
      <c r="G1027" s="6">
        <v>1</v>
      </c>
      <c r="H1027" s="6">
        <v>4</v>
      </c>
      <c r="I1027" s="6">
        <v>4</v>
      </c>
      <c r="J1027" s="6">
        <v>5</v>
      </c>
      <c r="K1027" s="6">
        <v>1</v>
      </c>
      <c r="L1027" s="6">
        <v>0</v>
      </c>
      <c r="M1027" s="6">
        <v>1</v>
      </c>
    </row>
    <row r="1028" spans="1:13">
      <c r="A1028" s="6" t="s">
        <v>1447</v>
      </c>
      <c r="B1028" s="3">
        <v>1</v>
      </c>
      <c r="C1028" s="6">
        <v>0</v>
      </c>
      <c r="D1028" s="6">
        <v>5</v>
      </c>
      <c r="E1028" s="6">
        <v>3</v>
      </c>
      <c r="F1028" s="6">
        <v>1</v>
      </c>
      <c r="G1028" s="6">
        <v>1</v>
      </c>
      <c r="H1028" s="6">
        <v>10</v>
      </c>
      <c r="I1028" s="6">
        <v>5</v>
      </c>
      <c r="J1028" s="6">
        <v>10</v>
      </c>
      <c r="K1028" s="6">
        <v>4</v>
      </c>
      <c r="L1028" s="6">
        <v>2</v>
      </c>
      <c r="M1028" s="6">
        <v>10</v>
      </c>
    </row>
    <row r="1029" spans="1:13">
      <c r="A1029" s="6" t="s">
        <v>1448</v>
      </c>
      <c r="B1029" s="3">
        <v>0</v>
      </c>
      <c r="C1029" s="6">
        <v>1</v>
      </c>
      <c r="D1029" s="6">
        <v>3</v>
      </c>
      <c r="E1029" s="6">
        <v>2</v>
      </c>
      <c r="F1029" s="6">
        <v>1</v>
      </c>
      <c r="G1029" s="6">
        <v>0</v>
      </c>
      <c r="H1029" s="6">
        <v>6</v>
      </c>
      <c r="I1029" s="6">
        <v>6</v>
      </c>
      <c r="J1029" s="6">
        <v>10</v>
      </c>
      <c r="K1029" s="6">
        <v>0</v>
      </c>
      <c r="L1029" s="6">
        <v>1</v>
      </c>
      <c r="M1029" s="6">
        <v>4</v>
      </c>
    </row>
    <row r="1030" spans="1:13">
      <c r="A1030" s="6" t="s">
        <v>1498</v>
      </c>
      <c r="B1030" s="3">
        <v>0</v>
      </c>
      <c r="C1030" s="6">
        <v>0</v>
      </c>
      <c r="D1030" s="6">
        <v>3</v>
      </c>
      <c r="E1030" s="6">
        <v>2</v>
      </c>
      <c r="F1030" s="6">
        <v>0</v>
      </c>
      <c r="G1030" s="6">
        <v>0</v>
      </c>
      <c r="H1030" s="6">
        <v>5</v>
      </c>
      <c r="I1030" s="6">
        <v>4</v>
      </c>
      <c r="J1030" s="6">
        <v>10</v>
      </c>
      <c r="K1030" s="6">
        <v>4</v>
      </c>
      <c r="L1030" s="6">
        <v>1</v>
      </c>
      <c r="M1030" s="6">
        <v>10</v>
      </c>
    </row>
    <row r="1031" spans="1:13">
      <c r="A1031" s="6" t="s">
        <v>1449</v>
      </c>
      <c r="B1031" s="3">
        <v>0</v>
      </c>
      <c r="C1031" s="6">
        <v>0</v>
      </c>
      <c r="D1031" s="6">
        <v>0</v>
      </c>
      <c r="E1031" s="6">
        <v>2</v>
      </c>
      <c r="F1031" s="6">
        <v>0</v>
      </c>
      <c r="G1031" s="6">
        <v>0</v>
      </c>
      <c r="H1031" s="6">
        <v>2</v>
      </c>
      <c r="I1031" s="6">
        <v>3</v>
      </c>
      <c r="J1031" s="6">
        <v>8</v>
      </c>
      <c r="K1031" s="6">
        <v>3</v>
      </c>
      <c r="L1031" s="6">
        <v>1</v>
      </c>
      <c r="M1031" s="6">
        <v>2</v>
      </c>
    </row>
    <row r="1032" spans="1:13">
      <c r="A1032" s="6" t="s">
        <v>1493</v>
      </c>
      <c r="B1032" s="3">
        <v>0</v>
      </c>
      <c r="C1032" s="6">
        <v>0</v>
      </c>
      <c r="D1032" s="6">
        <v>1</v>
      </c>
      <c r="E1032" s="6">
        <v>3</v>
      </c>
      <c r="F1032" s="6">
        <v>0</v>
      </c>
      <c r="G1032" s="6">
        <v>0</v>
      </c>
      <c r="H1032" s="6">
        <v>4</v>
      </c>
      <c r="I1032" s="6">
        <v>1</v>
      </c>
      <c r="J1032" s="6">
        <v>5</v>
      </c>
      <c r="K1032" s="6">
        <v>0</v>
      </c>
      <c r="L1032" s="6">
        <v>1</v>
      </c>
      <c r="M1032" s="6">
        <v>11</v>
      </c>
    </row>
    <row r="1033" spans="1:13">
      <c r="A1033" s="6" t="s">
        <v>1450</v>
      </c>
      <c r="B1033" s="3">
        <v>1</v>
      </c>
      <c r="C1033" s="6">
        <v>0</v>
      </c>
      <c r="D1033" s="6">
        <v>2</v>
      </c>
      <c r="E1033" s="6">
        <v>3</v>
      </c>
      <c r="F1033" s="6">
        <v>1</v>
      </c>
      <c r="G1033" s="6">
        <v>0</v>
      </c>
      <c r="H1033" s="6">
        <v>6</v>
      </c>
      <c r="I1033" s="6">
        <v>7</v>
      </c>
      <c r="J1033" s="6">
        <v>5</v>
      </c>
      <c r="K1033" s="6">
        <v>1</v>
      </c>
      <c r="L1033" s="6">
        <v>1</v>
      </c>
      <c r="M1033" s="6">
        <v>4</v>
      </c>
    </row>
    <row r="1034" spans="1:13">
      <c r="A1034" s="6" t="s">
        <v>1451</v>
      </c>
      <c r="B1034" s="3">
        <v>0</v>
      </c>
      <c r="C1034" s="6">
        <v>0</v>
      </c>
      <c r="D1034" s="6">
        <v>3</v>
      </c>
      <c r="E1034" s="6">
        <v>0</v>
      </c>
      <c r="F1034" s="6">
        <v>0</v>
      </c>
      <c r="G1034" s="6">
        <v>0</v>
      </c>
      <c r="H1034" s="6">
        <v>3</v>
      </c>
      <c r="I1034" s="6">
        <v>3</v>
      </c>
      <c r="J1034" s="6">
        <v>4</v>
      </c>
      <c r="K1034" s="6">
        <v>2</v>
      </c>
      <c r="L1034" s="6">
        <v>0</v>
      </c>
      <c r="M1034" s="6">
        <v>2</v>
      </c>
    </row>
    <row r="1035" spans="1:13">
      <c r="A1035" s="6" t="s">
        <v>1452</v>
      </c>
      <c r="B1035" s="3">
        <v>0</v>
      </c>
      <c r="C1035" s="6">
        <v>0</v>
      </c>
      <c r="D1035" s="6">
        <v>0</v>
      </c>
      <c r="E1035" s="6">
        <v>3</v>
      </c>
      <c r="F1035" s="6">
        <v>0</v>
      </c>
      <c r="G1035" s="6">
        <v>0</v>
      </c>
      <c r="H1035" s="6">
        <v>13</v>
      </c>
      <c r="I1035" s="6">
        <v>5</v>
      </c>
      <c r="J1035" s="6">
        <v>8</v>
      </c>
      <c r="K1035" s="6">
        <v>21</v>
      </c>
      <c r="L1035" s="6">
        <v>1</v>
      </c>
      <c r="M1035" s="6">
        <v>22</v>
      </c>
    </row>
    <row r="1036" spans="1:13">
      <c r="A1036" s="6" t="s">
        <v>1453</v>
      </c>
      <c r="B1036" s="3">
        <v>0</v>
      </c>
      <c r="C1036" s="6">
        <v>0</v>
      </c>
      <c r="D1036" s="6">
        <v>1</v>
      </c>
      <c r="E1036" s="6">
        <v>3</v>
      </c>
      <c r="F1036" s="6">
        <v>0</v>
      </c>
      <c r="G1036" s="6">
        <v>0</v>
      </c>
      <c r="H1036" s="6">
        <v>6</v>
      </c>
      <c r="I1036" s="6">
        <v>1</v>
      </c>
      <c r="J1036" s="6">
        <v>4</v>
      </c>
      <c r="K1036" s="6">
        <v>4</v>
      </c>
      <c r="L1036" s="6">
        <v>0</v>
      </c>
      <c r="M1036" s="6">
        <v>12</v>
      </c>
    </row>
    <row r="1037" spans="1:13">
      <c r="A1037" s="6" t="s">
        <v>1454</v>
      </c>
      <c r="B1037" s="3">
        <v>0</v>
      </c>
      <c r="C1037" s="6">
        <v>0</v>
      </c>
      <c r="D1037" s="6">
        <v>1</v>
      </c>
      <c r="E1037" s="6">
        <v>2</v>
      </c>
      <c r="F1037" s="6">
        <v>0</v>
      </c>
      <c r="G1037" s="6">
        <v>0</v>
      </c>
      <c r="H1037" s="6">
        <v>6</v>
      </c>
      <c r="I1037" s="6">
        <v>1</v>
      </c>
      <c r="J1037" s="6">
        <v>6</v>
      </c>
      <c r="K1037" s="6">
        <v>7</v>
      </c>
      <c r="L1037" s="6">
        <v>0</v>
      </c>
      <c r="M1037" s="6">
        <v>15</v>
      </c>
    </row>
    <row r="1038" spans="1:13">
      <c r="A1038" s="6" t="s">
        <v>1455</v>
      </c>
      <c r="B1038" s="3">
        <v>0</v>
      </c>
      <c r="C1038" s="6">
        <v>0</v>
      </c>
      <c r="D1038" s="6">
        <v>1</v>
      </c>
      <c r="E1038" s="6">
        <v>4</v>
      </c>
      <c r="F1038" s="6">
        <v>0</v>
      </c>
      <c r="G1038" s="6">
        <v>0</v>
      </c>
      <c r="H1038" s="6">
        <v>6</v>
      </c>
      <c r="I1038" s="6">
        <v>2</v>
      </c>
      <c r="J1038" s="6">
        <v>8</v>
      </c>
      <c r="K1038" s="6">
        <v>2</v>
      </c>
      <c r="L1038" s="6">
        <v>0</v>
      </c>
      <c r="M1038" s="6">
        <v>12</v>
      </c>
    </row>
    <row r="1039" spans="1:13">
      <c r="A1039" s="6" t="s">
        <v>1456</v>
      </c>
      <c r="B1039" s="3">
        <v>0</v>
      </c>
      <c r="C1039" s="6">
        <v>1</v>
      </c>
      <c r="D1039" s="6">
        <v>3</v>
      </c>
      <c r="E1039" s="6">
        <v>1</v>
      </c>
      <c r="F1039" s="6">
        <v>0</v>
      </c>
      <c r="G1039" s="6">
        <v>0</v>
      </c>
      <c r="H1039" s="6">
        <v>10</v>
      </c>
      <c r="I1039" s="6">
        <v>2</v>
      </c>
      <c r="J1039" s="6">
        <v>11</v>
      </c>
      <c r="K1039" s="6">
        <v>8</v>
      </c>
      <c r="L1039" s="6">
        <v>1</v>
      </c>
      <c r="M1039" s="6">
        <v>24</v>
      </c>
    </row>
    <row r="1040" spans="1:13">
      <c r="A1040" s="6" t="s">
        <v>1457</v>
      </c>
      <c r="B1040" s="3">
        <v>0</v>
      </c>
      <c r="C1040" s="6">
        <v>1</v>
      </c>
      <c r="D1040" s="6">
        <v>0</v>
      </c>
      <c r="E1040" s="6">
        <v>1</v>
      </c>
      <c r="F1040" s="6">
        <v>1</v>
      </c>
      <c r="G1040" s="6">
        <v>1</v>
      </c>
      <c r="H1040" s="6">
        <v>2</v>
      </c>
      <c r="I1040" s="6">
        <v>2</v>
      </c>
      <c r="J1040" s="6">
        <v>11</v>
      </c>
      <c r="K1040" s="6">
        <v>2</v>
      </c>
      <c r="L1040" s="6">
        <v>0</v>
      </c>
      <c r="M1040" s="6">
        <v>6</v>
      </c>
    </row>
    <row r="1041" spans="1:13">
      <c r="A1041" s="6" t="s">
        <v>1458</v>
      </c>
      <c r="B1041" s="3">
        <v>0</v>
      </c>
      <c r="C1041" s="6">
        <v>0</v>
      </c>
      <c r="D1041" s="6">
        <v>2</v>
      </c>
      <c r="E1041" s="6">
        <v>0</v>
      </c>
      <c r="F1041" s="6">
        <v>0</v>
      </c>
      <c r="G1041" s="6">
        <v>0</v>
      </c>
      <c r="H1041" s="6">
        <v>6</v>
      </c>
      <c r="I1041" s="6">
        <v>1</v>
      </c>
      <c r="J1041" s="6">
        <v>8</v>
      </c>
      <c r="K1041" s="6">
        <v>10</v>
      </c>
      <c r="L1041" s="6">
        <v>0</v>
      </c>
      <c r="M1041" s="6">
        <v>26</v>
      </c>
    </row>
    <row r="1042" spans="1:13">
      <c r="A1042" s="6" t="s">
        <v>1459</v>
      </c>
      <c r="B1042" s="3">
        <v>0</v>
      </c>
      <c r="C1042" s="6">
        <v>0</v>
      </c>
      <c r="D1042" s="6">
        <v>4</v>
      </c>
      <c r="E1042" s="6">
        <v>8</v>
      </c>
      <c r="F1042" s="6">
        <v>0</v>
      </c>
      <c r="G1042" s="6">
        <v>0</v>
      </c>
      <c r="H1042" s="6">
        <v>12</v>
      </c>
      <c r="I1042" s="6">
        <v>4</v>
      </c>
      <c r="J1042" s="6">
        <v>10</v>
      </c>
      <c r="K1042" s="6">
        <v>1</v>
      </c>
      <c r="L1042" s="6">
        <v>2</v>
      </c>
      <c r="M1042" s="6">
        <v>0</v>
      </c>
    </row>
    <row r="1043" spans="1:13">
      <c r="A1043" s="6" t="s">
        <v>1460</v>
      </c>
      <c r="B1043" s="3">
        <v>0</v>
      </c>
      <c r="C1043" s="6">
        <v>0</v>
      </c>
      <c r="D1043" s="6">
        <v>3</v>
      </c>
      <c r="E1043" s="6">
        <v>5</v>
      </c>
      <c r="F1043" s="6">
        <v>0</v>
      </c>
      <c r="G1043" s="6">
        <v>0</v>
      </c>
      <c r="H1043" s="6">
        <v>16</v>
      </c>
      <c r="I1043" s="6">
        <v>3</v>
      </c>
      <c r="J1043" s="6">
        <v>14</v>
      </c>
      <c r="K1043" s="6">
        <v>11</v>
      </c>
      <c r="L1043" s="6">
        <v>1</v>
      </c>
      <c r="M1043" s="6">
        <v>20</v>
      </c>
    </row>
    <row r="1044" spans="1:13">
      <c r="A1044" s="6" t="s">
        <v>1461</v>
      </c>
      <c r="B1044" s="3">
        <v>0</v>
      </c>
      <c r="C1044" s="6">
        <v>1</v>
      </c>
      <c r="D1044" s="6">
        <v>0</v>
      </c>
      <c r="E1044" s="6">
        <v>3</v>
      </c>
      <c r="F1044" s="6">
        <v>0</v>
      </c>
      <c r="G1044" s="6">
        <v>0</v>
      </c>
      <c r="H1044" s="6">
        <v>7</v>
      </c>
      <c r="I1044" s="6">
        <v>2</v>
      </c>
      <c r="J1044" s="6">
        <v>8</v>
      </c>
      <c r="K1044" s="6">
        <v>7</v>
      </c>
      <c r="L1044" s="6">
        <v>1</v>
      </c>
      <c r="M1044" s="6">
        <v>17</v>
      </c>
    </row>
    <row r="1045" spans="1:13">
      <c r="A1045" s="6" t="s">
        <v>1462</v>
      </c>
      <c r="B1045" s="3">
        <v>0</v>
      </c>
      <c r="C1045" s="6">
        <v>0</v>
      </c>
      <c r="D1045" s="6">
        <v>1</v>
      </c>
      <c r="E1045" s="6">
        <v>0</v>
      </c>
      <c r="F1045" s="6">
        <v>0</v>
      </c>
      <c r="G1045" s="6">
        <v>0</v>
      </c>
      <c r="H1045" s="6">
        <v>1</v>
      </c>
      <c r="I1045" s="6">
        <v>2</v>
      </c>
      <c r="J1045" s="6">
        <v>5</v>
      </c>
      <c r="K1045" s="6">
        <v>0</v>
      </c>
      <c r="L1045" s="6">
        <v>0</v>
      </c>
      <c r="M1045" s="6">
        <v>7</v>
      </c>
    </row>
    <row r="1046" spans="1:13">
      <c r="A1046" s="6" t="s">
        <v>1463</v>
      </c>
      <c r="B1046" s="3">
        <v>0</v>
      </c>
      <c r="C1046" s="6">
        <v>1</v>
      </c>
      <c r="D1046" s="6">
        <v>4</v>
      </c>
      <c r="E1046" s="6">
        <v>1</v>
      </c>
      <c r="F1046" s="6">
        <v>1</v>
      </c>
      <c r="G1046" s="6">
        <v>0</v>
      </c>
      <c r="H1046" s="6">
        <v>12</v>
      </c>
      <c r="I1046" s="6">
        <v>6</v>
      </c>
      <c r="J1046" s="6">
        <v>13</v>
      </c>
      <c r="K1046" s="6">
        <v>13</v>
      </c>
      <c r="L1046" s="6">
        <v>1</v>
      </c>
      <c r="M1046" s="6">
        <v>8</v>
      </c>
    </row>
    <row r="1047" spans="1:13">
      <c r="A1047" s="6" t="s">
        <v>1464</v>
      </c>
      <c r="B1047" s="3">
        <v>0</v>
      </c>
      <c r="C1047" s="6">
        <v>0</v>
      </c>
      <c r="D1047" s="6">
        <v>3</v>
      </c>
      <c r="E1047" s="6">
        <v>3</v>
      </c>
      <c r="F1047" s="6">
        <v>0</v>
      </c>
      <c r="G1047" s="6">
        <v>0</v>
      </c>
      <c r="H1047" s="6">
        <v>6</v>
      </c>
      <c r="I1047" s="6">
        <v>2</v>
      </c>
      <c r="J1047" s="6">
        <v>7</v>
      </c>
      <c r="K1047" s="6">
        <v>6</v>
      </c>
      <c r="L1047" s="6">
        <v>1</v>
      </c>
      <c r="M1047" s="6">
        <v>21</v>
      </c>
    </row>
    <row r="1048" spans="1:13">
      <c r="A1048" s="6" t="s">
        <v>1465</v>
      </c>
      <c r="B1048" s="3">
        <v>0</v>
      </c>
      <c r="C1048" s="6">
        <v>0</v>
      </c>
      <c r="D1048" s="6">
        <v>1</v>
      </c>
      <c r="E1048" s="6">
        <v>2</v>
      </c>
      <c r="F1048" s="6">
        <v>0</v>
      </c>
      <c r="G1048" s="6">
        <v>0</v>
      </c>
      <c r="H1048" s="6">
        <v>3</v>
      </c>
      <c r="I1048" s="6">
        <v>1</v>
      </c>
      <c r="J1048" s="6">
        <v>4</v>
      </c>
      <c r="K1048" s="6">
        <v>10</v>
      </c>
      <c r="L1048" s="6">
        <v>1</v>
      </c>
      <c r="M1048" s="6">
        <v>6</v>
      </c>
    </row>
    <row r="1049" spans="1:13">
      <c r="A1049" s="6" t="s">
        <v>1466</v>
      </c>
      <c r="B1049" s="3">
        <v>0</v>
      </c>
      <c r="C1049" s="6">
        <v>0</v>
      </c>
      <c r="D1049" s="6">
        <v>2</v>
      </c>
      <c r="E1049" s="6">
        <v>2</v>
      </c>
      <c r="F1049" s="6">
        <v>0</v>
      </c>
      <c r="G1049" s="6">
        <v>0</v>
      </c>
      <c r="H1049" s="6">
        <v>4</v>
      </c>
      <c r="I1049" s="6">
        <v>2</v>
      </c>
      <c r="J1049" s="6">
        <v>7</v>
      </c>
      <c r="K1049" s="6">
        <v>1</v>
      </c>
      <c r="L1049" s="6">
        <v>0</v>
      </c>
      <c r="M1049" s="6">
        <v>5</v>
      </c>
    </row>
    <row r="1050" spans="1:13">
      <c r="A1050" s="6" t="s">
        <v>1496</v>
      </c>
      <c r="B1050" s="3">
        <v>0</v>
      </c>
      <c r="C1050" s="6">
        <v>0</v>
      </c>
      <c r="D1050" s="6">
        <v>2</v>
      </c>
      <c r="E1050" s="6">
        <v>4</v>
      </c>
      <c r="F1050" s="6">
        <v>0</v>
      </c>
      <c r="G1050" s="6">
        <v>0</v>
      </c>
      <c r="H1050" s="6">
        <v>6</v>
      </c>
      <c r="I1050" s="6">
        <v>1</v>
      </c>
      <c r="J1050" s="6">
        <v>9</v>
      </c>
      <c r="K1050" s="6">
        <v>2</v>
      </c>
      <c r="L1050" s="6">
        <v>4</v>
      </c>
      <c r="M1050" s="6">
        <v>9</v>
      </c>
    </row>
    <row r="1051" spans="1:13">
      <c r="A1051" s="6" t="s">
        <v>1467</v>
      </c>
      <c r="B1051" s="3">
        <v>0</v>
      </c>
      <c r="C1051" s="6">
        <v>1</v>
      </c>
      <c r="D1051" s="6">
        <v>2</v>
      </c>
      <c r="E1051" s="6">
        <v>1</v>
      </c>
      <c r="F1051" s="6">
        <v>0</v>
      </c>
      <c r="G1051" s="6">
        <v>0</v>
      </c>
      <c r="H1051" s="6">
        <v>4</v>
      </c>
      <c r="I1051" s="6">
        <v>3</v>
      </c>
      <c r="J1051" s="6">
        <v>4</v>
      </c>
      <c r="K1051" s="6">
        <v>8</v>
      </c>
      <c r="L1051" s="6">
        <v>0</v>
      </c>
      <c r="M1051" s="6">
        <v>8</v>
      </c>
    </row>
    <row r="1052" spans="1:13">
      <c r="A1052" s="6" t="s">
        <v>1494</v>
      </c>
      <c r="B1052" s="3">
        <v>0</v>
      </c>
      <c r="C1052" s="6">
        <v>1</v>
      </c>
      <c r="D1052" s="6">
        <v>1</v>
      </c>
      <c r="E1052" s="6">
        <v>0</v>
      </c>
      <c r="F1052" s="6">
        <v>0</v>
      </c>
      <c r="G1052" s="6">
        <v>0</v>
      </c>
      <c r="H1052" s="6">
        <v>4</v>
      </c>
      <c r="I1052" s="6">
        <v>1</v>
      </c>
      <c r="J1052" s="6">
        <v>0</v>
      </c>
      <c r="K1052" s="6">
        <v>5</v>
      </c>
      <c r="L1052" s="6">
        <v>0</v>
      </c>
      <c r="M1052" s="6">
        <v>6</v>
      </c>
    </row>
    <row r="1053" spans="1:13">
      <c r="A1053" s="6" t="s">
        <v>1468</v>
      </c>
      <c r="B1053" s="3">
        <v>0</v>
      </c>
      <c r="C1053" s="6">
        <v>0</v>
      </c>
      <c r="D1053" s="6">
        <v>3</v>
      </c>
      <c r="E1053" s="6">
        <v>0</v>
      </c>
      <c r="F1053" s="6">
        <v>1</v>
      </c>
      <c r="G1053" s="6">
        <v>0</v>
      </c>
      <c r="H1053" s="6">
        <v>8</v>
      </c>
      <c r="I1053" s="6">
        <v>2</v>
      </c>
      <c r="J1053" s="6">
        <v>9</v>
      </c>
      <c r="K1053" s="6">
        <v>11</v>
      </c>
      <c r="L1053" s="6">
        <v>0</v>
      </c>
      <c r="M1053" s="6">
        <v>17</v>
      </c>
    </row>
    <row r="1054" spans="1:13">
      <c r="A1054" s="6" t="s">
        <v>1469</v>
      </c>
      <c r="B1054" s="3">
        <v>1</v>
      </c>
      <c r="C1054" s="6">
        <v>0</v>
      </c>
      <c r="D1054" s="6">
        <v>0</v>
      </c>
      <c r="E1054" s="6">
        <v>1</v>
      </c>
      <c r="F1054" s="6">
        <v>0</v>
      </c>
      <c r="G1054" s="6">
        <v>0</v>
      </c>
      <c r="H1054" s="6">
        <v>2</v>
      </c>
      <c r="I1054" s="6">
        <v>4</v>
      </c>
      <c r="J1054" s="6">
        <v>1</v>
      </c>
      <c r="K1054" s="6">
        <v>14</v>
      </c>
      <c r="L1054" s="6">
        <v>0</v>
      </c>
      <c r="M1054" s="6">
        <v>25</v>
      </c>
    </row>
    <row r="1055" spans="1:13">
      <c r="A1055" s="6" t="s">
        <v>1470</v>
      </c>
      <c r="B1055" s="3">
        <v>1</v>
      </c>
      <c r="C1055" s="6">
        <v>0</v>
      </c>
      <c r="D1055" s="6">
        <v>1</v>
      </c>
      <c r="E1055" s="6">
        <v>4</v>
      </c>
      <c r="F1055" s="6">
        <v>1</v>
      </c>
      <c r="G1055" s="6">
        <v>0</v>
      </c>
      <c r="H1055" s="6">
        <v>11</v>
      </c>
      <c r="I1055" s="6">
        <v>7</v>
      </c>
      <c r="J1055" s="6">
        <v>12</v>
      </c>
      <c r="K1055" s="6">
        <v>9</v>
      </c>
      <c r="L1055" s="6">
        <v>3</v>
      </c>
      <c r="M1055" s="6">
        <v>26</v>
      </c>
    </row>
    <row r="1056" spans="1:13">
      <c r="A1056" s="6" t="s">
        <v>1471</v>
      </c>
      <c r="B1056" s="3">
        <v>0</v>
      </c>
      <c r="C1056" s="6">
        <v>0</v>
      </c>
      <c r="D1056" s="6">
        <v>0</v>
      </c>
      <c r="E1056" s="6">
        <v>3</v>
      </c>
      <c r="F1056" s="6">
        <v>0</v>
      </c>
      <c r="G1056" s="6">
        <v>0</v>
      </c>
      <c r="H1056" s="6">
        <v>3</v>
      </c>
      <c r="I1056" s="6">
        <v>1</v>
      </c>
      <c r="J1056" s="6">
        <v>7</v>
      </c>
      <c r="K1056" s="6">
        <v>4</v>
      </c>
      <c r="L1056" s="6">
        <v>1</v>
      </c>
      <c r="M1056" s="6">
        <v>10</v>
      </c>
    </row>
    <row r="1057" spans="1:13">
      <c r="A1057" s="6" t="s">
        <v>1472</v>
      </c>
      <c r="B1057" s="3">
        <v>0</v>
      </c>
      <c r="C1057" s="6">
        <v>0</v>
      </c>
      <c r="D1057" s="6">
        <v>2</v>
      </c>
      <c r="E1057" s="6">
        <v>3</v>
      </c>
      <c r="F1057" s="6">
        <v>0</v>
      </c>
      <c r="G1057" s="6">
        <v>0</v>
      </c>
      <c r="H1057" s="6">
        <v>6</v>
      </c>
      <c r="I1057" s="6">
        <v>2</v>
      </c>
      <c r="J1057" s="6">
        <v>7</v>
      </c>
      <c r="K1057" s="6">
        <v>10</v>
      </c>
      <c r="L1057" s="6">
        <v>0</v>
      </c>
      <c r="M1057" s="6">
        <v>13</v>
      </c>
    </row>
    <row r="1058" spans="1:13">
      <c r="A1058" s="6" t="s">
        <v>1473</v>
      </c>
      <c r="B1058" s="3">
        <v>0</v>
      </c>
      <c r="C1058" s="6">
        <v>2</v>
      </c>
      <c r="D1058" s="6">
        <v>1</v>
      </c>
      <c r="E1058" s="6">
        <v>0</v>
      </c>
      <c r="F1058" s="6">
        <v>2</v>
      </c>
      <c r="G1058" s="6">
        <v>0</v>
      </c>
      <c r="H1058" s="6">
        <v>5</v>
      </c>
      <c r="I1058" s="6">
        <v>2</v>
      </c>
      <c r="J1058" s="6">
        <v>8</v>
      </c>
      <c r="K1058" s="6">
        <v>6</v>
      </c>
      <c r="L1058" s="6">
        <v>0</v>
      </c>
      <c r="M1058" s="6">
        <v>3</v>
      </c>
    </row>
    <row r="1059" spans="1:13">
      <c r="A1059" s="6" t="s">
        <v>1474</v>
      </c>
      <c r="B1059" s="3">
        <v>0</v>
      </c>
      <c r="C1059" s="6">
        <v>0</v>
      </c>
      <c r="D1059" s="6">
        <v>6</v>
      </c>
      <c r="E1059" s="6">
        <v>4</v>
      </c>
      <c r="F1059" s="6">
        <v>0</v>
      </c>
      <c r="G1059" s="6">
        <v>0</v>
      </c>
      <c r="H1059" s="6">
        <v>13</v>
      </c>
      <c r="I1059" s="6">
        <v>1</v>
      </c>
      <c r="J1059" s="6">
        <v>6</v>
      </c>
      <c r="K1059" s="6">
        <v>4</v>
      </c>
      <c r="L1059" s="6">
        <v>0</v>
      </c>
      <c r="M1059" s="6">
        <v>32</v>
      </c>
    </row>
    <row r="1060" spans="1:13">
      <c r="A1060" s="6" t="s">
        <v>1499</v>
      </c>
      <c r="B1060" s="3">
        <v>0</v>
      </c>
      <c r="C1060" s="6">
        <v>0</v>
      </c>
      <c r="D1060" s="6">
        <v>2</v>
      </c>
      <c r="E1060" s="6">
        <v>5</v>
      </c>
      <c r="F1060" s="6">
        <v>0</v>
      </c>
      <c r="G1060" s="6">
        <v>0</v>
      </c>
      <c r="H1060" s="6">
        <v>11</v>
      </c>
      <c r="I1060" s="6">
        <v>1</v>
      </c>
      <c r="J1060" s="6">
        <v>8</v>
      </c>
      <c r="K1060" s="6">
        <v>9</v>
      </c>
      <c r="L1060" s="6">
        <v>0</v>
      </c>
      <c r="M1060" s="6">
        <v>10</v>
      </c>
    </row>
    <row r="1061" spans="1:13">
      <c r="A1061" s="6" t="s">
        <v>1475</v>
      </c>
      <c r="B1061" s="3">
        <v>0</v>
      </c>
      <c r="C1061" s="6">
        <v>0</v>
      </c>
      <c r="D1061" s="6">
        <v>2</v>
      </c>
      <c r="E1061" s="6">
        <v>4</v>
      </c>
      <c r="F1061" s="6">
        <v>1</v>
      </c>
      <c r="G1061" s="6">
        <v>0</v>
      </c>
      <c r="H1061" s="6">
        <v>13</v>
      </c>
      <c r="I1061" s="6">
        <v>5</v>
      </c>
      <c r="J1061" s="6">
        <v>14</v>
      </c>
      <c r="K1061" s="6">
        <v>10</v>
      </c>
      <c r="L1061" s="6">
        <v>0</v>
      </c>
      <c r="M1061" s="6">
        <v>23</v>
      </c>
    </row>
    <row r="1062" spans="1:13">
      <c r="A1062" s="6" t="s">
        <v>1476</v>
      </c>
      <c r="B1062" s="3">
        <v>0</v>
      </c>
      <c r="C1062" s="6">
        <v>0</v>
      </c>
      <c r="D1062" s="6">
        <v>2</v>
      </c>
      <c r="E1062" s="6">
        <v>2</v>
      </c>
      <c r="F1062" s="6">
        <v>0</v>
      </c>
      <c r="G1062" s="6">
        <v>0</v>
      </c>
      <c r="H1062" s="6">
        <v>4</v>
      </c>
      <c r="I1062" s="6">
        <v>0</v>
      </c>
      <c r="J1062" s="6">
        <v>3</v>
      </c>
      <c r="K1062" s="6">
        <v>2</v>
      </c>
      <c r="L1062" s="6">
        <v>0</v>
      </c>
      <c r="M1062" s="6">
        <v>5</v>
      </c>
    </row>
    <row r="1063" spans="1:13">
      <c r="A1063" s="6" t="s">
        <v>1477</v>
      </c>
      <c r="B1063" s="3">
        <v>0</v>
      </c>
      <c r="C1063" s="6">
        <v>0</v>
      </c>
      <c r="D1063" s="6">
        <v>2</v>
      </c>
      <c r="E1063" s="6">
        <v>3</v>
      </c>
      <c r="F1063" s="6">
        <v>0</v>
      </c>
      <c r="G1063" s="6">
        <v>0</v>
      </c>
      <c r="H1063" s="6">
        <v>5</v>
      </c>
      <c r="I1063" s="6">
        <v>0</v>
      </c>
      <c r="J1063" s="6">
        <v>3</v>
      </c>
      <c r="K1063" s="6">
        <v>3</v>
      </c>
      <c r="L1063" s="6">
        <v>0</v>
      </c>
      <c r="M1063" s="6">
        <v>11</v>
      </c>
    </row>
    <row r="1064" spans="1:13">
      <c r="A1064" s="6" t="s">
        <v>1478</v>
      </c>
      <c r="B1064" s="3">
        <v>0</v>
      </c>
      <c r="C1064" s="6">
        <v>0</v>
      </c>
      <c r="D1064" s="6">
        <v>0</v>
      </c>
      <c r="E1064" s="6">
        <v>1</v>
      </c>
      <c r="F1064" s="6">
        <v>0</v>
      </c>
      <c r="G1064" s="6">
        <v>0</v>
      </c>
      <c r="H1064" s="6">
        <v>1</v>
      </c>
      <c r="I1064" s="6">
        <v>3</v>
      </c>
      <c r="J1064" s="6">
        <v>7</v>
      </c>
      <c r="K1064" s="6">
        <v>1</v>
      </c>
      <c r="L1064" s="6">
        <v>0</v>
      </c>
      <c r="M1064" s="6">
        <v>7</v>
      </c>
    </row>
    <row r="1065" spans="1:13">
      <c r="A1065" s="6" t="s">
        <v>1479</v>
      </c>
      <c r="B1065" s="3">
        <v>0</v>
      </c>
      <c r="C1065" s="6">
        <v>0</v>
      </c>
      <c r="D1065" s="6">
        <v>2</v>
      </c>
      <c r="E1065" s="6">
        <v>1</v>
      </c>
      <c r="F1065" s="6">
        <v>0</v>
      </c>
      <c r="G1065" s="6">
        <v>0</v>
      </c>
      <c r="H1065" s="6">
        <v>3</v>
      </c>
      <c r="I1065" s="6">
        <v>1</v>
      </c>
      <c r="J1065" s="6">
        <v>4</v>
      </c>
      <c r="K1065" s="6">
        <v>1</v>
      </c>
      <c r="L1065" s="6">
        <v>0</v>
      </c>
      <c r="M1065" s="6">
        <v>5</v>
      </c>
    </row>
    <row r="1066" spans="1:13">
      <c r="A1066" s="6" t="s">
        <v>1480</v>
      </c>
      <c r="B1066" s="3">
        <v>0</v>
      </c>
      <c r="C1066" s="6">
        <v>1</v>
      </c>
      <c r="D1066" s="6">
        <v>2</v>
      </c>
      <c r="E1066" s="6">
        <v>3</v>
      </c>
      <c r="F1066" s="6">
        <v>1</v>
      </c>
      <c r="G1066" s="6">
        <v>0</v>
      </c>
      <c r="H1066" s="6">
        <v>8</v>
      </c>
      <c r="I1066" s="6">
        <v>2</v>
      </c>
      <c r="J1066" s="6">
        <v>7</v>
      </c>
      <c r="K1066" s="6">
        <v>3</v>
      </c>
      <c r="L1066" s="6">
        <v>0</v>
      </c>
      <c r="M1066" s="6">
        <v>9</v>
      </c>
    </row>
    <row r="1067" spans="1:13">
      <c r="A1067" s="6" t="s">
        <v>1481</v>
      </c>
      <c r="B1067" s="3">
        <v>0</v>
      </c>
      <c r="C1067" s="6">
        <v>1</v>
      </c>
      <c r="D1067" s="6">
        <v>3</v>
      </c>
      <c r="E1067" s="6">
        <v>1</v>
      </c>
      <c r="F1067" s="6">
        <v>1</v>
      </c>
      <c r="G1067" s="6">
        <v>0</v>
      </c>
      <c r="H1067" s="6">
        <v>7</v>
      </c>
      <c r="I1067" s="6">
        <v>3</v>
      </c>
      <c r="J1067" s="6">
        <v>14</v>
      </c>
      <c r="K1067" s="6">
        <v>12</v>
      </c>
      <c r="L1067" s="6">
        <v>0</v>
      </c>
      <c r="M1067" s="6">
        <v>11</v>
      </c>
    </row>
    <row r="1068" spans="1:13">
      <c r="A1068" s="6" t="s">
        <v>1482</v>
      </c>
      <c r="B1068" s="3">
        <v>0</v>
      </c>
      <c r="C1068" s="6">
        <v>0</v>
      </c>
      <c r="D1068" s="6">
        <v>0</v>
      </c>
      <c r="E1068" s="6">
        <v>1</v>
      </c>
      <c r="F1068" s="6">
        <v>0</v>
      </c>
      <c r="G1068" s="6">
        <v>0</v>
      </c>
      <c r="H1068" s="6">
        <v>3</v>
      </c>
      <c r="I1068" s="6">
        <v>4</v>
      </c>
      <c r="J1068" s="6">
        <v>4</v>
      </c>
      <c r="K1068" s="6">
        <v>4</v>
      </c>
      <c r="L1068" s="6">
        <v>0</v>
      </c>
      <c r="M1068" s="6">
        <v>3</v>
      </c>
    </row>
    <row r="1069" spans="1:13">
      <c r="A1069" s="6" t="s">
        <v>1483</v>
      </c>
      <c r="B1069" s="3">
        <v>0</v>
      </c>
      <c r="C1069" s="6">
        <v>0</v>
      </c>
      <c r="D1069" s="6">
        <v>1</v>
      </c>
      <c r="E1069" s="6">
        <v>6</v>
      </c>
      <c r="F1069" s="6">
        <v>0</v>
      </c>
      <c r="G1069" s="6">
        <v>0</v>
      </c>
      <c r="H1069" s="6">
        <v>9</v>
      </c>
      <c r="I1069" s="6">
        <v>8</v>
      </c>
      <c r="J1069" s="6">
        <v>7</v>
      </c>
      <c r="K1069" s="6">
        <v>5</v>
      </c>
      <c r="L1069" s="6">
        <v>0</v>
      </c>
      <c r="M1069" s="6">
        <v>5</v>
      </c>
    </row>
    <row r="1070" spans="1:13">
      <c r="A1070" s="6" t="s">
        <v>2064</v>
      </c>
      <c r="B1070" s="3">
        <v>0</v>
      </c>
      <c r="C1070" s="6">
        <v>0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5</v>
      </c>
      <c r="K1070" s="6">
        <v>6</v>
      </c>
      <c r="L1070" s="6">
        <v>1</v>
      </c>
      <c r="M1070" s="6">
        <v>8</v>
      </c>
    </row>
    <row r="1071" spans="1:13">
      <c r="A1071" s="6" t="s">
        <v>1484</v>
      </c>
      <c r="B1071" s="3">
        <v>0</v>
      </c>
      <c r="C1071" s="6">
        <v>0</v>
      </c>
      <c r="D1071" s="6">
        <v>1</v>
      </c>
      <c r="E1071" s="6">
        <v>1</v>
      </c>
      <c r="F1071" s="6">
        <v>0</v>
      </c>
      <c r="G1071" s="6">
        <v>1</v>
      </c>
      <c r="H1071" s="6">
        <v>2</v>
      </c>
      <c r="I1071" s="6">
        <v>2</v>
      </c>
      <c r="J1071" s="6">
        <v>8</v>
      </c>
      <c r="K1071" s="6">
        <v>4</v>
      </c>
      <c r="L1071" s="6">
        <v>0</v>
      </c>
      <c r="M1071" s="6">
        <v>6</v>
      </c>
    </row>
    <row r="1072" spans="1:13">
      <c r="A1072" s="6" t="s">
        <v>1485</v>
      </c>
      <c r="B1072" s="3">
        <v>0</v>
      </c>
      <c r="C1072" s="6">
        <v>0</v>
      </c>
      <c r="D1072" s="6">
        <v>2</v>
      </c>
      <c r="E1072" s="6">
        <v>0</v>
      </c>
      <c r="F1072" s="6">
        <v>0</v>
      </c>
      <c r="G1072" s="6">
        <v>0</v>
      </c>
      <c r="H1072" s="6">
        <v>2</v>
      </c>
      <c r="I1072" s="6">
        <v>1</v>
      </c>
      <c r="J1072" s="6">
        <v>5</v>
      </c>
      <c r="K1072" s="6">
        <v>3</v>
      </c>
      <c r="L1072" s="6">
        <v>0</v>
      </c>
      <c r="M1072" s="6">
        <v>5</v>
      </c>
    </row>
    <row r="1073" spans="1:13">
      <c r="A1073" s="6" t="s">
        <v>2063</v>
      </c>
      <c r="B1073" s="3">
        <v>0</v>
      </c>
      <c r="C1073" s="6">
        <v>2</v>
      </c>
      <c r="D1073" s="6">
        <v>1</v>
      </c>
      <c r="E1073" s="6">
        <v>1</v>
      </c>
      <c r="F1073" s="6">
        <v>0</v>
      </c>
      <c r="G1073" s="6">
        <v>0</v>
      </c>
      <c r="H1073" s="6">
        <v>4</v>
      </c>
      <c r="I1073" s="6">
        <v>5</v>
      </c>
      <c r="J1073" s="6">
        <v>6</v>
      </c>
      <c r="K1073" s="6">
        <v>3</v>
      </c>
      <c r="L1073" s="6">
        <v>0</v>
      </c>
      <c r="M1073" s="6">
        <v>4</v>
      </c>
    </row>
    <row r="1074" spans="1:13">
      <c r="A1074" s="6" t="s">
        <v>1486</v>
      </c>
      <c r="B1074" s="3">
        <v>0</v>
      </c>
      <c r="C1074" s="6">
        <v>1</v>
      </c>
      <c r="D1074" s="6">
        <v>0</v>
      </c>
      <c r="E1074" s="6">
        <v>2</v>
      </c>
      <c r="F1074" s="6">
        <v>0</v>
      </c>
      <c r="G1074" s="6">
        <v>0</v>
      </c>
      <c r="H1074" s="6">
        <v>7</v>
      </c>
      <c r="I1074" s="6">
        <v>2</v>
      </c>
      <c r="J1074" s="6">
        <v>4</v>
      </c>
      <c r="K1074" s="6">
        <v>2</v>
      </c>
      <c r="L1074" s="6">
        <v>0</v>
      </c>
      <c r="M1074" s="6">
        <v>6</v>
      </c>
    </row>
    <row r="1075" spans="1:13">
      <c r="A1075" s="6" t="s">
        <v>1487</v>
      </c>
      <c r="B1075" s="3">
        <v>0</v>
      </c>
      <c r="C1075" s="6">
        <v>0</v>
      </c>
      <c r="D1075" s="6">
        <v>4</v>
      </c>
      <c r="E1075" s="6">
        <v>1</v>
      </c>
      <c r="F1075" s="6">
        <v>0</v>
      </c>
      <c r="G1075" s="6">
        <v>0</v>
      </c>
      <c r="H1075" s="6">
        <v>5</v>
      </c>
      <c r="I1075" s="6">
        <v>5</v>
      </c>
      <c r="J1075" s="6">
        <v>6</v>
      </c>
      <c r="K1075" s="6">
        <v>5</v>
      </c>
      <c r="L1075" s="6">
        <v>0</v>
      </c>
      <c r="M1075" s="6">
        <v>2</v>
      </c>
    </row>
    <row r="1076" spans="1:13">
      <c r="A1076" s="6" t="s">
        <v>1488</v>
      </c>
      <c r="B1076" s="3">
        <v>0</v>
      </c>
      <c r="C1076" s="6">
        <v>0</v>
      </c>
      <c r="D1076" s="6">
        <v>3</v>
      </c>
      <c r="E1076" s="6">
        <v>3</v>
      </c>
      <c r="F1076" s="6">
        <v>0</v>
      </c>
      <c r="G1076" s="6">
        <v>0</v>
      </c>
      <c r="H1076" s="6">
        <v>7</v>
      </c>
      <c r="I1076" s="6">
        <v>3</v>
      </c>
      <c r="J1076" s="6">
        <v>10</v>
      </c>
      <c r="K1076" s="6">
        <v>6</v>
      </c>
      <c r="L1076" s="6">
        <v>0</v>
      </c>
      <c r="M1076" s="6">
        <v>8</v>
      </c>
    </row>
    <row r="1077" spans="1:13">
      <c r="A1077" s="6" t="s">
        <v>1489</v>
      </c>
      <c r="B1077" s="3">
        <v>0</v>
      </c>
      <c r="C1077" s="6">
        <v>0</v>
      </c>
      <c r="D1077" s="6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6">
        <v>6</v>
      </c>
      <c r="K1077" s="6">
        <v>6</v>
      </c>
      <c r="L1077" s="6">
        <v>0</v>
      </c>
      <c r="M1077" s="6">
        <v>6</v>
      </c>
    </row>
    <row r="1078" spans="1:13">
      <c r="A1078" s="6" t="s">
        <v>1501</v>
      </c>
      <c r="B1078" s="3">
        <v>0</v>
      </c>
      <c r="C1078" s="6">
        <v>1</v>
      </c>
      <c r="D1078" s="6">
        <v>2</v>
      </c>
      <c r="E1078" s="6">
        <v>2</v>
      </c>
      <c r="F1078" s="6">
        <v>0</v>
      </c>
      <c r="G1078" s="6">
        <v>0</v>
      </c>
      <c r="H1078" s="6">
        <v>6</v>
      </c>
      <c r="I1078" s="6">
        <v>2</v>
      </c>
      <c r="J1078" s="6">
        <v>8</v>
      </c>
      <c r="K1078" s="6">
        <v>4</v>
      </c>
      <c r="L1078" s="6">
        <v>1</v>
      </c>
      <c r="M1078" s="6">
        <v>9</v>
      </c>
    </row>
    <row r="1079" spans="1:13">
      <c r="A1079" s="6" t="s">
        <v>1502</v>
      </c>
      <c r="B1079" s="3">
        <v>0</v>
      </c>
      <c r="C1079" s="6">
        <v>2</v>
      </c>
      <c r="D1079" s="6">
        <v>5</v>
      </c>
      <c r="E1079" s="6">
        <v>1</v>
      </c>
      <c r="F1079" s="6">
        <v>0</v>
      </c>
      <c r="G1079" s="6">
        <v>0</v>
      </c>
      <c r="H1079" s="6">
        <v>0</v>
      </c>
      <c r="I1079" s="6">
        <v>5</v>
      </c>
      <c r="J1079" s="6">
        <v>9</v>
      </c>
      <c r="K1079" s="6">
        <v>4</v>
      </c>
      <c r="L1079" s="6">
        <v>3</v>
      </c>
      <c r="M1079" s="6">
        <v>4</v>
      </c>
    </row>
    <row r="1080" spans="1:13">
      <c r="A1080" s="6" t="s">
        <v>1503</v>
      </c>
      <c r="B1080" s="3">
        <v>0</v>
      </c>
      <c r="C1080" s="6">
        <v>0</v>
      </c>
      <c r="D1080" s="6">
        <v>4</v>
      </c>
      <c r="E1080" s="6">
        <v>1</v>
      </c>
      <c r="F1080" s="6">
        <v>0</v>
      </c>
      <c r="G1080" s="6">
        <v>0</v>
      </c>
      <c r="H1080" s="6">
        <v>5</v>
      </c>
      <c r="I1080" s="6">
        <v>4</v>
      </c>
      <c r="J1080" s="6">
        <v>9</v>
      </c>
      <c r="K1080" s="6">
        <v>1</v>
      </c>
      <c r="L1080" s="6">
        <v>0</v>
      </c>
      <c r="M1080" s="6">
        <v>7</v>
      </c>
    </row>
    <row r="1081" spans="1:13">
      <c r="A1081" s="6" t="s">
        <v>1504</v>
      </c>
      <c r="B1081" s="3">
        <v>0</v>
      </c>
      <c r="C1081" s="6">
        <v>0</v>
      </c>
      <c r="D1081" s="6">
        <v>1</v>
      </c>
      <c r="E1081" s="6">
        <v>2</v>
      </c>
      <c r="F1081" s="6">
        <v>0</v>
      </c>
      <c r="G1081" s="6">
        <v>0</v>
      </c>
      <c r="H1081" s="6">
        <v>4</v>
      </c>
      <c r="I1081" s="6">
        <v>1</v>
      </c>
      <c r="J1081" s="6">
        <v>3</v>
      </c>
      <c r="K1081" s="6">
        <v>4</v>
      </c>
      <c r="L1081" s="6">
        <v>0</v>
      </c>
      <c r="M1081" s="6">
        <v>6</v>
      </c>
    </row>
    <row r="1082" spans="1:13">
      <c r="A1082" s="6" t="s">
        <v>1505</v>
      </c>
      <c r="B1082" s="3">
        <v>0</v>
      </c>
      <c r="C1082" s="6">
        <v>0</v>
      </c>
      <c r="D1082" s="6">
        <v>0</v>
      </c>
      <c r="E1082" s="6">
        <v>2</v>
      </c>
      <c r="F1082" s="6">
        <v>0</v>
      </c>
      <c r="G1082" s="6">
        <v>0</v>
      </c>
      <c r="H1082" s="6">
        <v>3</v>
      </c>
      <c r="I1082" s="6">
        <v>3</v>
      </c>
      <c r="J1082" s="6">
        <v>6</v>
      </c>
      <c r="K1082" s="6">
        <v>7</v>
      </c>
      <c r="L1082" s="6">
        <v>0</v>
      </c>
      <c r="M1082" s="6">
        <v>9</v>
      </c>
    </row>
    <row r="1083" spans="1:13">
      <c r="A1083" s="6" t="s">
        <v>1506</v>
      </c>
      <c r="B1083" s="3">
        <v>0</v>
      </c>
      <c r="C1083" s="6">
        <v>0</v>
      </c>
      <c r="D1083" s="6">
        <v>0</v>
      </c>
      <c r="E1083" s="6">
        <v>0</v>
      </c>
      <c r="F1083" s="6">
        <v>0</v>
      </c>
      <c r="G1083" s="6">
        <v>1</v>
      </c>
      <c r="H1083" s="6">
        <v>0</v>
      </c>
      <c r="I1083" s="6">
        <v>0</v>
      </c>
      <c r="J1083" s="6">
        <v>2</v>
      </c>
      <c r="K1083" s="6">
        <v>2</v>
      </c>
      <c r="L1083" s="6">
        <v>0</v>
      </c>
      <c r="M1083" s="6">
        <v>9</v>
      </c>
    </row>
    <row r="1084" spans="1:13">
      <c r="A1084" s="6" t="s">
        <v>1507</v>
      </c>
      <c r="B1084" s="3">
        <v>0</v>
      </c>
      <c r="C1084" s="6">
        <v>1</v>
      </c>
      <c r="D1084" s="6">
        <v>1</v>
      </c>
      <c r="E1084" s="6">
        <v>3</v>
      </c>
      <c r="F1084" s="6">
        <v>0</v>
      </c>
      <c r="G1084" s="6">
        <v>0</v>
      </c>
      <c r="H1084" s="6">
        <v>5</v>
      </c>
      <c r="I1084" s="6">
        <v>4</v>
      </c>
      <c r="J1084" s="6">
        <v>10</v>
      </c>
      <c r="K1084" s="6">
        <v>3</v>
      </c>
      <c r="L1084" s="6">
        <v>1</v>
      </c>
      <c r="M1084" s="6">
        <v>13</v>
      </c>
    </row>
    <row r="1085" spans="1:13">
      <c r="A1085" s="6" t="s">
        <v>1508</v>
      </c>
      <c r="B1085" s="3">
        <v>0</v>
      </c>
      <c r="C1085" s="6">
        <v>0</v>
      </c>
      <c r="D1085" s="6">
        <v>0</v>
      </c>
      <c r="E1085" s="6">
        <v>2</v>
      </c>
      <c r="F1085" s="6">
        <v>0</v>
      </c>
      <c r="G1085" s="6">
        <v>0</v>
      </c>
      <c r="H1085" s="6">
        <v>6</v>
      </c>
      <c r="I1085" s="6">
        <v>0</v>
      </c>
      <c r="J1085" s="6">
        <v>11</v>
      </c>
      <c r="K1085" s="6">
        <v>6</v>
      </c>
      <c r="L1085" s="6">
        <v>0</v>
      </c>
      <c r="M1085" s="6">
        <v>11</v>
      </c>
    </row>
    <row r="1086" spans="1:13">
      <c r="A1086" s="6" t="s">
        <v>1509</v>
      </c>
      <c r="B1086" s="3">
        <v>0</v>
      </c>
      <c r="C1086" s="6">
        <v>0</v>
      </c>
      <c r="D1086" s="6">
        <v>4</v>
      </c>
      <c r="E1086" s="6">
        <v>4</v>
      </c>
      <c r="F1086" s="6">
        <v>0</v>
      </c>
      <c r="G1086" s="6">
        <v>1</v>
      </c>
      <c r="H1086" s="6">
        <v>12</v>
      </c>
      <c r="I1086" s="6">
        <v>3</v>
      </c>
      <c r="J1086" s="6">
        <v>10</v>
      </c>
      <c r="K1086" s="6">
        <v>12</v>
      </c>
      <c r="L1086" s="6">
        <v>0</v>
      </c>
      <c r="M1086" s="6">
        <v>16</v>
      </c>
    </row>
    <row r="1087" spans="1:13">
      <c r="A1087" s="6" t="s">
        <v>1510</v>
      </c>
      <c r="B1087" s="3">
        <v>0</v>
      </c>
      <c r="C1087" s="6">
        <v>0</v>
      </c>
      <c r="D1087" s="6">
        <v>1</v>
      </c>
      <c r="E1087" s="6">
        <v>2</v>
      </c>
      <c r="F1087" s="6">
        <v>0</v>
      </c>
      <c r="G1087" s="6">
        <v>0</v>
      </c>
      <c r="H1087" s="6">
        <v>3</v>
      </c>
      <c r="I1087" s="6">
        <v>2</v>
      </c>
      <c r="J1087" s="6">
        <v>7</v>
      </c>
      <c r="K1087" s="6">
        <v>2</v>
      </c>
      <c r="L1087" s="6">
        <v>1</v>
      </c>
      <c r="M1087" s="6">
        <v>7</v>
      </c>
    </row>
    <row r="1088" spans="1:13">
      <c r="A1088" s="6" t="s">
        <v>1511</v>
      </c>
      <c r="B1088" s="3">
        <v>0</v>
      </c>
      <c r="C1088" s="6">
        <v>0</v>
      </c>
      <c r="D1088" s="6">
        <v>1</v>
      </c>
      <c r="E1088" s="6">
        <v>2</v>
      </c>
      <c r="F1088" s="6">
        <v>0</v>
      </c>
      <c r="G1088" s="6">
        <v>0</v>
      </c>
      <c r="H1088" s="6">
        <v>4</v>
      </c>
      <c r="I1088" s="6">
        <v>0</v>
      </c>
      <c r="J1088" s="6">
        <v>4</v>
      </c>
      <c r="K1088" s="6">
        <v>2</v>
      </c>
      <c r="L1088" s="6">
        <v>3</v>
      </c>
      <c r="M1088" s="6">
        <v>8</v>
      </c>
    </row>
    <row r="1089" spans="1:13">
      <c r="A1089" s="6" t="s">
        <v>1512</v>
      </c>
      <c r="B1089" s="3">
        <v>0</v>
      </c>
      <c r="C1089" s="6">
        <v>0</v>
      </c>
      <c r="D1089" s="6">
        <v>2</v>
      </c>
      <c r="E1089" s="6">
        <v>2</v>
      </c>
      <c r="F1089" s="6">
        <v>0</v>
      </c>
      <c r="G1089" s="6">
        <v>0</v>
      </c>
      <c r="H1089" s="6">
        <v>4</v>
      </c>
      <c r="I1089" s="6">
        <v>4</v>
      </c>
      <c r="J1089" s="6">
        <v>9</v>
      </c>
      <c r="K1089" s="6">
        <v>6</v>
      </c>
      <c r="L1089" s="6">
        <v>0</v>
      </c>
      <c r="M1089" s="6">
        <v>4</v>
      </c>
    </row>
    <row r="1090" spans="1:13">
      <c r="A1090" s="6" t="s">
        <v>1513</v>
      </c>
      <c r="B1090" s="3"/>
      <c r="C1090" s="6"/>
      <c r="D1090" s="6"/>
      <c r="E1090" s="6">
        <v>5</v>
      </c>
      <c r="F1090" s="6"/>
      <c r="G1090" s="6"/>
      <c r="H1090" s="6">
        <v>5</v>
      </c>
      <c r="I1090" s="6">
        <v>1</v>
      </c>
      <c r="J1090" s="6">
        <v>5</v>
      </c>
      <c r="K1090" s="6">
        <v>0</v>
      </c>
      <c r="L1090" s="6">
        <v>0</v>
      </c>
      <c r="M1090" s="6">
        <v>6</v>
      </c>
    </row>
    <row r="1091" spans="1:13">
      <c r="A1091" s="6" t="s">
        <v>1514</v>
      </c>
      <c r="B1091" s="3">
        <v>0</v>
      </c>
      <c r="C1091" s="6">
        <v>1</v>
      </c>
      <c r="D1091" s="6">
        <v>3</v>
      </c>
      <c r="E1091" s="6">
        <v>1</v>
      </c>
      <c r="F1091" s="6">
        <v>0</v>
      </c>
      <c r="G1091" s="6">
        <v>0</v>
      </c>
      <c r="H1091" s="6">
        <v>6</v>
      </c>
      <c r="I1091" s="6">
        <v>4</v>
      </c>
      <c r="J1091" s="6">
        <v>11</v>
      </c>
      <c r="K1091" s="6">
        <v>7</v>
      </c>
      <c r="L1091" s="6">
        <v>0</v>
      </c>
      <c r="M1091" s="6">
        <v>13</v>
      </c>
    </row>
    <row r="1092" spans="1:13">
      <c r="A1092" s="6" t="s">
        <v>1515</v>
      </c>
      <c r="B1092" s="3">
        <v>0</v>
      </c>
      <c r="C1092" s="6">
        <v>1</v>
      </c>
      <c r="D1092" s="6">
        <v>1</v>
      </c>
      <c r="E1092" s="6">
        <v>3</v>
      </c>
      <c r="F1092" s="6">
        <v>0</v>
      </c>
      <c r="G1092" s="6">
        <v>1</v>
      </c>
      <c r="H1092" s="6">
        <v>7</v>
      </c>
      <c r="I1092" s="6">
        <v>2</v>
      </c>
      <c r="J1092" s="6">
        <v>10</v>
      </c>
      <c r="K1092" s="6">
        <v>10</v>
      </c>
      <c r="L1092" s="6">
        <v>0</v>
      </c>
      <c r="M1092" s="6">
        <v>11</v>
      </c>
    </row>
    <row r="1093" spans="1:13">
      <c r="A1093" s="6" t="s">
        <v>1516</v>
      </c>
      <c r="B1093" s="3"/>
      <c r="C1093" s="6"/>
      <c r="D1093" s="6"/>
      <c r="E1093" s="6">
        <v>6</v>
      </c>
      <c r="F1093" s="6"/>
      <c r="G1093" s="6"/>
      <c r="H1093" s="6">
        <v>7</v>
      </c>
      <c r="I1093" s="6">
        <v>6</v>
      </c>
      <c r="J1093" s="6">
        <v>8</v>
      </c>
      <c r="K1093" s="6">
        <v>5</v>
      </c>
      <c r="L1093" s="6"/>
      <c r="M1093" s="6">
        <v>10</v>
      </c>
    </row>
    <row r="1094" spans="1:13">
      <c r="A1094" s="6" t="s">
        <v>1517</v>
      </c>
      <c r="B1094" s="3">
        <v>0</v>
      </c>
      <c r="C1094" s="6">
        <v>0</v>
      </c>
      <c r="D1094" s="6">
        <v>0</v>
      </c>
      <c r="E1094" s="6">
        <v>9</v>
      </c>
      <c r="F1094" s="6">
        <v>0</v>
      </c>
      <c r="G1094" s="6">
        <v>0</v>
      </c>
      <c r="H1094" s="6">
        <v>9</v>
      </c>
      <c r="I1094" s="6">
        <v>3</v>
      </c>
      <c r="J1094" s="6">
        <v>7</v>
      </c>
      <c r="K1094" s="6">
        <v>9</v>
      </c>
      <c r="L1094" s="6">
        <v>0</v>
      </c>
      <c r="M1094" s="6">
        <v>9</v>
      </c>
    </row>
    <row r="1095" spans="1:13">
      <c r="A1095" s="6" t="s">
        <v>1518</v>
      </c>
      <c r="B1095" s="3"/>
      <c r="C1095" s="6"/>
      <c r="D1095" s="6"/>
      <c r="E1095" s="6">
        <v>5</v>
      </c>
      <c r="F1095" s="6">
        <v>0</v>
      </c>
      <c r="G1095" s="6">
        <v>0</v>
      </c>
      <c r="H1095" s="6">
        <v>9</v>
      </c>
      <c r="I1095" s="6">
        <v>0</v>
      </c>
      <c r="J1095" s="6">
        <v>10</v>
      </c>
      <c r="K1095" s="6">
        <v>6</v>
      </c>
      <c r="L1095" s="6">
        <v>0</v>
      </c>
      <c r="M1095" s="6">
        <v>11</v>
      </c>
    </row>
    <row r="1096" spans="1:13">
      <c r="A1096" s="6" t="s">
        <v>1519</v>
      </c>
      <c r="B1096" s="3">
        <v>0</v>
      </c>
      <c r="C1096" s="6">
        <v>0</v>
      </c>
      <c r="D1096" s="6">
        <v>3</v>
      </c>
      <c r="E1096" s="6">
        <v>3</v>
      </c>
      <c r="F1096" s="6">
        <v>0</v>
      </c>
      <c r="G1096" s="6">
        <v>0</v>
      </c>
      <c r="H1096" s="6">
        <v>6</v>
      </c>
      <c r="I1096" s="6">
        <v>2</v>
      </c>
      <c r="J1096" s="6">
        <v>14</v>
      </c>
      <c r="K1096" s="6">
        <v>7</v>
      </c>
      <c r="L1096" s="6">
        <v>2</v>
      </c>
      <c r="M1096" s="6">
        <v>8</v>
      </c>
    </row>
    <row r="1097" spans="1:13">
      <c r="A1097" s="6" t="s">
        <v>1520</v>
      </c>
      <c r="B1097" s="3">
        <v>0</v>
      </c>
      <c r="C1097" s="6">
        <v>0</v>
      </c>
      <c r="D1097" s="6">
        <v>0</v>
      </c>
      <c r="E1097" s="6">
        <v>3</v>
      </c>
      <c r="F1097" s="6">
        <v>0</v>
      </c>
      <c r="G1097" s="6">
        <v>1</v>
      </c>
      <c r="H1097" s="6">
        <v>3</v>
      </c>
      <c r="I1097" s="6">
        <v>2</v>
      </c>
      <c r="J1097" s="6">
        <v>15</v>
      </c>
      <c r="K1097" s="6">
        <v>6</v>
      </c>
      <c r="L1097" s="6">
        <v>1</v>
      </c>
      <c r="M1097" s="6">
        <v>6</v>
      </c>
    </row>
    <row r="1098" spans="1:13">
      <c r="A1098" s="6" t="s">
        <v>1521</v>
      </c>
      <c r="B1098" s="3">
        <v>0</v>
      </c>
      <c r="C1098" s="6">
        <v>0</v>
      </c>
      <c r="D1098" s="6">
        <v>0</v>
      </c>
      <c r="E1098" s="6">
        <v>2</v>
      </c>
      <c r="F1098" s="6">
        <v>0</v>
      </c>
      <c r="G1098" s="6">
        <v>0</v>
      </c>
      <c r="H1098" s="6">
        <v>2</v>
      </c>
      <c r="I1098" s="6">
        <v>2</v>
      </c>
      <c r="J1098" s="6">
        <v>10</v>
      </c>
      <c r="K1098" s="6">
        <v>4</v>
      </c>
      <c r="L1098" s="6">
        <v>0</v>
      </c>
      <c r="M1098" s="6">
        <v>4</v>
      </c>
    </row>
    <row r="1099" spans="1:13">
      <c r="A1099" s="6" t="s">
        <v>1522</v>
      </c>
      <c r="B1099" s="3"/>
      <c r="C1099" s="6"/>
      <c r="D1099" s="6">
        <v>3</v>
      </c>
      <c r="E1099" s="6">
        <v>3</v>
      </c>
      <c r="F1099" s="6">
        <v>0</v>
      </c>
      <c r="G1099" s="6">
        <v>0</v>
      </c>
      <c r="H1099" s="6">
        <v>10</v>
      </c>
      <c r="I1099" s="6">
        <v>2</v>
      </c>
      <c r="J1099" s="6">
        <v>8</v>
      </c>
      <c r="K1099" s="6">
        <v>13</v>
      </c>
      <c r="L1099" s="6">
        <v>0</v>
      </c>
      <c r="M1099" s="6">
        <v>10</v>
      </c>
    </row>
    <row r="1100" spans="1:13">
      <c r="A1100" s="6" t="s">
        <v>1523</v>
      </c>
      <c r="B1100" s="3">
        <v>0</v>
      </c>
      <c r="C1100" s="6">
        <v>0</v>
      </c>
      <c r="D1100" s="6">
        <v>1</v>
      </c>
      <c r="E1100" s="6">
        <v>0</v>
      </c>
      <c r="F1100" s="6">
        <v>0</v>
      </c>
      <c r="G1100" s="6">
        <v>0</v>
      </c>
      <c r="H1100" s="6">
        <v>1</v>
      </c>
      <c r="I1100" s="6">
        <v>2</v>
      </c>
      <c r="J1100" s="6">
        <v>10</v>
      </c>
      <c r="K1100" s="6">
        <v>5</v>
      </c>
      <c r="L1100" s="6">
        <v>0</v>
      </c>
      <c r="M1100" s="6">
        <v>19</v>
      </c>
    </row>
    <row r="1101" spans="1:13">
      <c r="A1101" s="6" t="s">
        <v>1524</v>
      </c>
      <c r="B1101" s="3">
        <v>0</v>
      </c>
      <c r="C1101" s="6">
        <v>1</v>
      </c>
      <c r="D1101" s="6">
        <v>2</v>
      </c>
      <c r="E1101" s="6">
        <v>6</v>
      </c>
      <c r="F1101" s="6">
        <v>0</v>
      </c>
      <c r="G1101" s="6">
        <v>0</v>
      </c>
      <c r="H1101" s="6">
        <v>11</v>
      </c>
      <c r="I1101" s="6">
        <v>1</v>
      </c>
      <c r="J1101" s="6">
        <v>8</v>
      </c>
      <c r="K1101" s="6">
        <v>5</v>
      </c>
      <c r="L1101" s="6">
        <v>1</v>
      </c>
      <c r="M1101" s="6">
        <v>12</v>
      </c>
    </row>
    <row r="1102" spans="1:13">
      <c r="A1102" s="6" t="s">
        <v>1525</v>
      </c>
      <c r="B1102" s="3">
        <v>0</v>
      </c>
      <c r="C1102" s="6">
        <v>0</v>
      </c>
      <c r="D1102" s="6">
        <v>1</v>
      </c>
      <c r="E1102" s="6">
        <v>2</v>
      </c>
      <c r="F1102" s="6">
        <v>0</v>
      </c>
      <c r="G1102" s="6">
        <v>0</v>
      </c>
      <c r="H1102" s="6">
        <v>4</v>
      </c>
      <c r="I1102" s="6">
        <v>3</v>
      </c>
      <c r="J1102" s="6">
        <v>7</v>
      </c>
      <c r="K1102" s="6">
        <v>3</v>
      </c>
      <c r="L1102" s="6">
        <v>0</v>
      </c>
      <c r="M1102" s="6">
        <v>5</v>
      </c>
    </row>
    <row r="1103" spans="1:13">
      <c r="A1103" s="6" t="s">
        <v>1526</v>
      </c>
      <c r="B1103" s="3">
        <v>0</v>
      </c>
      <c r="C1103" s="6">
        <v>0</v>
      </c>
      <c r="D1103" s="6">
        <v>0</v>
      </c>
      <c r="E1103" s="6">
        <v>1</v>
      </c>
      <c r="F1103" s="6">
        <v>0</v>
      </c>
      <c r="G1103" s="6">
        <v>0</v>
      </c>
      <c r="H1103" s="6">
        <v>0</v>
      </c>
      <c r="I1103" s="6">
        <v>0</v>
      </c>
      <c r="J1103" s="6">
        <v>6</v>
      </c>
      <c r="K1103" s="6">
        <v>7</v>
      </c>
      <c r="L1103" s="6">
        <v>0</v>
      </c>
      <c r="M1103" s="6">
        <v>5</v>
      </c>
    </row>
    <row r="1104" spans="1:13">
      <c r="A1104" s="6" t="s">
        <v>1527</v>
      </c>
      <c r="B1104" s="3">
        <v>0</v>
      </c>
      <c r="C1104" s="6">
        <v>0</v>
      </c>
      <c r="D1104" s="6">
        <v>0</v>
      </c>
      <c r="E1104" s="6">
        <v>4</v>
      </c>
      <c r="F1104" s="6">
        <v>0</v>
      </c>
      <c r="G1104" s="6">
        <v>0</v>
      </c>
      <c r="H1104" s="6">
        <v>4</v>
      </c>
      <c r="I1104" s="6">
        <v>3</v>
      </c>
      <c r="J1104" s="6">
        <v>6</v>
      </c>
      <c r="K1104" s="6">
        <v>6</v>
      </c>
      <c r="L1104" s="6">
        <v>1</v>
      </c>
      <c r="M1104" s="6">
        <v>7</v>
      </c>
    </row>
    <row r="1105" spans="1:13">
      <c r="A1105" s="6" t="s">
        <v>1528</v>
      </c>
      <c r="B1105" s="3">
        <v>0</v>
      </c>
      <c r="C1105" s="6">
        <v>0</v>
      </c>
      <c r="D1105" s="6">
        <v>3</v>
      </c>
      <c r="E1105" s="6">
        <v>1</v>
      </c>
      <c r="F1105" s="6">
        <v>0</v>
      </c>
      <c r="G1105" s="6">
        <v>0</v>
      </c>
      <c r="H1105" s="6">
        <v>4</v>
      </c>
      <c r="I1105" s="6">
        <v>2</v>
      </c>
      <c r="J1105" s="6">
        <v>6</v>
      </c>
      <c r="K1105" s="6">
        <v>7</v>
      </c>
      <c r="L1105" s="6">
        <v>0</v>
      </c>
      <c r="M1105" s="6">
        <v>18</v>
      </c>
    </row>
    <row r="1106" spans="1:13">
      <c r="A1106" s="6" t="s">
        <v>1529</v>
      </c>
      <c r="B1106" s="3">
        <v>0</v>
      </c>
      <c r="C1106" s="6">
        <v>0</v>
      </c>
      <c r="D1106" s="6">
        <v>3</v>
      </c>
      <c r="E1106" s="6">
        <v>1</v>
      </c>
      <c r="F1106" s="6">
        <v>0</v>
      </c>
      <c r="G1106" s="6">
        <v>0</v>
      </c>
      <c r="H1106" s="6">
        <v>11</v>
      </c>
      <c r="I1106" s="6">
        <v>1</v>
      </c>
      <c r="J1106" s="6">
        <v>6</v>
      </c>
      <c r="K1106" s="6">
        <v>8</v>
      </c>
      <c r="L1106" s="6">
        <v>0</v>
      </c>
      <c r="M1106" s="6">
        <v>19</v>
      </c>
    </row>
    <row r="1107" spans="1:13">
      <c r="A1107" s="6" t="s">
        <v>1530</v>
      </c>
      <c r="B1107" s="3">
        <v>0</v>
      </c>
      <c r="C1107" s="6">
        <v>0</v>
      </c>
      <c r="D1107" s="6">
        <v>1</v>
      </c>
      <c r="E1107" s="6">
        <v>2</v>
      </c>
      <c r="F1107" s="6">
        <v>0</v>
      </c>
      <c r="G1107" s="6">
        <v>0</v>
      </c>
      <c r="H1107" s="6">
        <v>3</v>
      </c>
      <c r="I1107" s="6">
        <v>5</v>
      </c>
      <c r="J1107" s="6">
        <v>8</v>
      </c>
      <c r="K1107" s="6">
        <v>1</v>
      </c>
      <c r="L1107" s="6">
        <v>0</v>
      </c>
      <c r="M1107" s="6">
        <v>4</v>
      </c>
    </row>
    <row r="1108" spans="1:13">
      <c r="A1108" s="6" t="s">
        <v>1531</v>
      </c>
      <c r="B1108" s="3"/>
      <c r="C1108" s="6"/>
      <c r="D1108" s="6">
        <v>1</v>
      </c>
      <c r="E1108" s="6">
        <v>6</v>
      </c>
      <c r="F1108" s="6"/>
      <c r="G1108" s="6"/>
      <c r="H1108" s="6">
        <v>8</v>
      </c>
      <c r="I1108" s="6">
        <v>2</v>
      </c>
      <c r="J1108" s="6">
        <v>6</v>
      </c>
      <c r="K1108" s="6">
        <v>7</v>
      </c>
      <c r="L1108" s="6">
        <v>1</v>
      </c>
      <c r="M1108" s="6">
        <v>12</v>
      </c>
    </row>
    <row r="1109" spans="1:13">
      <c r="A1109" s="6" t="s">
        <v>1532</v>
      </c>
      <c r="B1109" s="3"/>
      <c r="C1109" s="6"/>
      <c r="D1109" s="6">
        <v>1</v>
      </c>
      <c r="E1109" s="6">
        <v>5</v>
      </c>
      <c r="F1109" s="6">
        <v>0</v>
      </c>
      <c r="G1109" s="6">
        <v>0</v>
      </c>
      <c r="H1109" s="6">
        <v>6</v>
      </c>
      <c r="I1109" s="6">
        <v>1</v>
      </c>
      <c r="J1109" s="6">
        <v>8</v>
      </c>
      <c r="K1109" s="6">
        <v>5</v>
      </c>
      <c r="L1109" s="6">
        <v>0</v>
      </c>
      <c r="M1109" s="6">
        <v>4</v>
      </c>
    </row>
    <row r="1110" spans="1:13">
      <c r="A1110" s="6" t="s">
        <v>1790</v>
      </c>
      <c r="B1110" s="3">
        <v>0</v>
      </c>
      <c r="C1110" s="6">
        <v>0</v>
      </c>
      <c r="D1110" s="6">
        <v>1</v>
      </c>
      <c r="E1110" s="6">
        <v>3</v>
      </c>
      <c r="F1110" s="6">
        <v>0</v>
      </c>
      <c r="G1110" s="6">
        <v>0</v>
      </c>
      <c r="H1110" s="6">
        <v>5</v>
      </c>
      <c r="I1110" s="6">
        <v>3</v>
      </c>
      <c r="J1110" s="6">
        <v>9</v>
      </c>
      <c r="K1110" s="6">
        <v>6</v>
      </c>
      <c r="L1110" s="6">
        <v>1</v>
      </c>
      <c r="M1110" s="6">
        <v>2</v>
      </c>
    </row>
    <row r="1111" spans="1:13">
      <c r="A1111" s="6" t="s">
        <v>1533</v>
      </c>
      <c r="B1111" s="3">
        <v>0</v>
      </c>
      <c r="C1111" s="6">
        <v>0</v>
      </c>
      <c r="D1111" s="6">
        <v>0</v>
      </c>
      <c r="E1111" s="6">
        <v>6</v>
      </c>
      <c r="F1111" s="6">
        <v>0</v>
      </c>
      <c r="G1111" s="6">
        <v>0</v>
      </c>
      <c r="H1111" s="6">
        <v>6</v>
      </c>
      <c r="I1111" s="6">
        <v>5</v>
      </c>
      <c r="J1111" s="6">
        <v>10</v>
      </c>
      <c r="K1111" s="6">
        <v>6</v>
      </c>
      <c r="L1111" s="6">
        <v>0</v>
      </c>
      <c r="M1111" s="6">
        <v>5</v>
      </c>
    </row>
    <row r="1112" spans="1:13">
      <c r="A1112" s="6" t="s">
        <v>1534</v>
      </c>
      <c r="B1112" s="3">
        <v>0</v>
      </c>
      <c r="C1112" s="6">
        <v>0</v>
      </c>
      <c r="D1112" s="6">
        <v>0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6">
        <v>0</v>
      </c>
      <c r="K1112" s="6">
        <v>0</v>
      </c>
      <c r="L1112" s="6">
        <v>0</v>
      </c>
      <c r="M1112" s="6">
        <v>0</v>
      </c>
    </row>
    <row r="1113" spans="1:13">
      <c r="A1113" s="6" t="s">
        <v>1535</v>
      </c>
      <c r="B1113" s="3">
        <v>0</v>
      </c>
      <c r="C1113" s="6">
        <v>0</v>
      </c>
      <c r="D1113" s="6">
        <v>2</v>
      </c>
      <c r="E1113" s="6">
        <v>3</v>
      </c>
      <c r="F1113" s="6">
        <v>0</v>
      </c>
      <c r="G1113" s="6">
        <v>0</v>
      </c>
      <c r="H1113" s="6">
        <v>5</v>
      </c>
      <c r="I1113" s="6">
        <v>1</v>
      </c>
      <c r="J1113" s="6">
        <v>12</v>
      </c>
      <c r="K1113" s="6">
        <v>6</v>
      </c>
      <c r="L1113" s="6">
        <v>0</v>
      </c>
      <c r="M1113" s="6">
        <v>6</v>
      </c>
    </row>
    <row r="1114" spans="1:13">
      <c r="A1114" s="6" t="s">
        <v>1536</v>
      </c>
      <c r="B1114" s="3">
        <v>0</v>
      </c>
      <c r="C1114" s="6">
        <v>0</v>
      </c>
      <c r="D1114" s="6">
        <v>2</v>
      </c>
      <c r="E1114" s="6">
        <v>1</v>
      </c>
      <c r="F1114" s="6">
        <v>0</v>
      </c>
      <c r="G1114" s="6">
        <v>0</v>
      </c>
      <c r="H1114" s="6">
        <v>4</v>
      </c>
      <c r="I1114" s="6">
        <v>1</v>
      </c>
      <c r="J1114" s="6">
        <v>10</v>
      </c>
      <c r="K1114" s="6">
        <v>3</v>
      </c>
      <c r="L1114" s="6">
        <v>0</v>
      </c>
      <c r="M1114" s="6">
        <v>5</v>
      </c>
    </row>
    <row r="1115" spans="1:13">
      <c r="A1115" s="6" t="s">
        <v>1537</v>
      </c>
      <c r="B1115" s="3">
        <v>0</v>
      </c>
      <c r="C1115" s="6">
        <v>0</v>
      </c>
      <c r="D1115" s="6">
        <v>2</v>
      </c>
      <c r="E1115" s="6">
        <v>2</v>
      </c>
      <c r="F1115" s="6">
        <v>0</v>
      </c>
      <c r="G1115" s="6">
        <v>0</v>
      </c>
      <c r="H1115" s="6">
        <v>6</v>
      </c>
      <c r="I1115" s="6">
        <v>2</v>
      </c>
      <c r="J1115" s="6">
        <v>7</v>
      </c>
      <c r="K1115" s="6">
        <v>4</v>
      </c>
      <c r="L1115" s="6">
        <v>0</v>
      </c>
      <c r="M1115" s="6">
        <v>12</v>
      </c>
    </row>
    <row r="1116" spans="1:13">
      <c r="A1116" s="6" t="s">
        <v>1538</v>
      </c>
      <c r="B1116" s="3">
        <v>0</v>
      </c>
      <c r="C1116" s="6">
        <v>0</v>
      </c>
      <c r="D1116" s="6">
        <v>2</v>
      </c>
      <c r="E1116" s="6">
        <v>0</v>
      </c>
      <c r="F1116" s="6">
        <v>0</v>
      </c>
      <c r="G1116" s="6">
        <v>0</v>
      </c>
      <c r="H1116" s="6">
        <v>2</v>
      </c>
      <c r="I1116" s="6">
        <v>1</v>
      </c>
      <c r="J1116" s="6">
        <v>6</v>
      </c>
      <c r="K1116" s="6">
        <v>5</v>
      </c>
      <c r="L1116" s="6">
        <v>0</v>
      </c>
      <c r="M1116" s="6">
        <v>5</v>
      </c>
    </row>
    <row r="1117" spans="1:13">
      <c r="A1117" s="6" t="s">
        <v>1539</v>
      </c>
      <c r="B1117" s="3">
        <v>0</v>
      </c>
      <c r="C1117" s="6">
        <v>0</v>
      </c>
      <c r="D1117" s="6">
        <v>1</v>
      </c>
      <c r="E1117" s="6">
        <v>3</v>
      </c>
      <c r="F1117" s="6">
        <v>0</v>
      </c>
      <c r="G1117" s="6">
        <v>0</v>
      </c>
      <c r="H1117" s="6">
        <v>6</v>
      </c>
      <c r="I1117" s="6">
        <v>2</v>
      </c>
      <c r="J1117" s="6">
        <v>10</v>
      </c>
      <c r="K1117" s="6">
        <v>4</v>
      </c>
      <c r="L1117" s="6">
        <v>2</v>
      </c>
      <c r="M1117" s="6">
        <v>6</v>
      </c>
    </row>
    <row r="1118" spans="1:13">
      <c r="A1118" s="6" t="s">
        <v>1540</v>
      </c>
      <c r="B1118" s="3">
        <v>0</v>
      </c>
      <c r="C1118" s="6">
        <v>0</v>
      </c>
      <c r="D1118" s="6">
        <v>0</v>
      </c>
      <c r="E1118" s="6">
        <v>4</v>
      </c>
      <c r="F1118" s="6">
        <v>0</v>
      </c>
      <c r="G1118" s="6">
        <v>0</v>
      </c>
      <c r="H1118" s="6">
        <v>6</v>
      </c>
      <c r="I1118" s="6">
        <v>1</v>
      </c>
      <c r="J1118" s="6">
        <v>8</v>
      </c>
      <c r="K1118" s="6">
        <v>5</v>
      </c>
      <c r="L1118" s="6">
        <v>0</v>
      </c>
      <c r="M1118" s="6">
        <v>14</v>
      </c>
    </row>
    <row r="1119" spans="1:13">
      <c r="A1119" s="6" t="s">
        <v>1541</v>
      </c>
      <c r="B1119" s="3">
        <v>0</v>
      </c>
      <c r="C1119" s="6">
        <v>1</v>
      </c>
      <c r="D1119" s="6">
        <v>0</v>
      </c>
      <c r="E1119" s="6">
        <v>0</v>
      </c>
      <c r="F1119" s="6">
        <v>0</v>
      </c>
      <c r="G1119" s="6">
        <v>0</v>
      </c>
      <c r="H1119" s="6">
        <v>1</v>
      </c>
      <c r="I1119" s="6">
        <v>2</v>
      </c>
      <c r="J1119" s="6">
        <v>5</v>
      </c>
      <c r="K1119" s="6">
        <v>2</v>
      </c>
      <c r="L1119" s="6">
        <v>1</v>
      </c>
      <c r="M1119" s="6">
        <v>10</v>
      </c>
    </row>
    <row r="1120" spans="1:13">
      <c r="A1120" s="6" t="s">
        <v>1542</v>
      </c>
      <c r="B1120" s="3"/>
      <c r="C1120" s="6"/>
      <c r="D1120" s="6">
        <v>2</v>
      </c>
      <c r="E1120" s="6">
        <v>5</v>
      </c>
      <c r="F1120" s="6"/>
      <c r="G1120" s="6"/>
      <c r="H1120" s="6">
        <v>10</v>
      </c>
      <c r="I1120" s="6">
        <v>2</v>
      </c>
      <c r="J1120" s="6">
        <v>10</v>
      </c>
      <c r="K1120" s="6">
        <v>5</v>
      </c>
      <c r="L1120" s="6"/>
      <c r="M1120" s="6">
        <v>6</v>
      </c>
    </row>
    <row r="1121" spans="1:13">
      <c r="A1121" s="6" t="s">
        <v>1543</v>
      </c>
      <c r="B1121" s="3">
        <v>0</v>
      </c>
      <c r="C1121" s="6">
        <v>0</v>
      </c>
      <c r="D1121" s="6">
        <v>3</v>
      </c>
      <c r="E1121" s="6">
        <v>7</v>
      </c>
      <c r="F1121" s="6">
        <v>0</v>
      </c>
      <c r="G1121" s="6">
        <v>0</v>
      </c>
      <c r="H1121" s="6">
        <v>10</v>
      </c>
      <c r="I1121" s="6">
        <v>2</v>
      </c>
      <c r="J1121" s="6">
        <v>11</v>
      </c>
      <c r="K1121" s="6">
        <v>2</v>
      </c>
      <c r="L1121" s="6">
        <v>1</v>
      </c>
      <c r="M1121" s="6">
        <v>9</v>
      </c>
    </row>
    <row r="1122" spans="1:13">
      <c r="A1122" s="6" t="s">
        <v>1544</v>
      </c>
      <c r="B1122" s="3">
        <v>0</v>
      </c>
      <c r="C1122" s="6">
        <v>0</v>
      </c>
      <c r="D1122" s="6">
        <v>4</v>
      </c>
      <c r="E1122" s="6">
        <v>2</v>
      </c>
      <c r="F1122" s="6">
        <v>0</v>
      </c>
      <c r="G1122" s="6">
        <v>1</v>
      </c>
      <c r="H1122" s="6">
        <v>6</v>
      </c>
      <c r="I1122" s="6">
        <v>6</v>
      </c>
      <c r="J1122" s="6">
        <v>11</v>
      </c>
      <c r="K1122" s="6">
        <v>3</v>
      </c>
      <c r="L1122" s="6">
        <v>0</v>
      </c>
      <c r="M1122" s="6">
        <v>10</v>
      </c>
    </row>
    <row r="1123" spans="1:13">
      <c r="A1123" s="6" t="s">
        <v>1545</v>
      </c>
      <c r="B1123" s="3">
        <v>0</v>
      </c>
      <c r="C1123" s="6">
        <v>0</v>
      </c>
      <c r="D1123" s="6">
        <v>2</v>
      </c>
      <c r="E1123" s="6">
        <v>0</v>
      </c>
      <c r="F1123" s="6">
        <v>0</v>
      </c>
      <c r="G1123" s="6">
        <v>0</v>
      </c>
      <c r="H1123" s="6">
        <v>3</v>
      </c>
      <c r="I1123" s="6">
        <v>2</v>
      </c>
      <c r="J1123" s="6">
        <v>8</v>
      </c>
      <c r="K1123" s="6">
        <v>7</v>
      </c>
      <c r="L1123" s="6">
        <v>0</v>
      </c>
      <c r="M1123" s="6">
        <v>9</v>
      </c>
    </row>
    <row r="1124" spans="1:13">
      <c r="A1124" s="6" t="s">
        <v>1546</v>
      </c>
      <c r="B1124" s="3"/>
      <c r="C1124" s="6"/>
      <c r="D1124" s="6">
        <v>4</v>
      </c>
      <c r="E1124" s="6">
        <v>2</v>
      </c>
      <c r="F1124" s="6"/>
      <c r="G1124" s="6"/>
      <c r="H1124" s="6">
        <v>6</v>
      </c>
      <c r="I1124" s="6">
        <v>1</v>
      </c>
      <c r="J1124" s="6">
        <v>7</v>
      </c>
      <c r="K1124" s="6">
        <v>5</v>
      </c>
      <c r="L1124" s="6">
        <v>0</v>
      </c>
      <c r="M1124" s="6">
        <v>5</v>
      </c>
    </row>
    <row r="1125" spans="1:13">
      <c r="A1125" s="6" t="s">
        <v>1547</v>
      </c>
      <c r="B1125" s="3">
        <v>0</v>
      </c>
      <c r="C1125" s="6">
        <v>0</v>
      </c>
      <c r="D1125" s="6">
        <v>5</v>
      </c>
      <c r="E1125" s="6">
        <v>3</v>
      </c>
      <c r="F1125" s="6"/>
      <c r="G1125" s="6">
        <v>1</v>
      </c>
      <c r="H1125" s="6">
        <v>9</v>
      </c>
      <c r="I1125" s="6">
        <v>4</v>
      </c>
      <c r="J1125" s="6">
        <v>8</v>
      </c>
      <c r="K1125" s="6">
        <v>1</v>
      </c>
      <c r="L1125" s="6">
        <v>0</v>
      </c>
      <c r="M1125" s="6">
        <v>7</v>
      </c>
    </row>
    <row r="1126" spans="1:13">
      <c r="A1126" s="6" t="s">
        <v>1548</v>
      </c>
      <c r="B1126" s="3">
        <v>0</v>
      </c>
      <c r="C1126" s="6">
        <v>0</v>
      </c>
      <c r="D1126" s="6">
        <v>2</v>
      </c>
      <c r="E1126" s="6">
        <v>1</v>
      </c>
      <c r="F1126" s="6">
        <v>0</v>
      </c>
      <c r="G1126" s="6">
        <v>1</v>
      </c>
      <c r="H1126" s="6">
        <v>3</v>
      </c>
      <c r="I1126" s="6">
        <v>4</v>
      </c>
      <c r="J1126" s="6">
        <v>9</v>
      </c>
      <c r="K1126" s="6">
        <v>0</v>
      </c>
      <c r="L1126" s="6">
        <v>1</v>
      </c>
      <c r="M1126" s="6">
        <v>1</v>
      </c>
    </row>
    <row r="1127" spans="1:13">
      <c r="A1127" s="6" t="s">
        <v>1549</v>
      </c>
      <c r="B1127" s="3">
        <v>0</v>
      </c>
      <c r="C1127" s="6">
        <v>0</v>
      </c>
      <c r="D1127" s="6">
        <v>3</v>
      </c>
      <c r="E1127" s="6">
        <v>2</v>
      </c>
      <c r="F1127" s="6">
        <v>0</v>
      </c>
      <c r="G1127" s="6">
        <v>0</v>
      </c>
      <c r="H1127" s="6">
        <v>5</v>
      </c>
      <c r="I1127" s="6">
        <v>5</v>
      </c>
      <c r="J1127" s="6">
        <v>8</v>
      </c>
      <c r="K1127" s="6">
        <v>5</v>
      </c>
      <c r="L1127" s="6">
        <v>1</v>
      </c>
      <c r="M1127" s="6">
        <v>8</v>
      </c>
    </row>
    <row r="1128" spans="1:13">
      <c r="A1128" s="6" t="s">
        <v>1550</v>
      </c>
      <c r="B1128" s="3">
        <v>0</v>
      </c>
      <c r="C1128" s="6">
        <v>0</v>
      </c>
      <c r="D1128" s="6">
        <v>0</v>
      </c>
      <c r="E1128" s="6">
        <v>2</v>
      </c>
      <c r="F1128" s="6">
        <v>1</v>
      </c>
      <c r="G1128" s="6">
        <v>0</v>
      </c>
      <c r="H1128" s="6">
        <v>2</v>
      </c>
      <c r="I1128" s="6">
        <v>6</v>
      </c>
      <c r="J1128" s="6">
        <v>7</v>
      </c>
      <c r="K1128" s="6">
        <v>3</v>
      </c>
      <c r="L1128" s="6">
        <v>1</v>
      </c>
      <c r="M1128" s="6">
        <v>3</v>
      </c>
    </row>
    <row r="1129" spans="1:13">
      <c r="A1129" s="6" t="s">
        <v>1551</v>
      </c>
      <c r="B1129" s="3">
        <v>0</v>
      </c>
      <c r="C1129" s="6">
        <v>0</v>
      </c>
      <c r="D1129" s="6">
        <v>3</v>
      </c>
      <c r="E1129" s="6">
        <v>3</v>
      </c>
      <c r="F1129" s="6">
        <v>0</v>
      </c>
      <c r="G1129" s="6">
        <v>0</v>
      </c>
      <c r="H1129" s="6">
        <v>6</v>
      </c>
      <c r="I1129" s="6">
        <v>2</v>
      </c>
      <c r="J1129" s="6">
        <v>5</v>
      </c>
      <c r="K1129" s="6">
        <v>3</v>
      </c>
      <c r="L1129" s="6">
        <v>0</v>
      </c>
      <c r="M1129" s="6">
        <v>9</v>
      </c>
    </row>
    <row r="1130" spans="1:13">
      <c r="A1130" s="6" t="s">
        <v>1552</v>
      </c>
      <c r="B1130" s="3"/>
      <c r="C1130" s="6"/>
      <c r="D1130" s="6">
        <v>2</v>
      </c>
      <c r="E1130" s="6">
        <v>5</v>
      </c>
      <c r="F1130" s="6">
        <v>0</v>
      </c>
      <c r="G1130" s="6">
        <v>1</v>
      </c>
      <c r="H1130" s="6">
        <v>7</v>
      </c>
      <c r="I1130" s="6">
        <v>6</v>
      </c>
      <c r="J1130" s="6">
        <v>6</v>
      </c>
      <c r="K1130" s="6">
        <v>6</v>
      </c>
      <c r="L1130" s="6">
        <v>0</v>
      </c>
      <c r="M1130" s="6">
        <v>6</v>
      </c>
    </row>
    <row r="1131" spans="1:13">
      <c r="A1131" s="6" t="s">
        <v>1553</v>
      </c>
      <c r="B1131" s="3"/>
      <c r="C1131" s="6"/>
      <c r="D1131" s="6">
        <v>1</v>
      </c>
      <c r="E1131" s="6">
        <v>1</v>
      </c>
      <c r="F1131" s="6">
        <v>0</v>
      </c>
      <c r="G1131" s="6">
        <v>0</v>
      </c>
      <c r="H1131" s="6">
        <v>2</v>
      </c>
      <c r="I1131" s="6">
        <v>1</v>
      </c>
      <c r="J1131" s="6">
        <v>6</v>
      </c>
      <c r="K1131" s="6">
        <v>1</v>
      </c>
      <c r="L1131" s="6">
        <v>0</v>
      </c>
      <c r="M1131" s="6">
        <v>2</v>
      </c>
    </row>
    <row r="1132" spans="1:13">
      <c r="A1132" s="6" t="s">
        <v>1554</v>
      </c>
      <c r="B1132" s="3">
        <v>0</v>
      </c>
      <c r="C1132" s="6">
        <v>0</v>
      </c>
      <c r="D1132" s="6">
        <v>3</v>
      </c>
      <c r="E1132" s="6">
        <v>2</v>
      </c>
      <c r="F1132" s="6">
        <v>0</v>
      </c>
      <c r="G1132" s="6">
        <v>0</v>
      </c>
      <c r="H1132" s="6">
        <v>14</v>
      </c>
      <c r="I1132" s="6">
        <v>8</v>
      </c>
      <c r="J1132" s="6">
        <v>13</v>
      </c>
      <c r="K1132" s="6">
        <v>25</v>
      </c>
      <c r="L1132" s="6">
        <v>1</v>
      </c>
      <c r="M1132" s="6">
        <v>12</v>
      </c>
    </row>
    <row r="1133" spans="1:13">
      <c r="A1133" s="6" t="s">
        <v>1555</v>
      </c>
      <c r="B1133" s="3">
        <v>0</v>
      </c>
      <c r="C1133" s="6">
        <v>1</v>
      </c>
      <c r="D1133" s="6">
        <v>1</v>
      </c>
      <c r="E1133" s="6">
        <v>2</v>
      </c>
      <c r="F1133" s="6">
        <v>0</v>
      </c>
      <c r="G1133" s="6">
        <v>0</v>
      </c>
      <c r="H1133" s="6">
        <v>5</v>
      </c>
      <c r="I1133" s="6">
        <v>2</v>
      </c>
      <c r="J1133" s="6">
        <v>10</v>
      </c>
      <c r="K1133" s="6">
        <v>5</v>
      </c>
      <c r="L1133" s="6">
        <v>2</v>
      </c>
      <c r="M1133" s="6">
        <v>8</v>
      </c>
    </row>
    <row r="1134" spans="1:13">
      <c r="A1134" s="6" t="s">
        <v>1556</v>
      </c>
      <c r="B1134" s="3">
        <v>0</v>
      </c>
      <c r="C1134" s="6">
        <v>0</v>
      </c>
      <c r="D1134" s="6">
        <v>2</v>
      </c>
      <c r="E1134" s="6">
        <v>1</v>
      </c>
      <c r="F1134" s="6">
        <v>0</v>
      </c>
      <c r="G1134" s="6">
        <v>0</v>
      </c>
      <c r="H1134" s="6">
        <v>6</v>
      </c>
      <c r="I1134" s="6">
        <v>1</v>
      </c>
      <c r="J1134" s="6">
        <v>8</v>
      </c>
      <c r="K1134" s="6">
        <v>5</v>
      </c>
      <c r="L1134" s="6">
        <v>1</v>
      </c>
      <c r="M1134" s="6">
        <v>19</v>
      </c>
    </row>
    <row r="1135" spans="1:13">
      <c r="A1135" s="6" t="s">
        <v>1557</v>
      </c>
      <c r="B1135" s="3">
        <v>0</v>
      </c>
      <c r="C1135" s="6">
        <v>0</v>
      </c>
      <c r="D1135" s="6">
        <v>0</v>
      </c>
      <c r="E1135" s="6">
        <v>4</v>
      </c>
      <c r="F1135" s="6">
        <v>0</v>
      </c>
      <c r="G1135" s="6">
        <v>0</v>
      </c>
      <c r="H1135" s="6">
        <v>5</v>
      </c>
      <c r="I1135" s="6">
        <v>3</v>
      </c>
      <c r="J1135" s="6">
        <v>9</v>
      </c>
      <c r="K1135" s="6">
        <v>6</v>
      </c>
      <c r="L1135" s="6">
        <v>2</v>
      </c>
      <c r="M1135" s="6">
        <v>12</v>
      </c>
    </row>
    <row r="1136" spans="1:13">
      <c r="A1136" s="6" t="s">
        <v>1558</v>
      </c>
      <c r="B1136" s="3">
        <v>0</v>
      </c>
      <c r="C1136" s="6">
        <v>1</v>
      </c>
      <c r="D1136" s="6">
        <v>3</v>
      </c>
      <c r="E1136" s="6">
        <v>3</v>
      </c>
      <c r="F1136" s="6">
        <v>0</v>
      </c>
      <c r="G1136" s="6">
        <v>0</v>
      </c>
      <c r="H1136" s="6">
        <v>10</v>
      </c>
      <c r="I1136" s="6">
        <v>5</v>
      </c>
      <c r="J1136" s="6">
        <v>11</v>
      </c>
      <c r="K1136" s="6">
        <v>7</v>
      </c>
      <c r="L1136" s="6">
        <v>1</v>
      </c>
      <c r="M1136" s="6">
        <v>21</v>
      </c>
    </row>
    <row r="1137" spans="1:13">
      <c r="A1137" s="6" t="s">
        <v>1559</v>
      </c>
      <c r="B1137" s="3">
        <v>0</v>
      </c>
      <c r="C1137" s="6">
        <v>0</v>
      </c>
      <c r="D1137" s="6">
        <v>2</v>
      </c>
      <c r="E1137" s="6">
        <v>1</v>
      </c>
      <c r="F1137" s="6">
        <v>0</v>
      </c>
      <c r="G1137" s="6">
        <v>1</v>
      </c>
      <c r="H1137" s="6">
        <v>4</v>
      </c>
      <c r="I1137" s="6">
        <v>2</v>
      </c>
      <c r="J1137" s="6">
        <v>14</v>
      </c>
      <c r="K1137" s="6">
        <v>6</v>
      </c>
      <c r="L1137" s="6">
        <v>0</v>
      </c>
      <c r="M1137" s="6">
        <v>9</v>
      </c>
    </row>
    <row r="1138" spans="1:13">
      <c r="A1138" s="6" t="s">
        <v>1560</v>
      </c>
      <c r="B1138" s="3">
        <v>0</v>
      </c>
      <c r="C1138" s="6">
        <v>0</v>
      </c>
      <c r="D1138" s="6">
        <v>3</v>
      </c>
      <c r="E1138" s="6">
        <v>1</v>
      </c>
      <c r="F1138" s="6">
        <v>0</v>
      </c>
      <c r="G1138" s="6">
        <v>0</v>
      </c>
      <c r="H1138" s="6">
        <v>7</v>
      </c>
      <c r="I1138" s="6">
        <v>2</v>
      </c>
      <c r="J1138" s="6">
        <v>5</v>
      </c>
      <c r="K1138" s="6">
        <v>5</v>
      </c>
      <c r="L1138" s="6">
        <v>0</v>
      </c>
      <c r="M1138" s="6">
        <v>13</v>
      </c>
    </row>
    <row r="1139" spans="1:13">
      <c r="A1139" s="6" t="s">
        <v>1561</v>
      </c>
      <c r="B1139" s="3">
        <v>0</v>
      </c>
      <c r="C1139" s="6">
        <v>1</v>
      </c>
      <c r="D1139" s="6">
        <v>3</v>
      </c>
      <c r="E1139" s="6">
        <v>8</v>
      </c>
      <c r="F1139" s="6">
        <v>0</v>
      </c>
      <c r="G1139" s="6">
        <v>0</v>
      </c>
      <c r="H1139" s="6">
        <v>12</v>
      </c>
      <c r="I1139" s="6">
        <v>4</v>
      </c>
      <c r="J1139" s="6">
        <v>8</v>
      </c>
      <c r="K1139" s="6">
        <v>5</v>
      </c>
      <c r="L1139" s="6">
        <v>3</v>
      </c>
      <c r="M1139" s="6">
        <v>4</v>
      </c>
    </row>
    <row r="1140" spans="1:13">
      <c r="A1140" s="6" t="s">
        <v>1562</v>
      </c>
      <c r="B1140" s="3">
        <v>0</v>
      </c>
      <c r="C1140" s="6">
        <v>0</v>
      </c>
      <c r="D1140" s="6">
        <v>3</v>
      </c>
      <c r="E1140" s="6">
        <v>5</v>
      </c>
      <c r="F1140" s="6">
        <v>0</v>
      </c>
      <c r="G1140" s="6">
        <v>0</v>
      </c>
      <c r="H1140" s="6">
        <v>11</v>
      </c>
      <c r="I1140" s="6">
        <v>3</v>
      </c>
      <c r="J1140" s="6">
        <v>12</v>
      </c>
      <c r="K1140" s="6">
        <v>8</v>
      </c>
      <c r="L1140" s="6">
        <v>1</v>
      </c>
      <c r="M1140" s="6">
        <v>12</v>
      </c>
    </row>
    <row r="1141" spans="1:13">
      <c r="A1141" s="6" t="s">
        <v>1563</v>
      </c>
      <c r="B1141" s="3"/>
      <c r="C1141" s="6">
        <v>1</v>
      </c>
      <c r="D1141" s="6"/>
      <c r="E1141" s="6">
        <v>5</v>
      </c>
      <c r="F1141" s="6">
        <v>0</v>
      </c>
      <c r="G1141" s="6">
        <v>0</v>
      </c>
      <c r="H1141" s="6">
        <v>7</v>
      </c>
      <c r="I1141" s="6">
        <v>1</v>
      </c>
      <c r="J1141" s="6">
        <v>9</v>
      </c>
      <c r="K1141" s="6">
        <v>7</v>
      </c>
      <c r="L1141" s="6">
        <v>1</v>
      </c>
      <c r="M1141" s="6">
        <v>10</v>
      </c>
    </row>
    <row r="1142" spans="1:13">
      <c r="A1142" s="6" t="s">
        <v>1564</v>
      </c>
      <c r="B1142" s="3">
        <v>0</v>
      </c>
      <c r="C1142" s="6">
        <v>0</v>
      </c>
      <c r="D1142" s="6">
        <v>1</v>
      </c>
      <c r="E1142" s="6">
        <v>0</v>
      </c>
      <c r="F1142" s="6">
        <v>0</v>
      </c>
      <c r="G1142" s="6">
        <v>0</v>
      </c>
      <c r="H1142" s="6">
        <v>0</v>
      </c>
      <c r="I1142" s="6">
        <v>3</v>
      </c>
      <c r="J1142" s="6">
        <v>3</v>
      </c>
      <c r="K1142" s="6">
        <v>0</v>
      </c>
      <c r="L1142" s="6">
        <v>1</v>
      </c>
      <c r="M1142" s="6">
        <v>11</v>
      </c>
    </row>
    <row r="1143" spans="1:13">
      <c r="A1143" s="6" t="s">
        <v>1565</v>
      </c>
      <c r="B1143" s="3">
        <v>0</v>
      </c>
      <c r="C1143" s="6">
        <v>0</v>
      </c>
      <c r="D1143" s="6">
        <v>4</v>
      </c>
      <c r="E1143" s="6">
        <v>0</v>
      </c>
      <c r="F1143" s="6">
        <v>0</v>
      </c>
      <c r="G1143" s="6">
        <v>0</v>
      </c>
      <c r="H1143" s="6">
        <v>7</v>
      </c>
      <c r="I1143" s="6">
        <v>5</v>
      </c>
      <c r="J1143" s="6">
        <v>10</v>
      </c>
      <c r="K1143" s="6">
        <v>7</v>
      </c>
      <c r="L1143" s="6">
        <v>3</v>
      </c>
      <c r="M1143" s="6">
        <v>12</v>
      </c>
    </row>
    <row r="1144" spans="1:13">
      <c r="A1144" s="6" t="s">
        <v>1566</v>
      </c>
      <c r="B1144" s="3">
        <v>0</v>
      </c>
      <c r="C1144" s="6">
        <v>1</v>
      </c>
      <c r="D1144" s="6">
        <v>1</v>
      </c>
      <c r="E1144" s="6">
        <v>3</v>
      </c>
      <c r="F1144" s="6">
        <v>0</v>
      </c>
      <c r="G1144" s="6">
        <v>0</v>
      </c>
      <c r="H1144" s="6">
        <v>5</v>
      </c>
      <c r="I1144" s="6">
        <v>3</v>
      </c>
      <c r="J1144" s="6">
        <v>9</v>
      </c>
      <c r="K1144" s="6">
        <v>2</v>
      </c>
      <c r="L1144" s="6">
        <v>3</v>
      </c>
      <c r="M1144" s="6">
        <v>11</v>
      </c>
    </row>
    <row r="1145" spans="1:13">
      <c r="A1145" s="6" t="s">
        <v>1567</v>
      </c>
      <c r="B1145" s="3">
        <v>0</v>
      </c>
      <c r="C1145" s="6">
        <v>0</v>
      </c>
      <c r="D1145" s="6">
        <v>1</v>
      </c>
      <c r="E1145" s="6">
        <v>0</v>
      </c>
      <c r="F1145" s="6">
        <v>0</v>
      </c>
      <c r="G1145" s="6">
        <v>0</v>
      </c>
      <c r="H1145" s="6">
        <v>2</v>
      </c>
      <c r="I1145" s="6">
        <v>0</v>
      </c>
      <c r="J1145" s="6">
        <v>6</v>
      </c>
      <c r="K1145" s="6">
        <v>9</v>
      </c>
      <c r="L1145" s="6">
        <v>0</v>
      </c>
      <c r="M1145" s="6">
        <v>5</v>
      </c>
    </row>
    <row r="1146" spans="1:13">
      <c r="A1146" s="6" t="s">
        <v>1568</v>
      </c>
      <c r="B1146" s="3">
        <v>0</v>
      </c>
      <c r="C1146" s="6">
        <v>0</v>
      </c>
      <c r="D1146" s="6">
        <v>2</v>
      </c>
      <c r="E1146" s="6">
        <v>0</v>
      </c>
      <c r="F1146" s="6">
        <v>0</v>
      </c>
      <c r="G1146" s="6">
        <v>0</v>
      </c>
      <c r="H1146" s="6">
        <v>2</v>
      </c>
      <c r="I1146" s="6">
        <v>0</v>
      </c>
      <c r="J1146" s="6">
        <v>4</v>
      </c>
      <c r="K1146" s="6">
        <v>6</v>
      </c>
      <c r="L1146" s="6">
        <v>0</v>
      </c>
      <c r="M1146" s="6">
        <v>6</v>
      </c>
    </row>
    <row r="1147" spans="1:13">
      <c r="A1147" s="6" t="s">
        <v>1569</v>
      </c>
      <c r="B1147" s="3">
        <v>0</v>
      </c>
      <c r="C1147" s="6">
        <v>0</v>
      </c>
      <c r="D1147" s="6">
        <v>1</v>
      </c>
      <c r="E1147" s="6">
        <v>3</v>
      </c>
      <c r="F1147" s="6">
        <v>0</v>
      </c>
      <c r="G1147" s="6">
        <v>0</v>
      </c>
      <c r="H1147" s="6">
        <v>4</v>
      </c>
      <c r="I1147" s="6">
        <v>1</v>
      </c>
      <c r="J1147" s="6">
        <v>6</v>
      </c>
      <c r="K1147" s="6">
        <v>4</v>
      </c>
      <c r="L1147" s="6">
        <v>0</v>
      </c>
      <c r="M1147" s="6">
        <v>11</v>
      </c>
    </row>
    <row r="1148" spans="1:13">
      <c r="A1148" s="6" t="s">
        <v>1570</v>
      </c>
      <c r="B1148" s="3">
        <v>0</v>
      </c>
      <c r="C1148" s="6">
        <v>1</v>
      </c>
      <c r="D1148" s="6">
        <v>1</v>
      </c>
      <c r="E1148" s="6">
        <v>2</v>
      </c>
      <c r="F1148" s="6">
        <v>0</v>
      </c>
      <c r="G1148" s="6">
        <v>0</v>
      </c>
      <c r="H1148" s="6">
        <v>5</v>
      </c>
      <c r="I1148" s="6">
        <v>0</v>
      </c>
      <c r="J1148" s="6">
        <v>6</v>
      </c>
      <c r="K1148" s="6">
        <v>6</v>
      </c>
      <c r="L1148" s="6">
        <v>0</v>
      </c>
      <c r="M1148" s="6">
        <v>11</v>
      </c>
    </row>
    <row r="1149" spans="1:13">
      <c r="A1149" s="6" t="s">
        <v>1571</v>
      </c>
      <c r="B1149" s="3">
        <v>0</v>
      </c>
      <c r="C1149" s="6">
        <v>1</v>
      </c>
      <c r="D1149" s="6">
        <v>2</v>
      </c>
      <c r="E1149" s="6">
        <v>0</v>
      </c>
      <c r="F1149" s="6">
        <v>0</v>
      </c>
      <c r="G1149" s="6">
        <v>0</v>
      </c>
      <c r="H1149" s="6">
        <v>5</v>
      </c>
      <c r="I1149" s="6">
        <v>6</v>
      </c>
      <c r="J1149" s="6">
        <v>4</v>
      </c>
      <c r="K1149" s="6">
        <v>3</v>
      </c>
      <c r="L1149" s="6">
        <v>3</v>
      </c>
      <c r="M1149" s="6">
        <v>8</v>
      </c>
    </row>
    <row r="1150" spans="1:13">
      <c r="A1150" s="6" t="s">
        <v>1572</v>
      </c>
      <c r="B1150" s="3">
        <v>0</v>
      </c>
      <c r="C1150" s="6">
        <v>0</v>
      </c>
      <c r="D1150" s="6">
        <v>2</v>
      </c>
      <c r="E1150" s="6">
        <v>1</v>
      </c>
      <c r="F1150" s="6">
        <v>0</v>
      </c>
      <c r="G1150" s="6">
        <v>1</v>
      </c>
      <c r="H1150" s="6">
        <v>9</v>
      </c>
      <c r="I1150" s="6">
        <v>2</v>
      </c>
      <c r="J1150" s="6">
        <v>7</v>
      </c>
      <c r="K1150" s="6">
        <v>7</v>
      </c>
      <c r="L1150" s="6">
        <v>0</v>
      </c>
      <c r="M1150" s="6">
        <v>12</v>
      </c>
    </row>
    <row r="1151" spans="1:13">
      <c r="A1151" s="6" t="s">
        <v>1573</v>
      </c>
      <c r="B1151" s="3">
        <v>0</v>
      </c>
      <c r="C1151" s="6">
        <v>0</v>
      </c>
      <c r="D1151" s="6">
        <v>0</v>
      </c>
      <c r="E1151" s="6">
        <v>4</v>
      </c>
      <c r="F1151" s="6">
        <v>0</v>
      </c>
      <c r="G1151" s="6">
        <v>0</v>
      </c>
      <c r="H1151" s="6">
        <v>4</v>
      </c>
      <c r="I1151" s="6">
        <v>1</v>
      </c>
      <c r="J1151" s="6">
        <v>7</v>
      </c>
      <c r="K1151" s="6">
        <v>4</v>
      </c>
      <c r="L1151" s="6">
        <v>0</v>
      </c>
      <c r="M1151" s="6">
        <v>10</v>
      </c>
    </row>
    <row r="1152" spans="1:13">
      <c r="A1152" s="6" t="s">
        <v>1574</v>
      </c>
      <c r="B1152" s="3">
        <v>1</v>
      </c>
      <c r="C1152" s="6">
        <v>0</v>
      </c>
      <c r="D1152" s="6">
        <v>1</v>
      </c>
      <c r="E1152" s="6">
        <v>3</v>
      </c>
      <c r="F1152" s="6">
        <v>0</v>
      </c>
      <c r="G1152" s="6">
        <v>0</v>
      </c>
      <c r="H1152" s="6">
        <v>8</v>
      </c>
      <c r="I1152" s="6">
        <v>3</v>
      </c>
      <c r="J1152" s="6">
        <v>11</v>
      </c>
      <c r="K1152" s="6">
        <v>7</v>
      </c>
      <c r="L1152" s="6">
        <v>0</v>
      </c>
      <c r="M1152" s="6">
        <v>12</v>
      </c>
    </row>
    <row r="1153" spans="1:13">
      <c r="A1153" s="6" t="s">
        <v>1575</v>
      </c>
      <c r="B1153" s="3">
        <v>0</v>
      </c>
      <c r="C1153" s="6">
        <v>0</v>
      </c>
      <c r="D1153" s="6">
        <v>1</v>
      </c>
      <c r="E1153" s="6">
        <v>3</v>
      </c>
      <c r="F1153" s="6">
        <v>0</v>
      </c>
      <c r="G1153" s="6">
        <v>0</v>
      </c>
      <c r="H1153" s="6">
        <v>4</v>
      </c>
      <c r="I1153" s="6">
        <v>1</v>
      </c>
      <c r="J1153" s="6">
        <v>6</v>
      </c>
      <c r="K1153" s="6">
        <v>4</v>
      </c>
      <c r="L1153" s="6">
        <v>1</v>
      </c>
      <c r="M1153" s="6">
        <v>7</v>
      </c>
    </row>
    <row r="1154" spans="1:13">
      <c r="A1154" s="6" t="s">
        <v>1576</v>
      </c>
      <c r="B1154" s="3">
        <v>0</v>
      </c>
      <c r="C1154" s="6">
        <v>0</v>
      </c>
      <c r="D1154" s="6">
        <v>2</v>
      </c>
      <c r="E1154" s="6">
        <v>2</v>
      </c>
      <c r="F1154" s="6">
        <v>0</v>
      </c>
      <c r="G1154" s="6">
        <v>0</v>
      </c>
      <c r="H1154" s="6">
        <v>5</v>
      </c>
      <c r="I1154" s="6">
        <v>3</v>
      </c>
      <c r="J1154" s="6">
        <v>4</v>
      </c>
      <c r="K1154" s="6">
        <v>2</v>
      </c>
      <c r="L1154" s="6">
        <v>1</v>
      </c>
      <c r="M1154" s="6">
        <v>9</v>
      </c>
    </row>
    <row r="1155" spans="1:13">
      <c r="A1155" s="6" t="s">
        <v>1577</v>
      </c>
      <c r="B1155" s="3">
        <v>0</v>
      </c>
      <c r="C1155" s="6">
        <v>1</v>
      </c>
      <c r="D1155" s="6">
        <v>0</v>
      </c>
      <c r="E1155" s="6">
        <v>0</v>
      </c>
      <c r="F1155" s="6">
        <v>0</v>
      </c>
      <c r="G1155" s="6">
        <v>2</v>
      </c>
      <c r="H1155" s="6">
        <v>3</v>
      </c>
      <c r="I1155" s="6">
        <v>1</v>
      </c>
      <c r="J1155" s="6">
        <v>7</v>
      </c>
      <c r="K1155" s="6">
        <v>1</v>
      </c>
      <c r="L1155" s="6">
        <v>0</v>
      </c>
      <c r="M1155" s="6">
        <v>1</v>
      </c>
    </row>
    <row r="1156" spans="1:13">
      <c r="A1156" s="6" t="s">
        <v>1578</v>
      </c>
      <c r="B1156" s="3">
        <v>0</v>
      </c>
      <c r="C1156" s="6">
        <v>0</v>
      </c>
      <c r="D1156" s="6">
        <v>4</v>
      </c>
      <c r="E1156" s="6">
        <v>4</v>
      </c>
      <c r="F1156" s="6">
        <v>0</v>
      </c>
      <c r="G1156" s="6">
        <v>0</v>
      </c>
      <c r="H1156" s="6">
        <v>13</v>
      </c>
      <c r="I1156" s="6">
        <v>3</v>
      </c>
      <c r="J1156" s="6">
        <v>5</v>
      </c>
      <c r="K1156" s="6">
        <v>6</v>
      </c>
      <c r="L1156" s="6">
        <v>0</v>
      </c>
      <c r="M1156" s="6">
        <v>25</v>
      </c>
    </row>
    <row r="1157" spans="1:13">
      <c r="A1157" s="6" t="s">
        <v>1579</v>
      </c>
      <c r="B1157" s="3">
        <v>0</v>
      </c>
      <c r="C1157" s="6">
        <v>0</v>
      </c>
      <c r="D1157" s="6">
        <v>1</v>
      </c>
      <c r="E1157" s="6">
        <v>4</v>
      </c>
      <c r="F1157" s="6">
        <v>0</v>
      </c>
      <c r="G1157" s="6">
        <v>0</v>
      </c>
      <c r="H1157" s="6">
        <v>9</v>
      </c>
      <c r="I1157" s="6">
        <v>1</v>
      </c>
      <c r="J1157" s="6">
        <v>12</v>
      </c>
      <c r="K1157" s="6">
        <v>5</v>
      </c>
      <c r="L1157" s="6">
        <v>1</v>
      </c>
      <c r="M1157" s="6">
        <v>5</v>
      </c>
    </row>
    <row r="1158" spans="1:13">
      <c r="A1158" s="6" t="s">
        <v>1580</v>
      </c>
      <c r="B1158" s="3">
        <v>0</v>
      </c>
      <c r="C1158" s="6">
        <v>0</v>
      </c>
      <c r="D1158" s="6">
        <v>1</v>
      </c>
      <c r="E1158" s="6">
        <v>4</v>
      </c>
      <c r="F1158" s="6">
        <v>1</v>
      </c>
      <c r="G1158" s="6">
        <v>0</v>
      </c>
      <c r="H1158" s="6">
        <v>9</v>
      </c>
      <c r="I1158" s="6">
        <v>5</v>
      </c>
      <c r="J1158" s="6">
        <v>6</v>
      </c>
      <c r="K1158" s="6">
        <v>9</v>
      </c>
      <c r="L1158" s="6">
        <v>0</v>
      </c>
      <c r="M1158" s="6">
        <v>18</v>
      </c>
    </row>
    <row r="1159" spans="1:13">
      <c r="A1159" s="6" t="s">
        <v>1581</v>
      </c>
      <c r="B1159" s="3">
        <v>0</v>
      </c>
      <c r="C1159" s="6">
        <v>0</v>
      </c>
      <c r="D1159" s="6">
        <v>2</v>
      </c>
      <c r="E1159" s="6">
        <v>1</v>
      </c>
      <c r="F1159" s="6">
        <v>0</v>
      </c>
      <c r="G1159" s="6">
        <v>0</v>
      </c>
      <c r="H1159" s="6">
        <v>3</v>
      </c>
      <c r="I1159" s="6">
        <v>1</v>
      </c>
      <c r="J1159" s="6">
        <v>3</v>
      </c>
      <c r="K1159" s="6">
        <v>3</v>
      </c>
      <c r="L1159" s="6">
        <v>0</v>
      </c>
      <c r="M1159" s="6">
        <v>13</v>
      </c>
    </row>
    <row r="1160" spans="1:13">
      <c r="A1160" s="6" t="s">
        <v>1582</v>
      </c>
      <c r="B1160" s="3"/>
      <c r="C1160" s="6">
        <v>2</v>
      </c>
      <c r="D1160" s="6"/>
      <c r="E1160" s="6">
        <v>2</v>
      </c>
      <c r="F1160" s="6">
        <v>0</v>
      </c>
      <c r="G1160" s="6">
        <v>0</v>
      </c>
      <c r="H1160" s="6">
        <v>4</v>
      </c>
      <c r="I1160" s="6">
        <v>2</v>
      </c>
      <c r="J1160" s="6">
        <v>5</v>
      </c>
      <c r="K1160" s="6">
        <v>4</v>
      </c>
      <c r="L1160" s="6">
        <v>0</v>
      </c>
      <c r="M1160" s="6">
        <v>14</v>
      </c>
    </row>
    <row r="1161" spans="1:13">
      <c r="A1161" s="6" t="s">
        <v>1583</v>
      </c>
      <c r="B1161" s="3">
        <v>0</v>
      </c>
      <c r="C1161" s="6">
        <v>0</v>
      </c>
      <c r="D1161" s="6">
        <v>0</v>
      </c>
      <c r="E1161" s="6">
        <v>1</v>
      </c>
      <c r="F1161" s="6">
        <v>0</v>
      </c>
      <c r="G1161" s="6">
        <v>0</v>
      </c>
      <c r="H1161" s="6">
        <v>1</v>
      </c>
      <c r="I1161" s="6">
        <v>1</v>
      </c>
      <c r="J1161" s="6">
        <v>5</v>
      </c>
      <c r="K1161" s="6">
        <v>3</v>
      </c>
      <c r="L1161" s="6">
        <v>2</v>
      </c>
      <c r="M1161" s="6">
        <v>4</v>
      </c>
    </row>
    <row r="1162" spans="1:13">
      <c r="A1162" s="6" t="s">
        <v>1584</v>
      </c>
      <c r="B1162" s="3">
        <v>0</v>
      </c>
      <c r="C1162" s="6">
        <v>0</v>
      </c>
      <c r="D1162" s="6">
        <v>1</v>
      </c>
      <c r="E1162" s="6">
        <v>1</v>
      </c>
      <c r="F1162" s="6">
        <v>0</v>
      </c>
      <c r="G1162" s="6">
        <v>0</v>
      </c>
      <c r="H1162" s="6">
        <v>3</v>
      </c>
      <c r="I1162" s="6">
        <v>2</v>
      </c>
      <c r="J1162" s="6">
        <v>8</v>
      </c>
      <c r="K1162" s="6">
        <v>5</v>
      </c>
      <c r="L1162" s="6">
        <v>0</v>
      </c>
      <c r="M1162" s="6">
        <v>7</v>
      </c>
    </row>
    <row r="1163" spans="1:13">
      <c r="A1163" s="6" t="s">
        <v>1585</v>
      </c>
      <c r="B1163" s="3">
        <v>0</v>
      </c>
      <c r="C1163" s="6">
        <v>0</v>
      </c>
      <c r="D1163" s="6">
        <v>3</v>
      </c>
      <c r="E1163" s="6">
        <v>3</v>
      </c>
      <c r="F1163" s="6">
        <v>0</v>
      </c>
      <c r="G1163" s="6">
        <v>1</v>
      </c>
      <c r="H1163" s="6">
        <v>10</v>
      </c>
      <c r="I1163" s="6">
        <v>3</v>
      </c>
      <c r="J1163" s="6">
        <v>10</v>
      </c>
      <c r="K1163" s="6">
        <v>5</v>
      </c>
      <c r="L1163" s="6">
        <v>0</v>
      </c>
      <c r="M1163" s="6">
        <v>5</v>
      </c>
    </row>
    <row r="1164" spans="1:13">
      <c r="A1164" s="6" t="s">
        <v>1586</v>
      </c>
      <c r="B1164" s="3">
        <v>0</v>
      </c>
      <c r="C1164" s="6">
        <v>0</v>
      </c>
      <c r="D1164" s="6">
        <v>3</v>
      </c>
      <c r="E1164" s="6">
        <v>2</v>
      </c>
      <c r="F1164" s="6">
        <v>0</v>
      </c>
      <c r="G1164" s="6">
        <v>1</v>
      </c>
      <c r="H1164" s="6">
        <v>9</v>
      </c>
      <c r="I1164" s="6">
        <v>3</v>
      </c>
      <c r="J1164" s="6">
        <v>13</v>
      </c>
      <c r="K1164" s="6">
        <v>5</v>
      </c>
      <c r="L1164" s="6">
        <v>0</v>
      </c>
      <c r="M1164" s="6">
        <v>5</v>
      </c>
    </row>
    <row r="1165" spans="1:13">
      <c r="A1165" s="6" t="s">
        <v>1587</v>
      </c>
      <c r="B1165" s="3"/>
      <c r="C1165" s="6">
        <v>1</v>
      </c>
      <c r="D1165" s="6">
        <v>3</v>
      </c>
      <c r="E1165" s="6"/>
      <c r="F1165" s="6">
        <v>0</v>
      </c>
      <c r="G1165" s="6">
        <v>0</v>
      </c>
      <c r="H1165" s="6">
        <v>5</v>
      </c>
      <c r="I1165" s="6">
        <v>3</v>
      </c>
      <c r="J1165" s="6">
        <v>6</v>
      </c>
      <c r="K1165" s="6">
        <v>6</v>
      </c>
      <c r="L1165" s="6">
        <v>0</v>
      </c>
      <c r="M1165" s="6">
        <v>13</v>
      </c>
    </row>
    <row r="1166" spans="1:13">
      <c r="A1166" s="6" t="s">
        <v>1588</v>
      </c>
      <c r="B1166" s="3">
        <v>0</v>
      </c>
      <c r="C1166" s="6">
        <v>0</v>
      </c>
      <c r="D1166" s="6">
        <v>1</v>
      </c>
      <c r="E1166" s="6">
        <v>6</v>
      </c>
      <c r="F1166" s="6">
        <v>0</v>
      </c>
      <c r="G1166" s="6">
        <v>0</v>
      </c>
      <c r="H1166" s="6">
        <v>7</v>
      </c>
      <c r="I1166" s="6">
        <v>4</v>
      </c>
      <c r="J1166" s="6">
        <v>12</v>
      </c>
      <c r="K1166" s="6">
        <v>7</v>
      </c>
      <c r="L1166" s="6">
        <v>0</v>
      </c>
      <c r="M1166" s="6">
        <v>8</v>
      </c>
    </row>
    <row r="1167" spans="1:13">
      <c r="A1167" s="6" t="s">
        <v>2066</v>
      </c>
      <c r="B1167" s="3">
        <v>0</v>
      </c>
      <c r="C1167" s="6">
        <v>0</v>
      </c>
      <c r="D1167" s="6">
        <v>1</v>
      </c>
      <c r="E1167" s="6">
        <v>1</v>
      </c>
      <c r="F1167" s="6">
        <v>0</v>
      </c>
      <c r="G1167" s="6">
        <v>0</v>
      </c>
      <c r="H1167" s="6">
        <v>2</v>
      </c>
      <c r="I1167" s="6">
        <v>1</v>
      </c>
      <c r="J1167" s="6">
        <v>9</v>
      </c>
      <c r="K1167" s="6">
        <v>4</v>
      </c>
      <c r="L1167" s="6">
        <v>0</v>
      </c>
      <c r="M1167" s="6">
        <v>12</v>
      </c>
    </row>
    <row r="1168" spans="1:13">
      <c r="A1168" s="6" t="s">
        <v>1589</v>
      </c>
      <c r="B1168" s="3">
        <v>0</v>
      </c>
      <c r="C1168" s="6">
        <v>1</v>
      </c>
      <c r="D1168" s="6">
        <v>0</v>
      </c>
      <c r="E1168" s="6">
        <v>0</v>
      </c>
      <c r="F1168" s="6">
        <v>0</v>
      </c>
      <c r="G1168" s="6">
        <v>0</v>
      </c>
      <c r="H1168" s="6">
        <v>1</v>
      </c>
      <c r="I1168" s="6">
        <v>0</v>
      </c>
      <c r="J1168" s="6">
        <v>5</v>
      </c>
      <c r="K1168" s="6">
        <v>1</v>
      </c>
      <c r="L1168" s="6">
        <v>0</v>
      </c>
      <c r="M1168" s="6">
        <v>3</v>
      </c>
    </row>
    <row r="1169" spans="1:13">
      <c r="A1169" s="6" t="s">
        <v>1590</v>
      </c>
      <c r="B1169" s="3">
        <v>0</v>
      </c>
      <c r="C1169" s="6">
        <v>0</v>
      </c>
      <c r="D1169" s="6">
        <v>2</v>
      </c>
      <c r="E1169" s="6">
        <v>6</v>
      </c>
      <c r="F1169" s="6">
        <v>2</v>
      </c>
      <c r="G1169" s="6">
        <v>0</v>
      </c>
      <c r="H1169" s="6">
        <v>8</v>
      </c>
      <c r="I1169" s="6">
        <v>0</v>
      </c>
      <c r="J1169" s="6">
        <v>8</v>
      </c>
      <c r="K1169" s="6">
        <v>6</v>
      </c>
      <c r="L1169" s="6">
        <v>0</v>
      </c>
      <c r="M1169" s="6">
        <v>5</v>
      </c>
    </row>
    <row r="1170" spans="1:13">
      <c r="A1170" s="6" t="s">
        <v>2065</v>
      </c>
      <c r="B1170" s="3">
        <v>0</v>
      </c>
      <c r="C1170" s="6">
        <v>3</v>
      </c>
      <c r="D1170" s="6">
        <v>0</v>
      </c>
      <c r="E1170" s="6">
        <v>0</v>
      </c>
      <c r="F1170" s="6">
        <v>0</v>
      </c>
      <c r="G1170" s="6">
        <v>0</v>
      </c>
      <c r="H1170" s="6">
        <v>6</v>
      </c>
      <c r="I1170" s="6">
        <v>2</v>
      </c>
      <c r="J1170" s="6">
        <v>8</v>
      </c>
      <c r="K1170" s="6">
        <v>8</v>
      </c>
      <c r="L1170" s="6">
        <v>0</v>
      </c>
      <c r="M1170" s="6">
        <v>9</v>
      </c>
    </row>
    <row r="1171" spans="1:13">
      <c r="A1171" s="6" t="s">
        <v>1591</v>
      </c>
      <c r="B1171" s="3"/>
      <c r="C1171" s="6">
        <v>1</v>
      </c>
      <c r="D1171" s="6">
        <v>1</v>
      </c>
      <c r="E1171" s="6">
        <v>2</v>
      </c>
      <c r="F1171" s="6"/>
      <c r="G1171" s="6"/>
      <c r="H1171" s="6">
        <v>9</v>
      </c>
      <c r="I1171" s="6">
        <v>2</v>
      </c>
      <c r="J1171" s="6">
        <v>11</v>
      </c>
      <c r="K1171" s="6">
        <v>5</v>
      </c>
      <c r="L1171" s="6"/>
      <c r="M1171" s="6">
        <v>11</v>
      </c>
    </row>
    <row r="1172" spans="1:13">
      <c r="A1172" s="6" t="s">
        <v>1592</v>
      </c>
      <c r="B1172" s="3"/>
      <c r="C1172" s="6"/>
      <c r="D1172" s="6">
        <v>4</v>
      </c>
      <c r="E1172" s="6">
        <v>1</v>
      </c>
      <c r="F1172" s="6">
        <v>0</v>
      </c>
      <c r="G1172" s="6">
        <v>0</v>
      </c>
      <c r="H1172" s="6">
        <v>0</v>
      </c>
      <c r="I1172" s="6">
        <v>0</v>
      </c>
      <c r="J1172" s="6">
        <v>5</v>
      </c>
      <c r="K1172" s="6">
        <v>0</v>
      </c>
      <c r="L1172" s="6">
        <v>0</v>
      </c>
      <c r="M1172" s="6">
        <v>2</v>
      </c>
    </row>
    <row r="1173" spans="1:13">
      <c r="A1173" s="6" t="s">
        <v>1593</v>
      </c>
      <c r="B1173" s="3">
        <v>0</v>
      </c>
      <c r="C1173" s="6">
        <v>0</v>
      </c>
      <c r="D1173" s="6">
        <v>3</v>
      </c>
      <c r="E1173" s="6">
        <v>7</v>
      </c>
      <c r="F1173" s="6">
        <v>0</v>
      </c>
      <c r="G1173" s="6">
        <v>0</v>
      </c>
      <c r="H1173" s="6">
        <v>10</v>
      </c>
      <c r="I1173" s="6">
        <v>3</v>
      </c>
      <c r="J1173" s="6">
        <v>13</v>
      </c>
      <c r="K1173" s="6">
        <v>3</v>
      </c>
      <c r="L1173" s="6">
        <v>1</v>
      </c>
      <c r="M1173" s="6">
        <v>5</v>
      </c>
    </row>
    <row r="1174" spans="1:13">
      <c r="A1174" s="6" t="s">
        <v>1594</v>
      </c>
      <c r="B1174" s="3">
        <v>0</v>
      </c>
      <c r="C1174" s="6">
        <v>0</v>
      </c>
      <c r="D1174" s="6">
        <v>2</v>
      </c>
      <c r="E1174" s="6">
        <v>4</v>
      </c>
      <c r="F1174" s="6">
        <v>0</v>
      </c>
      <c r="G1174" s="6">
        <v>0</v>
      </c>
      <c r="H1174" s="6">
        <v>8</v>
      </c>
      <c r="I1174" s="6">
        <v>1</v>
      </c>
      <c r="J1174" s="6">
        <v>7</v>
      </c>
      <c r="K1174" s="6">
        <v>4</v>
      </c>
      <c r="L1174" s="6">
        <v>0</v>
      </c>
      <c r="M1174" s="6">
        <v>13</v>
      </c>
    </row>
    <row r="1175" spans="1:13">
      <c r="A1175" s="6" t="s">
        <v>1794</v>
      </c>
      <c r="B1175" s="3">
        <v>0</v>
      </c>
      <c r="C1175" s="6">
        <v>1</v>
      </c>
      <c r="D1175" s="6">
        <v>2</v>
      </c>
      <c r="E1175" s="6">
        <v>2</v>
      </c>
      <c r="F1175" s="6">
        <v>1</v>
      </c>
      <c r="G1175" s="6">
        <v>0</v>
      </c>
      <c r="H1175" s="6">
        <v>7</v>
      </c>
      <c r="I1175" s="6">
        <v>4</v>
      </c>
      <c r="J1175" s="6">
        <v>8</v>
      </c>
      <c r="K1175" s="6">
        <v>5</v>
      </c>
      <c r="L1175" s="6">
        <v>3</v>
      </c>
      <c r="M1175" s="6">
        <v>6</v>
      </c>
    </row>
    <row r="1176" spans="1:13">
      <c r="A1176" s="6" t="s">
        <v>1795</v>
      </c>
      <c r="B1176" s="3">
        <v>2</v>
      </c>
      <c r="C1176" s="6">
        <v>1</v>
      </c>
      <c r="D1176" s="6">
        <v>4</v>
      </c>
      <c r="E1176" s="6">
        <v>2</v>
      </c>
      <c r="F1176" s="6">
        <v>2</v>
      </c>
      <c r="G1176" s="6">
        <v>0</v>
      </c>
      <c r="H1176" s="6">
        <v>17</v>
      </c>
      <c r="I1176" s="6">
        <v>6</v>
      </c>
      <c r="J1176" s="6">
        <v>8</v>
      </c>
      <c r="K1176" s="6">
        <v>6</v>
      </c>
      <c r="L1176" s="6">
        <v>2</v>
      </c>
      <c r="M1176" s="6">
        <v>10</v>
      </c>
    </row>
    <row r="1177" spans="1:13">
      <c r="A1177" s="6" t="s">
        <v>1796</v>
      </c>
      <c r="B1177" s="3">
        <v>0</v>
      </c>
      <c r="C1177" s="6">
        <v>0</v>
      </c>
      <c r="D1177" s="6">
        <v>4</v>
      </c>
      <c r="E1177" s="6">
        <v>1</v>
      </c>
      <c r="F1177" s="6"/>
      <c r="G1177" s="6">
        <v>0</v>
      </c>
      <c r="H1177" s="6">
        <v>6</v>
      </c>
      <c r="I1177" s="6">
        <v>1</v>
      </c>
      <c r="J1177" s="6">
        <v>9</v>
      </c>
      <c r="K1177" s="6">
        <v>6</v>
      </c>
      <c r="L1177" s="6">
        <v>0</v>
      </c>
      <c r="M1177" s="6">
        <v>5</v>
      </c>
    </row>
    <row r="1178" spans="1:13">
      <c r="A1178" s="6" t="s">
        <v>1797</v>
      </c>
      <c r="B1178" s="3">
        <v>0</v>
      </c>
      <c r="C1178" s="6">
        <v>0</v>
      </c>
      <c r="D1178" s="6">
        <v>1</v>
      </c>
      <c r="E1178" s="6">
        <v>2</v>
      </c>
      <c r="F1178" s="6">
        <v>0</v>
      </c>
      <c r="G1178" s="6">
        <v>0</v>
      </c>
      <c r="H1178" s="6">
        <v>5</v>
      </c>
      <c r="I1178" s="6">
        <v>0</v>
      </c>
      <c r="J1178" s="6">
        <v>5</v>
      </c>
      <c r="K1178" s="6">
        <v>4</v>
      </c>
      <c r="L1178" s="6">
        <v>0</v>
      </c>
      <c r="M1178" s="6">
        <v>3</v>
      </c>
    </row>
    <row r="1179" spans="1:13">
      <c r="A1179" s="6" t="s">
        <v>1798</v>
      </c>
      <c r="B1179" s="3">
        <v>0</v>
      </c>
      <c r="C1179" s="6">
        <v>0</v>
      </c>
      <c r="D1179" s="6">
        <v>3</v>
      </c>
      <c r="E1179" s="6">
        <v>0</v>
      </c>
      <c r="F1179" s="6">
        <v>0</v>
      </c>
      <c r="G1179" s="6">
        <v>0</v>
      </c>
      <c r="H1179" s="6">
        <v>5</v>
      </c>
      <c r="I1179" s="6">
        <v>1</v>
      </c>
      <c r="J1179" s="6">
        <v>5</v>
      </c>
      <c r="K1179" s="6">
        <v>4</v>
      </c>
      <c r="L1179" s="6">
        <v>0</v>
      </c>
      <c r="M1179" s="6">
        <v>5</v>
      </c>
    </row>
    <row r="1180" spans="1:13">
      <c r="A1180" s="6" t="s">
        <v>1799</v>
      </c>
      <c r="B1180" s="3">
        <v>0</v>
      </c>
      <c r="C1180" s="6">
        <v>0</v>
      </c>
      <c r="D1180" s="6">
        <v>0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6">
        <v>2</v>
      </c>
      <c r="K1180" s="6">
        <v>2</v>
      </c>
      <c r="L1180" s="6">
        <v>0</v>
      </c>
      <c r="M1180" s="6">
        <v>7</v>
      </c>
    </row>
    <row r="1181" spans="1:13">
      <c r="A1181" s="6" t="s">
        <v>1800</v>
      </c>
      <c r="B1181" s="3">
        <v>0</v>
      </c>
      <c r="C1181" s="6">
        <v>2</v>
      </c>
      <c r="D1181" s="6">
        <v>1</v>
      </c>
      <c r="E1181" s="6">
        <v>1</v>
      </c>
      <c r="F1181" s="6">
        <v>0</v>
      </c>
      <c r="G1181" s="6">
        <v>0</v>
      </c>
      <c r="H1181" s="6">
        <v>4</v>
      </c>
      <c r="I1181" s="6">
        <v>3</v>
      </c>
      <c r="J1181" s="6">
        <v>10</v>
      </c>
      <c r="K1181" s="6">
        <v>5</v>
      </c>
      <c r="L1181" s="6">
        <v>0</v>
      </c>
      <c r="M1181" s="6">
        <v>13</v>
      </c>
    </row>
    <row r="1182" spans="1:13">
      <c r="A1182" s="6" t="s">
        <v>1801</v>
      </c>
      <c r="B1182" s="3">
        <v>0</v>
      </c>
      <c r="C1182" s="6">
        <v>0</v>
      </c>
      <c r="D1182" s="6">
        <v>2</v>
      </c>
      <c r="E1182" s="6">
        <v>1</v>
      </c>
      <c r="F1182" s="6">
        <v>0</v>
      </c>
      <c r="G1182" s="6">
        <v>0</v>
      </c>
      <c r="H1182" s="6">
        <v>4</v>
      </c>
      <c r="I1182" s="6">
        <v>4</v>
      </c>
      <c r="J1182" s="6">
        <v>10</v>
      </c>
      <c r="K1182" s="6">
        <v>5</v>
      </c>
      <c r="L1182" s="6">
        <v>0</v>
      </c>
      <c r="M1182" s="6">
        <v>10</v>
      </c>
    </row>
    <row r="1183" spans="1:13">
      <c r="A1183" s="6" t="s">
        <v>1802</v>
      </c>
      <c r="B1183" s="3">
        <v>1</v>
      </c>
      <c r="C1183" s="6">
        <v>0</v>
      </c>
      <c r="D1183" s="6">
        <v>1</v>
      </c>
      <c r="E1183" s="6">
        <v>5</v>
      </c>
      <c r="F1183" s="6">
        <v>1</v>
      </c>
      <c r="G1183" s="6">
        <v>0</v>
      </c>
      <c r="H1183" s="6">
        <v>8</v>
      </c>
      <c r="I1183" s="6">
        <v>3</v>
      </c>
      <c r="J1183" s="6">
        <v>8</v>
      </c>
      <c r="K1183" s="6">
        <v>8</v>
      </c>
      <c r="L1183" s="6">
        <v>1</v>
      </c>
      <c r="M1183" s="6">
        <v>7</v>
      </c>
    </row>
    <row r="1184" spans="1:13">
      <c r="A1184" s="6" t="s">
        <v>1803</v>
      </c>
      <c r="B1184" s="3">
        <v>0</v>
      </c>
      <c r="C1184" s="6">
        <v>0</v>
      </c>
      <c r="D1184" s="6">
        <v>2</v>
      </c>
      <c r="E1184" s="6">
        <v>1</v>
      </c>
      <c r="F1184" s="6">
        <v>1</v>
      </c>
      <c r="G1184" s="6">
        <v>0</v>
      </c>
      <c r="H1184" s="6">
        <v>3</v>
      </c>
      <c r="I1184" s="6">
        <v>2</v>
      </c>
      <c r="J1184" s="6">
        <v>6</v>
      </c>
      <c r="K1184" s="6">
        <v>2</v>
      </c>
      <c r="L1184" s="6">
        <v>0</v>
      </c>
      <c r="M1184" s="6">
        <v>4</v>
      </c>
    </row>
    <row r="1185" spans="1:13">
      <c r="A1185" s="6" t="s">
        <v>1804</v>
      </c>
      <c r="B1185" s="3">
        <v>0</v>
      </c>
      <c r="C1185" s="6">
        <v>0</v>
      </c>
      <c r="D1185" s="6">
        <v>2</v>
      </c>
      <c r="E1185" s="6">
        <v>1</v>
      </c>
      <c r="F1185" s="6">
        <v>0</v>
      </c>
      <c r="G1185" s="6">
        <v>0</v>
      </c>
      <c r="H1185" s="6">
        <v>4</v>
      </c>
      <c r="I1185" s="6">
        <v>1</v>
      </c>
      <c r="J1185" s="6">
        <v>3</v>
      </c>
      <c r="K1185" s="6">
        <v>4</v>
      </c>
      <c r="L1185" s="6">
        <v>0</v>
      </c>
      <c r="M1185" s="6">
        <v>8</v>
      </c>
    </row>
    <row r="1186" spans="1:13">
      <c r="A1186" s="6" t="s">
        <v>1805</v>
      </c>
      <c r="B1186" s="3">
        <v>0</v>
      </c>
      <c r="C1186" s="6">
        <v>0</v>
      </c>
      <c r="D1186" s="6">
        <v>5</v>
      </c>
      <c r="E1186" s="6">
        <v>1</v>
      </c>
      <c r="F1186" s="6"/>
      <c r="G1186" s="6">
        <v>0</v>
      </c>
      <c r="H1186" s="6">
        <v>6</v>
      </c>
      <c r="I1186" s="6">
        <v>1</v>
      </c>
      <c r="J1186" s="6">
        <v>6</v>
      </c>
      <c r="K1186" s="6">
        <v>4</v>
      </c>
      <c r="L1186" s="6">
        <v>0</v>
      </c>
      <c r="M1186" s="6">
        <v>5</v>
      </c>
    </row>
    <row r="1187" spans="1:13">
      <c r="A1187" s="6" t="s">
        <v>1806</v>
      </c>
      <c r="B1187" s="3"/>
      <c r="C1187" s="6"/>
      <c r="D1187" s="6">
        <v>1</v>
      </c>
      <c r="E1187" s="6">
        <v>4</v>
      </c>
      <c r="F1187" s="6"/>
      <c r="G1187" s="6"/>
      <c r="H1187" s="6">
        <v>5</v>
      </c>
      <c r="I1187" s="6">
        <v>3</v>
      </c>
      <c r="J1187" s="6">
        <v>7</v>
      </c>
      <c r="K1187" s="6">
        <v>2</v>
      </c>
      <c r="L1187" s="6"/>
      <c r="M1187" s="6">
        <v>4</v>
      </c>
    </row>
    <row r="1188" spans="1:13">
      <c r="A1188" s="6" t="s">
        <v>1807</v>
      </c>
      <c r="B1188" s="3">
        <v>0</v>
      </c>
      <c r="C1188" s="6">
        <v>0</v>
      </c>
      <c r="D1188" s="6">
        <v>5</v>
      </c>
      <c r="E1188" s="6">
        <v>0</v>
      </c>
      <c r="F1188" s="6">
        <v>0</v>
      </c>
      <c r="G1188" s="6">
        <v>0</v>
      </c>
      <c r="H1188" s="6">
        <v>5</v>
      </c>
      <c r="I1188" s="6">
        <v>3</v>
      </c>
      <c r="J1188" s="6">
        <v>6</v>
      </c>
      <c r="K1188" s="6">
        <v>4</v>
      </c>
      <c r="L1188" s="6">
        <v>0</v>
      </c>
      <c r="M1188" s="6">
        <v>7</v>
      </c>
    </row>
    <row r="1189" spans="1:13">
      <c r="A1189" s="6" t="s">
        <v>1808</v>
      </c>
      <c r="B1189" s="3">
        <v>0</v>
      </c>
      <c r="C1189" s="6">
        <v>1</v>
      </c>
      <c r="D1189" s="6">
        <v>1</v>
      </c>
      <c r="E1189" s="6">
        <v>5</v>
      </c>
      <c r="F1189" s="6">
        <v>1</v>
      </c>
      <c r="G1189" s="6">
        <v>0</v>
      </c>
      <c r="H1189" s="6">
        <v>8</v>
      </c>
      <c r="I1189" s="6">
        <v>2</v>
      </c>
      <c r="J1189" s="6">
        <v>2</v>
      </c>
      <c r="K1189" s="6">
        <v>7</v>
      </c>
      <c r="L1189" s="6">
        <v>0</v>
      </c>
      <c r="M1189" s="6">
        <v>11</v>
      </c>
    </row>
    <row r="1190" spans="1:13">
      <c r="A1190" s="6" t="s">
        <v>1809</v>
      </c>
      <c r="B1190" s="3">
        <v>0</v>
      </c>
      <c r="C1190" s="6">
        <v>0</v>
      </c>
      <c r="D1190" s="6">
        <v>2</v>
      </c>
      <c r="E1190" s="6">
        <v>0</v>
      </c>
      <c r="F1190" s="6">
        <v>0</v>
      </c>
      <c r="G1190" s="6">
        <v>0</v>
      </c>
      <c r="H1190" s="6">
        <v>4</v>
      </c>
      <c r="I1190" s="6">
        <v>5</v>
      </c>
      <c r="J1190" s="6">
        <v>11</v>
      </c>
      <c r="K1190" s="6">
        <v>9</v>
      </c>
      <c r="L1190" s="6">
        <v>0</v>
      </c>
      <c r="M1190" s="6">
        <v>12</v>
      </c>
    </row>
    <row r="1191" spans="1:13">
      <c r="A1191" s="6" t="s">
        <v>1810</v>
      </c>
      <c r="B1191" s="3">
        <v>0</v>
      </c>
      <c r="C1191" s="6">
        <v>0</v>
      </c>
      <c r="D1191" s="6">
        <v>2</v>
      </c>
      <c r="E1191" s="6">
        <v>7</v>
      </c>
      <c r="F1191" s="6">
        <v>0</v>
      </c>
      <c r="G1191" s="6">
        <v>0</v>
      </c>
      <c r="H1191" s="6">
        <v>9</v>
      </c>
      <c r="I1191" s="6">
        <v>3</v>
      </c>
      <c r="J1191" s="6">
        <v>10</v>
      </c>
      <c r="K1191" s="6">
        <v>5</v>
      </c>
      <c r="L1191" s="6">
        <v>0</v>
      </c>
      <c r="M1191" s="6">
        <v>8</v>
      </c>
    </row>
    <row r="1192" spans="1:13">
      <c r="A1192" s="6" t="s">
        <v>1811</v>
      </c>
      <c r="B1192" s="3"/>
      <c r="C1192" s="6"/>
      <c r="D1192" s="6"/>
      <c r="E1192" s="6">
        <v>5</v>
      </c>
      <c r="F1192" s="6">
        <v>0</v>
      </c>
      <c r="G1192" s="6">
        <v>0</v>
      </c>
      <c r="H1192" s="6">
        <v>10</v>
      </c>
      <c r="I1192" s="6">
        <v>3</v>
      </c>
      <c r="J1192" s="6">
        <v>9</v>
      </c>
      <c r="K1192" s="6">
        <v>11</v>
      </c>
      <c r="L1192" s="6">
        <v>0</v>
      </c>
      <c r="M1192" s="6">
        <v>7</v>
      </c>
    </row>
    <row r="1193" spans="1:13">
      <c r="A1193" s="6" t="s">
        <v>1812</v>
      </c>
      <c r="B1193" s="3">
        <v>0</v>
      </c>
      <c r="C1193" s="6">
        <v>0</v>
      </c>
      <c r="D1193" s="6">
        <v>2</v>
      </c>
      <c r="E1193" s="6">
        <v>4</v>
      </c>
      <c r="F1193" s="6">
        <v>0</v>
      </c>
      <c r="G1193" s="6">
        <v>0</v>
      </c>
      <c r="H1193" s="6">
        <v>6</v>
      </c>
      <c r="I1193" s="6">
        <v>2</v>
      </c>
      <c r="J1193" s="6">
        <v>8</v>
      </c>
      <c r="K1193" s="6">
        <v>4</v>
      </c>
      <c r="L1193" s="6">
        <v>0</v>
      </c>
      <c r="M1193" s="6">
        <v>4</v>
      </c>
    </row>
    <row r="1194" spans="1:13">
      <c r="A1194" s="6" t="s">
        <v>1813</v>
      </c>
      <c r="B1194" s="3">
        <v>0</v>
      </c>
      <c r="C1194" s="6">
        <v>0</v>
      </c>
      <c r="D1194" s="6">
        <v>1</v>
      </c>
      <c r="E1194" s="6">
        <v>3</v>
      </c>
      <c r="F1194" s="6">
        <v>0</v>
      </c>
      <c r="G1194" s="6">
        <v>0</v>
      </c>
      <c r="H1194" s="6">
        <v>4</v>
      </c>
      <c r="I1194" s="6">
        <v>4</v>
      </c>
      <c r="J1194" s="6">
        <v>8</v>
      </c>
      <c r="K1194" s="6"/>
      <c r="L1194" s="6">
        <v>0</v>
      </c>
      <c r="M1194" s="6">
        <v>6</v>
      </c>
    </row>
    <row r="1195" spans="1:13">
      <c r="A1195" s="6" t="s">
        <v>1814</v>
      </c>
      <c r="B1195" s="3">
        <v>0</v>
      </c>
      <c r="C1195" s="6">
        <v>1</v>
      </c>
      <c r="D1195" s="6">
        <v>0</v>
      </c>
      <c r="E1195" s="6">
        <v>0</v>
      </c>
      <c r="F1195" s="6">
        <v>1</v>
      </c>
      <c r="G1195" s="6">
        <v>0</v>
      </c>
      <c r="H1195" s="6">
        <v>2</v>
      </c>
      <c r="I1195" s="6">
        <v>2</v>
      </c>
      <c r="J1195" s="6">
        <v>6</v>
      </c>
      <c r="K1195" s="6">
        <v>4</v>
      </c>
      <c r="L1195" s="6">
        <v>0</v>
      </c>
      <c r="M1195" s="6">
        <v>9</v>
      </c>
    </row>
    <row r="1196" spans="1:13">
      <c r="A1196" s="6" t="s">
        <v>1815</v>
      </c>
      <c r="B1196" s="3">
        <v>0</v>
      </c>
      <c r="C1196" s="6">
        <v>0</v>
      </c>
      <c r="D1196" s="6">
        <v>3</v>
      </c>
      <c r="E1196" s="6">
        <v>3</v>
      </c>
      <c r="F1196" s="6">
        <v>0</v>
      </c>
      <c r="G1196" s="6">
        <v>0</v>
      </c>
      <c r="H1196" s="6">
        <v>12</v>
      </c>
      <c r="I1196" s="6">
        <v>4</v>
      </c>
      <c r="J1196" s="6">
        <v>11</v>
      </c>
      <c r="K1196" s="6">
        <v>8</v>
      </c>
      <c r="L1196" s="6">
        <v>1</v>
      </c>
      <c r="M1196" s="6">
        <v>8</v>
      </c>
    </row>
    <row r="1197" spans="1:13">
      <c r="A1197" s="6" t="s">
        <v>1816</v>
      </c>
      <c r="B1197" s="3">
        <v>0</v>
      </c>
      <c r="C1197" s="6">
        <v>0</v>
      </c>
      <c r="D1197" s="6">
        <v>1</v>
      </c>
      <c r="E1197" s="6">
        <v>0</v>
      </c>
      <c r="F1197" s="6">
        <v>1</v>
      </c>
      <c r="G1197" s="6">
        <v>0</v>
      </c>
      <c r="H1197" s="6">
        <v>1</v>
      </c>
      <c r="I1197" s="6">
        <v>0</v>
      </c>
      <c r="J1197" s="6">
        <v>1</v>
      </c>
      <c r="K1197" s="6">
        <v>2</v>
      </c>
      <c r="L1197" s="6">
        <v>0</v>
      </c>
      <c r="M1197" s="6">
        <v>5</v>
      </c>
    </row>
    <row r="1198" spans="1:13">
      <c r="A1198" s="6" t="s">
        <v>1817</v>
      </c>
      <c r="B1198" s="3">
        <v>0</v>
      </c>
      <c r="C1198" s="6">
        <v>1</v>
      </c>
      <c r="D1198" s="6">
        <v>3</v>
      </c>
      <c r="E1198" s="6">
        <v>6</v>
      </c>
      <c r="F1198" s="6"/>
      <c r="G1198" s="6">
        <v>0</v>
      </c>
      <c r="H1198" s="6">
        <v>12</v>
      </c>
      <c r="I1198" s="6">
        <v>3</v>
      </c>
      <c r="J1198" s="6">
        <v>8</v>
      </c>
      <c r="K1198" s="6">
        <v>7</v>
      </c>
      <c r="L1198" s="6">
        <v>0</v>
      </c>
      <c r="M1198" s="6">
        <v>12</v>
      </c>
    </row>
    <row r="1199" spans="1:13">
      <c r="A1199" s="6" t="s">
        <v>1818</v>
      </c>
      <c r="B1199" s="3">
        <v>0</v>
      </c>
      <c r="C1199" s="6">
        <v>0</v>
      </c>
      <c r="D1199" s="6">
        <v>1</v>
      </c>
      <c r="E1199" s="6">
        <v>3</v>
      </c>
      <c r="F1199" s="6">
        <v>0</v>
      </c>
      <c r="G1199" s="6">
        <v>0</v>
      </c>
      <c r="H1199" s="6">
        <v>6</v>
      </c>
      <c r="I1199" s="6">
        <v>1</v>
      </c>
      <c r="J1199" s="6">
        <v>8</v>
      </c>
      <c r="K1199" s="6">
        <v>3</v>
      </c>
      <c r="L1199" s="6">
        <v>0</v>
      </c>
      <c r="M1199" s="6">
        <v>1</v>
      </c>
    </row>
    <row r="1200" spans="1:13">
      <c r="A1200" s="6" t="s">
        <v>1819</v>
      </c>
      <c r="B1200" s="3">
        <v>0</v>
      </c>
      <c r="C1200" s="6">
        <v>0</v>
      </c>
      <c r="D1200" s="6">
        <v>1</v>
      </c>
      <c r="E1200" s="6">
        <v>1</v>
      </c>
      <c r="F1200" s="6">
        <v>0</v>
      </c>
      <c r="G1200" s="6">
        <v>0</v>
      </c>
      <c r="H1200" s="6">
        <v>2</v>
      </c>
      <c r="I1200" s="6">
        <v>3</v>
      </c>
      <c r="J1200" s="6">
        <v>10</v>
      </c>
      <c r="K1200" s="6">
        <v>6</v>
      </c>
      <c r="L1200" s="6">
        <v>0</v>
      </c>
      <c r="M1200" s="6">
        <v>5</v>
      </c>
    </row>
    <row r="1201" spans="1:13">
      <c r="A1201" s="6" t="s">
        <v>1820</v>
      </c>
      <c r="B1201" s="3">
        <v>1</v>
      </c>
      <c r="C1201" s="6">
        <v>0</v>
      </c>
      <c r="D1201" s="6">
        <v>0</v>
      </c>
      <c r="E1201" s="6">
        <v>3</v>
      </c>
      <c r="F1201" s="6">
        <v>1</v>
      </c>
      <c r="G1201" s="6">
        <v>0</v>
      </c>
      <c r="H1201" s="6">
        <v>4</v>
      </c>
      <c r="I1201" s="6">
        <v>2</v>
      </c>
      <c r="J1201" s="6">
        <v>5</v>
      </c>
      <c r="K1201" s="6">
        <v>3</v>
      </c>
      <c r="L1201" s="6">
        <v>0</v>
      </c>
      <c r="M1201" s="6">
        <v>3</v>
      </c>
    </row>
    <row r="1202" spans="1:13">
      <c r="A1202" s="6" t="s">
        <v>1821</v>
      </c>
      <c r="B1202" s="3">
        <v>0</v>
      </c>
      <c r="C1202" s="6">
        <v>0</v>
      </c>
      <c r="D1202" s="6">
        <v>2</v>
      </c>
      <c r="E1202" s="6">
        <v>4</v>
      </c>
      <c r="F1202" s="6">
        <v>1</v>
      </c>
      <c r="G1202" s="6">
        <v>0</v>
      </c>
      <c r="H1202" s="6">
        <v>6</v>
      </c>
      <c r="I1202" s="6">
        <v>0</v>
      </c>
      <c r="J1202" s="6">
        <v>8</v>
      </c>
      <c r="K1202" s="6">
        <v>2</v>
      </c>
      <c r="L1202" s="6">
        <v>0</v>
      </c>
      <c r="M1202" s="6">
        <v>11</v>
      </c>
    </row>
    <row r="1203" spans="1:13">
      <c r="A1203" s="6" t="s">
        <v>1822</v>
      </c>
      <c r="B1203" s="3">
        <v>0</v>
      </c>
      <c r="C1203" s="6">
        <v>1</v>
      </c>
      <c r="D1203" s="6">
        <v>1</v>
      </c>
      <c r="E1203" s="6">
        <v>1</v>
      </c>
      <c r="F1203" s="6">
        <v>0</v>
      </c>
      <c r="G1203" s="6">
        <v>0</v>
      </c>
      <c r="H1203" s="6">
        <v>9</v>
      </c>
      <c r="I1203" s="6">
        <v>1</v>
      </c>
      <c r="J1203" s="6">
        <v>5</v>
      </c>
      <c r="K1203" s="6">
        <v>8</v>
      </c>
      <c r="L1203" s="6">
        <v>0</v>
      </c>
      <c r="M1203" s="6">
        <v>12</v>
      </c>
    </row>
    <row r="1204" spans="1:13">
      <c r="A1204" s="6" t="s">
        <v>1823</v>
      </c>
      <c r="B1204" s="3">
        <v>0</v>
      </c>
      <c r="C1204" s="6">
        <v>0</v>
      </c>
      <c r="D1204" s="6">
        <v>1</v>
      </c>
      <c r="E1204" s="6">
        <v>1</v>
      </c>
      <c r="F1204" s="6">
        <v>0</v>
      </c>
      <c r="G1204" s="6">
        <v>0</v>
      </c>
      <c r="H1204" s="6">
        <v>3</v>
      </c>
      <c r="I1204" s="6">
        <v>2</v>
      </c>
      <c r="J1204" s="6">
        <v>3</v>
      </c>
      <c r="K1204" s="6">
        <v>3</v>
      </c>
      <c r="L1204" s="6">
        <v>0</v>
      </c>
      <c r="M1204" s="6">
        <v>17</v>
      </c>
    </row>
    <row r="1205" spans="1:13">
      <c r="A1205" s="6" t="s">
        <v>1824</v>
      </c>
      <c r="B1205" s="3"/>
      <c r="C1205" s="6"/>
      <c r="D1205" s="6">
        <v>1</v>
      </c>
      <c r="E1205" s="6">
        <v>6</v>
      </c>
      <c r="F1205" s="6"/>
      <c r="G1205" s="6"/>
      <c r="H1205" s="6">
        <v>9</v>
      </c>
      <c r="I1205" s="6">
        <v>4</v>
      </c>
      <c r="J1205" s="6">
        <v>8</v>
      </c>
      <c r="K1205" s="6">
        <v>4</v>
      </c>
      <c r="L1205" s="6">
        <v>0</v>
      </c>
      <c r="M1205" s="6">
        <v>4</v>
      </c>
    </row>
    <row r="1206" spans="1:13">
      <c r="A1206" s="6" t="s">
        <v>1825</v>
      </c>
      <c r="B1206" s="3"/>
      <c r="C1206" s="6"/>
      <c r="D1206" s="6">
        <v>1</v>
      </c>
      <c r="E1206" s="6">
        <v>3</v>
      </c>
      <c r="F1206" s="6">
        <v>0</v>
      </c>
      <c r="G1206" s="6">
        <v>0</v>
      </c>
      <c r="H1206" s="6">
        <v>4</v>
      </c>
      <c r="I1206" s="6">
        <v>0</v>
      </c>
      <c r="J1206" s="6">
        <v>10</v>
      </c>
      <c r="K1206" s="6">
        <v>4</v>
      </c>
      <c r="L1206" s="6">
        <v>1</v>
      </c>
      <c r="M1206" s="6">
        <v>5</v>
      </c>
    </row>
    <row r="1207" spans="1:13">
      <c r="A1207" s="6" t="s">
        <v>1826</v>
      </c>
      <c r="B1207" s="3">
        <v>0</v>
      </c>
      <c r="C1207" s="6">
        <v>0</v>
      </c>
      <c r="D1207" s="6">
        <v>1</v>
      </c>
      <c r="E1207" s="6">
        <v>2</v>
      </c>
      <c r="F1207" s="6">
        <v>0</v>
      </c>
      <c r="G1207" s="6">
        <v>0</v>
      </c>
      <c r="H1207" s="6">
        <v>3</v>
      </c>
      <c r="I1207" s="6">
        <v>3</v>
      </c>
      <c r="J1207" s="6">
        <v>7</v>
      </c>
      <c r="K1207" s="6">
        <v>4</v>
      </c>
      <c r="L1207" s="6">
        <v>2</v>
      </c>
      <c r="M1207" s="6">
        <v>5</v>
      </c>
    </row>
    <row r="1208" spans="1:13">
      <c r="A1208" s="6" t="s">
        <v>1827</v>
      </c>
      <c r="B1208" s="3">
        <v>0</v>
      </c>
      <c r="C1208" s="6">
        <v>1</v>
      </c>
      <c r="D1208" s="6">
        <v>1</v>
      </c>
      <c r="E1208" s="6">
        <v>5</v>
      </c>
      <c r="F1208" s="6">
        <v>1</v>
      </c>
      <c r="G1208" s="6">
        <v>0</v>
      </c>
      <c r="H1208" s="6">
        <v>7</v>
      </c>
      <c r="I1208" s="6">
        <v>4</v>
      </c>
      <c r="J1208" s="6">
        <v>8</v>
      </c>
      <c r="K1208" s="6">
        <v>3</v>
      </c>
      <c r="L1208" s="6">
        <v>0</v>
      </c>
      <c r="M1208" s="6">
        <v>4</v>
      </c>
    </row>
    <row r="1209" spans="1:13">
      <c r="A1209" s="6" t="s">
        <v>1828</v>
      </c>
      <c r="B1209" s="3"/>
      <c r="C1209" s="6"/>
      <c r="D1209" s="6"/>
      <c r="E1209" s="6"/>
      <c r="F1209" s="6"/>
      <c r="G1209" s="6"/>
      <c r="H1209" s="6"/>
      <c r="I1209" s="6"/>
      <c r="J1209" s="6">
        <v>1</v>
      </c>
      <c r="K1209" s="6"/>
      <c r="L1209" s="6"/>
      <c r="M1209" s="6">
        <v>1</v>
      </c>
    </row>
    <row r="1210" spans="1:13">
      <c r="A1210" s="6" t="s">
        <v>1829</v>
      </c>
      <c r="B1210" s="3">
        <v>0</v>
      </c>
      <c r="C1210" s="6">
        <v>0</v>
      </c>
      <c r="D1210" s="6">
        <v>2</v>
      </c>
      <c r="E1210" s="6">
        <v>5</v>
      </c>
      <c r="F1210" s="6">
        <v>0</v>
      </c>
      <c r="G1210" s="6">
        <v>0</v>
      </c>
      <c r="H1210" s="6">
        <v>7</v>
      </c>
      <c r="I1210" s="6">
        <v>4</v>
      </c>
      <c r="J1210" s="6">
        <v>13</v>
      </c>
      <c r="K1210" s="6">
        <v>4</v>
      </c>
      <c r="L1210" s="6">
        <v>1</v>
      </c>
      <c r="M1210" s="6">
        <v>8</v>
      </c>
    </row>
    <row r="1211" spans="1:13">
      <c r="A1211" s="6" t="s">
        <v>1830</v>
      </c>
      <c r="B1211" s="3"/>
      <c r="C1211" s="6"/>
      <c r="D1211" s="6">
        <v>1</v>
      </c>
      <c r="E1211" s="6"/>
      <c r="F1211" s="6">
        <v>0</v>
      </c>
      <c r="G1211" s="6">
        <v>0</v>
      </c>
      <c r="H1211" s="6">
        <v>4</v>
      </c>
      <c r="I1211" s="6">
        <v>1</v>
      </c>
      <c r="J1211" s="6">
        <v>6</v>
      </c>
      <c r="K1211" s="6">
        <v>3</v>
      </c>
      <c r="L1211" s="6">
        <v>0</v>
      </c>
      <c r="M1211" s="6">
        <v>5</v>
      </c>
    </row>
    <row r="1212" spans="1:13">
      <c r="A1212" s="6" t="s">
        <v>1831</v>
      </c>
      <c r="B1212" s="3">
        <v>0</v>
      </c>
      <c r="C1212" s="6">
        <v>1</v>
      </c>
      <c r="D1212" s="6">
        <v>0</v>
      </c>
      <c r="E1212" s="6">
        <v>2</v>
      </c>
      <c r="F1212" s="6">
        <v>0</v>
      </c>
      <c r="G1212" s="6">
        <v>0</v>
      </c>
      <c r="H1212" s="6">
        <v>6</v>
      </c>
      <c r="I1212" s="6">
        <v>3</v>
      </c>
      <c r="J1212" s="6">
        <v>8</v>
      </c>
      <c r="K1212" s="6">
        <v>5</v>
      </c>
      <c r="L1212" s="6">
        <v>0</v>
      </c>
      <c r="M1212" s="6">
        <v>5</v>
      </c>
    </row>
    <row r="1213" spans="1:13">
      <c r="A1213" s="6" t="s">
        <v>1832</v>
      </c>
      <c r="B1213" s="3">
        <v>0</v>
      </c>
      <c r="C1213" s="6">
        <v>0</v>
      </c>
      <c r="D1213" s="6">
        <v>2</v>
      </c>
      <c r="E1213" s="6">
        <v>0</v>
      </c>
      <c r="F1213" s="6">
        <v>0</v>
      </c>
      <c r="G1213" s="6">
        <v>0</v>
      </c>
      <c r="H1213" s="6">
        <v>4</v>
      </c>
      <c r="I1213" s="6">
        <v>1</v>
      </c>
      <c r="J1213" s="6">
        <v>7</v>
      </c>
      <c r="K1213" s="6">
        <v>5</v>
      </c>
      <c r="L1213" s="6">
        <v>0</v>
      </c>
      <c r="M1213" s="6">
        <v>7</v>
      </c>
    </row>
    <row r="1214" spans="1:13">
      <c r="A1214" s="6" t="s">
        <v>1833</v>
      </c>
      <c r="B1214" s="3">
        <v>0</v>
      </c>
      <c r="C1214" s="6">
        <v>0</v>
      </c>
      <c r="D1214" s="6">
        <v>1</v>
      </c>
      <c r="E1214" s="6">
        <v>2</v>
      </c>
      <c r="F1214" s="6">
        <v>0</v>
      </c>
      <c r="G1214" s="6">
        <v>0</v>
      </c>
      <c r="H1214" s="6">
        <v>5</v>
      </c>
      <c r="I1214" s="6">
        <v>2</v>
      </c>
      <c r="J1214" s="6">
        <v>5</v>
      </c>
      <c r="K1214" s="6">
        <v>4</v>
      </c>
      <c r="L1214" s="6">
        <v>0</v>
      </c>
      <c r="M1214" s="6">
        <v>7</v>
      </c>
    </row>
    <row r="1215" spans="1:13">
      <c r="A1215" s="6" t="s">
        <v>1834</v>
      </c>
      <c r="B1215" s="3">
        <v>0</v>
      </c>
      <c r="C1215" s="6">
        <v>0</v>
      </c>
      <c r="D1215" s="6">
        <v>0</v>
      </c>
      <c r="E1215" s="6">
        <v>3</v>
      </c>
      <c r="F1215" s="6">
        <v>0</v>
      </c>
      <c r="G1215" s="6">
        <v>0</v>
      </c>
      <c r="H1215" s="6">
        <v>5</v>
      </c>
      <c r="I1215" s="6">
        <v>3</v>
      </c>
      <c r="J1215" s="6">
        <v>8</v>
      </c>
      <c r="K1215" s="6">
        <v>5</v>
      </c>
      <c r="L1215" s="6">
        <v>1</v>
      </c>
      <c r="M1215" s="6">
        <v>11</v>
      </c>
    </row>
    <row r="1216" spans="1:13">
      <c r="A1216" s="6" t="s">
        <v>1835</v>
      </c>
      <c r="B1216" s="3">
        <v>1</v>
      </c>
      <c r="C1216" s="6">
        <v>0</v>
      </c>
      <c r="D1216" s="6">
        <v>1</v>
      </c>
      <c r="E1216" s="6">
        <v>0</v>
      </c>
      <c r="F1216" s="6">
        <v>1</v>
      </c>
      <c r="G1216" s="6">
        <v>0</v>
      </c>
      <c r="H1216" s="6">
        <v>2</v>
      </c>
      <c r="I1216" s="6">
        <v>1</v>
      </c>
      <c r="J1216" s="6">
        <v>3</v>
      </c>
      <c r="K1216" s="6">
        <v>4</v>
      </c>
      <c r="L1216" s="6">
        <v>0</v>
      </c>
      <c r="M1216" s="6">
        <v>6</v>
      </c>
    </row>
    <row r="1217" spans="1:13">
      <c r="A1217" s="6" t="s">
        <v>1791</v>
      </c>
      <c r="B1217" s="3"/>
      <c r="C1217" s="6"/>
      <c r="D1217" s="6">
        <v>3</v>
      </c>
      <c r="E1217" s="6">
        <v>2</v>
      </c>
      <c r="F1217" s="6"/>
      <c r="G1217" s="6"/>
      <c r="H1217" s="6">
        <v>10</v>
      </c>
      <c r="I1217" s="6">
        <v>5</v>
      </c>
      <c r="J1217" s="6">
        <v>8</v>
      </c>
      <c r="K1217" s="6">
        <v>4</v>
      </c>
      <c r="L1217" s="6">
        <v>0</v>
      </c>
      <c r="M1217" s="6">
        <v>3</v>
      </c>
    </row>
    <row r="1218" spans="1:13">
      <c r="A1218" s="6" t="s">
        <v>1836</v>
      </c>
      <c r="B1218" s="3">
        <v>0</v>
      </c>
      <c r="C1218" s="6">
        <v>0</v>
      </c>
      <c r="D1218" s="6">
        <v>2</v>
      </c>
      <c r="E1218" s="6">
        <v>4</v>
      </c>
      <c r="F1218" s="6">
        <v>1</v>
      </c>
      <c r="G1218" s="6">
        <v>0</v>
      </c>
      <c r="H1218" s="6">
        <v>7</v>
      </c>
      <c r="I1218" s="6">
        <v>3</v>
      </c>
      <c r="J1218" s="6">
        <v>13</v>
      </c>
      <c r="K1218" s="6">
        <v>7</v>
      </c>
      <c r="L1218" s="6">
        <v>0</v>
      </c>
      <c r="M1218" s="6">
        <v>9</v>
      </c>
    </row>
    <row r="1219" spans="1:13">
      <c r="A1219" s="6" t="s">
        <v>1837</v>
      </c>
      <c r="B1219" s="3">
        <v>0</v>
      </c>
      <c r="C1219" s="6">
        <v>0</v>
      </c>
      <c r="D1219" s="6">
        <v>4</v>
      </c>
      <c r="E1219" s="6">
        <v>3</v>
      </c>
      <c r="F1219" s="6">
        <v>0</v>
      </c>
      <c r="G1219" s="6">
        <v>0</v>
      </c>
      <c r="H1219" s="6">
        <v>8</v>
      </c>
      <c r="I1219" s="6">
        <v>4</v>
      </c>
      <c r="J1219" s="6">
        <v>8</v>
      </c>
      <c r="K1219" s="6">
        <v>4</v>
      </c>
      <c r="L1219" s="6">
        <v>0</v>
      </c>
      <c r="M1219" s="6">
        <v>10</v>
      </c>
    </row>
    <row r="1220" spans="1:13">
      <c r="A1220" s="6" t="s">
        <v>1838</v>
      </c>
      <c r="B1220" s="3">
        <v>0</v>
      </c>
      <c r="C1220" s="6">
        <v>0</v>
      </c>
      <c r="D1220" s="6">
        <v>1</v>
      </c>
      <c r="E1220" s="6">
        <v>2</v>
      </c>
      <c r="F1220" s="6">
        <v>1</v>
      </c>
      <c r="G1220" s="6">
        <v>0</v>
      </c>
      <c r="H1220" s="6">
        <v>7</v>
      </c>
      <c r="I1220" s="6">
        <v>3</v>
      </c>
      <c r="J1220" s="6">
        <v>7</v>
      </c>
      <c r="K1220" s="6">
        <v>7</v>
      </c>
      <c r="L1220" s="6">
        <v>1</v>
      </c>
      <c r="M1220" s="6">
        <v>10</v>
      </c>
    </row>
    <row r="1221" spans="1:13">
      <c r="A1221" s="6" t="s">
        <v>1839</v>
      </c>
      <c r="B1221" s="3">
        <v>4</v>
      </c>
      <c r="C1221" s="6"/>
      <c r="D1221" s="6"/>
      <c r="E1221" s="6"/>
      <c r="F1221" s="6">
        <v>4</v>
      </c>
      <c r="G1221" s="6"/>
      <c r="H1221" s="6">
        <v>4</v>
      </c>
      <c r="I1221" s="6">
        <v>5</v>
      </c>
      <c r="J1221" s="6">
        <v>7</v>
      </c>
      <c r="K1221" s="6">
        <v>4</v>
      </c>
      <c r="L1221" s="6">
        <v>1</v>
      </c>
      <c r="M1221" s="6">
        <v>4</v>
      </c>
    </row>
    <row r="1222" spans="1:13">
      <c r="A1222" s="6" t="s">
        <v>1840</v>
      </c>
      <c r="B1222" s="3">
        <v>0</v>
      </c>
      <c r="C1222" s="6">
        <v>0</v>
      </c>
      <c r="D1222" s="6">
        <v>4</v>
      </c>
      <c r="E1222" s="6">
        <v>4</v>
      </c>
      <c r="F1222" s="6"/>
      <c r="G1222" s="6">
        <v>0</v>
      </c>
      <c r="H1222" s="6">
        <v>10</v>
      </c>
      <c r="I1222" s="6">
        <v>7</v>
      </c>
      <c r="J1222" s="6">
        <v>9</v>
      </c>
      <c r="K1222" s="6">
        <v>4</v>
      </c>
      <c r="L1222" s="6">
        <v>0</v>
      </c>
      <c r="M1222" s="6">
        <v>7</v>
      </c>
    </row>
    <row r="1223" spans="1:13">
      <c r="A1223" s="6" t="s">
        <v>1841</v>
      </c>
      <c r="B1223" s="3">
        <v>1</v>
      </c>
      <c r="C1223" s="6">
        <v>0</v>
      </c>
      <c r="D1223" s="6">
        <v>1</v>
      </c>
      <c r="E1223" s="6">
        <v>0</v>
      </c>
      <c r="F1223" s="6">
        <v>1</v>
      </c>
      <c r="G1223" s="6">
        <v>0</v>
      </c>
      <c r="H1223" s="6">
        <v>2</v>
      </c>
      <c r="I1223" s="6">
        <v>0</v>
      </c>
      <c r="J1223" s="6">
        <v>3</v>
      </c>
      <c r="K1223" s="6">
        <v>5</v>
      </c>
      <c r="L1223" s="6">
        <v>0</v>
      </c>
      <c r="M1223" s="6">
        <v>11</v>
      </c>
    </row>
    <row r="1224" spans="1:13">
      <c r="A1224" s="6" t="s">
        <v>1842</v>
      </c>
      <c r="B1224" s="3">
        <v>0</v>
      </c>
      <c r="C1224" s="6">
        <v>0</v>
      </c>
      <c r="D1224" s="6">
        <v>5</v>
      </c>
      <c r="E1224" s="6">
        <v>4</v>
      </c>
      <c r="F1224" s="6">
        <v>0</v>
      </c>
      <c r="G1224" s="6">
        <v>0</v>
      </c>
      <c r="H1224" s="6">
        <v>9</v>
      </c>
      <c r="I1224" s="6">
        <v>7</v>
      </c>
      <c r="J1224" s="6">
        <v>6</v>
      </c>
      <c r="K1224" s="6">
        <v>3</v>
      </c>
      <c r="L1224" s="6">
        <v>0</v>
      </c>
      <c r="M1224" s="6">
        <v>10</v>
      </c>
    </row>
    <row r="1225" spans="1:13">
      <c r="A1225" s="6" t="s">
        <v>1843</v>
      </c>
      <c r="B1225" s="3">
        <v>0</v>
      </c>
      <c r="C1225" s="6">
        <v>0</v>
      </c>
      <c r="D1225" s="6">
        <v>1</v>
      </c>
      <c r="E1225" s="6">
        <v>1</v>
      </c>
      <c r="F1225" s="6">
        <v>1</v>
      </c>
      <c r="G1225" s="6">
        <v>0</v>
      </c>
      <c r="H1225" s="6">
        <v>2</v>
      </c>
      <c r="I1225" s="6">
        <v>4</v>
      </c>
      <c r="J1225" s="6">
        <v>9</v>
      </c>
      <c r="K1225" s="6">
        <v>2</v>
      </c>
      <c r="L1225" s="6">
        <v>2</v>
      </c>
      <c r="M1225" s="6">
        <v>3</v>
      </c>
    </row>
    <row r="1226" spans="1:13">
      <c r="A1226" s="6" t="s">
        <v>1844</v>
      </c>
      <c r="B1226" s="3">
        <v>0</v>
      </c>
      <c r="C1226" s="6">
        <v>1</v>
      </c>
      <c r="D1226" s="6">
        <v>2</v>
      </c>
      <c r="E1226" s="6">
        <v>2</v>
      </c>
      <c r="F1226" s="6">
        <v>1</v>
      </c>
      <c r="G1226" s="6">
        <v>0</v>
      </c>
      <c r="H1226" s="6">
        <v>8</v>
      </c>
      <c r="I1226" s="6">
        <v>5</v>
      </c>
      <c r="J1226" s="6">
        <v>8</v>
      </c>
      <c r="K1226" s="6">
        <v>7</v>
      </c>
      <c r="L1226" s="6">
        <v>0</v>
      </c>
      <c r="M1226" s="6">
        <v>5</v>
      </c>
    </row>
    <row r="1227" spans="1:13">
      <c r="A1227" s="6" t="s">
        <v>1845</v>
      </c>
      <c r="B1227" s="3">
        <v>0</v>
      </c>
      <c r="C1227" s="6">
        <v>0</v>
      </c>
      <c r="D1227" s="6">
        <v>2</v>
      </c>
      <c r="E1227" s="6">
        <v>6</v>
      </c>
      <c r="F1227" s="6">
        <v>0</v>
      </c>
      <c r="G1227" s="6">
        <v>0</v>
      </c>
      <c r="H1227" s="6">
        <v>8</v>
      </c>
      <c r="I1227" s="6">
        <v>2</v>
      </c>
      <c r="J1227" s="6">
        <v>4</v>
      </c>
      <c r="K1227" s="6">
        <v>6</v>
      </c>
      <c r="L1227" s="6">
        <v>0</v>
      </c>
      <c r="M1227" s="6">
        <v>6</v>
      </c>
    </row>
    <row r="1228" spans="1:13">
      <c r="A1228" s="6" t="s">
        <v>1846</v>
      </c>
      <c r="B1228" s="3"/>
      <c r="C1228" s="6"/>
      <c r="D1228" s="6">
        <v>1</v>
      </c>
      <c r="E1228" s="6">
        <v>1</v>
      </c>
      <c r="F1228" s="6"/>
      <c r="G1228" s="6"/>
      <c r="H1228" s="6">
        <v>2</v>
      </c>
      <c r="I1228" s="6">
        <v>3</v>
      </c>
      <c r="J1228" s="6">
        <v>4</v>
      </c>
      <c r="K1228" s="6">
        <v>0</v>
      </c>
      <c r="L1228" s="6">
        <v>0</v>
      </c>
      <c r="M1228" s="6">
        <v>2</v>
      </c>
    </row>
    <row r="1229" spans="1:13">
      <c r="A1229" s="6" t="s">
        <v>1847</v>
      </c>
      <c r="B1229" s="3">
        <v>0</v>
      </c>
      <c r="C1229" s="6">
        <v>0</v>
      </c>
      <c r="D1229" s="6">
        <v>7</v>
      </c>
      <c r="E1229" s="6">
        <v>6</v>
      </c>
      <c r="F1229" s="6">
        <v>0</v>
      </c>
      <c r="G1229" s="6">
        <v>0</v>
      </c>
      <c r="H1229" s="6">
        <v>16</v>
      </c>
      <c r="I1229" s="6">
        <v>7</v>
      </c>
      <c r="J1229" s="6">
        <v>14</v>
      </c>
      <c r="K1229" s="6">
        <v>18</v>
      </c>
      <c r="L1229" s="6">
        <v>0</v>
      </c>
      <c r="M1229" s="6">
        <v>13</v>
      </c>
    </row>
    <row r="1230" spans="1:13">
      <c r="A1230" s="6" t="s">
        <v>1848</v>
      </c>
      <c r="B1230" s="3">
        <v>0</v>
      </c>
      <c r="C1230" s="6">
        <v>0</v>
      </c>
      <c r="D1230" s="6">
        <v>0</v>
      </c>
      <c r="E1230" s="6">
        <v>2</v>
      </c>
      <c r="F1230" s="6">
        <v>0</v>
      </c>
      <c r="G1230" s="6">
        <v>0</v>
      </c>
      <c r="H1230" s="6">
        <v>3</v>
      </c>
      <c r="I1230" s="6">
        <v>0</v>
      </c>
      <c r="J1230" s="6">
        <v>2</v>
      </c>
      <c r="K1230" s="6">
        <v>2</v>
      </c>
      <c r="L1230" s="6">
        <v>0</v>
      </c>
      <c r="M1230" s="6">
        <v>6</v>
      </c>
    </row>
    <row r="1231" spans="1:13">
      <c r="A1231" s="6" t="s">
        <v>1849</v>
      </c>
      <c r="B1231" s="3">
        <v>0</v>
      </c>
      <c r="C1231" s="6">
        <v>0</v>
      </c>
      <c r="D1231" s="6">
        <v>2</v>
      </c>
      <c r="E1231" s="6">
        <v>0</v>
      </c>
      <c r="F1231" s="6">
        <v>0</v>
      </c>
      <c r="G1231" s="6">
        <v>0</v>
      </c>
      <c r="H1231" s="6">
        <v>5</v>
      </c>
      <c r="I1231" s="6">
        <v>3</v>
      </c>
      <c r="J1231" s="6">
        <v>8</v>
      </c>
      <c r="K1231" s="6">
        <v>3</v>
      </c>
      <c r="L1231" s="6">
        <v>1</v>
      </c>
      <c r="M1231" s="6">
        <v>6</v>
      </c>
    </row>
    <row r="1232" spans="1:13">
      <c r="A1232" s="6" t="s">
        <v>1850</v>
      </c>
      <c r="B1232" s="3">
        <v>0</v>
      </c>
      <c r="C1232" s="6">
        <v>0</v>
      </c>
      <c r="D1232" s="6">
        <v>2</v>
      </c>
      <c r="E1232" s="6">
        <v>3</v>
      </c>
      <c r="F1232" s="6">
        <v>0</v>
      </c>
      <c r="G1232" s="6">
        <v>0</v>
      </c>
      <c r="H1232" s="6">
        <v>5</v>
      </c>
      <c r="I1232" s="6">
        <v>5</v>
      </c>
      <c r="J1232" s="6">
        <v>11</v>
      </c>
      <c r="K1232" s="6">
        <v>5</v>
      </c>
      <c r="L1232" s="6">
        <v>0</v>
      </c>
      <c r="M1232" s="6">
        <v>10</v>
      </c>
    </row>
    <row r="1233" spans="1:13">
      <c r="A1233" s="6" t="s">
        <v>1851</v>
      </c>
      <c r="B1233" s="3">
        <v>0</v>
      </c>
      <c r="C1233" s="6">
        <v>2</v>
      </c>
      <c r="D1233" s="6">
        <v>4</v>
      </c>
      <c r="E1233" s="6">
        <v>2</v>
      </c>
      <c r="F1233" s="6">
        <v>0</v>
      </c>
      <c r="G1233" s="6">
        <v>0</v>
      </c>
      <c r="H1233" s="6">
        <v>11</v>
      </c>
      <c r="I1233" s="6">
        <v>7</v>
      </c>
      <c r="J1233" s="6">
        <v>10</v>
      </c>
      <c r="K1233" s="6">
        <v>7</v>
      </c>
      <c r="L1233" s="6">
        <v>1</v>
      </c>
      <c r="M1233" s="6">
        <v>12</v>
      </c>
    </row>
    <row r="1234" spans="1:13">
      <c r="A1234" s="6" t="s">
        <v>1852</v>
      </c>
      <c r="B1234" s="3">
        <v>0</v>
      </c>
      <c r="C1234" s="6">
        <v>0</v>
      </c>
      <c r="D1234" s="6">
        <v>1</v>
      </c>
      <c r="E1234" s="6">
        <v>2</v>
      </c>
      <c r="F1234" s="6">
        <v>0</v>
      </c>
      <c r="G1234" s="6">
        <v>0</v>
      </c>
      <c r="H1234" s="6">
        <v>4</v>
      </c>
      <c r="I1234" s="6">
        <v>2</v>
      </c>
      <c r="J1234" s="6">
        <v>7</v>
      </c>
      <c r="K1234" s="6">
        <v>5</v>
      </c>
      <c r="L1234" s="6">
        <v>0</v>
      </c>
      <c r="M1234" s="6">
        <v>17</v>
      </c>
    </row>
    <row r="1235" spans="1:13">
      <c r="A1235" s="6" t="s">
        <v>1853</v>
      </c>
      <c r="B1235" s="3">
        <v>0</v>
      </c>
      <c r="C1235" s="6">
        <v>1</v>
      </c>
      <c r="D1235" s="6">
        <v>1</v>
      </c>
      <c r="E1235" s="6">
        <v>3</v>
      </c>
      <c r="F1235" s="6">
        <v>0</v>
      </c>
      <c r="G1235" s="6">
        <v>0</v>
      </c>
      <c r="H1235" s="6">
        <v>7</v>
      </c>
      <c r="I1235" s="6">
        <v>4</v>
      </c>
      <c r="J1235" s="6">
        <v>7</v>
      </c>
      <c r="K1235" s="6">
        <v>5</v>
      </c>
      <c r="L1235" s="6">
        <v>0</v>
      </c>
      <c r="M1235" s="6">
        <v>26</v>
      </c>
    </row>
    <row r="1236" spans="1:13">
      <c r="A1236" s="6" t="s">
        <v>1854</v>
      </c>
      <c r="B1236" s="3">
        <v>0</v>
      </c>
      <c r="C1236" s="6">
        <v>1</v>
      </c>
      <c r="D1236" s="6">
        <v>5</v>
      </c>
      <c r="E1236" s="6">
        <v>6</v>
      </c>
      <c r="F1236" s="6">
        <v>1</v>
      </c>
      <c r="G1236" s="6">
        <v>0</v>
      </c>
      <c r="H1236" s="6">
        <v>12</v>
      </c>
      <c r="I1236" s="6">
        <v>2</v>
      </c>
      <c r="J1236" s="6">
        <v>7</v>
      </c>
      <c r="K1236" s="6">
        <v>2</v>
      </c>
      <c r="L1236" s="6">
        <v>0</v>
      </c>
      <c r="M1236" s="6">
        <v>2</v>
      </c>
    </row>
    <row r="1237" spans="1:13">
      <c r="A1237" s="6" t="s">
        <v>1792</v>
      </c>
      <c r="B1237" s="3">
        <v>0</v>
      </c>
      <c r="C1237" s="6">
        <v>0</v>
      </c>
      <c r="D1237" s="6">
        <v>4</v>
      </c>
      <c r="E1237" s="6">
        <v>2</v>
      </c>
      <c r="F1237" s="6">
        <v>0</v>
      </c>
      <c r="G1237" s="6">
        <v>0</v>
      </c>
      <c r="H1237" s="6">
        <v>9</v>
      </c>
      <c r="I1237" s="6">
        <v>4</v>
      </c>
      <c r="J1237" s="6">
        <v>13</v>
      </c>
      <c r="K1237" s="6">
        <v>8</v>
      </c>
      <c r="L1237" s="6">
        <v>1</v>
      </c>
      <c r="M1237" s="6">
        <v>14</v>
      </c>
    </row>
    <row r="1238" spans="1:13">
      <c r="A1238" s="6" t="s">
        <v>1855</v>
      </c>
      <c r="B1238" s="3"/>
      <c r="C1238" s="6">
        <v>1</v>
      </c>
      <c r="D1238" s="6"/>
      <c r="E1238" s="6">
        <v>4</v>
      </c>
      <c r="F1238" s="6">
        <v>1</v>
      </c>
      <c r="G1238" s="6">
        <v>0</v>
      </c>
      <c r="H1238" s="6">
        <v>8</v>
      </c>
      <c r="I1238" s="6">
        <v>3</v>
      </c>
      <c r="J1238" s="6">
        <v>8</v>
      </c>
      <c r="K1238" s="6">
        <v>7</v>
      </c>
      <c r="L1238" s="6">
        <v>1</v>
      </c>
      <c r="M1238" s="6">
        <v>15</v>
      </c>
    </row>
    <row r="1239" spans="1:13">
      <c r="A1239" s="6" t="s">
        <v>1856</v>
      </c>
      <c r="B1239" s="3">
        <v>0</v>
      </c>
      <c r="C1239" s="6">
        <v>0</v>
      </c>
      <c r="D1239" s="6">
        <v>0</v>
      </c>
      <c r="E1239" s="6">
        <v>0</v>
      </c>
      <c r="F1239" s="6">
        <v>0</v>
      </c>
      <c r="G1239" s="6">
        <v>0</v>
      </c>
      <c r="H1239" s="6">
        <v>0</v>
      </c>
      <c r="I1239" s="6">
        <v>2</v>
      </c>
      <c r="J1239" s="6">
        <v>3</v>
      </c>
      <c r="K1239" s="6">
        <v>4</v>
      </c>
      <c r="L1239" s="6">
        <v>0</v>
      </c>
      <c r="M1239" s="6">
        <v>12</v>
      </c>
    </row>
    <row r="1240" spans="1:13">
      <c r="A1240" s="6" t="s">
        <v>1857</v>
      </c>
      <c r="B1240" s="3">
        <v>0</v>
      </c>
      <c r="C1240" s="6">
        <v>1</v>
      </c>
      <c r="D1240" s="6">
        <v>3</v>
      </c>
      <c r="E1240" s="6">
        <v>1</v>
      </c>
      <c r="F1240" s="6">
        <v>1</v>
      </c>
      <c r="G1240" s="6">
        <v>0</v>
      </c>
      <c r="H1240" s="6">
        <v>8</v>
      </c>
      <c r="I1240" s="6">
        <v>5</v>
      </c>
      <c r="J1240" s="6">
        <v>6</v>
      </c>
      <c r="K1240" s="6">
        <v>4</v>
      </c>
      <c r="L1240" s="6">
        <v>0</v>
      </c>
      <c r="M1240" s="6">
        <v>8</v>
      </c>
    </row>
    <row r="1241" spans="1:13">
      <c r="A1241" s="6" t="s">
        <v>1858</v>
      </c>
      <c r="B1241" s="3">
        <v>0</v>
      </c>
      <c r="C1241" s="6">
        <v>1</v>
      </c>
      <c r="D1241" s="6">
        <v>1</v>
      </c>
      <c r="E1241" s="6">
        <v>4</v>
      </c>
      <c r="F1241" s="6">
        <v>1</v>
      </c>
      <c r="G1241" s="6">
        <v>0</v>
      </c>
      <c r="H1241" s="6">
        <v>7</v>
      </c>
      <c r="I1241" s="6">
        <v>1</v>
      </c>
      <c r="J1241" s="6">
        <v>10</v>
      </c>
      <c r="K1241" s="6">
        <v>8</v>
      </c>
      <c r="L1241" s="6">
        <v>0</v>
      </c>
      <c r="M1241" s="6">
        <v>25</v>
      </c>
    </row>
    <row r="1242" spans="1:13">
      <c r="A1242" s="6" t="s">
        <v>1859</v>
      </c>
      <c r="B1242" s="3">
        <v>0</v>
      </c>
      <c r="C1242" s="6">
        <v>0</v>
      </c>
      <c r="D1242" s="6">
        <v>0</v>
      </c>
      <c r="E1242" s="6">
        <v>1</v>
      </c>
      <c r="F1242" s="6">
        <v>0</v>
      </c>
      <c r="G1242" s="6">
        <v>0</v>
      </c>
      <c r="H1242" s="6">
        <v>1</v>
      </c>
      <c r="I1242" s="6">
        <v>4</v>
      </c>
      <c r="J1242" s="6">
        <v>3</v>
      </c>
      <c r="K1242" s="6">
        <v>5</v>
      </c>
      <c r="L1242" s="6">
        <v>0</v>
      </c>
      <c r="M1242" s="6">
        <v>4</v>
      </c>
    </row>
    <row r="1243" spans="1:13">
      <c r="A1243" s="6" t="s">
        <v>1860</v>
      </c>
      <c r="B1243" s="3">
        <v>0</v>
      </c>
      <c r="C1243" s="6">
        <v>0</v>
      </c>
      <c r="D1243" s="6">
        <v>1</v>
      </c>
      <c r="E1243" s="6">
        <v>2</v>
      </c>
      <c r="F1243" s="6">
        <v>0</v>
      </c>
      <c r="G1243" s="6">
        <v>0</v>
      </c>
      <c r="H1243" s="6">
        <v>3</v>
      </c>
      <c r="I1243" s="6">
        <v>1</v>
      </c>
      <c r="J1243" s="6">
        <v>10</v>
      </c>
      <c r="K1243" s="6">
        <v>6</v>
      </c>
      <c r="L1243" s="6">
        <v>0</v>
      </c>
      <c r="M1243" s="6">
        <v>5</v>
      </c>
    </row>
    <row r="1244" spans="1:13">
      <c r="A1244" s="6" t="s">
        <v>1861</v>
      </c>
      <c r="B1244" s="3">
        <v>0</v>
      </c>
      <c r="C1244" s="6">
        <v>0</v>
      </c>
      <c r="D1244" s="6">
        <v>1</v>
      </c>
      <c r="E1244" s="6">
        <v>1</v>
      </c>
      <c r="F1244" s="6">
        <v>0</v>
      </c>
      <c r="G1244" s="6">
        <v>0</v>
      </c>
      <c r="H1244" s="6">
        <v>4</v>
      </c>
      <c r="I1244" s="6">
        <v>0</v>
      </c>
      <c r="J1244" s="6">
        <v>4</v>
      </c>
      <c r="K1244" s="6">
        <v>6</v>
      </c>
      <c r="L1244" s="6">
        <v>0</v>
      </c>
      <c r="M1244" s="6">
        <v>9</v>
      </c>
    </row>
    <row r="1245" spans="1:13">
      <c r="A1245" s="6" t="s">
        <v>1862</v>
      </c>
      <c r="B1245" s="3">
        <v>0</v>
      </c>
      <c r="C1245" s="6">
        <v>0</v>
      </c>
      <c r="D1245" s="6">
        <v>0</v>
      </c>
      <c r="E1245" s="6">
        <v>3</v>
      </c>
      <c r="F1245" s="6">
        <v>0</v>
      </c>
      <c r="G1245" s="6">
        <v>0</v>
      </c>
      <c r="H1245" s="6">
        <v>3</v>
      </c>
      <c r="I1245" s="6">
        <v>2</v>
      </c>
      <c r="J1245" s="6">
        <v>3</v>
      </c>
      <c r="K1245" s="6">
        <v>5</v>
      </c>
      <c r="L1245" s="6">
        <v>0</v>
      </c>
      <c r="M1245" s="6">
        <v>3</v>
      </c>
    </row>
    <row r="1246" spans="1:13">
      <c r="A1246" s="6" t="s">
        <v>1863</v>
      </c>
      <c r="B1246" s="3">
        <v>0</v>
      </c>
      <c r="C1246" s="6">
        <v>0</v>
      </c>
      <c r="D1246" s="6">
        <v>1</v>
      </c>
      <c r="E1246" s="6">
        <v>1</v>
      </c>
      <c r="F1246" s="6">
        <v>0</v>
      </c>
      <c r="G1246" s="6">
        <v>0</v>
      </c>
      <c r="H1246" s="6">
        <v>3</v>
      </c>
      <c r="I1246" s="6">
        <v>2</v>
      </c>
      <c r="J1246" s="6">
        <v>5</v>
      </c>
      <c r="K1246" s="6">
        <v>2</v>
      </c>
      <c r="L1246" s="6">
        <v>0</v>
      </c>
      <c r="M1246" s="6">
        <v>8</v>
      </c>
    </row>
    <row r="1247" spans="1:13">
      <c r="A1247" s="6" t="s">
        <v>1864</v>
      </c>
      <c r="B1247" s="3">
        <v>0</v>
      </c>
      <c r="C1247" s="6">
        <v>0</v>
      </c>
      <c r="D1247" s="6">
        <v>2</v>
      </c>
      <c r="E1247" s="6">
        <v>0</v>
      </c>
      <c r="F1247" s="6">
        <v>0</v>
      </c>
      <c r="G1247" s="6">
        <v>0</v>
      </c>
      <c r="H1247" s="6">
        <v>5</v>
      </c>
      <c r="I1247" s="6">
        <v>1</v>
      </c>
      <c r="J1247" s="6">
        <v>13</v>
      </c>
      <c r="K1247" s="6">
        <v>9</v>
      </c>
      <c r="L1247" s="6">
        <v>2</v>
      </c>
      <c r="M1247" s="6">
        <v>19</v>
      </c>
    </row>
    <row r="1248" spans="1:13">
      <c r="A1248" s="6" t="s">
        <v>1865</v>
      </c>
      <c r="B1248" s="3">
        <v>0</v>
      </c>
      <c r="C1248" s="6">
        <v>0</v>
      </c>
      <c r="D1248" s="6">
        <v>0</v>
      </c>
      <c r="E1248" s="6">
        <v>4</v>
      </c>
      <c r="F1248" s="6">
        <v>0</v>
      </c>
      <c r="G1248" s="6">
        <v>0</v>
      </c>
      <c r="H1248" s="6">
        <v>5</v>
      </c>
      <c r="I1248" s="6">
        <v>1</v>
      </c>
      <c r="J1248" s="6">
        <v>7</v>
      </c>
      <c r="K1248" s="6">
        <v>8</v>
      </c>
      <c r="L1248" s="6">
        <v>0</v>
      </c>
      <c r="M1248" s="6">
        <v>8</v>
      </c>
    </row>
    <row r="1249" spans="1:13">
      <c r="A1249" s="6" t="s">
        <v>1866</v>
      </c>
      <c r="B1249" s="3">
        <v>0</v>
      </c>
      <c r="C1249" s="6">
        <v>1</v>
      </c>
      <c r="D1249" s="6">
        <v>3</v>
      </c>
      <c r="E1249" s="6">
        <v>4</v>
      </c>
      <c r="F1249" s="6">
        <v>0</v>
      </c>
      <c r="G1249" s="6">
        <v>0</v>
      </c>
      <c r="H1249" s="6">
        <v>9</v>
      </c>
      <c r="I1249" s="6">
        <v>3</v>
      </c>
      <c r="J1249" s="6">
        <v>11</v>
      </c>
      <c r="K1249" s="6">
        <v>9</v>
      </c>
      <c r="L1249" s="6">
        <v>0</v>
      </c>
      <c r="M1249" s="6">
        <v>16</v>
      </c>
    </row>
    <row r="1250" spans="1:13">
      <c r="A1250" s="6" t="s">
        <v>1867</v>
      </c>
      <c r="B1250" s="3">
        <v>0</v>
      </c>
      <c r="C1250" s="6">
        <v>0</v>
      </c>
      <c r="D1250" s="6">
        <v>1</v>
      </c>
      <c r="E1250" s="6">
        <v>3</v>
      </c>
      <c r="F1250" s="6">
        <v>0</v>
      </c>
      <c r="G1250" s="6">
        <v>0</v>
      </c>
      <c r="H1250" s="6">
        <v>4</v>
      </c>
      <c r="I1250" s="6">
        <v>2</v>
      </c>
      <c r="J1250" s="6">
        <v>5</v>
      </c>
      <c r="K1250" s="6">
        <v>4</v>
      </c>
      <c r="L1250" s="6">
        <v>0</v>
      </c>
      <c r="M1250" s="6">
        <v>5</v>
      </c>
    </row>
    <row r="1251" spans="1:13">
      <c r="A1251" s="6" t="s">
        <v>1868</v>
      </c>
      <c r="B1251" s="3">
        <v>0</v>
      </c>
      <c r="C1251" s="6">
        <v>0</v>
      </c>
      <c r="D1251" s="6">
        <v>1</v>
      </c>
      <c r="E1251" s="6">
        <v>2</v>
      </c>
      <c r="F1251" s="6">
        <v>0</v>
      </c>
      <c r="G1251" s="6">
        <v>0</v>
      </c>
      <c r="H1251" s="6">
        <v>3</v>
      </c>
      <c r="I1251" s="6">
        <v>1</v>
      </c>
      <c r="J1251" s="6">
        <v>6</v>
      </c>
      <c r="K1251" s="6">
        <v>5</v>
      </c>
      <c r="L1251" s="6">
        <v>0</v>
      </c>
      <c r="M1251" s="6">
        <v>11</v>
      </c>
    </row>
    <row r="1252" spans="1:13">
      <c r="A1252" s="6" t="s">
        <v>1869</v>
      </c>
      <c r="B1252" s="3">
        <v>0</v>
      </c>
      <c r="C1252" s="6">
        <v>1</v>
      </c>
      <c r="D1252" s="6">
        <v>0</v>
      </c>
      <c r="E1252" s="6">
        <v>0</v>
      </c>
      <c r="F1252" s="6">
        <v>1</v>
      </c>
      <c r="G1252" s="6">
        <v>0</v>
      </c>
      <c r="H1252" s="6">
        <v>2</v>
      </c>
      <c r="I1252" s="6">
        <v>2</v>
      </c>
      <c r="J1252" s="6">
        <v>7</v>
      </c>
      <c r="K1252" s="6">
        <v>2</v>
      </c>
      <c r="L1252" s="6">
        <v>0</v>
      </c>
      <c r="M1252" s="6">
        <v>4</v>
      </c>
    </row>
    <row r="1253" spans="1:13">
      <c r="A1253" s="6" t="s">
        <v>1793</v>
      </c>
      <c r="B1253" s="3">
        <v>0</v>
      </c>
      <c r="C1253" s="6">
        <v>0</v>
      </c>
      <c r="D1253" s="6">
        <v>4</v>
      </c>
      <c r="E1253" s="6">
        <v>4</v>
      </c>
      <c r="F1253" s="6">
        <v>0</v>
      </c>
      <c r="G1253" s="6">
        <v>0</v>
      </c>
      <c r="H1253" s="6">
        <v>8</v>
      </c>
      <c r="I1253" s="6">
        <v>1</v>
      </c>
      <c r="J1253" s="6">
        <v>4</v>
      </c>
      <c r="K1253" s="6">
        <v>5</v>
      </c>
      <c r="L1253" s="6">
        <v>0</v>
      </c>
      <c r="M1253" s="6">
        <v>16</v>
      </c>
    </row>
    <row r="1254" spans="1:13">
      <c r="A1254" s="6" t="s">
        <v>1870</v>
      </c>
      <c r="B1254" s="3"/>
      <c r="C1254" s="6"/>
      <c r="D1254" s="6">
        <v>3</v>
      </c>
      <c r="E1254" s="6">
        <v>5</v>
      </c>
      <c r="F1254" s="6">
        <v>0</v>
      </c>
      <c r="G1254" s="6">
        <v>0</v>
      </c>
      <c r="H1254" s="6">
        <v>11</v>
      </c>
      <c r="I1254" s="6">
        <v>3</v>
      </c>
      <c r="J1254" s="6">
        <v>7</v>
      </c>
      <c r="K1254" s="6">
        <v>4</v>
      </c>
      <c r="L1254" s="6">
        <v>0</v>
      </c>
      <c r="M1254" s="6">
        <v>6</v>
      </c>
    </row>
    <row r="1255" spans="1:13">
      <c r="A1255" s="6" t="s">
        <v>1871</v>
      </c>
      <c r="B1255" s="3">
        <v>0</v>
      </c>
      <c r="C1255" s="6">
        <v>0</v>
      </c>
      <c r="D1255" s="6">
        <v>1</v>
      </c>
      <c r="E1255" s="6">
        <v>2</v>
      </c>
      <c r="F1255" s="6">
        <v>0</v>
      </c>
      <c r="G1255" s="6">
        <v>1</v>
      </c>
      <c r="H1255" s="6">
        <v>8</v>
      </c>
      <c r="I1255" s="6">
        <v>5</v>
      </c>
      <c r="J1255" s="6">
        <v>6</v>
      </c>
      <c r="K1255" s="6">
        <v>9</v>
      </c>
      <c r="L1255" s="6">
        <v>2</v>
      </c>
      <c r="M1255" s="6">
        <v>11</v>
      </c>
    </row>
    <row r="1256" spans="1:13">
      <c r="A1256" s="6" t="s">
        <v>1872</v>
      </c>
      <c r="B1256" s="3">
        <v>0</v>
      </c>
      <c r="C1256" s="6">
        <v>0</v>
      </c>
      <c r="D1256" s="6">
        <v>2</v>
      </c>
      <c r="E1256" s="6">
        <v>1</v>
      </c>
      <c r="F1256" s="6">
        <v>0</v>
      </c>
      <c r="G1256" s="6">
        <v>0</v>
      </c>
      <c r="H1256" s="6">
        <v>3</v>
      </c>
      <c r="I1256" s="6">
        <v>0</v>
      </c>
      <c r="J1256" s="6">
        <v>6</v>
      </c>
      <c r="K1256" s="6">
        <v>3</v>
      </c>
      <c r="L1256" s="6">
        <v>0</v>
      </c>
      <c r="M1256" s="6">
        <v>8</v>
      </c>
    </row>
    <row r="1257" spans="1:13">
      <c r="A1257" s="6" t="s">
        <v>1873</v>
      </c>
      <c r="B1257" s="3">
        <v>1</v>
      </c>
      <c r="C1257" s="6"/>
      <c r="D1257" s="6">
        <v>1</v>
      </c>
      <c r="E1257" s="6">
        <v>3</v>
      </c>
      <c r="F1257" s="6">
        <v>1</v>
      </c>
      <c r="G1257" s="6">
        <v>0</v>
      </c>
      <c r="H1257" s="6">
        <v>5</v>
      </c>
      <c r="I1257" s="6">
        <v>2</v>
      </c>
      <c r="J1257" s="6">
        <v>3</v>
      </c>
      <c r="K1257" s="6">
        <v>4</v>
      </c>
      <c r="L1257" s="6">
        <v>0</v>
      </c>
      <c r="M1257" s="6">
        <v>11</v>
      </c>
    </row>
    <row r="1258" spans="1:13">
      <c r="A1258" s="6" t="s">
        <v>1874</v>
      </c>
      <c r="B1258" s="3">
        <v>0</v>
      </c>
      <c r="C1258" s="6">
        <v>0</v>
      </c>
      <c r="D1258" s="6">
        <v>0</v>
      </c>
      <c r="E1258" s="6">
        <v>1</v>
      </c>
      <c r="F1258" s="6">
        <v>0</v>
      </c>
      <c r="G1258" s="6">
        <v>0</v>
      </c>
      <c r="H1258" s="6">
        <v>1</v>
      </c>
      <c r="I1258" s="6">
        <v>1</v>
      </c>
      <c r="J1258" s="6">
        <v>5</v>
      </c>
      <c r="K1258" s="6">
        <v>1</v>
      </c>
      <c r="L1258" s="6">
        <v>0</v>
      </c>
      <c r="M1258" s="6">
        <v>9</v>
      </c>
    </row>
    <row r="1259" spans="1:13">
      <c r="A1259" s="6" t="s">
        <v>1875</v>
      </c>
      <c r="B1259" s="3">
        <v>0</v>
      </c>
      <c r="C1259" s="6">
        <v>0</v>
      </c>
      <c r="D1259" s="6">
        <v>1</v>
      </c>
      <c r="E1259" s="6">
        <v>0</v>
      </c>
      <c r="F1259" s="6">
        <v>0</v>
      </c>
      <c r="G1259" s="6">
        <v>0</v>
      </c>
      <c r="H1259" s="6">
        <v>2</v>
      </c>
      <c r="I1259" s="6">
        <v>1</v>
      </c>
      <c r="J1259" s="6">
        <v>3</v>
      </c>
      <c r="K1259" s="6">
        <v>4</v>
      </c>
      <c r="L1259" s="6">
        <v>0</v>
      </c>
      <c r="M1259" s="6">
        <v>4</v>
      </c>
    </row>
    <row r="1260" spans="1:13">
      <c r="A1260" s="6" t="s">
        <v>1876</v>
      </c>
      <c r="B1260" s="3">
        <v>0</v>
      </c>
      <c r="C1260" s="6">
        <v>0</v>
      </c>
      <c r="D1260" s="6">
        <v>2</v>
      </c>
      <c r="E1260" s="6">
        <v>2</v>
      </c>
      <c r="F1260" s="6">
        <v>0</v>
      </c>
      <c r="G1260" s="6">
        <v>0</v>
      </c>
      <c r="H1260" s="6">
        <v>9</v>
      </c>
      <c r="I1260" s="6">
        <v>4</v>
      </c>
      <c r="J1260" s="6">
        <v>7</v>
      </c>
      <c r="K1260" s="6">
        <v>3</v>
      </c>
      <c r="L1260" s="6">
        <v>0</v>
      </c>
      <c r="M1260" s="6">
        <v>3</v>
      </c>
    </row>
    <row r="1261" spans="1:13">
      <c r="A1261" s="6" t="s">
        <v>1877</v>
      </c>
      <c r="B1261" s="3">
        <v>0</v>
      </c>
      <c r="C1261" s="6">
        <v>0</v>
      </c>
      <c r="D1261" s="6">
        <v>3</v>
      </c>
      <c r="E1261" s="6">
        <v>2</v>
      </c>
      <c r="F1261" s="6">
        <v>0</v>
      </c>
      <c r="G1261" s="6">
        <v>0</v>
      </c>
      <c r="H1261" s="6">
        <v>11</v>
      </c>
      <c r="I1261" s="6">
        <v>1</v>
      </c>
      <c r="J1261" s="6">
        <v>9</v>
      </c>
      <c r="K1261" s="6">
        <v>2</v>
      </c>
      <c r="L1261" s="6">
        <v>0</v>
      </c>
      <c r="M1261" s="6">
        <v>7</v>
      </c>
    </row>
    <row r="1262" spans="1:13">
      <c r="A1262" s="6" t="s">
        <v>1878</v>
      </c>
      <c r="B1262" s="3"/>
      <c r="C1262" s="6"/>
      <c r="D1262" s="6">
        <v>2</v>
      </c>
      <c r="E1262" s="6">
        <v>1</v>
      </c>
      <c r="F1262" s="6">
        <v>0</v>
      </c>
      <c r="G1262" s="6">
        <v>0</v>
      </c>
      <c r="H1262" s="6">
        <v>6</v>
      </c>
      <c r="I1262" s="6">
        <v>4</v>
      </c>
      <c r="J1262" s="6">
        <v>9</v>
      </c>
      <c r="K1262" s="6">
        <v>6</v>
      </c>
      <c r="L1262" s="6">
        <v>0</v>
      </c>
      <c r="M1262" s="6">
        <v>13</v>
      </c>
    </row>
    <row r="1263" spans="1:13">
      <c r="A1263" s="6" t="s">
        <v>1879</v>
      </c>
      <c r="B1263" s="3">
        <v>0</v>
      </c>
      <c r="C1263" s="6">
        <v>0</v>
      </c>
      <c r="D1263" s="6">
        <v>4</v>
      </c>
      <c r="E1263" s="6">
        <v>6</v>
      </c>
      <c r="F1263" s="6">
        <v>0</v>
      </c>
      <c r="G1263" s="6">
        <v>0</v>
      </c>
      <c r="H1263" s="6">
        <v>13</v>
      </c>
      <c r="I1263" s="6">
        <v>8</v>
      </c>
      <c r="J1263" s="6">
        <v>6</v>
      </c>
      <c r="K1263" s="6">
        <v>8</v>
      </c>
      <c r="L1263" s="6">
        <v>0</v>
      </c>
      <c r="M1263" s="6">
        <v>12</v>
      </c>
    </row>
    <row r="1264" spans="1:13">
      <c r="A1264" s="6" t="s">
        <v>2068</v>
      </c>
      <c r="B1264" s="3">
        <v>0</v>
      </c>
      <c r="C1264" s="6">
        <v>0</v>
      </c>
      <c r="D1264" s="6">
        <v>1</v>
      </c>
      <c r="E1264" s="6">
        <v>1</v>
      </c>
      <c r="F1264" s="6">
        <v>0</v>
      </c>
      <c r="G1264" s="6">
        <v>0</v>
      </c>
      <c r="H1264" s="6">
        <v>2</v>
      </c>
      <c r="I1264" s="6">
        <v>0</v>
      </c>
      <c r="J1264" s="6">
        <v>5</v>
      </c>
      <c r="K1264" s="6">
        <v>1</v>
      </c>
      <c r="L1264" s="6">
        <v>1</v>
      </c>
      <c r="M1264" s="6">
        <v>10</v>
      </c>
    </row>
    <row r="1265" spans="1:13">
      <c r="A1265" s="6" t="s">
        <v>1880</v>
      </c>
      <c r="B1265" s="3">
        <v>0</v>
      </c>
      <c r="C1265" s="6">
        <v>0</v>
      </c>
      <c r="D1265" s="6">
        <v>1</v>
      </c>
      <c r="E1265" s="6">
        <v>0</v>
      </c>
      <c r="F1265" s="6">
        <v>0</v>
      </c>
      <c r="G1265" s="6">
        <v>0</v>
      </c>
      <c r="H1265" s="6">
        <v>1</v>
      </c>
      <c r="I1265" s="6">
        <v>0</v>
      </c>
      <c r="J1265" s="6">
        <v>3</v>
      </c>
      <c r="K1265" s="6">
        <v>0</v>
      </c>
      <c r="L1265" s="6">
        <v>0</v>
      </c>
      <c r="M1265" s="6">
        <v>5</v>
      </c>
    </row>
    <row r="1266" spans="1:13">
      <c r="A1266" s="6" t="s">
        <v>1881</v>
      </c>
      <c r="B1266" s="3">
        <v>0</v>
      </c>
      <c r="C1266" s="6">
        <v>0</v>
      </c>
      <c r="D1266" s="6">
        <v>1</v>
      </c>
      <c r="E1266" s="6">
        <v>7</v>
      </c>
      <c r="F1266" s="6">
        <v>1</v>
      </c>
      <c r="G1266" s="6">
        <v>0</v>
      </c>
      <c r="H1266" s="6">
        <v>8</v>
      </c>
      <c r="I1266" s="6">
        <v>0</v>
      </c>
      <c r="J1266" s="6">
        <v>2</v>
      </c>
      <c r="K1266" s="6">
        <v>2</v>
      </c>
      <c r="L1266" s="6">
        <v>1</v>
      </c>
      <c r="M1266" s="6">
        <v>7</v>
      </c>
    </row>
    <row r="1267" spans="1:13">
      <c r="A1267" s="6" t="s">
        <v>2067</v>
      </c>
      <c r="B1267" s="3">
        <v>2</v>
      </c>
      <c r="C1267" s="6">
        <v>1</v>
      </c>
      <c r="D1267" s="6">
        <v>0</v>
      </c>
      <c r="E1267" s="6">
        <v>0</v>
      </c>
      <c r="F1267" s="6">
        <v>3</v>
      </c>
      <c r="G1267" s="6">
        <v>0</v>
      </c>
      <c r="H1267" s="6">
        <v>5</v>
      </c>
      <c r="I1267" s="6">
        <v>3</v>
      </c>
      <c r="J1267" s="6">
        <v>3</v>
      </c>
      <c r="K1267" s="6">
        <v>6</v>
      </c>
      <c r="L1267" s="6">
        <v>0</v>
      </c>
      <c r="M1267" s="6">
        <v>9</v>
      </c>
    </row>
    <row r="1268" spans="1:13">
      <c r="A1268" s="6" t="s">
        <v>1882</v>
      </c>
      <c r="B1268" s="3"/>
      <c r="C1268" s="6">
        <v>1</v>
      </c>
      <c r="D1268" s="6">
        <v>2</v>
      </c>
      <c r="E1268" s="6"/>
      <c r="F1268" s="6"/>
      <c r="G1268" s="6"/>
      <c r="H1268" s="6">
        <v>4</v>
      </c>
      <c r="I1268" s="6">
        <v>0</v>
      </c>
      <c r="J1268" s="6">
        <v>6</v>
      </c>
      <c r="K1268" s="6">
        <v>2</v>
      </c>
      <c r="L1268" s="6">
        <v>0</v>
      </c>
      <c r="M1268" s="6">
        <v>8</v>
      </c>
    </row>
    <row r="1269" spans="1:13">
      <c r="A1269" s="6" t="s">
        <v>1883</v>
      </c>
      <c r="B1269" s="3"/>
      <c r="C1269" s="6"/>
      <c r="D1269" s="6">
        <v>4</v>
      </c>
      <c r="E1269" s="6">
        <v>2</v>
      </c>
      <c r="F1269" s="6">
        <v>0</v>
      </c>
      <c r="G1269" s="6">
        <v>0</v>
      </c>
      <c r="H1269" s="6">
        <v>6</v>
      </c>
      <c r="I1269" s="6">
        <v>1</v>
      </c>
      <c r="J1269" s="6">
        <v>4</v>
      </c>
      <c r="K1269" s="6">
        <v>0</v>
      </c>
      <c r="L1269" s="6">
        <v>0</v>
      </c>
      <c r="M1269" s="6">
        <v>1</v>
      </c>
    </row>
    <row r="1270" spans="1:13">
      <c r="A1270" s="6" t="s">
        <v>1884</v>
      </c>
      <c r="B1270" s="3">
        <v>0</v>
      </c>
      <c r="C1270" s="6">
        <v>0</v>
      </c>
      <c r="D1270" s="6">
        <v>2</v>
      </c>
      <c r="E1270" s="6">
        <v>3</v>
      </c>
      <c r="F1270" s="6">
        <v>0</v>
      </c>
      <c r="G1270" s="6">
        <v>0</v>
      </c>
      <c r="H1270" s="6">
        <v>9</v>
      </c>
      <c r="I1270" s="6">
        <v>7</v>
      </c>
      <c r="J1270" s="6">
        <v>10</v>
      </c>
      <c r="K1270" s="6">
        <v>5</v>
      </c>
      <c r="L1270" s="6">
        <v>0</v>
      </c>
      <c r="M1270" s="6">
        <v>8</v>
      </c>
    </row>
    <row r="1271" spans="1:13">
      <c r="A1271" s="6" t="s">
        <v>1885</v>
      </c>
      <c r="B1271" s="3">
        <v>0</v>
      </c>
      <c r="C1271" s="6">
        <v>0</v>
      </c>
      <c r="D1271" s="6">
        <v>2</v>
      </c>
      <c r="E1271" s="6">
        <v>4</v>
      </c>
      <c r="F1271" s="6">
        <v>0</v>
      </c>
      <c r="G1271" s="6">
        <v>0</v>
      </c>
      <c r="H1271" s="6">
        <v>9</v>
      </c>
      <c r="I1271" s="6">
        <v>3</v>
      </c>
      <c r="J1271" s="6">
        <v>10</v>
      </c>
      <c r="K1271" s="6">
        <v>5</v>
      </c>
      <c r="L1271" s="6">
        <v>0</v>
      </c>
      <c r="M1271" s="6">
        <v>8</v>
      </c>
    </row>
    <row r="1272" spans="1:13">
      <c r="A1272" s="6" t="s">
        <v>1891</v>
      </c>
      <c r="B1272" s="3">
        <v>0</v>
      </c>
      <c r="C1272" s="6">
        <v>0</v>
      </c>
      <c r="D1272" s="6">
        <v>2</v>
      </c>
      <c r="E1272" s="6">
        <v>3</v>
      </c>
      <c r="F1272" s="6">
        <v>0</v>
      </c>
      <c r="G1272" s="6">
        <v>1</v>
      </c>
      <c r="H1272" s="6">
        <v>6</v>
      </c>
      <c r="I1272" s="6">
        <v>2</v>
      </c>
      <c r="J1272" s="6">
        <v>9</v>
      </c>
      <c r="K1272" s="6">
        <v>7</v>
      </c>
      <c r="L1272" s="6">
        <v>2</v>
      </c>
      <c r="M1272" s="6">
        <v>10</v>
      </c>
    </row>
    <row r="1273" spans="1:13">
      <c r="A1273" s="6" t="s">
        <v>1974</v>
      </c>
      <c r="B1273" s="3">
        <v>0</v>
      </c>
      <c r="C1273" s="6">
        <v>0</v>
      </c>
      <c r="D1273" s="6">
        <v>7</v>
      </c>
      <c r="E1273" s="6">
        <v>3</v>
      </c>
      <c r="F1273" s="6">
        <v>0</v>
      </c>
      <c r="G1273" s="6">
        <v>2</v>
      </c>
      <c r="H1273" s="6">
        <v>17</v>
      </c>
      <c r="I1273" s="6">
        <v>9</v>
      </c>
      <c r="J1273" s="6">
        <v>10</v>
      </c>
      <c r="K1273" s="6">
        <v>2</v>
      </c>
      <c r="L1273" s="6">
        <v>5</v>
      </c>
      <c r="M1273" s="6">
        <v>8</v>
      </c>
    </row>
    <row r="1274" spans="1:13">
      <c r="A1274" s="6" t="s">
        <v>1886</v>
      </c>
      <c r="B1274" s="3">
        <v>0</v>
      </c>
      <c r="C1274" s="6">
        <v>1</v>
      </c>
      <c r="D1274" s="6">
        <v>3</v>
      </c>
      <c r="E1274" s="6">
        <v>2</v>
      </c>
      <c r="F1274" s="6">
        <v>1</v>
      </c>
      <c r="G1274" s="6">
        <v>0</v>
      </c>
      <c r="H1274" s="6">
        <v>6</v>
      </c>
      <c r="I1274" s="6">
        <v>3</v>
      </c>
      <c r="J1274" s="6">
        <v>10</v>
      </c>
      <c r="K1274" s="6">
        <v>2</v>
      </c>
      <c r="L1274" s="6">
        <v>0</v>
      </c>
      <c r="M1274" s="6">
        <v>5</v>
      </c>
    </row>
    <row r="1275" spans="1:13">
      <c r="A1275" s="6" t="s">
        <v>1892</v>
      </c>
      <c r="B1275" s="3">
        <v>0</v>
      </c>
      <c r="C1275" s="6">
        <v>0</v>
      </c>
      <c r="D1275" s="6">
        <v>1</v>
      </c>
      <c r="E1275" s="6">
        <v>2</v>
      </c>
      <c r="F1275" s="6">
        <v>0</v>
      </c>
      <c r="G1275" s="6">
        <v>0</v>
      </c>
      <c r="H1275" s="6">
        <v>4</v>
      </c>
      <c r="I1275" s="6">
        <v>1</v>
      </c>
      <c r="J1275" s="6">
        <v>7</v>
      </c>
      <c r="K1275" s="6">
        <v>5</v>
      </c>
      <c r="L1275" s="6">
        <v>1</v>
      </c>
      <c r="M1275" s="6">
        <v>2</v>
      </c>
    </row>
    <row r="1276" spans="1:13">
      <c r="A1276" s="6" t="s">
        <v>1893</v>
      </c>
      <c r="B1276" s="3">
        <v>0</v>
      </c>
      <c r="C1276" s="6">
        <v>0</v>
      </c>
      <c r="D1276" s="6">
        <v>0</v>
      </c>
      <c r="E1276" s="6">
        <v>1</v>
      </c>
      <c r="F1276" s="6">
        <v>0</v>
      </c>
      <c r="G1276" s="6">
        <v>0</v>
      </c>
      <c r="H1276" s="6">
        <v>3</v>
      </c>
      <c r="I1276" s="6">
        <v>0</v>
      </c>
      <c r="J1276" s="6">
        <v>6</v>
      </c>
      <c r="K1276" s="6">
        <v>3</v>
      </c>
      <c r="L1276" s="6">
        <v>0</v>
      </c>
      <c r="M1276" s="6">
        <v>3</v>
      </c>
    </row>
    <row r="1277" spans="1:13">
      <c r="A1277" s="6" t="s">
        <v>1894</v>
      </c>
      <c r="B1277" s="3">
        <v>0</v>
      </c>
      <c r="C1277" s="6">
        <v>0</v>
      </c>
      <c r="D1277" s="6">
        <v>0</v>
      </c>
      <c r="E1277" s="6">
        <v>0</v>
      </c>
      <c r="F1277" s="6">
        <v>0</v>
      </c>
      <c r="G1277" s="6">
        <v>0</v>
      </c>
      <c r="H1277" s="6">
        <v>4</v>
      </c>
      <c r="I1277" s="6">
        <v>2</v>
      </c>
      <c r="J1277" s="6">
        <v>3</v>
      </c>
      <c r="K1277" s="6">
        <v>10</v>
      </c>
      <c r="L1277" s="6">
        <v>0</v>
      </c>
      <c r="M1277" s="6">
        <v>14</v>
      </c>
    </row>
    <row r="1278" spans="1:13">
      <c r="A1278" s="6" t="s">
        <v>1975</v>
      </c>
      <c r="B1278" s="3">
        <v>0</v>
      </c>
      <c r="C1278" s="6">
        <v>1</v>
      </c>
      <c r="D1278" s="6">
        <v>0</v>
      </c>
      <c r="E1278" s="6">
        <v>2</v>
      </c>
      <c r="F1278" s="6">
        <v>1</v>
      </c>
      <c r="G1278" s="6">
        <v>0</v>
      </c>
      <c r="H1278" s="6">
        <v>3</v>
      </c>
      <c r="I1278" s="6">
        <v>4</v>
      </c>
      <c r="J1278" s="6">
        <v>8</v>
      </c>
      <c r="K1278" s="6">
        <v>4</v>
      </c>
      <c r="L1278" s="6">
        <v>0</v>
      </c>
      <c r="M1278" s="6">
        <v>8</v>
      </c>
    </row>
    <row r="1279" spans="1:13">
      <c r="A1279" s="6" t="s">
        <v>1938</v>
      </c>
      <c r="B1279" s="3">
        <v>0</v>
      </c>
      <c r="C1279" s="6">
        <v>0</v>
      </c>
      <c r="D1279" s="6">
        <v>2</v>
      </c>
      <c r="E1279" s="6">
        <v>1</v>
      </c>
      <c r="F1279" s="6">
        <v>0</v>
      </c>
      <c r="G1279" s="6">
        <v>0</v>
      </c>
      <c r="H1279" s="6">
        <v>6</v>
      </c>
      <c r="I1279" s="6">
        <v>1</v>
      </c>
      <c r="J1279" s="6">
        <v>12</v>
      </c>
      <c r="K1279" s="6">
        <v>4</v>
      </c>
      <c r="L1279" s="6">
        <v>0</v>
      </c>
      <c r="M1279" s="6">
        <v>6</v>
      </c>
    </row>
    <row r="1280" spans="1:13">
      <c r="A1280" s="6" t="s">
        <v>1895</v>
      </c>
      <c r="B1280" s="3">
        <v>1</v>
      </c>
      <c r="C1280" s="6">
        <v>0</v>
      </c>
      <c r="D1280" s="6">
        <v>2</v>
      </c>
      <c r="E1280" s="6">
        <v>3</v>
      </c>
      <c r="F1280" s="6">
        <v>1</v>
      </c>
      <c r="G1280" s="6">
        <v>0</v>
      </c>
      <c r="H1280" s="6">
        <v>7</v>
      </c>
      <c r="I1280" s="6">
        <v>2</v>
      </c>
      <c r="J1280" s="6">
        <v>10</v>
      </c>
      <c r="K1280" s="6">
        <v>5</v>
      </c>
      <c r="L1280" s="6">
        <v>0</v>
      </c>
      <c r="M1280" s="6">
        <v>2</v>
      </c>
    </row>
    <row r="1281" spans="1:13">
      <c r="A1281" s="6" t="s">
        <v>1953</v>
      </c>
      <c r="B1281" s="3">
        <v>0</v>
      </c>
      <c r="C1281" s="6">
        <v>0</v>
      </c>
      <c r="D1281" s="6">
        <v>1</v>
      </c>
      <c r="E1281" s="6">
        <v>2</v>
      </c>
      <c r="F1281" s="6">
        <v>0</v>
      </c>
      <c r="G1281" s="6">
        <v>0</v>
      </c>
      <c r="H1281" s="6">
        <v>3</v>
      </c>
      <c r="I1281" s="6">
        <v>1</v>
      </c>
      <c r="J1281" s="6">
        <v>6</v>
      </c>
      <c r="K1281" s="6">
        <v>2</v>
      </c>
      <c r="L1281" s="6">
        <v>0</v>
      </c>
      <c r="M1281" s="6">
        <v>5</v>
      </c>
    </row>
    <row r="1282" spans="1:13">
      <c r="A1282" s="6" t="s">
        <v>1939</v>
      </c>
      <c r="B1282" s="3">
        <v>0</v>
      </c>
      <c r="C1282" s="6">
        <v>0</v>
      </c>
      <c r="D1282" s="6">
        <v>2</v>
      </c>
      <c r="E1282" s="6">
        <v>2</v>
      </c>
      <c r="F1282" s="6">
        <v>0</v>
      </c>
      <c r="G1282" s="6">
        <v>0</v>
      </c>
      <c r="H1282" s="6">
        <v>4</v>
      </c>
      <c r="I1282" s="6">
        <v>1</v>
      </c>
      <c r="J1282" s="6">
        <v>7</v>
      </c>
      <c r="K1282" s="6">
        <v>4</v>
      </c>
      <c r="L1282" s="6">
        <v>0</v>
      </c>
      <c r="M1282" s="6">
        <v>6</v>
      </c>
    </row>
    <row r="1283" spans="1:13">
      <c r="A1283" s="6" t="s">
        <v>1976</v>
      </c>
      <c r="B1283" s="3">
        <v>0</v>
      </c>
      <c r="C1283" s="6">
        <v>0</v>
      </c>
      <c r="D1283" s="6">
        <v>3</v>
      </c>
      <c r="E1283" s="6">
        <v>1</v>
      </c>
      <c r="F1283" s="6">
        <v>0</v>
      </c>
      <c r="G1283" s="6">
        <v>0</v>
      </c>
      <c r="H1283" s="6">
        <v>4</v>
      </c>
      <c r="I1283" s="6">
        <v>4</v>
      </c>
      <c r="J1283" s="6">
        <v>9</v>
      </c>
      <c r="K1283" s="6">
        <v>1</v>
      </c>
      <c r="L1283" s="6">
        <v>1</v>
      </c>
      <c r="M1283" s="6">
        <v>3</v>
      </c>
    </row>
    <row r="1284" spans="1:13">
      <c r="A1284" s="6" t="s">
        <v>1921</v>
      </c>
      <c r="B1284" s="3"/>
      <c r="C1284" s="6"/>
      <c r="D1284" s="6">
        <v>2</v>
      </c>
      <c r="E1284" s="6">
        <v>2</v>
      </c>
      <c r="F1284" s="6"/>
      <c r="G1284" s="6"/>
      <c r="H1284" s="6">
        <v>4</v>
      </c>
      <c r="I1284" s="6">
        <v>2</v>
      </c>
      <c r="J1284" s="6">
        <v>8</v>
      </c>
      <c r="K1284" s="6">
        <v>1</v>
      </c>
      <c r="L1284" s="6">
        <v>0</v>
      </c>
      <c r="M1284" s="6">
        <v>4</v>
      </c>
    </row>
    <row r="1285" spans="1:13">
      <c r="A1285" s="6" t="s">
        <v>1896</v>
      </c>
      <c r="B1285" s="3">
        <v>0</v>
      </c>
      <c r="C1285" s="6">
        <v>1</v>
      </c>
      <c r="D1285" s="6">
        <v>3</v>
      </c>
      <c r="E1285" s="6">
        <v>1</v>
      </c>
      <c r="F1285" s="6">
        <v>1</v>
      </c>
      <c r="G1285" s="6">
        <v>0</v>
      </c>
      <c r="H1285" s="6">
        <v>6</v>
      </c>
      <c r="I1285" s="6">
        <v>3</v>
      </c>
      <c r="J1285" s="6">
        <v>7</v>
      </c>
      <c r="K1285" s="6">
        <v>12</v>
      </c>
      <c r="L1285" s="6">
        <v>0</v>
      </c>
      <c r="M1285" s="6">
        <v>19</v>
      </c>
    </row>
    <row r="1286" spans="1:13">
      <c r="A1286" s="6" t="s">
        <v>1959</v>
      </c>
      <c r="B1286" s="3">
        <v>0</v>
      </c>
      <c r="C1286" s="6">
        <v>0</v>
      </c>
      <c r="D1286" s="6">
        <v>1</v>
      </c>
      <c r="E1286" s="6">
        <v>5</v>
      </c>
      <c r="F1286" s="6">
        <v>1</v>
      </c>
      <c r="G1286" s="6">
        <v>0</v>
      </c>
      <c r="H1286" s="6">
        <v>9</v>
      </c>
      <c r="I1286" s="6">
        <v>2</v>
      </c>
      <c r="J1286" s="6">
        <v>8</v>
      </c>
      <c r="K1286" s="6">
        <v>6</v>
      </c>
      <c r="L1286" s="6">
        <v>1</v>
      </c>
      <c r="M1286" s="6">
        <v>5</v>
      </c>
    </row>
    <row r="1287" spans="1:13">
      <c r="A1287" s="6" t="s">
        <v>1940</v>
      </c>
      <c r="B1287" s="3"/>
      <c r="C1287" s="6"/>
      <c r="D1287" s="6">
        <v>2</v>
      </c>
      <c r="E1287" s="6">
        <v>2</v>
      </c>
      <c r="F1287" s="6"/>
      <c r="G1287" s="6"/>
      <c r="H1287" s="6">
        <v>5</v>
      </c>
      <c r="I1287" s="6">
        <v>3</v>
      </c>
      <c r="J1287" s="6">
        <v>12</v>
      </c>
      <c r="K1287" s="6">
        <v>7</v>
      </c>
      <c r="L1287" s="6"/>
      <c r="M1287" s="6">
        <v>13</v>
      </c>
    </row>
    <row r="1288" spans="1:13">
      <c r="A1288" s="6" t="s">
        <v>1960</v>
      </c>
      <c r="B1288" s="3">
        <v>0</v>
      </c>
      <c r="C1288" s="6">
        <v>0</v>
      </c>
      <c r="D1288" s="6">
        <v>2</v>
      </c>
      <c r="E1288" s="6">
        <v>7</v>
      </c>
      <c r="F1288" s="6">
        <v>0</v>
      </c>
      <c r="G1288" s="6">
        <v>0</v>
      </c>
      <c r="H1288" s="6">
        <v>11</v>
      </c>
      <c r="I1288" s="6">
        <v>1</v>
      </c>
      <c r="J1288" s="6">
        <v>7</v>
      </c>
      <c r="K1288" s="6">
        <v>4</v>
      </c>
      <c r="L1288" s="6">
        <v>0</v>
      </c>
      <c r="M1288" s="6">
        <v>14</v>
      </c>
    </row>
    <row r="1289" spans="1:13">
      <c r="A1289" s="6" t="s">
        <v>1922</v>
      </c>
      <c r="B1289" s="3"/>
      <c r="C1289" s="6"/>
      <c r="D1289" s="6"/>
      <c r="E1289" s="6">
        <v>3</v>
      </c>
      <c r="F1289" s="6">
        <v>1</v>
      </c>
      <c r="G1289" s="6">
        <v>0</v>
      </c>
      <c r="H1289" s="6">
        <v>10</v>
      </c>
      <c r="I1289" s="6">
        <v>3</v>
      </c>
      <c r="J1289" s="6">
        <v>10</v>
      </c>
      <c r="K1289" s="6">
        <v>3</v>
      </c>
      <c r="L1289" s="6">
        <v>0</v>
      </c>
      <c r="M1289" s="6">
        <v>7</v>
      </c>
    </row>
    <row r="1290" spans="1:13">
      <c r="A1290" s="6" t="s">
        <v>1909</v>
      </c>
      <c r="B1290" s="3">
        <v>0</v>
      </c>
      <c r="C1290" s="6">
        <v>0</v>
      </c>
      <c r="D1290" s="6">
        <v>2</v>
      </c>
      <c r="E1290" s="6">
        <v>3</v>
      </c>
      <c r="F1290" s="6">
        <v>0</v>
      </c>
      <c r="G1290" s="6">
        <v>0</v>
      </c>
      <c r="H1290" s="6">
        <v>5</v>
      </c>
      <c r="I1290" s="6">
        <v>0</v>
      </c>
      <c r="J1290" s="6">
        <v>16</v>
      </c>
      <c r="K1290" s="6">
        <v>10</v>
      </c>
      <c r="L1290" s="6">
        <v>2</v>
      </c>
      <c r="M1290" s="6">
        <v>6</v>
      </c>
    </row>
    <row r="1291" spans="1:13">
      <c r="A1291" s="6" t="s">
        <v>1984</v>
      </c>
      <c r="B1291" s="3">
        <v>0</v>
      </c>
      <c r="C1291" s="6">
        <v>0</v>
      </c>
      <c r="D1291" s="6">
        <v>2</v>
      </c>
      <c r="E1291" s="6">
        <v>1</v>
      </c>
      <c r="F1291" s="6">
        <v>0</v>
      </c>
      <c r="G1291" s="6">
        <v>0</v>
      </c>
      <c r="H1291" s="6">
        <v>3</v>
      </c>
      <c r="I1291" s="6">
        <v>2</v>
      </c>
      <c r="J1291" s="6">
        <v>7</v>
      </c>
      <c r="K1291" s="6">
        <v>6</v>
      </c>
      <c r="L1291" s="6">
        <v>0</v>
      </c>
      <c r="M1291" s="6">
        <v>0</v>
      </c>
    </row>
    <row r="1292" spans="1:13">
      <c r="A1292" s="6" t="s">
        <v>1923</v>
      </c>
      <c r="B1292" s="3">
        <v>0</v>
      </c>
      <c r="C1292" s="6">
        <v>0</v>
      </c>
      <c r="D1292" s="6">
        <v>0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6">
        <v>6</v>
      </c>
      <c r="K1292" s="6">
        <v>5</v>
      </c>
      <c r="L1292" s="6">
        <v>0</v>
      </c>
      <c r="M1292" s="6">
        <v>3</v>
      </c>
    </row>
    <row r="1293" spans="1:13">
      <c r="A1293" s="6" t="s">
        <v>1954</v>
      </c>
      <c r="B1293" s="3">
        <v>0</v>
      </c>
      <c r="C1293" s="6">
        <v>1</v>
      </c>
      <c r="D1293" s="6">
        <v>2</v>
      </c>
      <c r="E1293" s="6">
        <v>4</v>
      </c>
      <c r="F1293" s="6">
        <v>0</v>
      </c>
      <c r="G1293" s="6">
        <v>0</v>
      </c>
      <c r="H1293" s="6">
        <v>10</v>
      </c>
      <c r="I1293" s="6">
        <v>5</v>
      </c>
      <c r="J1293" s="6">
        <v>13</v>
      </c>
      <c r="K1293" s="6">
        <v>11</v>
      </c>
      <c r="L1293" s="6">
        <v>0</v>
      </c>
      <c r="M1293" s="6">
        <v>12</v>
      </c>
    </row>
    <row r="1294" spans="1:13">
      <c r="A1294" s="6" t="s">
        <v>1961</v>
      </c>
      <c r="B1294" s="3">
        <v>0</v>
      </c>
      <c r="C1294" s="6">
        <v>0</v>
      </c>
      <c r="D1294" s="6">
        <v>0</v>
      </c>
      <c r="E1294" s="6">
        <v>0</v>
      </c>
      <c r="F1294" s="6">
        <v>0</v>
      </c>
      <c r="G1294" s="6">
        <v>0</v>
      </c>
      <c r="H1294" s="6">
        <v>3</v>
      </c>
      <c r="I1294" s="6">
        <v>0</v>
      </c>
      <c r="J1294" s="6">
        <v>3</v>
      </c>
      <c r="K1294" s="6">
        <v>5</v>
      </c>
      <c r="L1294" s="6">
        <v>0</v>
      </c>
      <c r="M1294" s="6">
        <v>26</v>
      </c>
    </row>
    <row r="1295" spans="1:13">
      <c r="A1295" s="6" t="s">
        <v>1897</v>
      </c>
      <c r="B1295" s="3">
        <v>0</v>
      </c>
      <c r="C1295" s="6">
        <v>1</v>
      </c>
      <c r="D1295" s="6">
        <v>3</v>
      </c>
      <c r="E1295" s="6">
        <v>6</v>
      </c>
      <c r="F1295" s="6"/>
      <c r="G1295" s="6"/>
      <c r="H1295" s="6">
        <v>13</v>
      </c>
      <c r="I1295" s="6">
        <v>2</v>
      </c>
      <c r="J1295" s="6">
        <v>8</v>
      </c>
      <c r="K1295" s="6">
        <v>6</v>
      </c>
      <c r="L1295" s="6">
        <v>1</v>
      </c>
      <c r="M1295" s="6">
        <v>7</v>
      </c>
    </row>
    <row r="1296" spans="1:13">
      <c r="A1296" s="6" t="s">
        <v>1898</v>
      </c>
      <c r="B1296" s="3">
        <v>0</v>
      </c>
      <c r="C1296" s="6">
        <v>0</v>
      </c>
      <c r="D1296" s="6">
        <v>2</v>
      </c>
      <c r="E1296" s="6">
        <v>2</v>
      </c>
      <c r="F1296" s="6">
        <v>0</v>
      </c>
      <c r="G1296" s="6">
        <v>0</v>
      </c>
      <c r="H1296" s="6">
        <v>5</v>
      </c>
      <c r="I1296" s="6">
        <v>3</v>
      </c>
      <c r="J1296" s="6">
        <v>8</v>
      </c>
      <c r="K1296" s="6">
        <v>3</v>
      </c>
      <c r="L1296" s="6">
        <v>0</v>
      </c>
      <c r="M1296" s="6">
        <v>4</v>
      </c>
    </row>
    <row r="1297" spans="1:13">
      <c r="A1297" s="6" t="s">
        <v>1910</v>
      </c>
      <c r="B1297" s="3">
        <v>0</v>
      </c>
      <c r="C1297" s="6">
        <v>0</v>
      </c>
      <c r="D1297" s="6">
        <v>2</v>
      </c>
      <c r="E1297" s="6">
        <v>2</v>
      </c>
      <c r="F1297" s="6">
        <v>0</v>
      </c>
      <c r="G1297" s="6">
        <v>0</v>
      </c>
      <c r="H1297" s="6">
        <v>4</v>
      </c>
      <c r="I1297" s="6">
        <v>4</v>
      </c>
      <c r="J1297" s="6">
        <v>7</v>
      </c>
      <c r="K1297" s="6">
        <v>7</v>
      </c>
      <c r="L1297" s="6">
        <v>0</v>
      </c>
      <c r="M1297" s="6">
        <v>6</v>
      </c>
    </row>
    <row r="1298" spans="1:13">
      <c r="A1298" s="6" t="s">
        <v>1955</v>
      </c>
      <c r="B1298" s="3">
        <v>0</v>
      </c>
      <c r="C1298" s="6">
        <v>0</v>
      </c>
      <c r="D1298" s="6">
        <v>0</v>
      </c>
      <c r="E1298" s="6">
        <v>5</v>
      </c>
      <c r="F1298" s="6">
        <v>0</v>
      </c>
      <c r="G1298" s="6">
        <v>1</v>
      </c>
      <c r="H1298" s="6">
        <v>5</v>
      </c>
      <c r="I1298" s="6">
        <v>1</v>
      </c>
      <c r="J1298" s="6">
        <v>8</v>
      </c>
      <c r="K1298" s="6">
        <v>6</v>
      </c>
      <c r="L1298" s="6">
        <v>0</v>
      </c>
      <c r="M1298" s="6">
        <v>8</v>
      </c>
    </row>
    <row r="1299" spans="1:13">
      <c r="A1299" s="6" t="s">
        <v>1941</v>
      </c>
      <c r="B1299" s="3">
        <v>0</v>
      </c>
      <c r="C1299" s="6">
        <v>0</v>
      </c>
      <c r="D1299" s="6">
        <v>2</v>
      </c>
      <c r="E1299" s="6">
        <v>3</v>
      </c>
      <c r="F1299" s="6">
        <v>0</v>
      </c>
      <c r="G1299" s="6">
        <v>0</v>
      </c>
      <c r="H1299" s="6">
        <v>9</v>
      </c>
      <c r="I1299" s="6">
        <v>0</v>
      </c>
      <c r="J1299" s="6">
        <v>8</v>
      </c>
      <c r="K1299" s="6">
        <v>6</v>
      </c>
      <c r="L1299" s="6">
        <v>1</v>
      </c>
      <c r="M1299" s="6">
        <v>16</v>
      </c>
    </row>
    <row r="1300" spans="1:13">
      <c r="A1300" s="6" t="s">
        <v>1924</v>
      </c>
      <c r="B1300" s="3">
        <v>1</v>
      </c>
      <c r="C1300" s="6">
        <v>1</v>
      </c>
      <c r="D1300" s="6">
        <v>0</v>
      </c>
      <c r="E1300" s="6">
        <v>2</v>
      </c>
      <c r="F1300" s="6">
        <v>1</v>
      </c>
      <c r="G1300" s="6">
        <v>0</v>
      </c>
      <c r="H1300" s="6">
        <v>7</v>
      </c>
      <c r="I1300" s="6">
        <v>1</v>
      </c>
      <c r="J1300" s="6">
        <v>7</v>
      </c>
      <c r="K1300" s="6">
        <v>7</v>
      </c>
      <c r="L1300" s="6">
        <v>0</v>
      </c>
      <c r="M1300" s="6">
        <v>10</v>
      </c>
    </row>
    <row r="1301" spans="1:13">
      <c r="A1301" s="6" t="s">
        <v>1925</v>
      </c>
      <c r="B1301" s="3">
        <v>0</v>
      </c>
      <c r="C1301" s="6">
        <v>0</v>
      </c>
      <c r="D1301" s="6">
        <v>1</v>
      </c>
      <c r="E1301" s="6">
        <v>2</v>
      </c>
      <c r="F1301" s="6">
        <v>1</v>
      </c>
      <c r="G1301" s="6">
        <v>0</v>
      </c>
      <c r="H1301" s="6">
        <v>5</v>
      </c>
      <c r="I1301" s="6">
        <v>4</v>
      </c>
      <c r="J1301" s="6">
        <v>9</v>
      </c>
      <c r="K1301" s="6">
        <v>5</v>
      </c>
      <c r="L1301" s="6">
        <v>1</v>
      </c>
      <c r="M1301" s="6">
        <v>16</v>
      </c>
    </row>
    <row r="1302" spans="1:13">
      <c r="A1302" s="6" t="s">
        <v>1899</v>
      </c>
      <c r="B1302" s="3"/>
      <c r="C1302" s="6"/>
      <c r="D1302" s="6"/>
      <c r="E1302" s="6">
        <v>5</v>
      </c>
      <c r="F1302" s="6"/>
      <c r="G1302" s="6"/>
      <c r="H1302" s="6">
        <v>6</v>
      </c>
      <c r="I1302" s="6">
        <v>3</v>
      </c>
      <c r="J1302" s="6">
        <v>8</v>
      </c>
      <c r="K1302" s="6">
        <v>6</v>
      </c>
      <c r="L1302" s="6"/>
      <c r="M1302" s="6">
        <v>7</v>
      </c>
    </row>
    <row r="1303" spans="1:13">
      <c r="A1303" s="6" t="s">
        <v>1942</v>
      </c>
      <c r="B1303" s="3"/>
      <c r="C1303" s="6"/>
      <c r="D1303" s="6">
        <v>2</v>
      </c>
      <c r="E1303" s="6">
        <v>2</v>
      </c>
      <c r="F1303" s="6">
        <v>0</v>
      </c>
      <c r="G1303" s="6">
        <v>0</v>
      </c>
      <c r="H1303" s="6">
        <v>4</v>
      </c>
      <c r="I1303" s="6">
        <v>1</v>
      </c>
      <c r="J1303" s="6">
        <v>7</v>
      </c>
      <c r="K1303" s="6">
        <v>6</v>
      </c>
      <c r="L1303" s="6">
        <v>1</v>
      </c>
      <c r="M1303" s="6">
        <v>10</v>
      </c>
    </row>
    <row r="1304" spans="1:13">
      <c r="A1304" s="6" t="s">
        <v>1926</v>
      </c>
      <c r="B1304" s="3">
        <v>0</v>
      </c>
      <c r="C1304" s="6">
        <v>0</v>
      </c>
      <c r="D1304" s="6">
        <v>1</v>
      </c>
      <c r="E1304" s="6">
        <v>1</v>
      </c>
      <c r="F1304" s="6">
        <v>0</v>
      </c>
      <c r="G1304" s="6">
        <v>0</v>
      </c>
      <c r="H1304" s="6">
        <v>4</v>
      </c>
      <c r="I1304" s="6">
        <v>2</v>
      </c>
      <c r="J1304" s="6">
        <v>8</v>
      </c>
      <c r="K1304" s="6">
        <v>2</v>
      </c>
      <c r="L1304" s="6">
        <v>0</v>
      </c>
      <c r="M1304" s="6">
        <v>2</v>
      </c>
    </row>
    <row r="1305" spans="1:13">
      <c r="A1305" s="6" t="s">
        <v>1958</v>
      </c>
      <c r="B1305" s="3">
        <v>0</v>
      </c>
      <c r="C1305" s="6">
        <v>0</v>
      </c>
      <c r="D1305" s="6">
        <v>1</v>
      </c>
      <c r="E1305" s="6">
        <v>4</v>
      </c>
      <c r="F1305" s="6">
        <v>0</v>
      </c>
      <c r="G1305" s="6">
        <v>1</v>
      </c>
      <c r="H1305" s="6">
        <v>5</v>
      </c>
      <c r="I1305" s="6">
        <v>4</v>
      </c>
      <c r="J1305" s="6">
        <v>4</v>
      </c>
      <c r="K1305" s="6">
        <v>3</v>
      </c>
      <c r="L1305" s="6">
        <v>0</v>
      </c>
      <c r="M1305" s="6">
        <v>9</v>
      </c>
    </row>
    <row r="1306" spans="1:13">
      <c r="A1306" s="6" t="s">
        <v>1927</v>
      </c>
      <c r="B1306" s="3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>
        <v>2</v>
      </c>
    </row>
    <row r="1307" spans="1:13">
      <c r="A1307" s="6" t="s">
        <v>1977</v>
      </c>
      <c r="B1307" s="3">
        <v>0</v>
      </c>
      <c r="C1307" s="6">
        <v>0</v>
      </c>
      <c r="D1307" s="6">
        <v>3</v>
      </c>
      <c r="E1307" s="6">
        <v>7</v>
      </c>
      <c r="F1307" s="6">
        <v>0</v>
      </c>
      <c r="G1307" s="6">
        <v>0</v>
      </c>
      <c r="H1307" s="6">
        <v>10</v>
      </c>
      <c r="I1307" s="6">
        <v>4</v>
      </c>
      <c r="J1307" s="6">
        <v>13</v>
      </c>
      <c r="K1307" s="6">
        <v>4</v>
      </c>
      <c r="L1307" s="6">
        <v>0</v>
      </c>
      <c r="M1307" s="6">
        <v>1</v>
      </c>
    </row>
    <row r="1308" spans="1:13">
      <c r="A1308" s="6" t="s">
        <v>1962</v>
      </c>
      <c r="B1308" s="3"/>
      <c r="C1308" s="6"/>
      <c r="D1308" s="6"/>
      <c r="E1308" s="6">
        <v>1</v>
      </c>
      <c r="F1308" s="6"/>
      <c r="G1308" s="6"/>
      <c r="H1308" s="6">
        <v>5</v>
      </c>
      <c r="I1308" s="6">
        <v>5</v>
      </c>
      <c r="J1308" s="6">
        <v>10</v>
      </c>
      <c r="K1308" s="6">
        <v>5</v>
      </c>
      <c r="L1308" s="6">
        <v>2</v>
      </c>
      <c r="M1308" s="6">
        <v>8</v>
      </c>
    </row>
    <row r="1309" spans="1:13">
      <c r="A1309" s="6" t="s">
        <v>1911</v>
      </c>
      <c r="B1309" s="3">
        <v>0</v>
      </c>
      <c r="C1309" s="6">
        <v>1</v>
      </c>
      <c r="D1309" s="6">
        <v>1</v>
      </c>
      <c r="E1309" s="6">
        <v>2</v>
      </c>
      <c r="F1309" s="6">
        <v>1</v>
      </c>
      <c r="G1309" s="6">
        <v>0</v>
      </c>
      <c r="H1309" s="6">
        <v>6</v>
      </c>
      <c r="I1309" s="6">
        <v>2</v>
      </c>
      <c r="J1309" s="6">
        <v>3</v>
      </c>
      <c r="K1309" s="6">
        <v>5</v>
      </c>
      <c r="L1309" s="6">
        <v>1</v>
      </c>
      <c r="M1309" s="6">
        <v>15</v>
      </c>
    </row>
    <row r="1310" spans="1:13">
      <c r="A1310" s="6" t="s">
        <v>1978</v>
      </c>
      <c r="B1310" s="3">
        <v>0</v>
      </c>
      <c r="C1310" s="6">
        <v>0</v>
      </c>
      <c r="D1310" s="6">
        <v>3</v>
      </c>
      <c r="E1310" s="6">
        <v>0</v>
      </c>
      <c r="F1310" s="6">
        <v>0</v>
      </c>
      <c r="G1310" s="6">
        <v>0</v>
      </c>
      <c r="H1310" s="6">
        <v>7</v>
      </c>
      <c r="I1310" s="6">
        <v>1</v>
      </c>
      <c r="J1310" s="6">
        <v>8</v>
      </c>
      <c r="K1310" s="6">
        <v>5</v>
      </c>
      <c r="L1310" s="6">
        <v>0</v>
      </c>
      <c r="M1310" s="6">
        <v>5</v>
      </c>
    </row>
    <row r="1311" spans="1:13">
      <c r="A1311" s="6" t="s">
        <v>1928</v>
      </c>
      <c r="B1311" s="3">
        <v>0</v>
      </c>
      <c r="C1311" s="6">
        <v>0</v>
      </c>
      <c r="D1311" s="6">
        <v>1</v>
      </c>
      <c r="E1311" s="6">
        <v>3</v>
      </c>
      <c r="F1311" s="6">
        <v>0</v>
      </c>
      <c r="G1311" s="6">
        <v>0</v>
      </c>
      <c r="H1311" s="6">
        <v>6</v>
      </c>
      <c r="I1311" s="6">
        <v>1</v>
      </c>
      <c r="J1311" s="6">
        <v>11</v>
      </c>
      <c r="K1311" s="6">
        <v>2</v>
      </c>
      <c r="L1311" s="6">
        <v>0</v>
      </c>
      <c r="M1311" s="6">
        <v>5</v>
      </c>
    </row>
    <row r="1312" spans="1:13">
      <c r="A1312" s="6" t="s">
        <v>1963</v>
      </c>
      <c r="B1312" s="3">
        <v>0</v>
      </c>
      <c r="C1312" s="6">
        <v>0</v>
      </c>
      <c r="D1312" s="6">
        <v>1</v>
      </c>
      <c r="E1312" s="6">
        <v>3</v>
      </c>
      <c r="F1312" s="6">
        <v>0</v>
      </c>
      <c r="G1312" s="6">
        <v>0</v>
      </c>
      <c r="H1312" s="6">
        <v>6</v>
      </c>
      <c r="I1312" s="6">
        <v>4</v>
      </c>
      <c r="J1312" s="6">
        <v>8</v>
      </c>
      <c r="K1312" s="6">
        <v>9</v>
      </c>
      <c r="L1312" s="6">
        <v>1</v>
      </c>
      <c r="M1312" s="6">
        <v>22</v>
      </c>
    </row>
    <row r="1313" spans="1:13">
      <c r="A1313" s="6" t="s">
        <v>1912</v>
      </c>
      <c r="B1313" s="3">
        <v>0</v>
      </c>
      <c r="C1313" s="6">
        <v>0</v>
      </c>
      <c r="D1313" s="6">
        <v>3</v>
      </c>
      <c r="E1313" s="6">
        <v>1</v>
      </c>
      <c r="F1313" s="6">
        <v>0</v>
      </c>
      <c r="G1313" s="6">
        <v>0</v>
      </c>
      <c r="H1313" s="6">
        <v>4</v>
      </c>
      <c r="I1313" s="6">
        <v>0</v>
      </c>
      <c r="J1313" s="6">
        <v>3</v>
      </c>
      <c r="K1313" s="6">
        <v>3</v>
      </c>
      <c r="L1313" s="6">
        <v>0</v>
      </c>
      <c r="M1313" s="6">
        <v>14</v>
      </c>
    </row>
    <row r="1314" spans="1:13">
      <c r="A1314" s="6" t="s">
        <v>1964</v>
      </c>
      <c r="B1314" s="3"/>
      <c r="C1314" s="6"/>
      <c r="D1314" s="6">
        <v>1</v>
      </c>
      <c r="E1314" s="6">
        <v>5</v>
      </c>
      <c r="F1314" s="6"/>
      <c r="G1314" s="6"/>
      <c r="H1314" s="6">
        <v>6</v>
      </c>
      <c r="I1314" s="6">
        <v>1</v>
      </c>
      <c r="J1314" s="6">
        <v>8</v>
      </c>
      <c r="K1314" s="6">
        <v>4</v>
      </c>
      <c r="L1314" s="6">
        <v>0</v>
      </c>
      <c r="M1314" s="6">
        <v>13</v>
      </c>
    </row>
    <row r="1315" spans="1:13">
      <c r="A1315" s="6" t="s">
        <v>1956</v>
      </c>
      <c r="B1315" s="3">
        <v>0</v>
      </c>
      <c r="C1315" s="6">
        <v>0</v>
      </c>
      <c r="D1315" s="6">
        <v>1</v>
      </c>
      <c r="E1315" s="6">
        <v>3</v>
      </c>
      <c r="F1315" s="6">
        <v>0</v>
      </c>
      <c r="G1315" s="6">
        <v>0</v>
      </c>
      <c r="H1315" s="6">
        <v>5</v>
      </c>
      <c r="I1315" s="6">
        <v>4</v>
      </c>
      <c r="J1315" s="6">
        <v>8</v>
      </c>
      <c r="K1315" s="6">
        <v>9</v>
      </c>
      <c r="L1315" s="6">
        <v>0</v>
      </c>
      <c r="M1315" s="6">
        <v>14</v>
      </c>
    </row>
    <row r="1316" spans="1:13">
      <c r="A1316" s="6" t="s">
        <v>1943</v>
      </c>
      <c r="B1316" s="3">
        <v>0</v>
      </c>
      <c r="C1316" s="6">
        <v>1</v>
      </c>
      <c r="D1316" s="6">
        <v>2</v>
      </c>
      <c r="E1316" s="6">
        <v>3</v>
      </c>
      <c r="F1316" s="6">
        <v>0</v>
      </c>
      <c r="G1316" s="6">
        <v>0</v>
      </c>
      <c r="H1316" s="6">
        <v>7</v>
      </c>
      <c r="I1316" s="6">
        <v>4</v>
      </c>
      <c r="J1316" s="6">
        <v>9</v>
      </c>
      <c r="K1316" s="6">
        <v>3</v>
      </c>
      <c r="L1316" s="6">
        <v>0</v>
      </c>
      <c r="M1316" s="6">
        <v>9</v>
      </c>
    </row>
    <row r="1317" spans="1:13">
      <c r="A1317" s="6" t="s">
        <v>1913</v>
      </c>
      <c r="B1317" s="3">
        <v>0</v>
      </c>
      <c r="C1317" s="6">
        <v>0</v>
      </c>
      <c r="D1317" s="6">
        <v>3</v>
      </c>
      <c r="E1317" s="6">
        <v>2</v>
      </c>
      <c r="F1317" s="6">
        <v>1</v>
      </c>
      <c r="G1317" s="6">
        <v>1</v>
      </c>
      <c r="H1317" s="6">
        <v>9</v>
      </c>
      <c r="I1317" s="6">
        <v>3</v>
      </c>
      <c r="J1317" s="6">
        <v>12</v>
      </c>
      <c r="K1317" s="6">
        <v>6</v>
      </c>
      <c r="L1317" s="6">
        <v>0</v>
      </c>
      <c r="M1317" s="6">
        <v>8</v>
      </c>
    </row>
    <row r="1318" spans="1:13">
      <c r="A1318" s="6" t="s">
        <v>1900</v>
      </c>
      <c r="B1318" s="3"/>
      <c r="C1318" s="6"/>
      <c r="D1318" s="6">
        <v>1</v>
      </c>
      <c r="E1318" s="6">
        <v>2</v>
      </c>
      <c r="F1318" s="6"/>
      <c r="G1318" s="6">
        <v>4</v>
      </c>
      <c r="H1318" s="6">
        <v>4</v>
      </c>
      <c r="I1318" s="6">
        <v>3</v>
      </c>
      <c r="J1318" s="6">
        <v>6</v>
      </c>
      <c r="K1318" s="6">
        <v>3</v>
      </c>
      <c r="L1318" s="6">
        <v>0</v>
      </c>
      <c r="M1318" s="6">
        <v>4</v>
      </c>
    </row>
    <row r="1319" spans="1:13">
      <c r="A1319" s="6" t="s">
        <v>1901</v>
      </c>
      <c r="B1319" s="3">
        <v>0</v>
      </c>
      <c r="C1319" s="6">
        <v>0</v>
      </c>
      <c r="D1319" s="6">
        <v>5</v>
      </c>
      <c r="E1319" s="6">
        <v>4</v>
      </c>
      <c r="F1319" s="6">
        <v>0</v>
      </c>
      <c r="G1319" s="6">
        <v>0</v>
      </c>
      <c r="H1319" s="6">
        <v>10</v>
      </c>
      <c r="I1319" s="6">
        <v>7</v>
      </c>
      <c r="J1319" s="6">
        <v>10</v>
      </c>
      <c r="K1319" s="6">
        <v>3</v>
      </c>
      <c r="L1319" s="6">
        <v>0</v>
      </c>
      <c r="M1319" s="6">
        <v>8</v>
      </c>
    </row>
    <row r="1320" spans="1:13">
      <c r="A1320" s="6" t="s">
        <v>1929</v>
      </c>
      <c r="B1320" s="3"/>
      <c r="C1320" s="6"/>
      <c r="D1320" s="6">
        <v>2</v>
      </c>
      <c r="E1320" s="6">
        <v>3</v>
      </c>
      <c r="F1320" s="6">
        <v>0</v>
      </c>
      <c r="G1320" s="6">
        <v>1</v>
      </c>
      <c r="H1320" s="6">
        <v>5</v>
      </c>
      <c r="I1320" s="6">
        <v>6</v>
      </c>
      <c r="J1320" s="6">
        <v>8</v>
      </c>
      <c r="K1320" s="6">
        <v>0</v>
      </c>
      <c r="L1320" s="6">
        <v>0</v>
      </c>
      <c r="M1320" s="6">
        <v>4</v>
      </c>
    </row>
    <row r="1321" spans="1:13">
      <c r="A1321" s="6" t="s">
        <v>1983</v>
      </c>
      <c r="B1321" s="3">
        <v>0</v>
      </c>
      <c r="C1321" s="6">
        <v>0</v>
      </c>
      <c r="D1321" s="6">
        <v>3</v>
      </c>
      <c r="E1321" s="6">
        <v>5</v>
      </c>
      <c r="F1321" s="6">
        <v>0</v>
      </c>
      <c r="G1321" s="6">
        <v>0</v>
      </c>
      <c r="H1321" s="6">
        <v>8</v>
      </c>
      <c r="I1321" s="6">
        <v>3</v>
      </c>
      <c r="J1321" s="6">
        <v>8</v>
      </c>
      <c r="K1321" s="6">
        <v>3</v>
      </c>
      <c r="L1321" s="6">
        <v>0</v>
      </c>
      <c r="M1321" s="6">
        <v>5</v>
      </c>
    </row>
    <row r="1322" spans="1:13">
      <c r="A1322" s="6" t="s">
        <v>1979</v>
      </c>
      <c r="B1322" s="3">
        <v>0</v>
      </c>
      <c r="C1322" s="6">
        <v>0</v>
      </c>
      <c r="D1322" s="6">
        <v>0</v>
      </c>
      <c r="E1322" s="6">
        <v>0</v>
      </c>
      <c r="F1322" s="6">
        <v>0</v>
      </c>
      <c r="G1322" s="6">
        <v>1</v>
      </c>
      <c r="H1322" s="6">
        <v>0</v>
      </c>
      <c r="I1322" s="6">
        <v>2</v>
      </c>
      <c r="J1322" s="6">
        <v>7</v>
      </c>
      <c r="K1322" s="6">
        <v>3</v>
      </c>
      <c r="L1322" s="6">
        <v>0</v>
      </c>
      <c r="M1322" s="6">
        <v>3</v>
      </c>
    </row>
    <row r="1323" spans="1:13">
      <c r="A1323" s="6" t="s">
        <v>1965</v>
      </c>
      <c r="B1323" s="3">
        <v>0</v>
      </c>
      <c r="C1323" s="6">
        <v>0</v>
      </c>
      <c r="D1323" s="6">
        <v>2</v>
      </c>
      <c r="E1323" s="6">
        <v>3</v>
      </c>
      <c r="F1323" s="6">
        <v>0</v>
      </c>
      <c r="G1323" s="6">
        <v>1</v>
      </c>
      <c r="H1323" s="6">
        <v>8</v>
      </c>
      <c r="I1323" s="6">
        <v>1</v>
      </c>
      <c r="J1323" s="6">
        <v>8</v>
      </c>
      <c r="K1323" s="6">
        <v>2</v>
      </c>
      <c r="L1323" s="6">
        <v>0</v>
      </c>
      <c r="M1323" s="6">
        <v>4</v>
      </c>
    </row>
    <row r="1324" spans="1:13">
      <c r="A1324" s="6" t="s">
        <v>1966</v>
      </c>
      <c r="B1324" s="3"/>
      <c r="C1324" s="6"/>
      <c r="D1324" s="6">
        <v>1</v>
      </c>
      <c r="E1324" s="6">
        <v>6</v>
      </c>
      <c r="F1324" s="6">
        <v>0</v>
      </c>
      <c r="G1324" s="6">
        <v>0</v>
      </c>
      <c r="H1324" s="6">
        <v>7</v>
      </c>
      <c r="I1324" s="6">
        <v>2</v>
      </c>
      <c r="J1324" s="6">
        <v>8</v>
      </c>
      <c r="K1324" s="6">
        <v>6</v>
      </c>
      <c r="L1324" s="6">
        <v>3</v>
      </c>
      <c r="M1324" s="6">
        <v>4</v>
      </c>
    </row>
    <row r="1325" spans="1:13">
      <c r="A1325" s="6" t="s">
        <v>1914</v>
      </c>
      <c r="B1325" s="3">
        <v>0</v>
      </c>
      <c r="C1325" s="6">
        <v>0</v>
      </c>
      <c r="D1325" s="6">
        <v>0</v>
      </c>
      <c r="E1325" s="6">
        <v>2</v>
      </c>
      <c r="F1325" s="6"/>
      <c r="G1325" s="6"/>
      <c r="H1325" s="6">
        <v>2</v>
      </c>
      <c r="I1325" s="6">
        <v>4</v>
      </c>
      <c r="J1325" s="6">
        <v>3</v>
      </c>
      <c r="K1325" s="6">
        <v>0</v>
      </c>
      <c r="L1325" s="6">
        <v>0</v>
      </c>
      <c r="M1325" s="6">
        <v>2</v>
      </c>
    </row>
    <row r="1326" spans="1:13">
      <c r="A1326" s="6" t="s">
        <v>1944</v>
      </c>
      <c r="B1326" s="3">
        <v>0</v>
      </c>
      <c r="C1326" s="6">
        <v>0</v>
      </c>
      <c r="D1326" s="6">
        <v>7</v>
      </c>
      <c r="E1326" s="6">
        <v>5</v>
      </c>
      <c r="F1326" s="6">
        <v>0</v>
      </c>
      <c r="G1326" s="6">
        <v>0</v>
      </c>
      <c r="H1326" s="6">
        <v>15</v>
      </c>
      <c r="I1326" s="6">
        <v>2</v>
      </c>
      <c r="J1326" s="6">
        <v>10</v>
      </c>
      <c r="K1326" s="6">
        <v>16</v>
      </c>
      <c r="L1326" s="6">
        <v>0</v>
      </c>
      <c r="M1326" s="6">
        <v>16</v>
      </c>
    </row>
    <row r="1327" spans="1:13">
      <c r="A1327" s="6" t="s">
        <v>1930</v>
      </c>
      <c r="B1327" s="3">
        <v>0</v>
      </c>
      <c r="C1327" s="6">
        <v>0</v>
      </c>
      <c r="D1327" s="6">
        <v>0</v>
      </c>
      <c r="E1327" s="6">
        <v>2</v>
      </c>
      <c r="F1327" s="6">
        <v>0</v>
      </c>
      <c r="G1327" s="6">
        <v>0</v>
      </c>
      <c r="H1327" s="6">
        <v>4</v>
      </c>
      <c r="I1327" s="6">
        <v>1</v>
      </c>
      <c r="J1327" s="6">
        <v>5</v>
      </c>
      <c r="K1327" s="6">
        <v>3</v>
      </c>
      <c r="L1327" s="6">
        <v>1</v>
      </c>
      <c r="M1327" s="6">
        <v>7</v>
      </c>
    </row>
    <row r="1328" spans="1:13">
      <c r="A1328" s="6" t="s">
        <v>1915</v>
      </c>
      <c r="B1328" s="3">
        <v>0</v>
      </c>
      <c r="C1328" s="6">
        <v>0</v>
      </c>
      <c r="D1328" s="6">
        <v>1</v>
      </c>
      <c r="E1328" s="6">
        <v>1</v>
      </c>
      <c r="F1328" s="6">
        <v>0</v>
      </c>
      <c r="G1328" s="6">
        <v>0</v>
      </c>
      <c r="H1328" s="6">
        <v>6</v>
      </c>
      <c r="I1328" s="6">
        <v>1</v>
      </c>
      <c r="J1328" s="6">
        <v>7</v>
      </c>
      <c r="K1328" s="6">
        <v>6</v>
      </c>
      <c r="L1328" s="6">
        <v>0</v>
      </c>
      <c r="M1328" s="6">
        <v>13</v>
      </c>
    </row>
    <row r="1329" spans="1:13">
      <c r="A1329" s="6" t="s">
        <v>1931</v>
      </c>
      <c r="B1329" s="3">
        <v>0</v>
      </c>
      <c r="C1329" s="6">
        <v>0</v>
      </c>
      <c r="D1329" s="6">
        <v>3</v>
      </c>
      <c r="E1329" s="6">
        <v>4</v>
      </c>
      <c r="F1329" s="6">
        <v>0</v>
      </c>
      <c r="G1329" s="6">
        <v>0</v>
      </c>
      <c r="H1329" s="6">
        <v>9</v>
      </c>
      <c r="I1329" s="6">
        <v>4</v>
      </c>
      <c r="J1329" s="6">
        <v>11</v>
      </c>
      <c r="K1329" s="6">
        <v>6</v>
      </c>
      <c r="L1329" s="6">
        <v>0</v>
      </c>
      <c r="M1329" s="6">
        <v>15</v>
      </c>
    </row>
    <row r="1330" spans="1:13">
      <c r="A1330" s="6" t="s">
        <v>1980</v>
      </c>
      <c r="B1330" s="3">
        <v>0</v>
      </c>
      <c r="C1330" s="6">
        <v>2</v>
      </c>
      <c r="D1330" s="6">
        <v>4</v>
      </c>
      <c r="E1330" s="6">
        <v>2</v>
      </c>
      <c r="F1330" s="6">
        <v>0</v>
      </c>
      <c r="G1330" s="6">
        <v>0</v>
      </c>
      <c r="H1330" s="6">
        <v>9</v>
      </c>
      <c r="I1330" s="6">
        <v>2</v>
      </c>
      <c r="J1330" s="6">
        <v>8</v>
      </c>
      <c r="K1330" s="6">
        <v>7</v>
      </c>
      <c r="L1330" s="6">
        <v>1</v>
      </c>
      <c r="M1330" s="6">
        <v>14</v>
      </c>
    </row>
    <row r="1331" spans="1:13">
      <c r="A1331" s="6" t="s">
        <v>1902</v>
      </c>
      <c r="B1331" s="3">
        <v>0</v>
      </c>
      <c r="C1331" s="6">
        <v>0</v>
      </c>
      <c r="D1331" s="6">
        <v>2</v>
      </c>
      <c r="E1331" s="6">
        <v>2</v>
      </c>
      <c r="F1331" s="6">
        <v>0</v>
      </c>
      <c r="G1331" s="6">
        <v>0</v>
      </c>
      <c r="H1331" s="6">
        <v>4</v>
      </c>
      <c r="I1331" s="6">
        <v>5</v>
      </c>
      <c r="J1331" s="6">
        <v>8</v>
      </c>
      <c r="K1331" s="6">
        <v>3</v>
      </c>
      <c r="L1331" s="6">
        <v>0</v>
      </c>
      <c r="M1331" s="6">
        <v>9</v>
      </c>
    </row>
    <row r="1332" spans="1:13">
      <c r="A1332" s="6" t="s">
        <v>1903</v>
      </c>
      <c r="B1332" s="3">
        <v>0</v>
      </c>
      <c r="C1332" s="6">
        <v>0</v>
      </c>
      <c r="D1332" s="6">
        <v>1</v>
      </c>
      <c r="E1332" s="6">
        <v>3</v>
      </c>
      <c r="F1332" s="6">
        <v>1</v>
      </c>
      <c r="G1332" s="6">
        <v>1</v>
      </c>
      <c r="H1332" s="6">
        <v>5</v>
      </c>
      <c r="I1332" s="6">
        <v>3</v>
      </c>
      <c r="J1332" s="6">
        <v>3</v>
      </c>
      <c r="K1332" s="6">
        <v>7</v>
      </c>
      <c r="L1332" s="6">
        <v>0</v>
      </c>
      <c r="M1332" s="6">
        <v>18</v>
      </c>
    </row>
    <row r="1333" spans="1:13">
      <c r="A1333" s="6" t="s">
        <v>1936</v>
      </c>
      <c r="B1333" s="3">
        <v>0</v>
      </c>
      <c r="C1333" s="6">
        <v>0</v>
      </c>
      <c r="D1333" s="6">
        <v>4</v>
      </c>
      <c r="E1333" s="6">
        <v>6</v>
      </c>
      <c r="F1333" s="6">
        <v>0</v>
      </c>
      <c r="G1333" s="6">
        <v>1</v>
      </c>
      <c r="H1333" s="6">
        <v>10</v>
      </c>
      <c r="I1333" s="6">
        <v>1</v>
      </c>
      <c r="J1333" s="6">
        <v>9</v>
      </c>
      <c r="K1333" s="6">
        <v>0</v>
      </c>
      <c r="L1333" s="6">
        <v>0</v>
      </c>
      <c r="M1333" s="6">
        <v>6</v>
      </c>
    </row>
    <row r="1334" spans="1:13">
      <c r="A1334" s="6" t="s">
        <v>1904</v>
      </c>
      <c r="B1334" s="3">
        <v>0</v>
      </c>
      <c r="C1334" s="6">
        <v>1</v>
      </c>
      <c r="D1334" s="6">
        <v>4</v>
      </c>
      <c r="E1334" s="6">
        <v>2</v>
      </c>
      <c r="F1334" s="6">
        <v>1</v>
      </c>
      <c r="G1334" s="6">
        <v>0</v>
      </c>
      <c r="H1334" s="6">
        <v>8</v>
      </c>
      <c r="I1334" s="6">
        <v>3</v>
      </c>
      <c r="J1334" s="6">
        <v>19</v>
      </c>
      <c r="K1334" s="6">
        <v>8</v>
      </c>
      <c r="L1334" s="6">
        <v>2</v>
      </c>
      <c r="M1334" s="6">
        <v>18</v>
      </c>
    </row>
    <row r="1335" spans="1:13">
      <c r="A1335" s="6" t="s">
        <v>1967</v>
      </c>
      <c r="B1335" s="3"/>
      <c r="C1335" s="6"/>
      <c r="D1335" s="6">
        <v>1</v>
      </c>
      <c r="E1335" s="6">
        <v>4</v>
      </c>
      <c r="F1335" s="6">
        <v>0</v>
      </c>
      <c r="G1335" s="6">
        <v>1</v>
      </c>
      <c r="H1335" s="6">
        <v>7</v>
      </c>
      <c r="I1335" s="6">
        <v>2</v>
      </c>
      <c r="J1335" s="6">
        <v>11</v>
      </c>
      <c r="K1335" s="6">
        <v>5</v>
      </c>
      <c r="L1335" s="6">
        <v>1</v>
      </c>
      <c r="M1335" s="6">
        <v>16</v>
      </c>
    </row>
    <row r="1336" spans="1:13">
      <c r="A1336" s="6" t="s">
        <v>1945</v>
      </c>
      <c r="B1336" s="3">
        <v>0</v>
      </c>
      <c r="C1336" s="6">
        <v>0</v>
      </c>
      <c r="D1336" s="6">
        <v>1</v>
      </c>
      <c r="E1336" s="6">
        <v>3</v>
      </c>
      <c r="F1336" s="6">
        <v>0</v>
      </c>
      <c r="G1336" s="6">
        <v>0</v>
      </c>
      <c r="H1336" s="6">
        <v>7</v>
      </c>
      <c r="I1336" s="6">
        <v>1</v>
      </c>
      <c r="J1336" s="6">
        <v>5</v>
      </c>
      <c r="K1336" s="6">
        <v>4</v>
      </c>
      <c r="L1336" s="6">
        <v>1</v>
      </c>
      <c r="M1336" s="6">
        <v>8</v>
      </c>
    </row>
    <row r="1337" spans="1:13">
      <c r="A1337" s="6" t="s">
        <v>1946</v>
      </c>
      <c r="B1337" s="3">
        <v>0</v>
      </c>
      <c r="C1337" s="6">
        <v>0</v>
      </c>
      <c r="D1337" s="6">
        <v>1</v>
      </c>
      <c r="E1337" s="6">
        <v>2</v>
      </c>
      <c r="F1337" s="6">
        <v>0</v>
      </c>
      <c r="G1337" s="6">
        <v>1</v>
      </c>
      <c r="H1337" s="6">
        <v>3</v>
      </c>
      <c r="I1337" s="6">
        <v>0</v>
      </c>
      <c r="J1337" s="6">
        <v>10</v>
      </c>
      <c r="K1337" s="6">
        <v>8</v>
      </c>
      <c r="L1337" s="6">
        <v>1</v>
      </c>
      <c r="M1337" s="6">
        <v>10</v>
      </c>
    </row>
    <row r="1338" spans="1:13">
      <c r="A1338" s="6" t="s">
        <v>1981</v>
      </c>
      <c r="B1338" s="3">
        <v>0</v>
      </c>
      <c r="C1338" s="6">
        <v>1</v>
      </c>
      <c r="D1338" s="6">
        <v>2</v>
      </c>
      <c r="E1338" s="6">
        <v>1</v>
      </c>
      <c r="F1338" s="6">
        <v>0</v>
      </c>
      <c r="G1338" s="6">
        <v>0</v>
      </c>
      <c r="H1338" s="6">
        <v>9</v>
      </c>
      <c r="I1338" s="6">
        <v>2</v>
      </c>
      <c r="J1338" s="6">
        <v>15</v>
      </c>
      <c r="K1338" s="6">
        <v>7</v>
      </c>
      <c r="L1338" s="6">
        <v>1</v>
      </c>
      <c r="M1338" s="6">
        <v>16</v>
      </c>
    </row>
    <row r="1339" spans="1:13">
      <c r="A1339" s="6" t="s">
        <v>1916</v>
      </c>
      <c r="B1339" s="3">
        <v>0</v>
      </c>
      <c r="C1339" s="6">
        <v>0</v>
      </c>
      <c r="D1339" s="6">
        <v>0</v>
      </c>
      <c r="E1339" s="6">
        <v>4</v>
      </c>
      <c r="F1339" s="6">
        <v>0</v>
      </c>
      <c r="G1339" s="6">
        <v>0</v>
      </c>
      <c r="H1339" s="6">
        <v>4</v>
      </c>
      <c r="I1339" s="6">
        <v>0</v>
      </c>
      <c r="J1339" s="6">
        <v>8</v>
      </c>
      <c r="K1339" s="6">
        <v>7</v>
      </c>
      <c r="L1339" s="6">
        <v>0</v>
      </c>
      <c r="M1339" s="6">
        <v>10</v>
      </c>
    </row>
    <row r="1340" spans="1:13">
      <c r="A1340" s="6" t="s">
        <v>1947</v>
      </c>
      <c r="B1340" s="3">
        <v>0</v>
      </c>
      <c r="C1340" s="6">
        <v>0</v>
      </c>
      <c r="D1340" s="6">
        <v>2</v>
      </c>
      <c r="E1340" s="6">
        <v>0</v>
      </c>
      <c r="F1340" s="6">
        <v>0</v>
      </c>
      <c r="G1340" s="6">
        <v>0</v>
      </c>
      <c r="H1340" s="6">
        <v>5</v>
      </c>
      <c r="I1340" s="6">
        <v>2</v>
      </c>
      <c r="J1340" s="6">
        <v>3</v>
      </c>
      <c r="K1340" s="6">
        <v>8</v>
      </c>
      <c r="L1340" s="6">
        <v>0</v>
      </c>
      <c r="M1340" s="6">
        <v>9</v>
      </c>
    </row>
    <row r="1341" spans="1:13">
      <c r="A1341" s="6" t="s">
        <v>1932</v>
      </c>
      <c r="B1341" s="3">
        <v>0</v>
      </c>
      <c r="C1341" s="6">
        <v>0</v>
      </c>
      <c r="D1341" s="6">
        <v>1</v>
      </c>
      <c r="E1341" s="6">
        <v>2</v>
      </c>
      <c r="F1341" s="6">
        <v>0</v>
      </c>
      <c r="G1341" s="6">
        <v>0</v>
      </c>
      <c r="H1341" s="6">
        <v>3</v>
      </c>
      <c r="I1341" s="6">
        <v>0</v>
      </c>
      <c r="J1341" s="6">
        <v>4</v>
      </c>
      <c r="K1341" s="6">
        <v>6</v>
      </c>
      <c r="L1341" s="6">
        <v>1</v>
      </c>
      <c r="M1341" s="6">
        <v>4</v>
      </c>
    </row>
    <row r="1342" spans="1:13">
      <c r="A1342" s="6" t="s">
        <v>1933</v>
      </c>
      <c r="B1342" s="3">
        <v>0</v>
      </c>
      <c r="C1342" s="6">
        <v>0</v>
      </c>
      <c r="D1342" s="6">
        <v>0</v>
      </c>
      <c r="E1342" s="6">
        <v>2</v>
      </c>
      <c r="F1342" s="6">
        <v>0</v>
      </c>
      <c r="G1342" s="6">
        <v>0</v>
      </c>
      <c r="H1342" s="6">
        <v>4</v>
      </c>
      <c r="I1342" s="6">
        <v>2</v>
      </c>
      <c r="J1342" s="6">
        <v>7</v>
      </c>
      <c r="K1342" s="6">
        <v>6</v>
      </c>
      <c r="L1342" s="6">
        <v>0</v>
      </c>
      <c r="M1342" s="6">
        <v>6</v>
      </c>
    </row>
    <row r="1343" spans="1:13">
      <c r="A1343" s="6" t="s">
        <v>1968</v>
      </c>
      <c r="B1343" s="3">
        <v>0</v>
      </c>
      <c r="C1343" s="6">
        <v>0</v>
      </c>
      <c r="D1343" s="6">
        <v>1</v>
      </c>
      <c r="E1343" s="6">
        <v>0</v>
      </c>
      <c r="F1343" s="6">
        <v>0</v>
      </c>
      <c r="G1343" s="6">
        <v>0</v>
      </c>
      <c r="H1343" s="6">
        <v>1</v>
      </c>
      <c r="I1343" s="6">
        <v>1</v>
      </c>
      <c r="J1343" s="6">
        <v>2</v>
      </c>
      <c r="K1343" s="6">
        <v>5</v>
      </c>
      <c r="L1343" s="6">
        <v>0</v>
      </c>
      <c r="M1343" s="6">
        <v>8</v>
      </c>
    </row>
    <row r="1344" spans="1:13">
      <c r="A1344" s="6" t="s">
        <v>1917</v>
      </c>
      <c r="B1344" s="3">
        <v>0</v>
      </c>
      <c r="C1344" s="6">
        <v>0</v>
      </c>
      <c r="D1344" s="6">
        <v>2</v>
      </c>
      <c r="E1344" s="6">
        <v>0</v>
      </c>
      <c r="F1344" s="6">
        <v>0</v>
      </c>
      <c r="G1344" s="6">
        <v>0</v>
      </c>
      <c r="H1344" s="6">
        <v>5</v>
      </c>
      <c r="I1344" s="6">
        <v>2</v>
      </c>
      <c r="J1344" s="6">
        <v>9</v>
      </c>
      <c r="K1344" s="6">
        <v>7</v>
      </c>
      <c r="L1344" s="6">
        <v>0</v>
      </c>
      <c r="M1344" s="6">
        <v>12</v>
      </c>
    </row>
    <row r="1345" spans="1:13">
      <c r="A1345" s="6" t="s">
        <v>1982</v>
      </c>
      <c r="B1345" s="3">
        <v>0</v>
      </c>
      <c r="C1345" s="6">
        <v>0</v>
      </c>
      <c r="D1345" s="6">
        <v>1</v>
      </c>
      <c r="E1345" s="6">
        <v>3</v>
      </c>
      <c r="F1345" s="6">
        <v>0</v>
      </c>
      <c r="G1345" s="6">
        <v>0</v>
      </c>
      <c r="H1345" s="6">
        <v>4</v>
      </c>
      <c r="I1345" s="6">
        <v>2</v>
      </c>
      <c r="J1345" s="6">
        <v>9</v>
      </c>
      <c r="K1345" s="6">
        <v>1</v>
      </c>
      <c r="L1345" s="6">
        <v>4</v>
      </c>
      <c r="M1345" s="6">
        <v>2</v>
      </c>
    </row>
    <row r="1346" spans="1:13">
      <c r="A1346" s="6" t="s">
        <v>1918</v>
      </c>
      <c r="B1346" s="3"/>
      <c r="C1346" s="6">
        <v>1</v>
      </c>
      <c r="D1346" s="6">
        <v>3</v>
      </c>
      <c r="E1346" s="6">
        <v>3</v>
      </c>
      <c r="F1346" s="6"/>
      <c r="G1346" s="6"/>
      <c r="H1346" s="6"/>
      <c r="I1346" s="6">
        <v>3</v>
      </c>
      <c r="J1346" s="6">
        <v>10</v>
      </c>
      <c r="K1346" s="6">
        <v>7</v>
      </c>
      <c r="L1346" s="6">
        <v>1</v>
      </c>
      <c r="M1346" s="6">
        <v>8</v>
      </c>
    </row>
    <row r="1347" spans="1:13">
      <c r="A1347" s="6" t="s">
        <v>1969</v>
      </c>
      <c r="B1347" s="3">
        <v>0</v>
      </c>
      <c r="C1347" s="6">
        <v>0</v>
      </c>
      <c r="D1347" s="6">
        <v>0</v>
      </c>
      <c r="E1347" s="6">
        <v>3</v>
      </c>
      <c r="F1347" s="6">
        <v>0</v>
      </c>
      <c r="G1347" s="6">
        <v>0</v>
      </c>
      <c r="H1347" s="6">
        <v>3</v>
      </c>
      <c r="I1347" s="6">
        <v>1</v>
      </c>
      <c r="J1347" s="6">
        <v>8</v>
      </c>
      <c r="K1347" s="6">
        <v>3</v>
      </c>
      <c r="L1347" s="6">
        <v>0</v>
      </c>
      <c r="M1347" s="6">
        <v>5</v>
      </c>
    </row>
    <row r="1348" spans="1:13">
      <c r="A1348" s="6" t="s">
        <v>1919</v>
      </c>
      <c r="B1348" s="3">
        <v>0</v>
      </c>
      <c r="C1348" s="6">
        <v>0</v>
      </c>
      <c r="D1348" s="6">
        <v>2</v>
      </c>
      <c r="E1348" s="6">
        <v>3</v>
      </c>
      <c r="F1348" s="6">
        <v>0</v>
      </c>
      <c r="G1348" s="6">
        <v>0</v>
      </c>
      <c r="H1348" s="6">
        <v>5</v>
      </c>
      <c r="I1348" s="6">
        <v>2</v>
      </c>
      <c r="J1348" s="6">
        <v>8</v>
      </c>
      <c r="K1348" s="6">
        <v>4</v>
      </c>
      <c r="L1348" s="6">
        <v>0</v>
      </c>
      <c r="M1348" s="6">
        <v>8</v>
      </c>
    </row>
    <row r="1349" spans="1:13">
      <c r="A1349" s="6" t="s">
        <v>1920</v>
      </c>
      <c r="B1349" s="3">
        <v>0</v>
      </c>
      <c r="C1349" s="6">
        <v>0</v>
      </c>
      <c r="D1349" s="6">
        <v>0</v>
      </c>
      <c r="E1349" s="6">
        <v>0</v>
      </c>
      <c r="F1349" s="6">
        <v>0</v>
      </c>
      <c r="G1349" s="6">
        <v>0</v>
      </c>
      <c r="H1349" s="6">
        <v>1</v>
      </c>
      <c r="I1349" s="6">
        <v>1</v>
      </c>
      <c r="J1349" s="6">
        <v>4</v>
      </c>
      <c r="K1349" s="6">
        <v>2</v>
      </c>
      <c r="L1349" s="6">
        <v>0</v>
      </c>
      <c r="M1349" s="6">
        <v>2</v>
      </c>
    </row>
    <row r="1350" spans="1:13">
      <c r="A1350" s="6" t="s">
        <v>1905</v>
      </c>
      <c r="B1350" s="3">
        <v>0</v>
      </c>
      <c r="C1350" s="6">
        <v>0</v>
      </c>
      <c r="D1350" s="6">
        <v>4</v>
      </c>
      <c r="E1350" s="6">
        <v>0</v>
      </c>
      <c r="F1350" s="6">
        <v>0</v>
      </c>
      <c r="G1350" s="6">
        <v>0</v>
      </c>
      <c r="H1350" s="6">
        <v>4</v>
      </c>
      <c r="I1350" s="6">
        <v>2</v>
      </c>
      <c r="J1350" s="6">
        <v>9</v>
      </c>
      <c r="K1350" s="6">
        <v>6</v>
      </c>
      <c r="L1350" s="6">
        <v>0</v>
      </c>
      <c r="M1350" s="6">
        <v>16</v>
      </c>
    </row>
    <row r="1351" spans="1:13">
      <c r="A1351" s="6" t="s">
        <v>1948</v>
      </c>
      <c r="B1351" s="3"/>
      <c r="C1351" s="6"/>
      <c r="D1351" s="6">
        <v>6</v>
      </c>
      <c r="E1351" s="6">
        <v>2</v>
      </c>
      <c r="F1351" s="6">
        <v>0</v>
      </c>
      <c r="G1351" s="6">
        <v>0</v>
      </c>
      <c r="H1351" s="6">
        <v>10</v>
      </c>
      <c r="I1351" s="6">
        <v>5</v>
      </c>
      <c r="J1351" s="6">
        <v>9</v>
      </c>
      <c r="K1351" s="6">
        <v>6</v>
      </c>
      <c r="L1351" s="6">
        <v>0</v>
      </c>
      <c r="M1351" s="6">
        <v>8</v>
      </c>
    </row>
    <row r="1352" spans="1:13">
      <c r="A1352" s="6" t="s">
        <v>1970</v>
      </c>
      <c r="B1352" s="3">
        <v>0</v>
      </c>
      <c r="C1352" s="6">
        <v>0</v>
      </c>
      <c r="D1352" s="6">
        <v>3</v>
      </c>
      <c r="E1352" s="6">
        <v>1</v>
      </c>
      <c r="F1352" s="6">
        <v>0</v>
      </c>
      <c r="G1352" s="6">
        <v>0</v>
      </c>
      <c r="H1352" s="6">
        <v>10</v>
      </c>
      <c r="I1352" s="6">
        <v>4</v>
      </c>
      <c r="J1352" s="6">
        <v>7</v>
      </c>
      <c r="K1352" s="6">
        <v>7</v>
      </c>
      <c r="L1352" s="6">
        <v>0</v>
      </c>
      <c r="M1352" s="6">
        <v>14</v>
      </c>
    </row>
    <row r="1353" spans="1:13">
      <c r="A1353" s="6" t="s">
        <v>1934</v>
      </c>
      <c r="B1353" s="3">
        <v>0</v>
      </c>
      <c r="C1353" s="6">
        <v>1</v>
      </c>
      <c r="D1353" s="6">
        <v>1</v>
      </c>
      <c r="E1353" s="6">
        <v>1</v>
      </c>
      <c r="F1353" s="6">
        <v>0</v>
      </c>
      <c r="G1353" s="6">
        <v>0</v>
      </c>
      <c r="H1353" s="6">
        <v>3</v>
      </c>
      <c r="I1353" s="6">
        <v>0</v>
      </c>
      <c r="J1353" s="6">
        <v>7</v>
      </c>
      <c r="K1353" s="6">
        <v>3</v>
      </c>
      <c r="L1353" s="6">
        <v>0</v>
      </c>
      <c r="M1353" s="6">
        <v>9</v>
      </c>
    </row>
    <row r="1354" spans="1:13">
      <c r="A1354" s="6" t="s">
        <v>1949</v>
      </c>
      <c r="B1354" s="3"/>
      <c r="C1354" s="6"/>
      <c r="D1354" s="6">
        <v>1</v>
      </c>
      <c r="E1354" s="6">
        <v>1</v>
      </c>
      <c r="F1354" s="6">
        <v>0</v>
      </c>
      <c r="G1354" s="6">
        <v>1</v>
      </c>
      <c r="H1354" s="6">
        <v>2</v>
      </c>
      <c r="I1354" s="6">
        <v>1</v>
      </c>
      <c r="J1354" s="6">
        <v>5</v>
      </c>
      <c r="K1354" s="6">
        <v>6</v>
      </c>
      <c r="L1354" s="6">
        <v>1</v>
      </c>
      <c r="M1354" s="6">
        <v>9</v>
      </c>
    </row>
    <row r="1355" spans="1:13">
      <c r="A1355" s="6" t="s">
        <v>1906</v>
      </c>
      <c r="B1355" s="3">
        <v>0</v>
      </c>
      <c r="C1355" s="6">
        <v>0</v>
      </c>
      <c r="D1355" s="6">
        <v>1</v>
      </c>
      <c r="E1355" s="6">
        <v>0</v>
      </c>
      <c r="F1355" s="6">
        <v>0</v>
      </c>
      <c r="G1355" s="6">
        <v>0</v>
      </c>
      <c r="H1355" s="6">
        <v>4</v>
      </c>
      <c r="I1355" s="6">
        <v>2</v>
      </c>
      <c r="J1355" s="6">
        <v>6</v>
      </c>
      <c r="K1355" s="6">
        <v>5</v>
      </c>
      <c r="L1355" s="6">
        <v>1</v>
      </c>
      <c r="M1355" s="6">
        <v>10</v>
      </c>
    </row>
    <row r="1356" spans="1:13">
      <c r="A1356" s="6" t="s">
        <v>1907</v>
      </c>
      <c r="B1356" s="3">
        <v>0</v>
      </c>
      <c r="C1356" s="6">
        <v>1</v>
      </c>
      <c r="D1356" s="6">
        <v>0</v>
      </c>
      <c r="E1356" s="6">
        <v>2</v>
      </c>
      <c r="F1356" s="6">
        <v>0</v>
      </c>
      <c r="G1356" s="6">
        <v>0</v>
      </c>
      <c r="H1356" s="6">
        <v>8</v>
      </c>
      <c r="I1356" s="6">
        <v>1</v>
      </c>
      <c r="J1356" s="6">
        <v>6</v>
      </c>
      <c r="K1356" s="6">
        <v>8</v>
      </c>
      <c r="L1356" s="6">
        <v>1</v>
      </c>
      <c r="M1356" s="6">
        <v>10</v>
      </c>
    </row>
    <row r="1357" spans="1:13">
      <c r="A1357" s="6" t="s">
        <v>1908</v>
      </c>
      <c r="B1357" s="3">
        <v>0</v>
      </c>
      <c r="C1357" s="6">
        <v>0</v>
      </c>
      <c r="D1357" s="6">
        <v>2</v>
      </c>
      <c r="E1357" s="6">
        <v>1</v>
      </c>
      <c r="F1357" s="6">
        <v>0</v>
      </c>
      <c r="G1357" s="6">
        <v>0</v>
      </c>
      <c r="H1357" s="6">
        <v>5</v>
      </c>
      <c r="I1357" s="6">
        <v>2</v>
      </c>
      <c r="J1357" s="6">
        <v>9</v>
      </c>
      <c r="K1357" s="6">
        <v>4</v>
      </c>
      <c r="L1357" s="6">
        <v>0</v>
      </c>
      <c r="M1357" s="6">
        <v>2</v>
      </c>
    </row>
    <row r="1358" spans="1:13">
      <c r="A1358" s="6" t="s">
        <v>1950</v>
      </c>
      <c r="B1358" s="3">
        <v>0</v>
      </c>
      <c r="C1358" s="6">
        <v>0</v>
      </c>
      <c r="D1358" s="6">
        <v>3</v>
      </c>
      <c r="E1358" s="6">
        <v>2</v>
      </c>
      <c r="F1358" s="6">
        <v>0</v>
      </c>
      <c r="G1358" s="6">
        <v>0</v>
      </c>
      <c r="H1358" s="6">
        <v>13</v>
      </c>
      <c r="I1358" s="6">
        <v>2</v>
      </c>
      <c r="J1358" s="6">
        <v>9</v>
      </c>
      <c r="K1358" s="6">
        <v>3</v>
      </c>
      <c r="L1358" s="6">
        <v>0</v>
      </c>
      <c r="M1358" s="6">
        <v>5</v>
      </c>
    </row>
    <row r="1359" spans="1:13">
      <c r="A1359" s="6" t="s">
        <v>1971</v>
      </c>
      <c r="B1359" s="3"/>
      <c r="C1359" s="6"/>
      <c r="D1359" s="6">
        <v>3</v>
      </c>
      <c r="E1359" s="6">
        <v>2</v>
      </c>
      <c r="F1359" s="6">
        <v>0</v>
      </c>
      <c r="G1359" s="6">
        <v>0</v>
      </c>
      <c r="H1359" s="6">
        <v>6</v>
      </c>
      <c r="I1359" s="6">
        <v>3</v>
      </c>
      <c r="J1359" s="6">
        <v>8</v>
      </c>
      <c r="K1359" s="6">
        <v>2</v>
      </c>
      <c r="L1359" s="6">
        <v>0</v>
      </c>
      <c r="M1359" s="6">
        <v>11</v>
      </c>
    </row>
    <row r="1360" spans="1:13">
      <c r="A1360" s="6" t="s">
        <v>1937</v>
      </c>
      <c r="B1360" s="3">
        <v>0</v>
      </c>
      <c r="C1360" s="6">
        <v>1</v>
      </c>
      <c r="D1360" s="6">
        <v>3</v>
      </c>
      <c r="E1360" s="6">
        <v>6</v>
      </c>
      <c r="F1360" s="6">
        <v>1</v>
      </c>
      <c r="G1360" s="6">
        <v>0</v>
      </c>
      <c r="H1360" s="6">
        <v>12</v>
      </c>
      <c r="I1360" s="6">
        <v>2</v>
      </c>
      <c r="J1360" s="6">
        <v>12</v>
      </c>
      <c r="K1360" s="6">
        <v>6</v>
      </c>
      <c r="L1360" s="6">
        <v>2</v>
      </c>
      <c r="M1360" s="6">
        <v>5</v>
      </c>
    </row>
    <row r="1361" spans="1:13">
      <c r="A1361" s="6" t="s">
        <v>2070</v>
      </c>
      <c r="B1361" s="3">
        <v>0</v>
      </c>
      <c r="C1361" s="6">
        <v>0</v>
      </c>
      <c r="D1361" s="6">
        <v>1</v>
      </c>
      <c r="E1361" s="6">
        <v>2</v>
      </c>
      <c r="F1361" s="6">
        <v>0</v>
      </c>
      <c r="G1361" s="6">
        <v>0</v>
      </c>
      <c r="H1361" s="6">
        <v>0</v>
      </c>
      <c r="I1361" s="6">
        <v>2</v>
      </c>
      <c r="J1361" s="6">
        <v>8</v>
      </c>
      <c r="K1361" s="6">
        <v>6</v>
      </c>
      <c r="L1361" s="6">
        <v>0</v>
      </c>
      <c r="M1361" s="6">
        <v>11</v>
      </c>
    </row>
    <row r="1362" spans="1:13">
      <c r="A1362" s="6" t="s">
        <v>1972</v>
      </c>
      <c r="B1362" s="3">
        <v>0</v>
      </c>
      <c r="C1362" s="6">
        <v>1</v>
      </c>
      <c r="D1362" s="6">
        <v>0</v>
      </c>
      <c r="E1362" s="6">
        <v>0</v>
      </c>
      <c r="F1362" s="6">
        <v>0</v>
      </c>
      <c r="G1362" s="6">
        <v>0</v>
      </c>
      <c r="H1362" s="6">
        <v>1</v>
      </c>
      <c r="I1362" s="6">
        <v>1</v>
      </c>
      <c r="J1362" s="6">
        <v>2</v>
      </c>
      <c r="K1362" s="6">
        <v>1</v>
      </c>
      <c r="L1362" s="6">
        <v>0</v>
      </c>
      <c r="M1362" s="6">
        <v>2</v>
      </c>
    </row>
    <row r="1363" spans="1:13">
      <c r="A1363" s="6" t="s">
        <v>1935</v>
      </c>
      <c r="B1363" s="3">
        <v>0</v>
      </c>
      <c r="C1363" s="6">
        <v>0</v>
      </c>
      <c r="D1363" s="6">
        <v>0</v>
      </c>
      <c r="E1363" s="6">
        <v>1</v>
      </c>
      <c r="F1363" s="6">
        <v>0</v>
      </c>
      <c r="G1363" s="6">
        <v>0</v>
      </c>
      <c r="H1363" s="6">
        <v>1</v>
      </c>
      <c r="I1363" s="6">
        <v>0</v>
      </c>
      <c r="J1363" s="6">
        <v>4</v>
      </c>
      <c r="K1363" s="6">
        <v>5</v>
      </c>
      <c r="L1363" s="6">
        <v>0</v>
      </c>
      <c r="M1363" s="6">
        <v>7</v>
      </c>
    </row>
    <row r="1364" spans="1:13">
      <c r="A1364" s="6" t="s">
        <v>2069</v>
      </c>
      <c r="B1364" s="3">
        <v>0</v>
      </c>
      <c r="C1364" s="6">
        <v>0</v>
      </c>
      <c r="D1364" s="6">
        <v>0</v>
      </c>
      <c r="E1364" s="6">
        <v>1</v>
      </c>
      <c r="F1364" s="6">
        <v>0</v>
      </c>
      <c r="G1364" s="6">
        <v>3</v>
      </c>
      <c r="H1364" s="6">
        <v>1</v>
      </c>
      <c r="I1364" s="6">
        <v>0</v>
      </c>
      <c r="J1364" s="6">
        <v>8</v>
      </c>
      <c r="K1364" s="6">
        <v>6</v>
      </c>
      <c r="L1364" s="6">
        <v>0</v>
      </c>
      <c r="M1364" s="6">
        <v>1</v>
      </c>
    </row>
    <row r="1365" spans="1:13">
      <c r="A1365" s="6" t="s">
        <v>1957</v>
      </c>
      <c r="B1365" s="3"/>
      <c r="C1365" s="6">
        <v>1</v>
      </c>
      <c r="D1365" s="6">
        <v>1</v>
      </c>
      <c r="E1365" s="6">
        <v>1</v>
      </c>
      <c r="F1365" s="6">
        <v>1</v>
      </c>
      <c r="G1365" s="6"/>
      <c r="H1365" s="6">
        <v>4</v>
      </c>
      <c r="I1365" s="6">
        <v>2</v>
      </c>
      <c r="J1365" s="6">
        <v>5</v>
      </c>
      <c r="K1365" s="6">
        <v>3</v>
      </c>
      <c r="L1365" s="6"/>
      <c r="M1365" s="6">
        <v>5</v>
      </c>
    </row>
    <row r="1366" spans="1:13">
      <c r="A1366" s="6" t="s">
        <v>1951</v>
      </c>
      <c r="B1366" s="3">
        <v>0</v>
      </c>
      <c r="C1366" s="6">
        <v>0</v>
      </c>
      <c r="D1366" s="6">
        <v>4</v>
      </c>
      <c r="E1366" s="6">
        <v>3</v>
      </c>
      <c r="F1366" s="6">
        <v>0</v>
      </c>
      <c r="G1366" s="6">
        <v>0</v>
      </c>
      <c r="H1366" s="6">
        <v>7</v>
      </c>
      <c r="I1366" s="6">
        <v>5</v>
      </c>
      <c r="J1366" s="6">
        <v>5</v>
      </c>
      <c r="K1366" s="6">
        <v>3</v>
      </c>
      <c r="L1366" s="6">
        <v>3</v>
      </c>
      <c r="M1366" s="6">
        <v>6</v>
      </c>
    </row>
    <row r="1367" spans="1:13">
      <c r="A1367" s="6" t="s">
        <v>1952</v>
      </c>
      <c r="B1367" s="3">
        <v>1</v>
      </c>
      <c r="C1367" s="6"/>
      <c r="D1367" s="6"/>
      <c r="E1367" s="6">
        <v>4</v>
      </c>
      <c r="F1367" s="6">
        <v>1</v>
      </c>
      <c r="G1367" s="6">
        <v>0</v>
      </c>
      <c r="H1367" s="6">
        <v>7</v>
      </c>
      <c r="I1367" s="6">
        <v>1</v>
      </c>
      <c r="J1367" s="6">
        <v>12</v>
      </c>
      <c r="K1367" s="6">
        <v>8</v>
      </c>
      <c r="L1367" s="6">
        <v>1</v>
      </c>
      <c r="M1367" s="6">
        <v>17</v>
      </c>
    </row>
    <row r="1368" spans="1:13">
      <c r="A1368" s="6" t="s">
        <v>1973</v>
      </c>
      <c r="B1368" s="3">
        <v>0</v>
      </c>
      <c r="C1368" s="6">
        <v>0</v>
      </c>
      <c r="D1368" s="6">
        <v>3</v>
      </c>
      <c r="E1368" s="6">
        <v>7</v>
      </c>
      <c r="F1368" s="6">
        <v>0</v>
      </c>
      <c r="G1368" s="6">
        <v>0</v>
      </c>
      <c r="H1368" s="6">
        <v>10</v>
      </c>
      <c r="I1368" s="6">
        <v>4</v>
      </c>
      <c r="J1368" s="6">
        <v>12</v>
      </c>
      <c r="K1368" s="6">
        <v>3</v>
      </c>
      <c r="L1368" s="6">
        <v>3</v>
      </c>
      <c r="M1368" s="6">
        <v>9</v>
      </c>
    </row>
    <row r="1369" spans="1:13">
      <c r="A1369" s="6" t="s">
        <v>2176</v>
      </c>
      <c r="B1369" s="3">
        <v>0</v>
      </c>
      <c r="C1369" s="6">
        <v>0</v>
      </c>
      <c r="D1369" s="6">
        <v>3</v>
      </c>
      <c r="E1369" s="6">
        <v>1</v>
      </c>
      <c r="F1369" s="6">
        <v>0</v>
      </c>
      <c r="G1369" s="6">
        <v>0</v>
      </c>
      <c r="H1369" s="6">
        <v>6</v>
      </c>
      <c r="I1369" s="6">
        <v>2</v>
      </c>
      <c r="J1369" s="6">
        <v>9</v>
      </c>
      <c r="K1369" s="6">
        <v>6</v>
      </c>
      <c r="L1369" s="6">
        <v>1</v>
      </c>
      <c r="M1369" s="6">
        <v>10</v>
      </c>
    </row>
    <row r="1370" spans="1:13">
      <c r="A1370" s="6" t="s">
        <v>2255</v>
      </c>
      <c r="B1370" s="3">
        <v>0</v>
      </c>
      <c r="C1370" s="6">
        <v>0</v>
      </c>
      <c r="D1370" s="6">
        <v>9</v>
      </c>
      <c r="E1370" s="6">
        <v>4</v>
      </c>
      <c r="F1370" s="6">
        <v>0</v>
      </c>
      <c r="G1370" s="6">
        <v>0</v>
      </c>
      <c r="H1370" s="6">
        <v>17</v>
      </c>
      <c r="I1370" s="6">
        <v>7</v>
      </c>
      <c r="J1370" s="6">
        <v>10</v>
      </c>
      <c r="K1370" s="6">
        <v>10</v>
      </c>
      <c r="L1370" s="6">
        <v>1</v>
      </c>
      <c r="M1370" s="6">
        <v>12</v>
      </c>
    </row>
    <row r="1371" spans="1:13">
      <c r="A1371" s="6" t="s">
        <v>2256</v>
      </c>
      <c r="B1371" s="3">
        <v>0</v>
      </c>
      <c r="C1371" s="6">
        <v>1</v>
      </c>
      <c r="D1371" s="6">
        <v>3</v>
      </c>
      <c r="E1371" s="6">
        <v>0</v>
      </c>
      <c r="F1371" s="6">
        <v>0</v>
      </c>
      <c r="G1371" s="6">
        <v>1</v>
      </c>
      <c r="H1371" s="6">
        <v>6</v>
      </c>
      <c r="I1371" s="6">
        <v>2</v>
      </c>
      <c r="J1371" s="6">
        <v>11</v>
      </c>
      <c r="K1371" s="6">
        <v>3</v>
      </c>
      <c r="L1371" s="6">
        <v>0</v>
      </c>
      <c r="M1371" s="6">
        <v>7</v>
      </c>
    </row>
    <row r="1372" spans="1:13">
      <c r="A1372" s="6" t="s">
        <v>2257</v>
      </c>
      <c r="B1372" s="3">
        <v>0</v>
      </c>
      <c r="C1372" s="6">
        <v>0</v>
      </c>
      <c r="D1372" s="6">
        <v>0</v>
      </c>
      <c r="E1372" s="6">
        <v>0</v>
      </c>
      <c r="F1372" s="6">
        <v>0</v>
      </c>
      <c r="G1372" s="6">
        <v>0</v>
      </c>
      <c r="H1372" s="6">
        <v>1</v>
      </c>
      <c r="I1372" s="6">
        <v>0</v>
      </c>
      <c r="J1372" s="6">
        <v>7</v>
      </c>
      <c r="K1372" s="6">
        <v>4</v>
      </c>
      <c r="L1372" s="6">
        <v>0</v>
      </c>
      <c r="M1372" s="6">
        <v>6</v>
      </c>
    </row>
    <row r="1373" spans="1:13">
      <c r="A1373" s="6" t="s">
        <v>2172</v>
      </c>
      <c r="B1373" s="3">
        <v>0</v>
      </c>
      <c r="C1373" s="6">
        <v>0</v>
      </c>
      <c r="D1373" s="6">
        <v>0</v>
      </c>
      <c r="E1373" s="6">
        <v>1</v>
      </c>
      <c r="F1373" s="6">
        <v>0</v>
      </c>
      <c r="G1373" s="6">
        <v>0</v>
      </c>
      <c r="H1373" s="6">
        <v>5</v>
      </c>
      <c r="I1373" s="6">
        <v>1</v>
      </c>
      <c r="J1373" s="6">
        <v>5</v>
      </c>
      <c r="K1373" s="6">
        <v>2</v>
      </c>
      <c r="L1373" s="6">
        <v>0</v>
      </c>
      <c r="M1373" s="6">
        <v>6</v>
      </c>
    </row>
    <row r="1374" spans="1:13">
      <c r="A1374" s="6" t="s">
        <v>2229</v>
      </c>
      <c r="B1374" s="3">
        <v>0</v>
      </c>
      <c r="C1374" s="6">
        <v>1</v>
      </c>
      <c r="D1374" s="6">
        <v>1</v>
      </c>
      <c r="E1374" s="6">
        <v>3</v>
      </c>
      <c r="F1374" s="6">
        <v>0</v>
      </c>
      <c r="G1374" s="6">
        <v>1</v>
      </c>
      <c r="H1374" s="6">
        <v>6</v>
      </c>
      <c r="I1374" s="6">
        <v>2</v>
      </c>
      <c r="J1374" s="6">
        <v>13</v>
      </c>
      <c r="K1374" s="6">
        <v>6</v>
      </c>
      <c r="L1374" s="6">
        <v>1</v>
      </c>
      <c r="M1374" s="6">
        <v>10</v>
      </c>
    </row>
    <row r="1375" spans="1:13">
      <c r="A1375" s="6" t="s">
        <v>2163</v>
      </c>
      <c r="B1375" s="3">
        <v>0</v>
      </c>
      <c r="C1375" s="6">
        <v>0</v>
      </c>
      <c r="D1375" s="6">
        <v>2</v>
      </c>
      <c r="E1375" s="6">
        <v>2</v>
      </c>
      <c r="F1375" s="6">
        <v>1</v>
      </c>
      <c r="G1375" s="6">
        <v>0</v>
      </c>
      <c r="H1375" s="6">
        <v>8</v>
      </c>
      <c r="I1375" s="6">
        <v>0</v>
      </c>
      <c r="J1375" s="6">
        <v>4</v>
      </c>
      <c r="K1375" s="6">
        <v>2</v>
      </c>
      <c r="L1375" s="6">
        <v>0</v>
      </c>
      <c r="M1375" s="6">
        <v>4</v>
      </c>
    </row>
    <row r="1376" spans="1:13">
      <c r="A1376" s="6" t="s">
        <v>2210</v>
      </c>
      <c r="B1376" s="3">
        <v>0</v>
      </c>
      <c r="C1376" s="6">
        <v>0</v>
      </c>
      <c r="D1376" s="6">
        <v>1</v>
      </c>
      <c r="E1376" s="6">
        <v>3</v>
      </c>
      <c r="F1376" s="6">
        <v>0</v>
      </c>
      <c r="G1376" s="6">
        <v>0</v>
      </c>
      <c r="H1376" s="6">
        <v>8</v>
      </c>
      <c r="I1376" s="6">
        <v>4</v>
      </c>
      <c r="J1376" s="6">
        <v>10</v>
      </c>
      <c r="K1376" s="6">
        <v>9</v>
      </c>
      <c r="L1376" s="6">
        <v>0</v>
      </c>
      <c r="M1376" s="6">
        <v>13</v>
      </c>
    </row>
    <row r="1377" spans="1:13">
      <c r="A1377" s="6" t="s">
        <v>2222</v>
      </c>
      <c r="B1377" s="3">
        <v>0</v>
      </c>
      <c r="C1377" s="6">
        <v>0</v>
      </c>
      <c r="D1377" s="6">
        <v>2</v>
      </c>
      <c r="E1377" s="6">
        <v>3</v>
      </c>
      <c r="F1377" s="6">
        <v>1</v>
      </c>
      <c r="G1377" s="6">
        <v>0</v>
      </c>
      <c r="H1377" s="6">
        <v>5</v>
      </c>
      <c r="I1377" s="6">
        <v>4</v>
      </c>
      <c r="J1377" s="6">
        <v>7</v>
      </c>
      <c r="K1377" s="6">
        <v>4</v>
      </c>
      <c r="L1377" s="6">
        <v>0</v>
      </c>
      <c r="M1377" s="6">
        <v>7</v>
      </c>
    </row>
    <row r="1378" spans="1:13">
      <c r="A1378" s="6" t="s">
        <v>2223</v>
      </c>
      <c r="B1378" s="3">
        <v>0</v>
      </c>
      <c r="C1378" s="6">
        <v>0</v>
      </c>
      <c r="D1378" s="6">
        <v>2</v>
      </c>
      <c r="E1378" s="6">
        <v>3</v>
      </c>
      <c r="F1378" s="6">
        <v>0</v>
      </c>
      <c r="G1378" s="6">
        <v>0</v>
      </c>
      <c r="H1378" s="6">
        <v>5</v>
      </c>
      <c r="I1378" s="6">
        <v>0</v>
      </c>
      <c r="J1378" s="6">
        <v>5</v>
      </c>
      <c r="K1378" s="6">
        <v>9</v>
      </c>
      <c r="L1378" s="6">
        <v>0</v>
      </c>
      <c r="M1378" s="6">
        <v>13</v>
      </c>
    </row>
    <row r="1379" spans="1:13">
      <c r="A1379" s="6" t="s">
        <v>2232</v>
      </c>
      <c r="B1379" s="3">
        <v>0</v>
      </c>
      <c r="C1379" s="6">
        <v>1</v>
      </c>
      <c r="D1379" s="6">
        <v>4</v>
      </c>
      <c r="E1379" s="6">
        <v>0</v>
      </c>
      <c r="F1379" s="6">
        <v>0</v>
      </c>
      <c r="G1379" s="6">
        <v>0</v>
      </c>
      <c r="H1379" s="6">
        <v>5</v>
      </c>
      <c r="I1379" s="6">
        <v>3</v>
      </c>
      <c r="J1379" s="6">
        <v>9</v>
      </c>
      <c r="K1379" s="6">
        <v>2</v>
      </c>
      <c r="L1379" s="6">
        <v>2</v>
      </c>
      <c r="M1379" s="6">
        <v>3</v>
      </c>
    </row>
    <row r="1380" spans="1:13">
      <c r="A1380" s="6" t="s">
        <v>2248</v>
      </c>
      <c r="B1380" s="3">
        <v>0</v>
      </c>
      <c r="C1380" s="6">
        <v>0</v>
      </c>
      <c r="D1380" s="6">
        <v>1</v>
      </c>
      <c r="E1380" s="6">
        <v>2</v>
      </c>
      <c r="F1380" s="6">
        <v>0</v>
      </c>
      <c r="G1380" s="6">
        <v>0</v>
      </c>
      <c r="H1380" s="6">
        <v>3</v>
      </c>
      <c r="I1380" s="6">
        <v>0</v>
      </c>
      <c r="J1380" s="6">
        <v>7</v>
      </c>
      <c r="K1380" s="6">
        <v>3</v>
      </c>
      <c r="L1380" s="6">
        <v>0</v>
      </c>
      <c r="M1380" s="6">
        <v>7</v>
      </c>
    </row>
    <row r="1381" spans="1:13">
      <c r="A1381" s="6" t="s">
        <v>2211</v>
      </c>
      <c r="B1381" s="3">
        <v>0</v>
      </c>
      <c r="C1381" s="6">
        <v>1</v>
      </c>
      <c r="D1381" s="6">
        <v>3</v>
      </c>
      <c r="E1381" s="6">
        <v>0</v>
      </c>
      <c r="F1381" s="6">
        <v>1</v>
      </c>
      <c r="G1381" s="6">
        <v>0</v>
      </c>
      <c r="H1381" s="6">
        <v>5</v>
      </c>
      <c r="I1381" s="6">
        <v>0</v>
      </c>
      <c r="J1381" s="6">
        <v>5</v>
      </c>
      <c r="K1381" s="6">
        <v>5</v>
      </c>
      <c r="L1381" s="6">
        <v>0</v>
      </c>
      <c r="M1381" s="6">
        <v>8</v>
      </c>
    </row>
    <row r="1382" spans="1:13">
      <c r="A1382" s="6" t="s">
        <v>2233</v>
      </c>
      <c r="B1382" s="3">
        <v>0</v>
      </c>
      <c r="C1382" s="6">
        <v>1</v>
      </c>
      <c r="D1382" s="6">
        <v>1</v>
      </c>
      <c r="E1382" s="6">
        <v>8</v>
      </c>
      <c r="F1382" s="6">
        <v>1</v>
      </c>
      <c r="G1382" s="6">
        <v>0</v>
      </c>
      <c r="H1382" s="6">
        <v>11</v>
      </c>
      <c r="I1382" s="6">
        <v>1</v>
      </c>
      <c r="J1382" s="6">
        <v>10</v>
      </c>
      <c r="K1382" s="6">
        <v>4</v>
      </c>
      <c r="L1382" s="6">
        <v>0</v>
      </c>
      <c r="M1382" s="6">
        <v>7</v>
      </c>
    </row>
    <row r="1383" spans="1:13">
      <c r="A1383" s="6" t="s">
        <v>2249</v>
      </c>
      <c r="B1383" s="3"/>
      <c r="C1383" s="6"/>
      <c r="D1383" s="6">
        <v>2</v>
      </c>
      <c r="E1383" s="6">
        <v>2</v>
      </c>
      <c r="F1383" s="6">
        <v>2</v>
      </c>
      <c r="G1383" s="6"/>
      <c r="H1383" s="6">
        <v>4</v>
      </c>
      <c r="I1383" s="6">
        <v>5</v>
      </c>
      <c r="J1383" s="6">
        <v>10</v>
      </c>
      <c r="K1383" s="6">
        <v>4</v>
      </c>
      <c r="L1383" s="6"/>
      <c r="M1383" s="6">
        <v>12</v>
      </c>
    </row>
    <row r="1384" spans="1:13">
      <c r="A1384" s="6" t="s">
        <v>2224</v>
      </c>
      <c r="B1384" s="3">
        <v>0</v>
      </c>
      <c r="C1384" s="6">
        <v>0</v>
      </c>
      <c r="D1384" s="6">
        <v>2</v>
      </c>
      <c r="E1384" s="6">
        <v>7</v>
      </c>
      <c r="F1384" s="6">
        <v>0</v>
      </c>
      <c r="G1384" s="6">
        <v>0</v>
      </c>
      <c r="H1384" s="6">
        <v>9</v>
      </c>
      <c r="I1384" s="6">
        <v>0</v>
      </c>
      <c r="J1384" s="6">
        <v>9</v>
      </c>
      <c r="K1384" s="6">
        <v>6</v>
      </c>
      <c r="L1384" s="6">
        <v>0</v>
      </c>
      <c r="M1384" s="6">
        <v>12</v>
      </c>
    </row>
    <row r="1385" spans="1:13">
      <c r="A1385" s="6" t="s">
        <v>2177</v>
      </c>
      <c r="B1385" s="3"/>
      <c r="C1385" s="6"/>
      <c r="D1385" s="6">
        <v>1</v>
      </c>
      <c r="E1385" s="6">
        <v>3</v>
      </c>
      <c r="F1385" s="6"/>
      <c r="G1385" s="6"/>
      <c r="H1385" s="6">
        <v>8</v>
      </c>
      <c r="I1385" s="6">
        <v>5</v>
      </c>
      <c r="J1385" s="6">
        <v>8</v>
      </c>
      <c r="K1385" s="6">
        <v>6</v>
      </c>
      <c r="L1385" s="6"/>
      <c r="M1385" s="6">
        <v>5</v>
      </c>
    </row>
    <row r="1386" spans="1:13">
      <c r="A1386" s="6" t="s">
        <v>2178</v>
      </c>
      <c r="B1386" s="3">
        <v>0</v>
      </c>
      <c r="C1386" s="6">
        <v>0</v>
      </c>
      <c r="D1386" s="6">
        <v>2</v>
      </c>
      <c r="E1386" s="6">
        <v>6</v>
      </c>
      <c r="F1386" s="6">
        <v>0</v>
      </c>
      <c r="G1386" s="6">
        <v>0</v>
      </c>
      <c r="H1386" s="6">
        <v>9</v>
      </c>
      <c r="I1386" s="6">
        <v>4</v>
      </c>
      <c r="J1386" s="6">
        <v>12</v>
      </c>
      <c r="K1386" s="6">
        <v>4</v>
      </c>
      <c r="L1386" s="6">
        <v>2</v>
      </c>
      <c r="M1386" s="6">
        <v>7</v>
      </c>
    </row>
    <row r="1387" spans="1:13">
      <c r="A1387" s="6" t="s">
        <v>2234</v>
      </c>
      <c r="B1387" s="3">
        <v>0</v>
      </c>
      <c r="C1387" s="6">
        <v>0</v>
      </c>
      <c r="D1387" s="6">
        <v>1</v>
      </c>
      <c r="E1387" s="6">
        <v>2</v>
      </c>
      <c r="F1387" s="6">
        <v>0</v>
      </c>
      <c r="G1387" s="6">
        <v>0</v>
      </c>
      <c r="H1387" s="6">
        <v>4</v>
      </c>
      <c r="I1387" s="6">
        <v>2</v>
      </c>
      <c r="J1387" s="6">
        <v>7</v>
      </c>
      <c r="K1387" s="6">
        <v>4</v>
      </c>
      <c r="L1387" s="6">
        <v>1</v>
      </c>
      <c r="M1387" s="6">
        <v>4</v>
      </c>
    </row>
    <row r="1388" spans="1:13">
      <c r="A1388" s="6" t="s">
        <v>2179</v>
      </c>
      <c r="B1388" s="3">
        <v>0</v>
      </c>
      <c r="C1388" s="6">
        <v>0</v>
      </c>
      <c r="D1388" s="6">
        <v>0</v>
      </c>
      <c r="E1388" s="6">
        <v>1</v>
      </c>
      <c r="F1388" s="6">
        <v>0</v>
      </c>
      <c r="G1388" s="6">
        <v>0</v>
      </c>
      <c r="H1388" s="6">
        <v>1</v>
      </c>
      <c r="I1388" s="6">
        <v>0</v>
      </c>
      <c r="J1388" s="6">
        <v>7</v>
      </c>
      <c r="K1388" s="6">
        <v>0</v>
      </c>
      <c r="L1388" s="6">
        <v>0</v>
      </c>
      <c r="M1388" s="6">
        <v>18</v>
      </c>
    </row>
    <row r="1389" spans="1:13">
      <c r="A1389" s="6" t="s">
        <v>2164</v>
      </c>
      <c r="B1389" s="3">
        <v>1</v>
      </c>
      <c r="C1389" s="6">
        <v>0</v>
      </c>
      <c r="D1389" s="6">
        <v>3</v>
      </c>
      <c r="E1389" s="6">
        <v>4</v>
      </c>
      <c r="F1389" s="6">
        <v>1</v>
      </c>
      <c r="G1389" s="6">
        <v>0</v>
      </c>
      <c r="H1389" s="6">
        <v>10</v>
      </c>
      <c r="I1389" s="6">
        <v>3</v>
      </c>
      <c r="J1389" s="6">
        <v>9</v>
      </c>
      <c r="K1389" s="6">
        <v>6</v>
      </c>
      <c r="L1389" s="6">
        <v>0</v>
      </c>
      <c r="M1389" s="6">
        <v>9</v>
      </c>
    </row>
    <row r="1390" spans="1:13">
      <c r="A1390" s="6" t="s">
        <v>2250</v>
      </c>
      <c r="B1390" s="3">
        <v>0</v>
      </c>
      <c r="C1390" s="6">
        <v>0</v>
      </c>
      <c r="D1390" s="6">
        <v>0</v>
      </c>
      <c r="E1390" s="6">
        <v>0</v>
      </c>
      <c r="F1390" s="6">
        <v>0</v>
      </c>
      <c r="G1390" s="6">
        <v>0</v>
      </c>
      <c r="H1390" s="6">
        <v>4</v>
      </c>
      <c r="I1390" s="6" t="s">
        <v>1596</v>
      </c>
      <c r="J1390" s="6">
        <v>1</v>
      </c>
      <c r="K1390" s="6">
        <v>5</v>
      </c>
      <c r="L1390" s="6">
        <v>0</v>
      </c>
      <c r="M1390" s="6">
        <v>12</v>
      </c>
    </row>
    <row r="1391" spans="1:13">
      <c r="A1391" s="6" t="s">
        <v>2180</v>
      </c>
      <c r="B1391" s="3">
        <v>1</v>
      </c>
      <c r="C1391" s="6">
        <v>1</v>
      </c>
      <c r="D1391" s="6">
        <v>2</v>
      </c>
      <c r="E1391" s="6">
        <v>7</v>
      </c>
      <c r="F1391" s="6">
        <v>1</v>
      </c>
      <c r="G1391" s="6">
        <v>0</v>
      </c>
      <c r="H1391" s="6">
        <v>14</v>
      </c>
      <c r="I1391" s="6">
        <v>1</v>
      </c>
      <c r="J1391" s="6">
        <v>9</v>
      </c>
      <c r="K1391" s="6">
        <v>5</v>
      </c>
      <c r="L1391" s="6">
        <v>0</v>
      </c>
      <c r="M1391" s="6">
        <v>14</v>
      </c>
    </row>
    <row r="1392" spans="1:13">
      <c r="A1392" s="6" t="s">
        <v>2181</v>
      </c>
      <c r="B1392" s="3">
        <v>0</v>
      </c>
      <c r="C1392" s="6">
        <v>0</v>
      </c>
      <c r="D1392" s="6">
        <v>0</v>
      </c>
      <c r="E1392" s="6">
        <v>0</v>
      </c>
      <c r="F1392" s="6">
        <v>0</v>
      </c>
      <c r="G1392" s="6">
        <v>0</v>
      </c>
      <c r="H1392" s="6">
        <v>0</v>
      </c>
      <c r="I1392" s="6">
        <v>0</v>
      </c>
      <c r="J1392" s="6">
        <v>2</v>
      </c>
      <c r="K1392" s="6">
        <v>2</v>
      </c>
      <c r="L1392" s="6">
        <v>0</v>
      </c>
      <c r="M1392" s="6">
        <v>3</v>
      </c>
    </row>
    <row r="1393" spans="1:13">
      <c r="A1393" s="6" t="s">
        <v>2242</v>
      </c>
      <c r="B1393" s="3">
        <v>0</v>
      </c>
      <c r="C1393" s="6">
        <v>0</v>
      </c>
      <c r="D1393" s="6">
        <v>4</v>
      </c>
      <c r="E1393" s="6">
        <v>2</v>
      </c>
      <c r="F1393" s="6">
        <v>0</v>
      </c>
      <c r="G1393" s="6">
        <v>0</v>
      </c>
      <c r="H1393" s="6">
        <v>7</v>
      </c>
      <c r="I1393" s="6">
        <v>4</v>
      </c>
      <c r="J1393" s="6">
        <v>6</v>
      </c>
      <c r="K1393" s="6">
        <v>8</v>
      </c>
      <c r="L1393" s="6">
        <v>0</v>
      </c>
      <c r="M1393" s="6">
        <v>7</v>
      </c>
    </row>
    <row r="1394" spans="1:13">
      <c r="A1394" s="6" t="s">
        <v>2212</v>
      </c>
      <c r="B1394" s="3">
        <v>0</v>
      </c>
      <c r="C1394" s="6">
        <v>0</v>
      </c>
      <c r="D1394" s="6">
        <v>1</v>
      </c>
      <c r="E1394" s="6">
        <v>7</v>
      </c>
      <c r="F1394" s="6">
        <v>0</v>
      </c>
      <c r="G1394" s="6">
        <v>0</v>
      </c>
      <c r="H1394" s="6">
        <v>8</v>
      </c>
      <c r="I1394" s="6">
        <v>3</v>
      </c>
      <c r="J1394" s="6">
        <v>7</v>
      </c>
      <c r="K1394" s="6">
        <v>6</v>
      </c>
      <c r="L1394" s="6">
        <v>0</v>
      </c>
      <c r="M1394" s="6">
        <v>10</v>
      </c>
    </row>
    <row r="1395" spans="1:13">
      <c r="A1395" s="6" t="s">
        <v>2182</v>
      </c>
      <c r="B1395" s="3">
        <v>0</v>
      </c>
      <c r="C1395" s="6">
        <v>0</v>
      </c>
      <c r="D1395" s="6">
        <v>3</v>
      </c>
      <c r="E1395" s="6">
        <v>4</v>
      </c>
      <c r="F1395" s="6"/>
      <c r="G1395" s="6">
        <v>0</v>
      </c>
      <c r="H1395" s="6">
        <v>8</v>
      </c>
      <c r="I1395" s="6">
        <v>2</v>
      </c>
      <c r="J1395" s="6">
        <v>10</v>
      </c>
      <c r="K1395" s="6">
        <v>6</v>
      </c>
      <c r="L1395" s="6">
        <v>0</v>
      </c>
      <c r="M1395" s="6">
        <v>12</v>
      </c>
    </row>
    <row r="1396" spans="1:13">
      <c r="A1396" s="6" t="s">
        <v>2173</v>
      </c>
      <c r="B1396" s="3">
        <v>1</v>
      </c>
      <c r="C1396" s="6">
        <v>1</v>
      </c>
      <c r="D1396" s="6">
        <v>0</v>
      </c>
      <c r="E1396" s="6">
        <v>1</v>
      </c>
      <c r="F1396" s="6">
        <v>0</v>
      </c>
      <c r="G1396" s="6">
        <v>0</v>
      </c>
      <c r="H1396" s="6">
        <v>10</v>
      </c>
      <c r="I1396" s="6">
        <v>0</v>
      </c>
      <c r="J1396" s="6">
        <v>3</v>
      </c>
      <c r="K1396" s="6">
        <v>10</v>
      </c>
      <c r="L1396" s="6">
        <v>0</v>
      </c>
      <c r="M1396" s="6">
        <v>13</v>
      </c>
    </row>
    <row r="1397" spans="1:13">
      <c r="A1397" s="6" t="s">
        <v>2213</v>
      </c>
      <c r="B1397" s="3">
        <v>0</v>
      </c>
      <c r="C1397" s="6">
        <v>0</v>
      </c>
      <c r="D1397" s="6">
        <v>2</v>
      </c>
      <c r="E1397" s="6">
        <v>4</v>
      </c>
      <c r="F1397" s="6">
        <v>1</v>
      </c>
      <c r="G1397" s="6">
        <v>0</v>
      </c>
      <c r="H1397" s="6">
        <v>6</v>
      </c>
      <c r="I1397" s="6">
        <v>4</v>
      </c>
      <c r="J1397" s="6">
        <v>8</v>
      </c>
      <c r="K1397" s="6">
        <v>2</v>
      </c>
      <c r="L1397" s="6">
        <v>0</v>
      </c>
      <c r="M1397" s="6">
        <v>4</v>
      </c>
    </row>
    <row r="1398" spans="1:13">
      <c r="A1398" s="6" t="s">
        <v>2251</v>
      </c>
      <c r="B1398" s="3">
        <v>0</v>
      </c>
      <c r="C1398" s="6">
        <v>0</v>
      </c>
      <c r="D1398" s="6">
        <v>2</v>
      </c>
      <c r="E1398" s="6">
        <v>2</v>
      </c>
      <c r="F1398" s="6">
        <v>0</v>
      </c>
      <c r="G1398" s="6">
        <v>0</v>
      </c>
      <c r="H1398" s="6">
        <v>6</v>
      </c>
      <c r="I1398" s="6">
        <v>4</v>
      </c>
      <c r="J1398" s="6">
        <v>9</v>
      </c>
      <c r="K1398" s="6">
        <v>9</v>
      </c>
      <c r="L1398" s="6">
        <v>1</v>
      </c>
      <c r="M1398" s="6">
        <v>15</v>
      </c>
    </row>
    <row r="1399" spans="1:13">
      <c r="A1399" s="6" t="s">
        <v>2252</v>
      </c>
      <c r="B1399" s="3"/>
      <c r="C1399" s="6"/>
      <c r="D1399" s="6"/>
      <c r="E1399" s="6">
        <v>5</v>
      </c>
      <c r="F1399" s="6">
        <v>0</v>
      </c>
      <c r="G1399" s="6">
        <v>0</v>
      </c>
      <c r="H1399" s="6">
        <v>5</v>
      </c>
      <c r="I1399" s="6">
        <v>3</v>
      </c>
      <c r="J1399" s="6">
        <v>9</v>
      </c>
      <c r="K1399" s="6">
        <v>12</v>
      </c>
      <c r="L1399" s="6">
        <v>1</v>
      </c>
      <c r="M1399" s="6">
        <v>9</v>
      </c>
    </row>
    <row r="1400" spans="1:13">
      <c r="A1400" s="6" t="s">
        <v>2214</v>
      </c>
      <c r="B1400" s="3">
        <v>0</v>
      </c>
      <c r="C1400" s="6">
        <v>0</v>
      </c>
      <c r="D1400" s="6">
        <v>0</v>
      </c>
      <c r="E1400" s="6">
        <v>0</v>
      </c>
      <c r="F1400" s="6">
        <v>0</v>
      </c>
      <c r="G1400" s="6">
        <v>0</v>
      </c>
      <c r="H1400" s="6">
        <v>5</v>
      </c>
      <c r="I1400" s="6">
        <v>0</v>
      </c>
      <c r="J1400" s="6">
        <v>3</v>
      </c>
      <c r="K1400" s="6">
        <v>7</v>
      </c>
      <c r="L1400" s="6">
        <v>0</v>
      </c>
      <c r="M1400" s="6">
        <v>8</v>
      </c>
    </row>
    <row r="1401" spans="1:13">
      <c r="A1401" s="6" t="s">
        <v>2165</v>
      </c>
      <c r="B1401" s="3">
        <v>0</v>
      </c>
      <c r="C1401" s="6">
        <v>0</v>
      </c>
      <c r="D1401" s="6">
        <v>1</v>
      </c>
      <c r="E1401" s="6">
        <v>2</v>
      </c>
      <c r="F1401" s="6">
        <v>0</v>
      </c>
      <c r="G1401" s="6">
        <v>0</v>
      </c>
      <c r="H1401" s="6">
        <v>3</v>
      </c>
      <c r="I1401" s="6">
        <v>0</v>
      </c>
      <c r="J1401" s="6">
        <v>5</v>
      </c>
      <c r="K1401" s="6">
        <v>4</v>
      </c>
      <c r="L1401" s="6">
        <v>0</v>
      </c>
      <c r="M1401" s="6">
        <v>3</v>
      </c>
    </row>
    <row r="1402" spans="1:13">
      <c r="A1402" s="6" t="s">
        <v>2243</v>
      </c>
      <c r="B1402" s="3"/>
      <c r="C1402" s="6"/>
      <c r="D1402" s="6"/>
      <c r="E1402" s="6"/>
      <c r="F1402" s="6"/>
      <c r="G1402" s="6"/>
      <c r="H1402" s="6"/>
      <c r="I1402" s="6">
        <v>1</v>
      </c>
      <c r="J1402" s="6"/>
      <c r="K1402" s="6">
        <v>1</v>
      </c>
      <c r="L1402" s="6"/>
      <c r="M1402" s="6">
        <v>2</v>
      </c>
    </row>
    <row r="1403" spans="1:13">
      <c r="A1403" s="6" t="s">
        <v>2183</v>
      </c>
      <c r="B1403" s="3">
        <v>0</v>
      </c>
      <c r="C1403" s="6">
        <v>0</v>
      </c>
      <c r="D1403" s="6">
        <v>3</v>
      </c>
      <c r="E1403" s="6">
        <v>6</v>
      </c>
      <c r="F1403" s="6">
        <v>0</v>
      </c>
      <c r="G1403" s="6">
        <v>0</v>
      </c>
      <c r="H1403" s="6">
        <v>9</v>
      </c>
      <c r="I1403" s="6">
        <v>4</v>
      </c>
      <c r="J1403" s="6">
        <v>11</v>
      </c>
      <c r="K1403" s="6">
        <v>3</v>
      </c>
      <c r="L1403" s="6">
        <v>1</v>
      </c>
      <c r="M1403" s="6">
        <v>6</v>
      </c>
    </row>
    <row r="1404" spans="1:13">
      <c r="A1404" s="6" t="s">
        <v>2184</v>
      </c>
      <c r="B1404" s="3">
        <v>0</v>
      </c>
      <c r="C1404" s="6">
        <v>0</v>
      </c>
      <c r="D1404" s="6">
        <v>1</v>
      </c>
      <c r="E1404" s="6">
        <v>1</v>
      </c>
      <c r="F1404" s="6">
        <v>0</v>
      </c>
      <c r="G1404" s="6">
        <v>0</v>
      </c>
      <c r="H1404" s="6">
        <v>2</v>
      </c>
      <c r="I1404" s="6">
        <v>4</v>
      </c>
      <c r="J1404" s="6">
        <v>9</v>
      </c>
      <c r="K1404" s="6">
        <v>2</v>
      </c>
      <c r="L1404" s="6">
        <v>0</v>
      </c>
      <c r="M1404" s="6">
        <v>12</v>
      </c>
    </row>
    <row r="1405" spans="1:13">
      <c r="A1405" s="6" t="s">
        <v>2185</v>
      </c>
      <c r="B1405" s="3">
        <v>0</v>
      </c>
      <c r="C1405" s="6">
        <v>0</v>
      </c>
      <c r="D1405" s="6">
        <v>1</v>
      </c>
      <c r="E1405" s="6">
        <v>2</v>
      </c>
      <c r="F1405" s="6">
        <v>0</v>
      </c>
      <c r="G1405" s="6">
        <v>1</v>
      </c>
      <c r="H1405" s="6">
        <v>4</v>
      </c>
      <c r="I1405" s="6">
        <v>2</v>
      </c>
      <c r="J1405" s="6">
        <v>7</v>
      </c>
      <c r="K1405" s="6">
        <v>2</v>
      </c>
      <c r="L1405" s="6">
        <v>2</v>
      </c>
      <c r="M1405" s="6">
        <v>6</v>
      </c>
    </row>
    <row r="1406" spans="1:13">
      <c r="A1406" s="6" t="s">
        <v>2166</v>
      </c>
      <c r="B1406" s="3">
        <v>0</v>
      </c>
      <c r="C1406" s="6">
        <v>0</v>
      </c>
      <c r="D1406" s="6">
        <v>3</v>
      </c>
      <c r="E1406" s="6">
        <v>0</v>
      </c>
      <c r="F1406" s="6">
        <v>0</v>
      </c>
      <c r="G1406" s="6">
        <v>0</v>
      </c>
      <c r="H1406" s="6">
        <v>7</v>
      </c>
      <c r="I1406" s="6">
        <v>0</v>
      </c>
      <c r="J1406" s="6">
        <v>8</v>
      </c>
      <c r="K1406" s="6">
        <v>6</v>
      </c>
      <c r="L1406" s="6">
        <v>0</v>
      </c>
      <c r="M1406" s="6">
        <v>7</v>
      </c>
    </row>
    <row r="1407" spans="1:13">
      <c r="A1407" s="6" t="s">
        <v>2167</v>
      </c>
      <c r="B1407" s="3">
        <v>0</v>
      </c>
      <c r="C1407" s="6">
        <v>0</v>
      </c>
      <c r="D1407" s="6">
        <v>2</v>
      </c>
      <c r="E1407" s="6">
        <v>3</v>
      </c>
      <c r="F1407" s="6">
        <v>0</v>
      </c>
      <c r="G1407" s="6">
        <v>0</v>
      </c>
      <c r="H1407" s="6">
        <v>5</v>
      </c>
      <c r="I1407" s="6">
        <v>0</v>
      </c>
      <c r="J1407" s="6">
        <v>1</v>
      </c>
      <c r="K1407" s="6">
        <v>1</v>
      </c>
      <c r="L1407" s="6">
        <v>0</v>
      </c>
      <c r="M1407" s="6">
        <v>5</v>
      </c>
    </row>
    <row r="1408" spans="1:13">
      <c r="A1408" s="6" t="s">
        <v>2235</v>
      </c>
      <c r="B1408" s="3">
        <v>0</v>
      </c>
      <c r="C1408" s="6">
        <v>0</v>
      </c>
      <c r="D1408" s="6">
        <v>1</v>
      </c>
      <c r="E1408" s="6">
        <v>4</v>
      </c>
      <c r="F1408" s="6">
        <v>0</v>
      </c>
      <c r="G1408" s="6">
        <v>0</v>
      </c>
      <c r="H1408" s="6">
        <v>9</v>
      </c>
      <c r="I1408" s="6">
        <v>6</v>
      </c>
      <c r="J1408" s="6">
        <v>12</v>
      </c>
      <c r="K1408" s="6">
        <v>10</v>
      </c>
      <c r="L1408" s="6">
        <v>1</v>
      </c>
      <c r="M1408" s="6"/>
    </row>
    <row r="1409" spans="1:13">
      <c r="A1409" s="6" t="s">
        <v>2215</v>
      </c>
      <c r="B1409" s="3">
        <v>0</v>
      </c>
      <c r="C1409" s="6">
        <v>0</v>
      </c>
      <c r="D1409" s="6">
        <v>2</v>
      </c>
      <c r="E1409" s="6">
        <v>1</v>
      </c>
      <c r="F1409" s="6">
        <v>0</v>
      </c>
      <c r="G1409" s="6">
        <v>0</v>
      </c>
      <c r="H1409" s="6">
        <v>3</v>
      </c>
      <c r="I1409" s="6">
        <v>3</v>
      </c>
      <c r="J1409" s="6">
        <v>4</v>
      </c>
      <c r="K1409" s="6">
        <v>9</v>
      </c>
      <c r="L1409" s="6">
        <v>0</v>
      </c>
      <c r="M1409" s="6">
        <v>17</v>
      </c>
    </row>
    <row r="1410" spans="1:13">
      <c r="A1410" s="6" t="s">
        <v>2186</v>
      </c>
      <c r="B1410" s="3">
        <v>0</v>
      </c>
      <c r="C1410" s="6">
        <v>0</v>
      </c>
      <c r="D1410" s="6">
        <v>2</v>
      </c>
      <c r="E1410" s="6">
        <v>6</v>
      </c>
      <c r="F1410" s="6">
        <v>0</v>
      </c>
      <c r="G1410" s="6">
        <v>0</v>
      </c>
      <c r="H1410" s="6">
        <v>10</v>
      </c>
      <c r="I1410" s="6">
        <v>0</v>
      </c>
      <c r="J1410" s="6">
        <v>8</v>
      </c>
      <c r="K1410" s="6">
        <v>4</v>
      </c>
      <c r="L1410" s="6">
        <v>0</v>
      </c>
      <c r="M1410" s="6">
        <v>3</v>
      </c>
    </row>
    <row r="1411" spans="1:13">
      <c r="A1411" s="6" t="s">
        <v>2168</v>
      </c>
      <c r="B1411" s="3">
        <v>0</v>
      </c>
      <c r="C1411" s="6">
        <v>0</v>
      </c>
      <c r="D1411" s="6">
        <v>1</v>
      </c>
      <c r="E1411" s="6">
        <v>5</v>
      </c>
      <c r="F1411" s="6">
        <v>0</v>
      </c>
      <c r="G1411" s="6">
        <v>0</v>
      </c>
      <c r="H1411" s="6">
        <v>10</v>
      </c>
      <c r="I1411" s="6">
        <v>5</v>
      </c>
      <c r="J1411" s="6">
        <v>11</v>
      </c>
      <c r="K1411" s="6">
        <v>7</v>
      </c>
      <c r="L1411" s="6">
        <v>0</v>
      </c>
      <c r="M1411" s="6">
        <v>11</v>
      </c>
    </row>
    <row r="1412" spans="1:13">
      <c r="A1412" s="6" t="s">
        <v>2236</v>
      </c>
      <c r="B1412" s="3">
        <v>0</v>
      </c>
      <c r="C1412" s="6">
        <v>1</v>
      </c>
      <c r="D1412" s="6">
        <v>4</v>
      </c>
      <c r="E1412" s="6">
        <v>2</v>
      </c>
      <c r="F1412" s="6">
        <v>0</v>
      </c>
      <c r="G1412" s="6">
        <v>0</v>
      </c>
      <c r="H1412" s="6">
        <v>7</v>
      </c>
      <c r="I1412" s="6">
        <v>5</v>
      </c>
      <c r="J1412" s="6">
        <v>12</v>
      </c>
      <c r="K1412" s="6">
        <v>6</v>
      </c>
      <c r="L1412" s="6">
        <v>0</v>
      </c>
      <c r="M1412" s="6">
        <v>14</v>
      </c>
    </row>
    <row r="1413" spans="1:13">
      <c r="A1413" s="6" t="s">
        <v>2187</v>
      </c>
      <c r="B1413" s="3">
        <v>0</v>
      </c>
      <c r="C1413" s="6">
        <v>0</v>
      </c>
      <c r="D1413" s="6">
        <v>1</v>
      </c>
      <c r="E1413" s="6">
        <v>1</v>
      </c>
      <c r="F1413" s="6">
        <v>0</v>
      </c>
      <c r="G1413" s="6">
        <v>0</v>
      </c>
      <c r="H1413" s="6">
        <v>2</v>
      </c>
      <c r="I1413" s="6">
        <v>0</v>
      </c>
      <c r="J1413" s="6">
        <v>6</v>
      </c>
      <c r="K1413" s="6">
        <v>4</v>
      </c>
      <c r="L1413" s="6">
        <v>0</v>
      </c>
      <c r="M1413" s="6">
        <v>12</v>
      </c>
    </row>
    <row r="1414" spans="1:13">
      <c r="A1414" s="6" t="s">
        <v>2188</v>
      </c>
      <c r="B1414" s="3">
        <v>0</v>
      </c>
      <c r="C1414" s="6">
        <v>0</v>
      </c>
      <c r="D1414" s="6">
        <v>0</v>
      </c>
      <c r="E1414" s="6">
        <v>2</v>
      </c>
      <c r="F1414" s="6">
        <v>0</v>
      </c>
      <c r="G1414" s="6">
        <v>0</v>
      </c>
      <c r="H1414" s="6">
        <v>7</v>
      </c>
      <c r="I1414" s="6">
        <v>0</v>
      </c>
      <c r="J1414" s="6">
        <v>5</v>
      </c>
      <c r="K1414" s="6">
        <v>4</v>
      </c>
      <c r="L1414" s="6">
        <v>0</v>
      </c>
      <c r="M1414" s="6">
        <v>2</v>
      </c>
    </row>
    <row r="1415" spans="1:13">
      <c r="A1415" s="6" t="s">
        <v>2189</v>
      </c>
      <c r="B1415" s="3">
        <v>0</v>
      </c>
      <c r="C1415" s="6">
        <v>0</v>
      </c>
      <c r="D1415" s="6">
        <v>3</v>
      </c>
      <c r="E1415" s="6">
        <v>4</v>
      </c>
      <c r="F1415" s="6">
        <v>0</v>
      </c>
      <c r="G1415" s="6">
        <v>0</v>
      </c>
      <c r="H1415" s="6">
        <v>8</v>
      </c>
      <c r="I1415" s="6">
        <v>4</v>
      </c>
      <c r="J1415" s="6">
        <v>8</v>
      </c>
      <c r="K1415" s="6">
        <v>1</v>
      </c>
      <c r="L1415" s="6">
        <v>0</v>
      </c>
      <c r="M1415" s="6">
        <v>8</v>
      </c>
    </row>
    <row r="1416" spans="1:13">
      <c r="A1416" s="6" t="s">
        <v>2190</v>
      </c>
      <c r="B1416" s="3">
        <v>0</v>
      </c>
      <c r="C1416" s="6">
        <v>0</v>
      </c>
      <c r="D1416" s="6">
        <v>1</v>
      </c>
      <c r="E1416" s="6">
        <v>0</v>
      </c>
      <c r="F1416" s="6">
        <v>0</v>
      </c>
      <c r="G1416" s="6">
        <v>0</v>
      </c>
      <c r="H1416" s="6">
        <v>4</v>
      </c>
      <c r="I1416" s="6">
        <v>0</v>
      </c>
      <c r="J1416" s="6">
        <v>2</v>
      </c>
      <c r="K1416" s="6">
        <v>6</v>
      </c>
      <c r="L1416" s="6">
        <v>0</v>
      </c>
      <c r="M1416" s="6">
        <v>9</v>
      </c>
    </row>
    <row r="1417" spans="1:13">
      <c r="A1417" s="6" t="s">
        <v>2259</v>
      </c>
      <c r="B1417" s="3">
        <v>1</v>
      </c>
      <c r="C1417" s="6">
        <v>0</v>
      </c>
      <c r="D1417" s="6">
        <v>2</v>
      </c>
      <c r="E1417" s="6">
        <v>0</v>
      </c>
      <c r="F1417" s="6">
        <v>1</v>
      </c>
      <c r="G1417" s="6">
        <v>0</v>
      </c>
      <c r="H1417" s="6">
        <v>3</v>
      </c>
      <c r="I1417" s="6">
        <v>0</v>
      </c>
      <c r="J1417" s="6">
        <v>12</v>
      </c>
      <c r="K1417" s="6">
        <v>2</v>
      </c>
      <c r="L1417" s="6">
        <v>0</v>
      </c>
      <c r="M1417" s="6">
        <v>7</v>
      </c>
    </row>
    <row r="1418" spans="1:13">
      <c r="A1418" s="6" t="s">
        <v>2244</v>
      </c>
      <c r="B1418" s="3">
        <v>0</v>
      </c>
      <c r="C1418" s="6">
        <v>0</v>
      </c>
      <c r="D1418" s="6">
        <v>0</v>
      </c>
      <c r="E1418" s="6">
        <v>0</v>
      </c>
      <c r="F1418" s="6">
        <v>0</v>
      </c>
      <c r="G1418" s="6">
        <v>0</v>
      </c>
      <c r="H1418" s="6">
        <v>1</v>
      </c>
      <c r="I1418" s="6">
        <v>3</v>
      </c>
      <c r="J1418" s="6">
        <v>4</v>
      </c>
      <c r="K1418" s="6">
        <v>0</v>
      </c>
      <c r="L1418" s="6">
        <v>0</v>
      </c>
      <c r="M1418" s="6">
        <v>3</v>
      </c>
    </row>
    <row r="1419" spans="1:13">
      <c r="A1419" s="6" t="s">
        <v>2191</v>
      </c>
      <c r="B1419" s="3">
        <v>0</v>
      </c>
      <c r="C1419" s="6">
        <v>0</v>
      </c>
      <c r="D1419" s="6">
        <v>1</v>
      </c>
      <c r="E1419" s="6">
        <v>3</v>
      </c>
      <c r="F1419" s="6">
        <v>0</v>
      </c>
      <c r="G1419" s="6">
        <v>0</v>
      </c>
      <c r="H1419" s="6">
        <v>6</v>
      </c>
      <c r="I1419" s="6">
        <v>0</v>
      </c>
      <c r="J1419" s="6">
        <v>4</v>
      </c>
      <c r="K1419" s="6">
        <v>4</v>
      </c>
      <c r="L1419" s="6">
        <v>2</v>
      </c>
      <c r="M1419" s="6">
        <v>13</v>
      </c>
    </row>
    <row r="1420" spans="1:13">
      <c r="A1420" s="6" t="s">
        <v>2225</v>
      </c>
      <c r="B1420" s="3">
        <v>0</v>
      </c>
      <c r="C1420" s="6">
        <v>0</v>
      </c>
      <c r="D1420" s="6">
        <v>2</v>
      </c>
      <c r="E1420" s="6">
        <v>6</v>
      </c>
      <c r="F1420" s="6">
        <v>0</v>
      </c>
      <c r="G1420" s="6">
        <v>0</v>
      </c>
      <c r="H1420" s="6">
        <v>8</v>
      </c>
      <c r="I1420" s="6">
        <v>2</v>
      </c>
      <c r="J1420" s="6">
        <v>3</v>
      </c>
      <c r="K1420" s="6">
        <v>2</v>
      </c>
      <c r="L1420" s="6">
        <v>0</v>
      </c>
      <c r="M1420" s="6">
        <v>1</v>
      </c>
    </row>
    <row r="1421" spans="1:13">
      <c r="A1421" s="6" t="s">
        <v>2253</v>
      </c>
      <c r="B1421" s="3">
        <v>1</v>
      </c>
      <c r="C1421" s="6">
        <v>1</v>
      </c>
      <c r="D1421" s="6"/>
      <c r="E1421" s="6"/>
      <c r="F1421" s="6">
        <v>1</v>
      </c>
      <c r="G1421" s="6">
        <v>0</v>
      </c>
      <c r="H1421" s="6">
        <v>2</v>
      </c>
      <c r="I1421" s="6">
        <v>0</v>
      </c>
      <c r="J1421" s="6">
        <v>2</v>
      </c>
      <c r="K1421" s="6">
        <v>2</v>
      </c>
      <c r="L1421" s="6">
        <v>0</v>
      </c>
      <c r="M1421" s="6">
        <v>5</v>
      </c>
    </row>
    <row r="1422" spans="1:13">
      <c r="A1422" s="6" t="s">
        <v>2237</v>
      </c>
      <c r="B1422" s="3">
        <v>0</v>
      </c>
      <c r="C1422" s="6">
        <v>1</v>
      </c>
      <c r="D1422" s="6">
        <v>6</v>
      </c>
      <c r="E1422" s="6">
        <v>4</v>
      </c>
      <c r="F1422" s="6">
        <v>0</v>
      </c>
      <c r="G1422" s="6">
        <v>0</v>
      </c>
      <c r="H1422" s="6">
        <v>12</v>
      </c>
      <c r="I1422" s="6">
        <v>1</v>
      </c>
      <c r="J1422" s="6">
        <v>9</v>
      </c>
      <c r="K1422" s="6">
        <v>12</v>
      </c>
      <c r="L1422" s="6">
        <v>0</v>
      </c>
      <c r="M1422" s="6">
        <v>14</v>
      </c>
    </row>
    <row r="1423" spans="1:13">
      <c r="A1423" s="6" t="s">
        <v>2192</v>
      </c>
      <c r="B1423" s="3">
        <v>0</v>
      </c>
      <c r="C1423" s="6">
        <v>0</v>
      </c>
      <c r="D1423" s="6">
        <v>1</v>
      </c>
      <c r="E1423" s="6">
        <v>2</v>
      </c>
      <c r="F1423" s="6">
        <v>0</v>
      </c>
      <c r="G1423" s="6">
        <v>0</v>
      </c>
      <c r="H1423" s="6">
        <v>7</v>
      </c>
      <c r="I1423" s="6">
        <v>0</v>
      </c>
      <c r="J1423" s="6">
        <v>4</v>
      </c>
      <c r="K1423" s="6">
        <v>2</v>
      </c>
      <c r="L1423" s="6">
        <v>0</v>
      </c>
      <c r="M1423" s="6">
        <v>2</v>
      </c>
    </row>
    <row r="1424" spans="1:13">
      <c r="A1424" s="6" t="s">
        <v>2193</v>
      </c>
      <c r="B1424" s="3">
        <v>0</v>
      </c>
      <c r="C1424" s="6">
        <v>0</v>
      </c>
      <c r="D1424" s="6">
        <v>0</v>
      </c>
      <c r="E1424" s="6">
        <v>1</v>
      </c>
      <c r="F1424" s="6">
        <v>0</v>
      </c>
      <c r="G1424" s="6">
        <v>0</v>
      </c>
      <c r="H1424" s="6">
        <v>6</v>
      </c>
      <c r="I1424" s="6">
        <v>0</v>
      </c>
      <c r="J1424" s="6">
        <v>7</v>
      </c>
      <c r="K1424" s="6">
        <v>9</v>
      </c>
      <c r="L1424" s="6">
        <v>0</v>
      </c>
      <c r="M1424" s="6">
        <v>14</v>
      </c>
    </row>
    <row r="1425" spans="1:13">
      <c r="A1425" s="6" t="s">
        <v>2194</v>
      </c>
      <c r="B1425" s="3">
        <v>0</v>
      </c>
      <c r="C1425" s="6">
        <v>1</v>
      </c>
      <c r="D1425" s="6">
        <v>2</v>
      </c>
      <c r="E1425" s="6">
        <v>5</v>
      </c>
      <c r="F1425" s="6">
        <v>1</v>
      </c>
      <c r="G1425" s="6">
        <v>0</v>
      </c>
      <c r="H1425" s="6">
        <v>11</v>
      </c>
      <c r="I1425" s="6">
        <v>0</v>
      </c>
      <c r="J1425" s="6">
        <v>8</v>
      </c>
      <c r="K1425" s="6">
        <v>6</v>
      </c>
      <c r="L1425" s="6">
        <v>0</v>
      </c>
      <c r="M1425" s="6">
        <v>4</v>
      </c>
    </row>
    <row r="1426" spans="1:13">
      <c r="A1426" s="6" t="s">
        <v>2216</v>
      </c>
      <c r="B1426" s="3">
        <v>0</v>
      </c>
      <c r="C1426" s="6">
        <v>2</v>
      </c>
      <c r="D1426" s="6">
        <v>4</v>
      </c>
      <c r="E1426" s="6">
        <v>2</v>
      </c>
      <c r="F1426" s="6">
        <v>0</v>
      </c>
      <c r="G1426" s="6">
        <v>0</v>
      </c>
      <c r="H1426" s="6">
        <v>10</v>
      </c>
      <c r="I1426" s="6">
        <v>5</v>
      </c>
      <c r="J1426" s="6">
        <v>10</v>
      </c>
      <c r="K1426" s="6">
        <v>7</v>
      </c>
      <c r="L1426" s="6">
        <v>0</v>
      </c>
      <c r="M1426" s="6">
        <v>14</v>
      </c>
    </row>
    <row r="1427" spans="1:13">
      <c r="A1427" s="6" t="s">
        <v>2169</v>
      </c>
      <c r="B1427" s="3">
        <v>0</v>
      </c>
      <c r="C1427" s="6">
        <v>0</v>
      </c>
      <c r="D1427" s="6">
        <v>0</v>
      </c>
      <c r="E1427" s="6">
        <v>3</v>
      </c>
      <c r="F1427" s="6">
        <v>0</v>
      </c>
      <c r="G1427" s="6">
        <v>0</v>
      </c>
      <c r="H1427" s="6">
        <v>3</v>
      </c>
      <c r="I1427" s="6">
        <v>2</v>
      </c>
      <c r="J1427" s="6">
        <v>11</v>
      </c>
      <c r="K1427" s="6">
        <v>2</v>
      </c>
      <c r="L1427" s="6">
        <v>0</v>
      </c>
      <c r="M1427" s="6">
        <v>17</v>
      </c>
    </row>
    <row r="1428" spans="1:13">
      <c r="A1428" s="6" t="s">
        <v>2226</v>
      </c>
      <c r="B1428" s="3">
        <v>0</v>
      </c>
      <c r="C1428" s="6">
        <v>0</v>
      </c>
      <c r="D1428" s="6">
        <v>1</v>
      </c>
      <c r="E1428" s="6">
        <v>1</v>
      </c>
      <c r="F1428" s="6">
        <v>0</v>
      </c>
      <c r="G1428" s="6">
        <v>0</v>
      </c>
      <c r="H1428" s="6">
        <v>2</v>
      </c>
      <c r="I1428" s="6">
        <v>0</v>
      </c>
      <c r="J1428" s="6">
        <v>4</v>
      </c>
      <c r="K1428" s="6">
        <v>9</v>
      </c>
      <c r="L1428" s="6">
        <v>0</v>
      </c>
      <c r="M1428" s="6">
        <v>20</v>
      </c>
    </row>
    <row r="1429" spans="1:13">
      <c r="A1429" s="6" t="s">
        <v>2195</v>
      </c>
      <c r="B1429" s="3">
        <v>0</v>
      </c>
      <c r="C1429" s="6">
        <v>0</v>
      </c>
      <c r="D1429" s="6">
        <v>3</v>
      </c>
      <c r="E1429" s="6">
        <v>7</v>
      </c>
      <c r="F1429" s="6">
        <v>0</v>
      </c>
      <c r="G1429" s="6">
        <v>0</v>
      </c>
      <c r="H1429" s="6">
        <v>10</v>
      </c>
      <c r="I1429" s="6">
        <v>3</v>
      </c>
      <c r="J1429" s="6">
        <v>3</v>
      </c>
      <c r="K1429" s="6">
        <v>4</v>
      </c>
      <c r="L1429" s="6">
        <v>0</v>
      </c>
      <c r="M1429" s="6">
        <v>7</v>
      </c>
    </row>
    <row r="1430" spans="1:13">
      <c r="A1430" s="6" t="s">
        <v>2238</v>
      </c>
      <c r="B1430" s="3">
        <v>0</v>
      </c>
      <c r="C1430" s="6">
        <v>0</v>
      </c>
      <c r="D1430" s="6">
        <v>4</v>
      </c>
      <c r="E1430" s="6">
        <v>3</v>
      </c>
      <c r="F1430" s="6">
        <v>0</v>
      </c>
      <c r="G1430" s="6">
        <v>0</v>
      </c>
      <c r="H1430" s="6">
        <v>12</v>
      </c>
      <c r="I1430" s="6">
        <v>0</v>
      </c>
      <c r="J1430" s="6">
        <v>7</v>
      </c>
      <c r="K1430" s="6">
        <v>3</v>
      </c>
      <c r="L1430" s="6">
        <v>0</v>
      </c>
      <c r="M1430" s="6">
        <v>7</v>
      </c>
    </row>
    <row r="1431" spans="1:13">
      <c r="A1431" s="6" t="s">
        <v>2196</v>
      </c>
      <c r="B1431" s="3"/>
      <c r="C1431" s="6"/>
      <c r="D1431" s="6">
        <v>2</v>
      </c>
      <c r="E1431" s="6">
        <v>4</v>
      </c>
      <c r="F1431" s="6">
        <v>0</v>
      </c>
      <c r="G1431" s="6">
        <v>0</v>
      </c>
      <c r="H1431" s="6">
        <v>11</v>
      </c>
      <c r="I1431" s="6">
        <v>1</v>
      </c>
      <c r="J1431" s="6">
        <v>11</v>
      </c>
      <c r="K1431" s="6">
        <v>7</v>
      </c>
      <c r="L1431" s="6">
        <v>0</v>
      </c>
      <c r="M1431" s="6">
        <v>10</v>
      </c>
    </row>
    <row r="1432" spans="1:13">
      <c r="A1432" s="6" t="s">
        <v>2197</v>
      </c>
      <c r="B1432" s="3">
        <v>0</v>
      </c>
      <c r="C1432" s="6">
        <v>0</v>
      </c>
      <c r="D1432" s="6">
        <v>2</v>
      </c>
      <c r="E1432" s="6">
        <v>3</v>
      </c>
      <c r="F1432" s="6">
        <v>0</v>
      </c>
      <c r="G1432" s="6">
        <v>0</v>
      </c>
      <c r="H1432" s="6">
        <v>9</v>
      </c>
      <c r="I1432" s="6">
        <v>3</v>
      </c>
      <c r="J1432" s="6">
        <v>6</v>
      </c>
      <c r="K1432" s="6">
        <v>3</v>
      </c>
      <c r="L1432" s="6">
        <v>0</v>
      </c>
      <c r="M1432" s="6">
        <v>13</v>
      </c>
    </row>
    <row r="1433" spans="1:13">
      <c r="A1433" s="6" t="s">
        <v>2217</v>
      </c>
      <c r="B1433" s="3">
        <v>0</v>
      </c>
      <c r="C1433" s="6">
        <v>0</v>
      </c>
      <c r="D1433" s="6">
        <v>0</v>
      </c>
      <c r="E1433" s="6">
        <v>2</v>
      </c>
      <c r="F1433" s="6">
        <v>0</v>
      </c>
      <c r="G1433" s="6">
        <v>0</v>
      </c>
      <c r="H1433" s="6">
        <v>2</v>
      </c>
      <c r="I1433" s="6">
        <v>2</v>
      </c>
      <c r="J1433" s="6">
        <v>12</v>
      </c>
      <c r="K1433" s="6">
        <v>8</v>
      </c>
      <c r="L1433" s="6">
        <v>0</v>
      </c>
      <c r="M1433" s="6">
        <v>9</v>
      </c>
    </row>
    <row r="1434" spans="1:13">
      <c r="A1434" s="6" t="s">
        <v>2198</v>
      </c>
      <c r="B1434" s="3">
        <v>0</v>
      </c>
      <c r="C1434" s="6">
        <v>1</v>
      </c>
      <c r="D1434" s="6">
        <v>2</v>
      </c>
      <c r="E1434" s="6">
        <v>2</v>
      </c>
      <c r="F1434" s="6">
        <v>0</v>
      </c>
      <c r="G1434" s="6">
        <v>0</v>
      </c>
      <c r="H1434" s="6">
        <v>6</v>
      </c>
      <c r="I1434" s="6">
        <v>3</v>
      </c>
      <c r="J1434" s="6">
        <v>13</v>
      </c>
      <c r="K1434" s="6">
        <v>5</v>
      </c>
      <c r="L1434" s="6">
        <v>0</v>
      </c>
      <c r="M1434" s="6">
        <v>21</v>
      </c>
    </row>
    <row r="1435" spans="1:13">
      <c r="A1435" s="6" t="s">
        <v>2199</v>
      </c>
      <c r="B1435" s="3">
        <v>0</v>
      </c>
      <c r="C1435" s="6">
        <v>0</v>
      </c>
      <c r="D1435" s="6">
        <v>0</v>
      </c>
      <c r="E1435" s="6">
        <v>5</v>
      </c>
      <c r="F1435" s="6"/>
      <c r="G1435" s="6">
        <v>0</v>
      </c>
      <c r="H1435" s="6">
        <v>6</v>
      </c>
      <c r="I1435" s="6">
        <v>4</v>
      </c>
      <c r="J1435" s="6">
        <v>4</v>
      </c>
      <c r="K1435" s="6">
        <v>5</v>
      </c>
      <c r="L1435" s="6">
        <v>0</v>
      </c>
      <c r="M1435" s="6">
        <v>7</v>
      </c>
    </row>
    <row r="1436" spans="1:13">
      <c r="A1436" s="6" t="s">
        <v>2245</v>
      </c>
      <c r="B1436" s="3">
        <v>0</v>
      </c>
      <c r="C1436" s="6">
        <v>0</v>
      </c>
      <c r="D1436" s="6">
        <v>0</v>
      </c>
      <c r="E1436" s="6">
        <v>1</v>
      </c>
      <c r="F1436" s="6">
        <v>0</v>
      </c>
      <c r="G1436" s="6">
        <v>0</v>
      </c>
      <c r="H1436" s="6">
        <v>1</v>
      </c>
      <c r="I1436" s="6">
        <v>1</v>
      </c>
      <c r="J1436" s="6">
        <v>6</v>
      </c>
      <c r="K1436" s="6">
        <v>3</v>
      </c>
      <c r="L1436" s="6">
        <v>0</v>
      </c>
      <c r="M1436" s="6">
        <v>9</v>
      </c>
    </row>
    <row r="1437" spans="1:13">
      <c r="A1437" s="6" t="s">
        <v>2170</v>
      </c>
      <c r="B1437" s="3">
        <v>0</v>
      </c>
      <c r="C1437" s="6">
        <v>0</v>
      </c>
      <c r="D1437" s="6">
        <v>1</v>
      </c>
      <c r="E1437" s="6">
        <v>1</v>
      </c>
      <c r="F1437" s="6">
        <v>0</v>
      </c>
      <c r="G1437" s="6">
        <v>0</v>
      </c>
      <c r="H1437" s="6">
        <v>5</v>
      </c>
      <c r="I1437" s="6">
        <v>0</v>
      </c>
      <c r="J1437" s="6">
        <v>4</v>
      </c>
      <c r="K1437" s="6">
        <v>7</v>
      </c>
      <c r="L1437" s="6">
        <v>1</v>
      </c>
      <c r="M1437" s="6">
        <v>8</v>
      </c>
    </row>
    <row r="1438" spans="1:13">
      <c r="A1438" s="6" t="s">
        <v>2171</v>
      </c>
      <c r="B1438" s="3">
        <v>0</v>
      </c>
      <c r="C1438" s="6">
        <v>0</v>
      </c>
      <c r="D1438" s="6">
        <v>2</v>
      </c>
      <c r="E1438" s="6">
        <v>0</v>
      </c>
      <c r="F1438" s="6">
        <v>0</v>
      </c>
      <c r="G1438" s="6">
        <v>0</v>
      </c>
      <c r="H1438" s="6">
        <v>0</v>
      </c>
      <c r="I1438" s="6">
        <v>0</v>
      </c>
      <c r="J1438" s="6">
        <v>4</v>
      </c>
      <c r="K1438" s="6">
        <v>1</v>
      </c>
      <c r="L1438" s="6">
        <v>0</v>
      </c>
      <c r="M1438" s="6">
        <v>2</v>
      </c>
    </row>
    <row r="1439" spans="1:13">
      <c r="A1439" s="6" t="s">
        <v>2218</v>
      </c>
      <c r="B1439" s="3">
        <v>0</v>
      </c>
      <c r="C1439" s="6">
        <v>0</v>
      </c>
      <c r="D1439" s="6">
        <v>1</v>
      </c>
      <c r="E1439" s="6">
        <v>0</v>
      </c>
      <c r="F1439" s="6">
        <v>0</v>
      </c>
      <c r="G1439" s="6">
        <v>0</v>
      </c>
      <c r="H1439" s="6">
        <v>1</v>
      </c>
      <c r="I1439" s="6">
        <v>4</v>
      </c>
      <c r="J1439" s="6">
        <v>5</v>
      </c>
      <c r="K1439" s="6">
        <v>3</v>
      </c>
      <c r="L1439" s="6">
        <v>0</v>
      </c>
      <c r="M1439" s="6">
        <v>11</v>
      </c>
    </row>
    <row r="1440" spans="1:13">
      <c r="A1440" s="6" t="s">
        <v>2200</v>
      </c>
      <c r="B1440" s="3">
        <v>0</v>
      </c>
      <c r="C1440" s="6">
        <v>0</v>
      </c>
      <c r="D1440" s="6">
        <v>2</v>
      </c>
      <c r="E1440" s="6">
        <v>1</v>
      </c>
      <c r="F1440" s="6">
        <v>2</v>
      </c>
      <c r="G1440" s="6">
        <v>0</v>
      </c>
      <c r="H1440" s="6">
        <v>5</v>
      </c>
      <c r="I1440" s="6">
        <v>2</v>
      </c>
      <c r="J1440" s="6">
        <v>8</v>
      </c>
      <c r="K1440" s="6">
        <v>10</v>
      </c>
      <c r="L1440" s="6">
        <v>0</v>
      </c>
      <c r="M1440" s="6">
        <v>13</v>
      </c>
    </row>
    <row r="1441" spans="1:13">
      <c r="A1441" s="6" t="s">
        <v>2201</v>
      </c>
      <c r="B1441" s="3">
        <v>0</v>
      </c>
      <c r="C1441" s="6">
        <v>0</v>
      </c>
      <c r="D1441" s="6">
        <v>0</v>
      </c>
      <c r="E1441" s="6">
        <v>3</v>
      </c>
      <c r="F1441" s="6">
        <v>1</v>
      </c>
      <c r="G1441" s="6">
        <v>0</v>
      </c>
      <c r="H1441" s="6">
        <v>3</v>
      </c>
      <c r="I1441" s="6">
        <v>2</v>
      </c>
      <c r="J1441" s="6">
        <v>11</v>
      </c>
      <c r="K1441" s="6">
        <v>7</v>
      </c>
      <c r="L1441" s="6">
        <v>1</v>
      </c>
      <c r="M1441" s="6">
        <v>11</v>
      </c>
    </row>
    <row r="1442" spans="1:13">
      <c r="A1442" s="6" t="s">
        <v>2230</v>
      </c>
      <c r="B1442" s="3">
        <v>1</v>
      </c>
      <c r="C1442" s="6">
        <v>1</v>
      </c>
      <c r="D1442" s="6">
        <v>1</v>
      </c>
      <c r="E1442" s="6">
        <v>4</v>
      </c>
      <c r="F1442" s="6">
        <v>1</v>
      </c>
      <c r="G1442" s="6">
        <v>0</v>
      </c>
      <c r="H1442" s="6">
        <v>9</v>
      </c>
      <c r="I1442" s="6">
        <v>2</v>
      </c>
      <c r="J1442" s="6">
        <v>7</v>
      </c>
      <c r="K1442" s="6">
        <v>8</v>
      </c>
      <c r="L1442" s="6">
        <v>0</v>
      </c>
      <c r="M1442" s="6">
        <v>10</v>
      </c>
    </row>
    <row r="1443" spans="1:13">
      <c r="A1443" s="6" t="s">
        <v>2246</v>
      </c>
      <c r="B1443" s="3"/>
      <c r="C1443" s="6"/>
      <c r="D1443" s="6">
        <v>3</v>
      </c>
      <c r="E1443" s="6">
        <v>2</v>
      </c>
      <c r="F1443" s="6"/>
      <c r="G1443" s="6"/>
      <c r="H1443" s="6">
        <v>5</v>
      </c>
      <c r="I1443" s="6">
        <v>6</v>
      </c>
      <c r="J1443" s="6">
        <v>4</v>
      </c>
      <c r="K1443" s="6">
        <v>6</v>
      </c>
      <c r="L1443" s="6"/>
      <c r="M1443" s="6">
        <v>11</v>
      </c>
    </row>
    <row r="1444" spans="1:13">
      <c r="A1444" s="6" t="s">
        <v>2227</v>
      </c>
      <c r="B1444" s="3">
        <v>0</v>
      </c>
      <c r="C1444" s="6">
        <v>0</v>
      </c>
      <c r="D1444" s="6">
        <v>4</v>
      </c>
      <c r="E1444" s="6">
        <v>3</v>
      </c>
      <c r="F1444" s="6">
        <v>0</v>
      </c>
      <c r="G1444" s="6">
        <v>0</v>
      </c>
      <c r="H1444" s="6">
        <v>7</v>
      </c>
      <c r="I1444" s="6">
        <v>4</v>
      </c>
      <c r="J1444" s="6">
        <v>8</v>
      </c>
      <c r="K1444" s="6">
        <v>6</v>
      </c>
      <c r="L1444" s="6">
        <v>0</v>
      </c>
      <c r="M1444" s="6">
        <v>8</v>
      </c>
    </row>
    <row r="1445" spans="1:13">
      <c r="A1445" s="6" t="s">
        <v>2174</v>
      </c>
      <c r="B1445" s="3">
        <v>0</v>
      </c>
      <c r="C1445" s="6">
        <v>1</v>
      </c>
      <c r="D1445" s="6">
        <v>0</v>
      </c>
      <c r="E1445" s="6">
        <v>0</v>
      </c>
      <c r="F1445" s="6"/>
      <c r="G1445" s="6">
        <v>0</v>
      </c>
      <c r="H1445" s="6">
        <v>0</v>
      </c>
      <c r="I1445" s="6">
        <v>3</v>
      </c>
      <c r="J1445" s="6">
        <v>6</v>
      </c>
      <c r="K1445" s="6">
        <v>1</v>
      </c>
      <c r="L1445" s="6">
        <v>1</v>
      </c>
      <c r="M1445" s="6">
        <v>4</v>
      </c>
    </row>
    <row r="1446" spans="1:13">
      <c r="A1446" s="6" t="s">
        <v>2228</v>
      </c>
      <c r="B1446" s="3">
        <v>0</v>
      </c>
      <c r="C1446" s="6">
        <v>0</v>
      </c>
      <c r="D1446" s="6">
        <v>4</v>
      </c>
      <c r="E1446" s="6">
        <v>0</v>
      </c>
      <c r="F1446" s="6">
        <v>0</v>
      </c>
      <c r="G1446" s="6">
        <v>0</v>
      </c>
      <c r="H1446" s="6">
        <v>6</v>
      </c>
      <c r="I1446" s="6">
        <v>3</v>
      </c>
      <c r="J1446" s="6">
        <v>9</v>
      </c>
      <c r="K1446" s="6">
        <v>3</v>
      </c>
      <c r="L1446" s="6">
        <v>0</v>
      </c>
      <c r="M1446" s="6">
        <v>13</v>
      </c>
    </row>
    <row r="1447" spans="1:13">
      <c r="A1447" s="6" t="s">
        <v>2239</v>
      </c>
      <c r="B1447" s="3"/>
      <c r="C1447" s="6">
        <v>1</v>
      </c>
      <c r="D1447" s="6">
        <v>5</v>
      </c>
      <c r="E1447" s="6">
        <v>4</v>
      </c>
      <c r="F1447" s="6">
        <v>0</v>
      </c>
      <c r="G1447" s="6">
        <v>0</v>
      </c>
      <c r="H1447" s="6">
        <v>10</v>
      </c>
      <c r="I1447" s="6">
        <v>6</v>
      </c>
      <c r="J1447" s="6">
        <v>11</v>
      </c>
      <c r="K1447" s="6">
        <v>7</v>
      </c>
      <c r="L1447" s="6">
        <v>1</v>
      </c>
      <c r="M1447" s="6">
        <v>7</v>
      </c>
    </row>
    <row r="1448" spans="1:13">
      <c r="A1448" s="6" t="s">
        <v>2202</v>
      </c>
      <c r="B1448" s="3">
        <v>0</v>
      </c>
      <c r="C1448" s="6">
        <v>0</v>
      </c>
      <c r="D1448" s="6">
        <v>2</v>
      </c>
      <c r="E1448" s="6">
        <v>0</v>
      </c>
      <c r="F1448" s="6">
        <v>0</v>
      </c>
      <c r="G1448" s="6">
        <v>0</v>
      </c>
      <c r="H1448" s="6">
        <v>6</v>
      </c>
      <c r="I1448" s="6">
        <v>1</v>
      </c>
      <c r="J1448" s="6">
        <v>8</v>
      </c>
      <c r="K1448" s="6">
        <v>7</v>
      </c>
      <c r="L1448" s="6">
        <v>0</v>
      </c>
      <c r="M1448" s="6">
        <v>13</v>
      </c>
    </row>
    <row r="1449" spans="1:13">
      <c r="A1449" s="6" t="s">
        <v>2203</v>
      </c>
      <c r="B1449" s="3">
        <v>0</v>
      </c>
      <c r="C1449" s="6">
        <v>1</v>
      </c>
      <c r="D1449" s="6">
        <v>1</v>
      </c>
      <c r="E1449" s="6">
        <v>1</v>
      </c>
      <c r="F1449" s="6">
        <v>0</v>
      </c>
      <c r="G1449" s="6">
        <v>0</v>
      </c>
      <c r="H1449" s="6">
        <v>6</v>
      </c>
      <c r="I1449" s="6">
        <v>0</v>
      </c>
      <c r="J1449" s="6">
        <v>7</v>
      </c>
      <c r="K1449" s="6">
        <v>7</v>
      </c>
      <c r="L1449" s="6">
        <v>1</v>
      </c>
      <c r="M1449" s="6">
        <v>12</v>
      </c>
    </row>
    <row r="1450" spans="1:13">
      <c r="A1450" s="6" t="s">
        <v>2247</v>
      </c>
      <c r="B1450" s="3"/>
      <c r="C1450" s="6"/>
      <c r="D1450" s="6">
        <v>1</v>
      </c>
      <c r="E1450" s="6">
        <v>2</v>
      </c>
      <c r="F1450" s="6">
        <v>0</v>
      </c>
      <c r="G1450" s="6">
        <v>0</v>
      </c>
      <c r="H1450" s="6">
        <v>3</v>
      </c>
      <c r="I1450" s="6">
        <v>2</v>
      </c>
      <c r="J1450" s="6">
        <v>3</v>
      </c>
      <c r="K1450" s="6">
        <v>5</v>
      </c>
      <c r="L1450" s="6">
        <v>0</v>
      </c>
      <c r="M1450" s="6">
        <v>14</v>
      </c>
    </row>
    <row r="1451" spans="1:13">
      <c r="A1451" s="6" t="s">
        <v>2175</v>
      </c>
      <c r="B1451" s="3">
        <v>0</v>
      </c>
      <c r="C1451" s="6">
        <v>0</v>
      </c>
      <c r="D1451" s="6">
        <v>1</v>
      </c>
      <c r="E1451" s="6">
        <v>1</v>
      </c>
      <c r="F1451" s="6">
        <v>1</v>
      </c>
      <c r="G1451" s="6">
        <v>0</v>
      </c>
      <c r="H1451" s="6">
        <v>7</v>
      </c>
      <c r="I1451" s="6">
        <v>2</v>
      </c>
      <c r="J1451" s="6">
        <v>8</v>
      </c>
      <c r="K1451" s="6">
        <v>6</v>
      </c>
      <c r="L1451" s="6">
        <v>1</v>
      </c>
      <c r="M1451" s="6">
        <v>4</v>
      </c>
    </row>
    <row r="1452" spans="1:13">
      <c r="A1452" s="6" t="s">
        <v>2204</v>
      </c>
      <c r="B1452" s="3">
        <v>0</v>
      </c>
      <c r="C1452" s="6">
        <v>1</v>
      </c>
      <c r="D1452" s="6">
        <v>0</v>
      </c>
      <c r="E1452" s="6">
        <v>2</v>
      </c>
      <c r="F1452" s="6">
        <v>1</v>
      </c>
      <c r="G1452" s="6">
        <v>0</v>
      </c>
      <c r="H1452" s="6">
        <v>11</v>
      </c>
      <c r="I1452" s="6">
        <v>2</v>
      </c>
      <c r="J1452" s="6">
        <v>8</v>
      </c>
      <c r="K1452" s="6">
        <v>7</v>
      </c>
      <c r="L1452" s="6">
        <v>0</v>
      </c>
      <c r="M1452" s="6">
        <v>8</v>
      </c>
    </row>
    <row r="1453" spans="1:13">
      <c r="A1453" s="6" t="s">
        <v>2205</v>
      </c>
      <c r="B1453" s="3">
        <v>0</v>
      </c>
      <c r="C1453" s="6">
        <v>1</v>
      </c>
      <c r="D1453" s="6">
        <v>3</v>
      </c>
      <c r="E1453" s="6">
        <v>0</v>
      </c>
      <c r="F1453" s="6">
        <v>1</v>
      </c>
      <c r="G1453" s="6">
        <v>0</v>
      </c>
      <c r="H1453" s="6">
        <v>5</v>
      </c>
      <c r="I1453" s="6">
        <v>3</v>
      </c>
      <c r="J1453" s="6">
        <v>10</v>
      </c>
      <c r="K1453" s="6">
        <v>3</v>
      </c>
      <c r="L1453" s="6">
        <v>0</v>
      </c>
      <c r="M1453" s="6">
        <v>2</v>
      </c>
    </row>
    <row r="1454" spans="1:13">
      <c r="A1454" s="6" t="s">
        <v>2206</v>
      </c>
      <c r="B1454" s="3">
        <v>0</v>
      </c>
      <c r="C1454" s="6">
        <v>0</v>
      </c>
      <c r="D1454" s="6">
        <v>3</v>
      </c>
      <c r="E1454" s="6">
        <v>4</v>
      </c>
      <c r="F1454" s="6">
        <v>1</v>
      </c>
      <c r="G1454" s="6">
        <v>0</v>
      </c>
      <c r="H1454" s="6">
        <v>14</v>
      </c>
      <c r="I1454" s="6">
        <v>0</v>
      </c>
      <c r="J1454" s="6">
        <v>8</v>
      </c>
      <c r="K1454" s="6">
        <v>1</v>
      </c>
      <c r="L1454" s="6">
        <v>0</v>
      </c>
      <c r="M1454" s="6">
        <v>2</v>
      </c>
    </row>
    <row r="1455" spans="1:13">
      <c r="A1455" s="6" t="s">
        <v>2219</v>
      </c>
      <c r="B1455" s="3">
        <v>0</v>
      </c>
      <c r="C1455" s="6">
        <v>0</v>
      </c>
      <c r="D1455" s="6">
        <v>4</v>
      </c>
      <c r="E1455" s="6">
        <v>2</v>
      </c>
      <c r="F1455" s="6">
        <v>0</v>
      </c>
      <c r="G1455" s="6">
        <v>0</v>
      </c>
      <c r="H1455" s="6">
        <v>6</v>
      </c>
      <c r="I1455" s="6">
        <v>1</v>
      </c>
      <c r="J1455" s="6">
        <v>6</v>
      </c>
      <c r="K1455" s="6">
        <v>6</v>
      </c>
      <c r="L1455" s="6">
        <v>0</v>
      </c>
      <c r="M1455" s="6">
        <v>11</v>
      </c>
    </row>
    <row r="1456" spans="1:13">
      <c r="A1456" s="6" t="s">
        <v>2220</v>
      </c>
      <c r="B1456" s="3"/>
      <c r="C1456" s="6">
        <v>1</v>
      </c>
      <c r="D1456" s="6">
        <v>4</v>
      </c>
      <c r="E1456" s="6">
        <v>5</v>
      </c>
      <c r="F1456" s="6">
        <v>0</v>
      </c>
      <c r="G1456" s="6">
        <v>1</v>
      </c>
      <c r="H1456" s="6">
        <v>10</v>
      </c>
      <c r="I1456" s="6">
        <v>2</v>
      </c>
      <c r="J1456" s="6">
        <v>6</v>
      </c>
      <c r="K1456" s="6">
        <v>5</v>
      </c>
      <c r="L1456" s="6">
        <v>1</v>
      </c>
      <c r="M1456" s="6">
        <v>11</v>
      </c>
    </row>
    <row r="1457" spans="1:13">
      <c r="A1457" s="6" t="s">
        <v>2221</v>
      </c>
      <c r="B1457" s="3">
        <v>0</v>
      </c>
      <c r="C1457" s="6">
        <v>0</v>
      </c>
      <c r="D1457" s="6">
        <v>1</v>
      </c>
      <c r="E1457" s="6">
        <v>0</v>
      </c>
      <c r="F1457" s="6">
        <v>0</v>
      </c>
      <c r="G1457" s="6">
        <v>0</v>
      </c>
      <c r="H1457" s="6">
        <v>1</v>
      </c>
      <c r="I1457" s="6">
        <v>1</v>
      </c>
      <c r="J1457" s="6">
        <v>5</v>
      </c>
      <c r="K1457" s="6">
        <v>3</v>
      </c>
      <c r="L1457" s="6">
        <v>0</v>
      </c>
      <c r="M1457" s="6">
        <v>9</v>
      </c>
    </row>
    <row r="1458" spans="1:13">
      <c r="A1458" s="6" t="s">
        <v>2240</v>
      </c>
      <c r="B1458" s="3">
        <v>0</v>
      </c>
      <c r="C1458" s="6">
        <v>1</v>
      </c>
      <c r="D1458" s="6">
        <v>0</v>
      </c>
      <c r="E1458" s="6">
        <v>0</v>
      </c>
      <c r="F1458" s="6">
        <v>1</v>
      </c>
      <c r="G1458" s="6">
        <v>0</v>
      </c>
      <c r="H1458" s="6">
        <v>1</v>
      </c>
      <c r="I1458" s="6">
        <v>1</v>
      </c>
      <c r="J1458" s="6">
        <v>3</v>
      </c>
      <c r="K1458" s="6">
        <v>8</v>
      </c>
      <c r="L1458" s="6">
        <v>0</v>
      </c>
      <c r="M1458" s="6">
        <v>14</v>
      </c>
    </row>
    <row r="1459" spans="1:13">
      <c r="A1459" s="6" t="s">
        <v>2207</v>
      </c>
      <c r="B1459" s="3">
        <v>0</v>
      </c>
      <c r="C1459" s="6">
        <v>0</v>
      </c>
      <c r="D1459" s="6">
        <v>1</v>
      </c>
      <c r="E1459" s="6">
        <v>0</v>
      </c>
      <c r="F1459" s="6">
        <v>0</v>
      </c>
      <c r="G1459" s="6">
        <v>0</v>
      </c>
      <c r="H1459" s="6">
        <v>3</v>
      </c>
      <c r="I1459" s="6">
        <v>0</v>
      </c>
      <c r="J1459" s="6">
        <v>2</v>
      </c>
      <c r="K1459" s="6">
        <v>6</v>
      </c>
      <c r="L1459" s="6">
        <v>0</v>
      </c>
      <c r="M1459" s="6">
        <v>10</v>
      </c>
    </row>
    <row r="1460" spans="1:13">
      <c r="A1460" s="6" t="s">
        <v>2260</v>
      </c>
      <c r="B1460" s="3"/>
      <c r="C1460" s="6"/>
      <c r="D1460" s="6">
        <v>1</v>
      </c>
      <c r="E1460" s="6">
        <v>1</v>
      </c>
      <c r="F1460" s="6">
        <v>0</v>
      </c>
      <c r="G1460" s="6">
        <v>0</v>
      </c>
      <c r="H1460" s="6">
        <v>2</v>
      </c>
      <c r="I1460" s="6">
        <v>3</v>
      </c>
      <c r="J1460" s="6">
        <v>4</v>
      </c>
      <c r="K1460" s="6">
        <v>2</v>
      </c>
      <c r="L1460" s="6">
        <v>0</v>
      </c>
      <c r="M1460" s="6">
        <v>3</v>
      </c>
    </row>
    <row r="1461" spans="1:13">
      <c r="A1461" s="6" t="s">
        <v>2208</v>
      </c>
      <c r="B1461" s="3">
        <v>0</v>
      </c>
      <c r="C1461" s="6">
        <v>0</v>
      </c>
      <c r="D1461" s="6">
        <v>1</v>
      </c>
      <c r="E1461" s="6">
        <v>0</v>
      </c>
      <c r="F1461" s="6">
        <v>0</v>
      </c>
      <c r="G1461" s="6">
        <v>1</v>
      </c>
      <c r="H1461" s="6">
        <v>2</v>
      </c>
      <c r="I1461" s="6">
        <v>0</v>
      </c>
      <c r="J1461" s="6">
        <v>5</v>
      </c>
      <c r="K1461" s="6">
        <v>2</v>
      </c>
      <c r="L1461" s="6">
        <v>0</v>
      </c>
      <c r="M1461" s="6">
        <v>5</v>
      </c>
    </row>
    <row r="1462" spans="1:13">
      <c r="A1462" s="6" t="s">
        <v>2241</v>
      </c>
      <c r="B1462" s="3">
        <v>0</v>
      </c>
      <c r="C1462" s="6">
        <v>0</v>
      </c>
      <c r="D1462" s="6">
        <v>7</v>
      </c>
      <c r="E1462" s="6">
        <v>0</v>
      </c>
      <c r="F1462" s="6">
        <v>0</v>
      </c>
      <c r="G1462" s="6">
        <v>0</v>
      </c>
      <c r="H1462" s="6">
        <v>7</v>
      </c>
      <c r="I1462" s="6">
        <v>5</v>
      </c>
      <c r="J1462" s="6">
        <v>7</v>
      </c>
      <c r="K1462" s="6">
        <v>2</v>
      </c>
      <c r="L1462" s="6">
        <v>0</v>
      </c>
      <c r="M1462" s="6">
        <v>10</v>
      </c>
    </row>
    <row r="1463" spans="1:13">
      <c r="A1463" s="6" t="s">
        <v>2231</v>
      </c>
      <c r="B1463" s="3">
        <v>0</v>
      </c>
      <c r="C1463" s="6">
        <v>0</v>
      </c>
      <c r="D1463" s="6">
        <v>2</v>
      </c>
      <c r="E1463" s="6">
        <v>5</v>
      </c>
      <c r="F1463" s="6">
        <v>0</v>
      </c>
      <c r="G1463" s="6">
        <v>1</v>
      </c>
      <c r="H1463" s="6">
        <v>10</v>
      </c>
      <c r="I1463" s="6">
        <v>3</v>
      </c>
      <c r="J1463" s="6">
        <v>7</v>
      </c>
      <c r="K1463" s="6">
        <v>4</v>
      </c>
      <c r="L1463" s="6">
        <v>1</v>
      </c>
      <c r="M1463" s="6">
        <v>8</v>
      </c>
    </row>
    <row r="1464" spans="1:13">
      <c r="A1464" s="6" t="s">
        <v>2209</v>
      </c>
      <c r="B1464" s="3">
        <v>0</v>
      </c>
      <c r="C1464" s="6">
        <v>1</v>
      </c>
      <c r="D1464" s="6">
        <v>3</v>
      </c>
      <c r="E1464" s="6">
        <v>4</v>
      </c>
      <c r="F1464" s="6">
        <v>0</v>
      </c>
      <c r="G1464" s="6">
        <v>0</v>
      </c>
      <c r="H1464" s="6">
        <v>8</v>
      </c>
      <c r="I1464" s="6">
        <v>2</v>
      </c>
      <c r="J1464" s="6">
        <v>9</v>
      </c>
      <c r="K1464" s="6">
        <v>5</v>
      </c>
      <c r="L1464" s="6">
        <v>0</v>
      </c>
      <c r="M1464" s="6">
        <v>4</v>
      </c>
    </row>
    <row r="1465" spans="1:13">
      <c r="A1465" s="6" t="s">
        <v>2266</v>
      </c>
      <c r="B1465" s="3">
        <v>0</v>
      </c>
      <c r="C1465" s="6">
        <v>0</v>
      </c>
      <c r="D1465" s="6">
        <v>3</v>
      </c>
      <c r="E1465" s="6">
        <v>1</v>
      </c>
      <c r="F1465" s="6">
        <v>0</v>
      </c>
      <c r="G1465" s="6">
        <v>0</v>
      </c>
      <c r="H1465" s="6">
        <v>7</v>
      </c>
      <c r="I1465" s="6">
        <v>3</v>
      </c>
      <c r="J1465" s="6">
        <v>11</v>
      </c>
      <c r="K1465" s="6">
        <v>9</v>
      </c>
      <c r="L1465" s="6">
        <v>2</v>
      </c>
      <c r="M1465" s="6">
        <v>14</v>
      </c>
    </row>
    <row r="1466" spans="1:13">
      <c r="A1466" s="6" t="s">
        <v>2267</v>
      </c>
      <c r="B1466" s="3">
        <v>0</v>
      </c>
      <c r="C1466" s="6">
        <v>0</v>
      </c>
      <c r="D1466" s="6">
        <v>10</v>
      </c>
      <c r="E1466" s="6">
        <v>6</v>
      </c>
      <c r="F1466" s="6">
        <v>0</v>
      </c>
      <c r="G1466" s="6">
        <v>0</v>
      </c>
      <c r="H1466" s="6">
        <v>19</v>
      </c>
      <c r="I1466" s="6">
        <v>2</v>
      </c>
      <c r="J1466" s="6">
        <v>11</v>
      </c>
      <c r="K1466" s="6">
        <v>5</v>
      </c>
      <c r="L1466" s="6">
        <v>0</v>
      </c>
      <c r="M1466" s="6">
        <v>10</v>
      </c>
    </row>
    <row r="1467" spans="1:13">
      <c r="A1467" s="6" t="s">
        <v>2268</v>
      </c>
      <c r="B1467" s="3">
        <v>0</v>
      </c>
      <c r="C1467" s="6">
        <v>1</v>
      </c>
      <c r="D1467" s="6">
        <v>1</v>
      </c>
      <c r="E1467" s="6">
        <v>2</v>
      </c>
      <c r="F1467" s="6">
        <v>0</v>
      </c>
      <c r="G1467" s="6">
        <v>0</v>
      </c>
      <c r="H1467" s="6">
        <v>5</v>
      </c>
      <c r="I1467" s="6">
        <v>1</v>
      </c>
      <c r="J1467" s="6">
        <v>6</v>
      </c>
      <c r="K1467" s="6">
        <v>6</v>
      </c>
      <c r="L1467" s="6">
        <v>1</v>
      </c>
      <c r="M1467" s="6">
        <v>10</v>
      </c>
    </row>
    <row r="1468" spans="1:13">
      <c r="A1468" s="6" t="s">
        <v>2269</v>
      </c>
      <c r="B1468" s="3">
        <v>0</v>
      </c>
      <c r="C1468" s="6">
        <v>0</v>
      </c>
      <c r="D1468" s="6">
        <v>2</v>
      </c>
      <c r="E1468" s="6">
        <v>2</v>
      </c>
      <c r="F1468" s="6">
        <v>0</v>
      </c>
      <c r="G1468" s="6">
        <v>0</v>
      </c>
      <c r="H1468" s="6">
        <v>5</v>
      </c>
      <c r="I1468" s="6">
        <v>4</v>
      </c>
      <c r="J1468" s="6">
        <v>7</v>
      </c>
      <c r="K1468" s="6">
        <v>5</v>
      </c>
      <c r="L1468" s="6">
        <v>0</v>
      </c>
      <c r="M1468" s="6">
        <v>6</v>
      </c>
    </row>
    <row r="1469" spans="1:13">
      <c r="A1469" s="6" t="s">
        <v>2270</v>
      </c>
      <c r="B1469" s="3">
        <v>0</v>
      </c>
      <c r="C1469" s="6">
        <v>0</v>
      </c>
      <c r="D1469" s="6">
        <v>0</v>
      </c>
      <c r="E1469" s="6">
        <v>1</v>
      </c>
      <c r="F1469" s="6">
        <v>0</v>
      </c>
      <c r="G1469" s="6">
        <v>0</v>
      </c>
      <c r="H1469" s="6">
        <v>3</v>
      </c>
      <c r="I1469" s="6">
        <v>0</v>
      </c>
      <c r="J1469" s="6">
        <v>6</v>
      </c>
      <c r="K1469" s="6">
        <v>16</v>
      </c>
      <c r="L1469" s="6">
        <v>1</v>
      </c>
      <c r="M1469" s="6">
        <v>7</v>
      </c>
    </row>
    <row r="1470" spans="1:13">
      <c r="A1470" s="6" t="s">
        <v>2271</v>
      </c>
      <c r="B1470" s="3">
        <v>1</v>
      </c>
      <c r="C1470" s="6">
        <v>0</v>
      </c>
      <c r="D1470" s="6">
        <v>1</v>
      </c>
      <c r="E1470" s="6">
        <v>3</v>
      </c>
      <c r="F1470" s="6">
        <v>1</v>
      </c>
      <c r="G1470" s="6">
        <v>0</v>
      </c>
      <c r="H1470" s="6">
        <v>5</v>
      </c>
      <c r="I1470" s="6">
        <v>1</v>
      </c>
      <c r="J1470" s="6">
        <v>9</v>
      </c>
      <c r="K1470" s="6">
        <v>2</v>
      </c>
      <c r="L1470" s="6">
        <v>1</v>
      </c>
      <c r="M1470" s="6">
        <v>10</v>
      </c>
    </row>
    <row r="1471" spans="1:13">
      <c r="A1471" s="6" t="s">
        <v>2272</v>
      </c>
      <c r="B1471" s="3">
        <v>0</v>
      </c>
      <c r="C1471" s="6">
        <v>0</v>
      </c>
      <c r="D1471" s="6">
        <v>1</v>
      </c>
      <c r="E1471" s="6">
        <v>1</v>
      </c>
      <c r="F1471" s="6">
        <v>1</v>
      </c>
      <c r="G1471" s="6">
        <v>0</v>
      </c>
      <c r="H1471" s="6">
        <v>6</v>
      </c>
      <c r="I1471" s="6">
        <v>0</v>
      </c>
      <c r="J1471" s="6">
        <v>8</v>
      </c>
      <c r="K1471" s="6">
        <v>5</v>
      </c>
      <c r="L1471" s="6">
        <v>1</v>
      </c>
      <c r="M1471" s="6">
        <v>7</v>
      </c>
    </row>
    <row r="1472" spans="1:13">
      <c r="A1472" s="6" t="s">
        <v>2273</v>
      </c>
      <c r="B1472" s="3">
        <v>0</v>
      </c>
      <c r="C1472" s="6">
        <v>0</v>
      </c>
      <c r="D1472" s="6">
        <v>2</v>
      </c>
      <c r="E1472" s="6">
        <v>1</v>
      </c>
      <c r="F1472" s="6">
        <v>0</v>
      </c>
      <c r="G1472" s="6">
        <v>0</v>
      </c>
      <c r="H1472" s="6">
        <v>3</v>
      </c>
      <c r="I1472" s="6">
        <v>2</v>
      </c>
      <c r="J1472" s="6">
        <v>8</v>
      </c>
      <c r="K1472" s="6">
        <v>6</v>
      </c>
      <c r="L1472" s="6">
        <v>0</v>
      </c>
      <c r="M1472" s="6">
        <v>13</v>
      </c>
    </row>
    <row r="1473" spans="1:13">
      <c r="A1473" s="6" t="s">
        <v>2274</v>
      </c>
      <c r="B1473" s="3">
        <v>0</v>
      </c>
      <c r="C1473" s="6">
        <v>0</v>
      </c>
      <c r="D1473" s="6">
        <v>0</v>
      </c>
      <c r="E1473" s="6">
        <v>2</v>
      </c>
      <c r="F1473" s="6">
        <v>0</v>
      </c>
      <c r="G1473" s="6">
        <v>1</v>
      </c>
      <c r="H1473" s="6">
        <v>2</v>
      </c>
      <c r="I1473" s="6">
        <v>2</v>
      </c>
      <c r="J1473" s="6">
        <v>9</v>
      </c>
      <c r="K1473" s="6">
        <v>2</v>
      </c>
      <c r="L1473" s="6">
        <v>0</v>
      </c>
      <c r="M1473" s="6">
        <v>3</v>
      </c>
    </row>
    <row r="1474" spans="1:13">
      <c r="A1474" s="6" t="s">
        <v>2275</v>
      </c>
      <c r="B1474" s="3">
        <v>0</v>
      </c>
      <c r="C1474" s="6">
        <v>0</v>
      </c>
      <c r="D1474" s="6">
        <v>1</v>
      </c>
      <c r="E1474" s="6">
        <v>1</v>
      </c>
      <c r="F1474" s="6">
        <v>0</v>
      </c>
      <c r="G1474" s="6">
        <v>0</v>
      </c>
      <c r="H1474" s="6">
        <v>2</v>
      </c>
      <c r="I1474" s="6">
        <v>1</v>
      </c>
      <c r="J1474" s="6">
        <v>7</v>
      </c>
      <c r="K1474" s="6">
        <v>2</v>
      </c>
      <c r="L1474" s="6">
        <v>0</v>
      </c>
      <c r="M1474" s="6">
        <v>3</v>
      </c>
    </row>
    <row r="1475" spans="1:13">
      <c r="A1475" s="6" t="s">
        <v>2276</v>
      </c>
      <c r="B1475" s="3">
        <v>0</v>
      </c>
      <c r="C1475" s="6">
        <v>1</v>
      </c>
      <c r="D1475" s="6">
        <v>4</v>
      </c>
      <c r="E1475" s="6">
        <v>0</v>
      </c>
      <c r="F1475" s="6">
        <v>1</v>
      </c>
      <c r="G1475" s="6">
        <v>0</v>
      </c>
      <c r="H1475" s="6">
        <v>5</v>
      </c>
      <c r="I1475" s="6">
        <v>3</v>
      </c>
      <c r="J1475" s="6">
        <v>7</v>
      </c>
      <c r="K1475" s="6">
        <v>1</v>
      </c>
      <c r="L1475" s="6">
        <v>1</v>
      </c>
      <c r="M1475" s="6">
        <v>1</v>
      </c>
    </row>
    <row r="1476" spans="1:13">
      <c r="A1476" s="6" t="s">
        <v>2277</v>
      </c>
      <c r="B1476" s="3">
        <v>0</v>
      </c>
      <c r="C1476" s="6">
        <v>1</v>
      </c>
      <c r="D1476" s="6">
        <v>1</v>
      </c>
      <c r="E1476" s="6">
        <v>2</v>
      </c>
      <c r="F1476" s="6">
        <v>0</v>
      </c>
      <c r="G1476" s="6">
        <v>0</v>
      </c>
      <c r="H1476" s="6">
        <v>4</v>
      </c>
      <c r="I1476" s="6">
        <v>1</v>
      </c>
      <c r="J1476" s="6">
        <v>3</v>
      </c>
      <c r="K1476" s="6">
        <v>2</v>
      </c>
      <c r="L1476" s="6">
        <v>0</v>
      </c>
      <c r="M1476" s="6">
        <v>8</v>
      </c>
    </row>
    <row r="1477" spans="1:13">
      <c r="A1477" s="6" t="s">
        <v>2278</v>
      </c>
      <c r="B1477" s="3">
        <v>0</v>
      </c>
      <c r="C1477" s="6">
        <v>0</v>
      </c>
      <c r="D1477" s="6">
        <v>2</v>
      </c>
      <c r="E1477" s="6">
        <v>2</v>
      </c>
      <c r="F1477" s="6">
        <v>0</v>
      </c>
      <c r="G1477" s="6">
        <v>1</v>
      </c>
      <c r="H1477" s="6">
        <v>6</v>
      </c>
      <c r="I1477" s="6">
        <v>2</v>
      </c>
      <c r="J1477" s="6">
        <v>10</v>
      </c>
      <c r="K1477" s="6">
        <v>5</v>
      </c>
      <c r="L1477" s="6">
        <v>0</v>
      </c>
      <c r="M1477" s="6">
        <v>4</v>
      </c>
    </row>
    <row r="1478" spans="1:13">
      <c r="A1478" s="6" t="s">
        <v>2279</v>
      </c>
      <c r="B1478" s="3">
        <v>0</v>
      </c>
      <c r="C1478" s="6">
        <v>1</v>
      </c>
      <c r="D1478" s="6">
        <v>3</v>
      </c>
      <c r="E1478" s="6">
        <v>0</v>
      </c>
      <c r="F1478" s="6">
        <v>1</v>
      </c>
      <c r="G1478" s="6">
        <v>0</v>
      </c>
      <c r="H1478" s="6">
        <v>4</v>
      </c>
      <c r="I1478" s="6">
        <v>8</v>
      </c>
      <c r="J1478" s="6">
        <v>8</v>
      </c>
      <c r="K1478" s="6">
        <v>3</v>
      </c>
      <c r="L1478" s="6">
        <v>2</v>
      </c>
      <c r="M1478" s="6">
        <v>5</v>
      </c>
    </row>
    <row r="1479" spans="1:13">
      <c r="A1479" s="6" t="s">
        <v>2280</v>
      </c>
      <c r="B1479" s="3"/>
      <c r="C1479" s="6"/>
      <c r="D1479" s="6">
        <v>1</v>
      </c>
      <c r="E1479" s="6">
        <v>1</v>
      </c>
      <c r="F1479" s="6"/>
      <c r="G1479" s="6"/>
      <c r="H1479" s="6">
        <v>2</v>
      </c>
      <c r="I1479" s="6">
        <v>4</v>
      </c>
      <c r="J1479" s="6">
        <v>9</v>
      </c>
      <c r="K1479" s="6">
        <v>5</v>
      </c>
      <c r="L1479" s="6">
        <v>2</v>
      </c>
      <c r="M1479" s="6">
        <v>9</v>
      </c>
    </row>
    <row r="1480" spans="1:13">
      <c r="A1480" s="6" t="s">
        <v>2281</v>
      </c>
      <c r="B1480" s="3">
        <v>0</v>
      </c>
      <c r="C1480" s="6">
        <v>0</v>
      </c>
      <c r="D1480" s="6">
        <v>3</v>
      </c>
      <c r="E1480" s="6">
        <v>6</v>
      </c>
      <c r="F1480" s="6">
        <v>0</v>
      </c>
      <c r="G1480" s="6">
        <v>0</v>
      </c>
      <c r="H1480" s="6">
        <v>9</v>
      </c>
      <c r="I1480" s="6">
        <v>2</v>
      </c>
      <c r="J1480" s="6">
        <v>15</v>
      </c>
      <c r="K1480" s="6">
        <v>2</v>
      </c>
      <c r="L1480" s="6">
        <v>0</v>
      </c>
      <c r="M1480" s="6">
        <v>7</v>
      </c>
    </row>
    <row r="1481" spans="1:13">
      <c r="A1481" s="6" t="s">
        <v>2282</v>
      </c>
      <c r="B1481" s="3"/>
      <c r="C1481" s="6"/>
      <c r="D1481" s="6">
        <v>1</v>
      </c>
      <c r="E1481" s="6">
        <v>2</v>
      </c>
      <c r="F1481" s="6"/>
      <c r="G1481" s="6"/>
      <c r="H1481" s="6">
        <v>6</v>
      </c>
      <c r="I1481" s="6">
        <v>2</v>
      </c>
      <c r="J1481" s="6">
        <v>9</v>
      </c>
      <c r="K1481" s="6">
        <v>4</v>
      </c>
      <c r="L1481" s="6"/>
      <c r="M1481" s="6"/>
    </row>
    <row r="1482" spans="1:13">
      <c r="A1482" s="6" t="s">
        <v>2283</v>
      </c>
      <c r="B1482" s="3">
        <v>0</v>
      </c>
      <c r="C1482" s="6">
        <v>0</v>
      </c>
      <c r="D1482" s="6">
        <v>2</v>
      </c>
      <c r="E1482" s="6">
        <v>3</v>
      </c>
      <c r="F1482" s="6">
        <v>0</v>
      </c>
      <c r="G1482" s="6">
        <v>0</v>
      </c>
      <c r="H1482" s="6">
        <v>6</v>
      </c>
      <c r="I1482" s="6">
        <v>3</v>
      </c>
      <c r="J1482" s="6">
        <v>9</v>
      </c>
      <c r="K1482" s="6">
        <v>4</v>
      </c>
      <c r="L1482" s="6">
        <v>0</v>
      </c>
      <c r="M1482" s="6">
        <v>6</v>
      </c>
    </row>
    <row r="1483" spans="1:13">
      <c r="A1483" s="6" t="s">
        <v>2284</v>
      </c>
      <c r="B1483" s="3">
        <v>0</v>
      </c>
      <c r="C1483" s="6">
        <v>0</v>
      </c>
      <c r="D1483" s="6">
        <v>2</v>
      </c>
      <c r="E1483" s="6">
        <v>3</v>
      </c>
      <c r="F1483" s="6">
        <v>0</v>
      </c>
      <c r="G1483" s="6">
        <v>0</v>
      </c>
      <c r="H1483" s="6">
        <v>5</v>
      </c>
      <c r="I1483" s="6">
        <v>2</v>
      </c>
      <c r="J1483" s="6">
        <v>10</v>
      </c>
      <c r="K1483" s="6">
        <v>5</v>
      </c>
      <c r="L1483" s="6">
        <v>2</v>
      </c>
      <c r="M1483" s="6">
        <v>5</v>
      </c>
    </row>
    <row r="1484" spans="1:13">
      <c r="A1484" s="6" t="s">
        <v>2285</v>
      </c>
      <c r="B1484" s="3">
        <v>0</v>
      </c>
      <c r="C1484" s="6">
        <v>1</v>
      </c>
      <c r="D1484" s="6">
        <v>0</v>
      </c>
      <c r="E1484" s="6">
        <v>1</v>
      </c>
      <c r="F1484" s="6">
        <v>0</v>
      </c>
      <c r="G1484" s="6">
        <v>0</v>
      </c>
      <c r="H1484" s="6">
        <v>8</v>
      </c>
      <c r="I1484" s="6">
        <v>0</v>
      </c>
      <c r="J1484" s="6">
        <v>9</v>
      </c>
      <c r="K1484" s="6">
        <v>17</v>
      </c>
      <c r="L1484" s="6">
        <v>1</v>
      </c>
      <c r="M1484" s="6">
        <v>22</v>
      </c>
    </row>
    <row r="1485" spans="1:13">
      <c r="A1485" s="6" t="s">
        <v>2286</v>
      </c>
      <c r="B1485" s="3">
        <v>0</v>
      </c>
      <c r="C1485" s="6">
        <v>0</v>
      </c>
      <c r="D1485" s="6">
        <v>3</v>
      </c>
      <c r="E1485" s="6">
        <v>3</v>
      </c>
      <c r="F1485" s="6">
        <v>0</v>
      </c>
      <c r="G1485" s="6">
        <v>1</v>
      </c>
      <c r="H1485" s="6">
        <v>8</v>
      </c>
      <c r="I1485" s="6">
        <v>4</v>
      </c>
      <c r="J1485" s="6">
        <v>11</v>
      </c>
      <c r="K1485" s="6">
        <v>8</v>
      </c>
      <c r="L1485" s="6">
        <v>0</v>
      </c>
      <c r="M1485" s="6">
        <v>8</v>
      </c>
    </row>
    <row r="1486" spans="1:13">
      <c r="A1486" s="6" t="s">
        <v>2287</v>
      </c>
      <c r="B1486" s="3">
        <v>0</v>
      </c>
      <c r="C1486" s="6">
        <v>0</v>
      </c>
      <c r="D1486" s="6">
        <v>0</v>
      </c>
      <c r="E1486" s="6">
        <v>1</v>
      </c>
      <c r="F1486" s="6">
        <v>0</v>
      </c>
      <c r="G1486" s="6">
        <v>0</v>
      </c>
      <c r="H1486" s="6">
        <v>4</v>
      </c>
      <c r="I1486" s="6">
        <v>0</v>
      </c>
      <c r="J1486" s="6">
        <v>5</v>
      </c>
      <c r="K1486" s="6">
        <v>6</v>
      </c>
      <c r="L1486" s="6">
        <v>0</v>
      </c>
      <c r="M1486" s="6">
        <v>19</v>
      </c>
    </row>
    <row r="1487" spans="1:13">
      <c r="A1487" s="6" t="s">
        <v>2288</v>
      </c>
      <c r="B1487" s="3">
        <v>1</v>
      </c>
      <c r="C1487" s="6">
        <v>1</v>
      </c>
      <c r="D1487" s="6">
        <v>2</v>
      </c>
      <c r="E1487" s="6">
        <v>6</v>
      </c>
      <c r="F1487" s="6">
        <v>0</v>
      </c>
      <c r="G1487" s="6">
        <v>0</v>
      </c>
      <c r="H1487" s="6">
        <v>13</v>
      </c>
      <c r="I1487" s="6">
        <v>2</v>
      </c>
      <c r="J1487" s="6">
        <v>8</v>
      </c>
      <c r="K1487" s="6">
        <v>4</v>
      </c>
      <c r="L1487" s="6">
        <v>0</v>
      </c>
      <c r="M1487" s="6">
        <v>5</v>
      </c>
    </row>
    <row r="1488" spans="1:13">
      <c r="A1488" s="6" t="s">
        <v>2289</v>
      </c>
      <c r="B1488" s="3">
        <v>0</v>
      </c>
      <c r="C1488" s="6">
        <v>0</v>
      </c>
      <c r="D1488" s="6">
        <v>1</v>
      </c>
      <c r="E1488" s="6">
        <v>0</v>
      </c>
      <c r="F1488" s="6">
        <v>0</v>
      </c>
      <c r="G1488" s="6">
        <v>0</v>
      </c>
      <c r="H1488" s="6">
        <v>1</v>
      </c>
      <c r="I1488" s="6">
        <v>2</v>
      </c>
      <c r="J1488" s="6">
        <v>7</v>
      </c>
      <c r="K1488" s="6">
        <v>10</v>
      </c>
      <c r="L1488" s="6">
        <v>0</v>
      </c>
      <c r="M1488" s="6">
        <v>5</v>
      </c>
    </row>
    <row r="1489" spans="1:13">
      <c r="A1489" s="6" t="s">
        <v>2290</v>
      </c>
      <c r="B1489" s="3">
        <v>0</v>
      </c>
      <c r="C1489" s="6">
        <v>0</v>
      </c>
      <c r="D1489" s="6">
        <v>3</v>
      </c>
      <c r="E1489" s="6">
        <v>4</v>
      </c>
      <c r="F1489" s="6">
        <v>0</v>
      </c>
      <c r="G1489" s="6">
        <v>0</v>
      </c>
      <c r="H1489" s="6">
        <v>7</v>
      </c>
      <c r="I1489" s="6">
        <v>5</v>
      </c>
      <c r="J1489" s="6">
        <v>9</v>
      </c>
      <c r="K1489" s="6">
        <v>4</v>
      </c>
      <c r="L1489" s="6">
        <v>1</v>
      </c>
      <c r="M1489" s="6">
        <v>3</v>
      </c>
    </row>
    <row r="1490" spans="1:13">
      <c r="A1490" s="6" t="s">
        <v>2291</v>
      </c>
      <c r="B1490" s="3">
        <v>0</v>
      </c>
      <c r="C1490" s="6">
        <v>1</v>
      </c>
      <c r="D1490" s="6">
        <v>0</v>
      </c>
      <c r="E1490" s="6">
        <v>3</v>
      </c>
      <c r="F1490" s="6">
        <v>0</v>
      </c>
      <c r="G1490" s="6">
        <v>0</v>
      </c>
      <c r="H1490" s="6">
        <v>4</v>
      </c>
      <c r="I1490" s="6">
        <v>3</v>
      </c>
      <c r="J1490" s="6">
        <v>8</v>
      </c>
      <c r="K1490" s="6">
        <v>11</v>
      </c>
      <c r="L1490" s="6">
        <v>0</v>
      </c>
      <c r="M1490" s="6">
        <v>12</v>
      </c>
    </row>
    <row r="1491" spans="1:13">
      <c r="A1491" s="6" t="s">
        <v>2292</v>
      </c>
      <c r="B1491" s="3">
        <v>0</v>
      </c>
      <c r="C1491" s="6">
        <v>0</v>
      </c>
      <c r="D1491" s="6">
        <v>5</v>
      </c>
      <c r="E1491" s="6">
        <v>2</v>
      </c>
      <c r="F1491" s="6"/>
      <c r="G1491" s="6">
        <v>0</v>
      </c>
      <c r="H1491" s="6">
        <v>7</v>
      </c>
      <c r="I1491" s="6">
        <v>2</v>
      </c>
      <c r="J1491" s="6">
        <v>10</v>
      </c>
      <c r="K1491" s="6">
        <v>8</v>
      </c>
      <c r="L1491" s="6">
        <v>0</v>
      </c>
      <c r="M1491" s="6">
        <v>10</v>
      </c>
    </row>
    <row r="1492" spans="1:13">
      <c r="A1492" s="6" t="s">
        <v>2293</v>
      </c>
      <c r="B1492" s="3">
        <v>1</v>
      </c>
      <c r="C1492" s="6">
        <v>1</v>
      </c>
      <c r="D1492" s="6">
        <v>0</v>
      </c>
      <c r="E1492" s="6">
        <v>4</v>
      </c>
      <c r="F1492" s="6">
        <v>0</v>
      </c>
      <c r="G1492" s="6">
        <v>0</v>
      </c>
      <c r="H1492" s="6">
        <v>6</v>
      </c>
      <c r="I1492" s="6">
        <v>3</v>
      </c>
      <c r="J1492" s="6">
        <v>7</v>
      </c>
      <c r="K1492" s="6">
        <v>5</v>
      </c>
      <c r="L1492" s="6">
        <v>0</v>
      </c>
      <c r="M1492" s="6">
        <v>4</v>
      </c>
    </row>
    <row r="1493" spans="1:13">
      <c r="A1493" s="6" t="s">
        <v>2294</v>
      </c>
      <c r="B1493" s="3">
        <v>0</v>
      </c>
      <c r="C1493" s="6">
        <v>0</v>
      </c>
      <c r="D1493" s="6">
        <v>1</v>
      </c>
      <c r="E1493" s="6">
        <v>4</v>
      </c>
      <c r="F1493" s="6">
        <v>0</v>
      </c>
      <c r="G1493" s="6">
        <v>1</v>
      </c>
      <c r="H1493" s="6">
        <v>6</v>
      </c>
      <c r="I1493" s="6">
        <v>4</v>
      </c>
      <c r="J1493" s="6">
        <v>6</v>
      </c>
      <c r="K1493" s="6">
        <v>2</v>
      </c>
      <c r="L1493" s="6">
        <v>1</v>
      </c>
      <c r="M1493" s="6">
        <v>4</v>
      </c>
    </row>
    <row r="1494" spans="1:13">
      <c r="A1494" s="6" t="s">
        <v>2295</v>
      </c>
      <c r="B1494" s="3">
        <v>0</v>
      </c>
      <c r="C1494" s="6">
        <v>0</v>
      </c>
      <c r="D1494" s="6">
        <v>2</v>
      </c>
      <c r="E1494" s="6">
        <v>0</v>
      </c>
      <c r="F1494" s="6">
        <v>0</v>
      </c>
      <c r="G1494" s="6">
        <v>0</v>
      </c>
      <c r="H1494" s="6">
        <v>5</v>
      </c>
      <c r="I1494" s="6">
        <v>1</v>
      </c>
      <c r="J1494" s="6">
        <v>11</v>
      </c>
      <c r="K1494" s="6">
        <v>6</v>
      </c>
      <c r="L1494" s="6">
        <v>0</v>
      </c>
      <c r="M1494" s="6">
        <v>11</v>
      </c>
    </row>
    <row r="1495" spans="1:13">
      <c r="A1495" s="6" t="s">
        <v>2296</v>
      </c>
      <c r="B1495" s="3"/>
      <c r="C1495" s="6"/>
      <c r="D1495" s="6">
        <v>2</v>
      </c>
      <c r="E1495" s="6">
        <v>3</v>
      </c>
      <c r="F1495" s="6">
        <v>0</v>
      </c>
      <c r="G1495" s="6">
        <v>0</v>
      </c>
      <c r="H1495" s="6">
        <v>5</v>
      </c>
      <c r="I1495" s="6">
        <v>5</v>
      </c>
      <c r="J1495" s="6">
        <v>10</v>
      </c>
      <c r="K1495" s="6">
        <v>5</v>
      </c>
      <c r="L1495" s="6">
        <v>0</v>
      </c>
      <c r="M1495" s="6">
        <v>6</v>
      </c>
    </row>
    <row r="1496" spans="1:13">
      <c r="A1496" s="6" t="s">
        <v>2297</v>
      </c>
      <c r="B1496" s="3">
        <v>0</v>
      </c>
      <c r="C1496" s="6">
        <v>0</v>
      </c>
      <c r="D1496" s="6">
        <v>0</v>
      </c>
      <c r="E1496" s="6">
        <v>6</v>
      </c>
      <c r="F1496" s="6">
        <v>0</v>
      </c>
      <c r="G1496" s="6">
        <v>0</v>
      </c>
      <c r="H1496" s="6">
        <v>10</v>
      </c>
      <c r="I1496" s="6">
        <v>1</v>
      </c>
      <c r="J1496" s="6">
        <v>5</v>
      </c>
      <c r="K1496" s="6">
        <v>9</v>
      </c>
      <c r="L1496" s="6">
        <v>0</v>
      </c>
      <c r="M1496" s="6">
        <v>11</v>
      </c>
    </row>
    <row r="1497" spans="1:13">
      <c r="A1497" s="6" t="s">
        <v>2298</v>
      </c>
      <c r="B1497" s="3">
        <v>0</v>
      </c>
      <c r="C1497" s="6">
        <v>0</v>
      </c>
      <c r="D1497" s="6">
        <v>1</v>
      </c>
      <c r="E1497" s="6">
        <v>4</v>
      </c>
      <c r="F1497" s="6">
        <v>0</v>
      </c>
      <c r="G1497" s="6">
        <v>0</v>
      </c>
      <c r="H1497" s="6">
        <v>5</v>
      </c>
      <c r="I1497" s="6">
        <v>3</v>
      </c>
      <c r="J1497" s="6">
        <v>11</v>
      </c>
      <c r="K1497" s="6">
        <v>7</v>
      </c>
      <c r="L1497" s="6">
        <v>1</v>
      </c>
      <c r="M1497" s="6">
        <v>7</v>
      </c>
    </row>
    <row r="1498" spans="1:13">
      <c r="A1498" s="6" t="s">
        <v>2299</v>
      </c>
      <c r="B1498" s="3"/>
      <c r="C1498" s="6"/>
      <c r="D1498" s="6"/>
      <c r="E1498" s="6">
        <v>1</v>
      </c>
      <c r="F1498" s="6"/>
      <c r="G1498" s="6"/>
      <c r="H1498" s="6">
        <v>2</v>
      </c>
      <c r="I1498" s="6"/>
      <c r="J1498" s="6">
        <v>2</v>
      </c>
      <c r="K1498" s="6">
        <v>1</v>
      </c>
      <c r="L1498" s="6"/>
      <c r="M1498" s="6">
        <v>2</v>
      </c>
    </row>
    <row r="1499" spans="1:13">
      <c r="A1499" s="6" t="s">
        <v>2300</v>
      </c>
      <c r="B1499" s="3">
        <v>0</v>
      </c>
      <c r="C1499" s="6">
        <v>0</v>
      </c>
      <c r="D1499" s="6">
        <v>2</v>
      </c>
      <c r="E1499" s="6">
        <v>9</v>
      </c>
      <c r="F1499" s="6">
        <v>0</v>
      </c>
      <c r="G1499" s="6">
        <v>0</v>
      </c>
      <c r="H1499" s="6">
        <v>11</v>
      </c>
      <c r="I1499" s="6">
        <v>2</v>
      </c>
      <c r="J1499" s="6">
        <v>12</v>
      </c>
      <c r="K1499" s="6">
        <v>3</v>
      </c>
      <c r="L1499" s="6">
        <v>0</v>
      </c>
      <c r="M1499" s="6">
        <v>6</v>
      </c>
    </row>
    <row r="1500" spans="1:13">
      <c r="A1500" s="6" t="s">
        <v>2301</v>
      </c>
      <c r="B1500" s="3">
        <v>0</v>
      </c>
      <c r="C1500" s="6">
        <v>0</v>
      </c>
      <c r="D1500" s="6">
        <v>1</v>
      </c>
      <c r="E1500" s="6">
        <v>1</v>
      </c>
      <c r="F1500" s="6">
        <v>0</v>
      </c>
      <c r="G1500" s="6">
        <v>0</v>
      </c>
      <c r="H1500" s="6">
        <v>2</v>
      </c>
      <c r="I1500" s="6">
        <v>0</v>
      </c>
      <c r="J1500" s="6">
        <v>5</v>
      </c>
      <c r="K1500" s="6">
        <v>6</v>
      </c>
      <c r="L1500" s="6">
        <v>0</v>
      </c>
      <c r="M1500" s="6">
        <v>15</v>
      </c>
    </row>
    <row r="1501" spans="1:13">
      <c r="A1501" s="6" t="s">
        <v>2302</v>
      </c>
      <c r="B1501" s="3">
        <v>0</v>
      </c>
      <c r="C1501" s="6">
        <v>0</v>
      </c>
      <c r="D1501" s="6">
        <v>1</v>
      </c>
      <c r="E1501" s="6">
        <v>2</v>
      </c>
      <c r="F1501" s="6">
        <v>0</v>
      </c>
      <c r="G1501" s="6">
        <v>0</v>
      </c>
      <c r="H1501" s="6">
        <v>4</v>
      </c>
      <c r="I1501" s="6">
        <v>2</v>
      </c>
      <c r="J1501" s="6">
        <v>9</v>
      </c>
      <c r="K1501" s="6">
        <v>5</v>
      </c>
      <c r="L1501" s="6">
        <v>1</v>
      </c>
      <c r="M1501" s="6">
        <v>7</v>
      </c>
    </row>
    <row r="1502" spans="1:13">
      <c r="A1502" s="6" t="s">
        <v>2303</v>
      </c>
      <c r="B1502" s="3">
        <v>0</v>
      </c>
      <c r="C1502" s="6">
        <v>1</v>
      </c>
      <c r="D1502" s="6">
        <v>3</v>
      </c>
      <c r="E1502" s="6">
        <v>1</v>
      </c>
      <c r="F1502" s="6">
        <v>0</v>
      </c>
      <c r="G1502" s="6">
        <v>0</v>
      </c>
      <c r="H1502" s="6">
        <v>8</v>
      </c>
      <c r="I1502" s="6">
        <v>2</v>
      </c>
      <c r="J1502" s="6">
        <v>11</v>
      </c>
      <c r="K1502" s="6">
        <v>5</v>
      </c>
      <c r="L1502" s="6">
        <v>0</v>
      </c>
      <c r="M1502" s="6">
        <v>5</v>
      </c>
    </row>
    <row r="1503" spans="1:13">
      <c r="A1503" s="6" t="s">
        <v>2304</v>
      </c>
      <c r="B1503" s="3">
        <v>0</v>
      </c>
      <c r="C1503" s="6">
        <v>0</v>
      </c>
      <c r="D1503" s="6">
        <v>2</v>
      </c>
      <c r="E1503" s="6">
        <v>2</v>
      </c>
      <c r="F1503" s="6">
        <v>0</v>
      </c>
      <c r="G1503" s="6">
        <v>0</v>
      </c>
      <c r="H1503" s="6">
        <v>4</v>
      </c>
      <c r="I1503" s="6">
        <v>1</v>
      </c>
      <c r="J1503" s="6">
        <v>1</v>
      </c>
      <c r="K1503" s="6">
        <v>1</v>
      </c>
      <c r="L1503" s="6">
        <v>0</v>
      </c>
      <c r="M1503" s="6">
        <v>9</v>
      </c>
    </row>
    <row r="1504" spans="1:13">
      <c r="A1504" s="6" t="s">
        <v>2305</v>
      </c>
      <c r="B1504" s="3">
        <v>0</v>
      </c>
      <c r="C1504" s="6">
        <v>0</v>
      </c>
      <c r="D1504" s="6">
        <v>2</v>
      </c>
      <c r="E1504" s="6">
        <v>6</v>
      </c>
      <c r="F1504" s="6">
        <v>0</v>
      </c>
      <c r="G1504" s="6">
        <v>0</v>
      </c>
      <c r="H1504" s="6">
        <v>10</v>
      </c>
      <c r="I1504" s="6">
        <v>3</v>
      </c>
      <c r="J1504" s="6">
        <v>8</v>
      </c>
      <c r="K1504" s="6">
        <v>10</v>
      </c>
      <c r="L1504" s="6">
        <v>1</v>
      </c>
      <c r="M1504" s="6">
        <v>12</v>
      </c>
    </row>
    <row r="1505" spans="1:13">
      <c r="A1505" s="6" t="s">
        <v>2306</v>
      </c>
      <c r="B1505" s="3">
        <v>0</v>
      </c>
      <c r="C1505" s="6">
        <v>0</v>
      </c>
      <c r="D1505" s="6">
        <v>2</v>
      </c>
      <c r="E1505" s="6">
        <v>1</v>
      </c>
      <c r="F1505" s="6">
        <v>0</v>
      </c>
      <c r="G1505" s="6">
        <v>0</v>
      </c>
      <c r="H1505" s="6">
        <v>3</v>
      </c>
      <c r="I1505" s="6">
        <v>2</v>
      </c>
      <c r="J1505" s="6">
        <v>8</v>
      </c>
      <c r="K1505" s="6">
        <v>6</v>
      </c>
      <c r="L1505" s="6">
        <v>0</v>
      </c>
      <c r="M1505" s="6">
        <v>13</v>
      </c>
    </row>
    <row r="1506" spans="1:13">
      <c r="A1506" s="6" t="s">
        <v>2307</v>
      </c>
      <c r="B1506" s="3">
        <v>0</v>
      </c>
      <c r="C1506" s="6">
        <v>0</v>
      </c>
      <c r="D1506" s="6">
        <v>2</v>
      </c>
      <c r="E1506" s="6">
        <v>3</v>
      </c>
      <c r="F1506" s="6">
        <v>0</v>
      </c>
      <c r="G1506" s="6">
        <v>0</v>
      </c>
      <c r="H1506" s="6">
        <v>9</v>
      </c>
      <c r="I1506" s="6">
        <v>4</v>
      </c>
      <c r="J1506" s="6">
        <v>14</v>
      </c>
      <c r="K1506" s="6">
        <v>4</v>
      </c>
      <c r="L1506" s="6">
        <v>1</v>
      </c>
      <c r="M1506" s="6">
        <v>6</v>
      </c>
    </row>
    <row r="1507" spans="1:13">
      <c r="A1507" s="6" t="s">
        <v>2308</v>
      </c>
      <c r="B1507" s="3">
        <v>0</v>
      </c>
      <c r="C1507" s="6">
        <v>1</v>
      </c>
      <c r="D1507" s="6">
        <v>2</v>
      </c>
      <c r="E1507" s="6">
        <v>4</v>
      </c>
      <c r="F1507" s="6">
        <v>1</v>
      </c>
      <c r="G1507" s="6">
        <v>0</v>
      </c>
      <c r="H1507" s="6">
        <v>8</v>
      </c>
      <c r="I1507" s="6">
        <v>3</v>
      </c>
      <c r="J1507" s="6">
        <v>7</v>
      </c>
      <c r="K1507" s="6">
        <v>6</v>
      </c>
      <c r="L1507" s="6">
        <v>0</v>
      </c>
      <c r="M1507" s="6">
        <v>11</v>
      </c>
    </row>
    <row r="1508" spans="1:13">
      <c r="A1508" s="6" t="s">
        <v>2309</v>
      </c>
      <c r="B1508" s="3">
        <v>0</v>
      </c>
      <c r="C1508" s="6">
        <v>1</v>
      </c>
      <c r="D1508" s="6">
        <v>5</v>
      </c>
      <c r="E1508" s="6">
        <v>0</v>
      </c>
      <c r="F1508" s="6">
        <v>1</v>
      </c>
      <c r="G1508" s="6">
        <v>0</v>
      </c>
      <c r="H1508" s="6">
        <v>8</v>
      </c>
      <c r="I1508" s="6">
        <v>7</v>
      </c>
      <c r="J1508" s="6">
        <v>6</v>
      </c>
      <c r="K1508" s="6">
        <v>4</v>
      </c>
      <c r="L1508" s="6">
        <v>0</v>
      </c>
      <c r="M1508" s="6">
        <v>8</v>
      </c>
    </row>
    <row r="1509" spans="1:13">
      <c r="A1509" s="6" t="s">
        <v>2310</v>
      </c>
      <c r="B1509" s="3">
        <v>0</v>
      </c>
      <c r="C1509" s="6">
        <v>0</v>
      </c>
      <c r="D1509" s="6">
        <v>1</v>
      </c>
      <c r="E1509" s="6">
        <v>5</v>
      </c>
      <c r="F1509" s="6">
        <v>0</v>
      </c>
      <c r="G1509" s="6">
        <v>0</v>
      </c>
      <c r="H1509" s="6">
        <v>7</v>
      </c>
      <c r="I1509" s="6">
        <v>3</v>
      </c>
      <c r="J1509" s="6">
        <v>9</v>
      </c>
      <c r="K1509" s="6">
        <v>8</v>
      </c>
      <c r="L1509" s="6">
        <v>0</v>
      </c>
      <c r="M1509" s="6">
        <v>15</v>
      </c>
    </row>
    <row r="1510" spans="1:13">
      <c r="A1510" s="6" t="s">
        <v>2311</v>
      </c>
      <c r="B1510" s="3">
        <v>0</v>
      </c>
      <c r="C1510" s="6">
        <v>0</v>
      </c>
      <c r="D1510" s="6">
        <v>1</v>
      </c>
      <c r="E1510" s="6">
        <v>2</v>
      </c>
      <c r="F1510" s="6">
        <v>0</v>
      </c>
      <c r="G1510" s="6">
        <v>0</v>
      </c>
      <c r="H1510" s="6">
        <v>9</v>
      </c>
      <c r="I1510" s="6">
        <v>3</v>
      </c>
      <c r="J1510" s="6">
        <v>7</v>
      </c>
      <c r="K1510" s="6">
        <v>10</v>
      </c>
      <c r="L1510" s="6">
        <v>0</v>
      </c>
      <c r="M1510" s="6">
        <v>7</v>
      </c>
    </row>
    <row r="1511" spans="1:13">
      <c r="A1511" s="6" t="s">
        <v>2312</v>
      </c>
      <c r="B1511" s="3">
        <v>0</v>
      </c>
      <c r="C1511" s="6">
        <v>0</v>
      </c>
      <c r="D1511" s="6">
        <v>4</v>
      </c>
      <c r="E1511" s="6">
        <v>4</v>
      </c>
      <c r="F1511" s="6"/>
      <c r="G1511" s="6"/>
      <c r="H1511" s="6">
        <v>8</v>
      </c>
      <c r="I1511" s="6">
        <v>6</v>
      </c>
      <c r="J1511" s="6">
        <v>8</v>
      </c>
      <c r="K1511" s="6">
        <v>4</v>
      </c>
      <c r="L1511" s="6">
        <v>0</v>
      </c>
      <c r="M1511" s="6">
        <v>8</v>
      </c>
    </row>
    <row r="1512" spans="1:13">
      <c r="A1512" s="6" t="s">
        <v>2313</v>
      </c>
      <c r="B1512" s="3">
        <v>0</v>
      </c>
      <c r="C1512" s="6">
        <v>0</v>
      </c>
      <c r="D1512" s="6">
        <v>1</v>
      </c>
      <c r="E1512" s="6">
        <v>3</v>
      </c>
      <c r="F1512" s="6">
        <v>0</v>
      </c>
      <c r="G1512" s="6">
        <v>0</v>
      </c>
      <c r="H1512" s="6">
        <v>6</v>
      </c>
      <c r="I1512" s="6">
        <v>6</v>
      </c>
      <c r="J1512" s="6">
        <v>7</v>
      </c>
      <c r="K1512" s="6">
        <v>5</v>
      </c>
      <c r="L1512" s="6">
        <v>1</v>
      </c>
      <c r="M1512" s="6">
        <v>5</v>
      </c>
    </row>
    <row r="1513" spans="1:13">
      <c r="A1513" s="6" t="s">
        <v>2314</v>
      </c>
      <c r="B1513" s="3">
        <v>0</v>
      </c>
      <c r="C1513" s="6">
        <v>0</v>
      </c>
      <c r="D1513" s="6">
        <v>3</v>
      </c>
      <c r="E1513" s="6">
        <v>0</v>
      </c>
      <c r="F1513" s="6">
        <v>0</v>
      </c>
      <c r="G1513" s="6">
        <v>1</v>
      </c>
      <c r="H1513" s="6">
        <v>1</v>
      </c>
      <c r="I1513" s="6">
        <v>3</v>
      </c>
      <c r="J1513" s="6">
        <v>12</v>
      </c>
      <c r="K1513" s="6">
        <v>0</v>
      </c>
      <c r="L1513" s="6">
        <v>0</v>
      </c>
      <c r="M1513" s="6">
        <v>3</v>
      </c>
    </row>
    <row r="1514" spans="1:13">
      <c r="A1514" s="6" t="s">
        <v>2315</v>
      </c>
      <c r="B1514" s="3">
        <v>0</v>
      </c>
      <c r="C1514" s="6">
        <v>0</v>
      </c>
      <c r="D1514" s="6">
        <v>1</v>
      </c>
      <c r="E1514" s="6">
        <v>2</v>
      </c>
      <c r="F1514" s="6">
        <v>0</v>
      </c>
      <c r="G1514" s="6">
        <v>0</v>
      </c>
      <c r="H1514" s="6">
        <v>3</v>
      </c>
      <c r="I1514" s="6">
        <v>7</v>
      </c>
      <c r="J1514" s="6">
        <v>7</v>
      </c>
      <c r="K1514" s="6">
        <v>3</v>
      </c>
      <c r="L1514" s="6">
        <v>1</v>
      </c>
      <c r="M1514" s="6">
        <v>3</v>
      </c>
    </row>
    <row r="1515" spans="1:13">
      <c r="A1515" s="6" t="s">
        <v>2316</v>
      </c>
      <c r="B1515" s="3">
        <v>0</v>
      </c>
      <c r="C1515" s="6">
        <v>0</v>
      </c>
      <c r="D1515" s="6">
        <v>1</v>
      </c>
      <c r="E1515" s="6">
        <v>1</v>
      </c>
      <c r="F1515" s="6">
        <v>0</v>
      </c>
      <c r="G1515" s="6">
        <v>0</v>
      </c>
      <c r="H1515" s="6">
        <v>2</v>
      </c>
      <c r="I1515" s="6">
        <v>2</v>
      </c>
      <c r="J1515" s="6">
        <v>2</v>
      </c>
      <c r="K1515" s="6">
        <v>9</v>
      </c>
      <c r="L1515" s="6">
        <v>0</v>
      </c>
      <c r="M1515" s="6">
        <v>12</v>
      </c>
    </row>
    <row r="1516" spans="1:13">
      <c r="A1516" s="6" t="s">
        <v>2317</v>
      </c>
      <c r="B1516" s="3">
        <v>0</v>
      </c>
      <c r="C1516" s="6">
        <v>0</v>
      </c>
      <c r="D1516" s="6">
        <v>1</v>
      </c>
      <c r="E1516" s="6">
        <v>7</v>
      </c>
      <c r="F1516" s="6">
        <v>0</v>
      </c>
      <c r="G1516" s="6">
        <v>0</v>
      </c>
      <c r="H1516" s="6">
        <v>8</v>
      </c>
      <c r="I1516" s="6">
        <v>4</v>
      </c>
      <c r="J1516" s="6">
        <v>6</v>
      </c>
      <c r="K1516" s="6">
        <v>7</v>
      </c>
      <c r="L1516" s="6">
        <v>0</v>
      </c>
      <c r="M1516" s="6">
        <v>4</v>
      </c>
    </row>
    <row r="1517" spans="1:13">
      <c r="A1517" s="6" t="s">
        <v>2318</v>
      </c>
      <c r="B1517" s="3"/>
      <c r="C1517" s="6">
        <v>1</v>
      </c>
      <c r="D1517" s="6"/>
      <c r="E1517" s="6"/>
      <c r="F1517" s="6">
        <v>1</v>
      </c>
      <c r="G1517" s="6">
        <v>1</v>
      </c>
      <c r="H1517" s="6">
        <v>1</v>
      </c>
      <c r="I1517" s="6">
        <v>2</v>
      </c>
      <c r="J1517" s="6">
        <v>4</v>
      </c>
      <c r="K1517" s="6">
        <v>3</v>
      </c>
      <c r="L1517" s="6">
        <v>0</v>
      </c>
      <c r="M1517" s="6">
        <v>6</v>
      </c>
    </row>
    <row r="1518" spans="1:13">
      <c r="A1518" s="6" t="s">
        <v>2319</v>
      </c>
      <c r="B1518" s="3">
        <v>0</v>
      </c>
      <c r="C1518" s="6">
        <v>0</v>
      </c>
      <c r="D1518" s="6">
        <v>6</v>
      </c>
      <c r="E1518" s="6">
        <v>2</v>
      </c>
      <c r="F1518" s="6">
        <v>0</v>
      </c>
      <c r="G1518" s="6">
        <v>0</v>
      </c>
      <c r="H1518" s="6">
        <v>11</v>
      </c>
      <c r="I1518" s="6">
        <v>3</v>
      </c>
      <c r="J1518" s="6">
        <v>10</v>
      </c>
      <c r="K1518" s="6">
        <v>10</v>
      </c>
      <c r="L1518" s="6">
        <v>0</v>
      </c>
      <c r="M1518" s="6">
        <v>10</v>
      </c>
    </row>
    <row r="1519" spans="1:13">
      <c r="A1519" s="6" t="s">
        <v>2320</v>
      </c>
      <c r="B1519" s="3">
        <v>0</v>
      </c>
      <c r="C1519" s="6">
        <v>0</v>
      </c>
      <c r="D1519" s="6">
        <v>0</v>
      </c>
      <c r="E1519" s="6">
        <v>3</v>
      </c>
      <c r="F1519" s="6">
        <v>0</v>
      </c>
      <c r="G1519" s="6">
        <v>0</v>
      </c>
      <c r="H1519" s="6">
        <v>6</v>
      </c>
      <c r="I1519" s="6">
        <v>4</v>
      </c>
      <c r="J1519" s="6">
        <v>9</v>
      </c>
      <c r="K1519" s="6">
        <v>3</v>
      </c>
      <c r="L1519" s="6">
        <v>0</v>
      </c>
      <c r="M1519" s="6">
        <v>10</v>
      </c>
    </row>
    <row r="1520" spans="1:13">
      <c r="A1520" s="6" t="s">
        <v>2321</v>
      </c>
      <c r="B1520" s="3">
        <v>0</v>
      </c>
      <c r="C1520" s="6">
        <v>0</v>
      </c>
      <c r="D1520" s="6">
        <v>1</v>
      </c>
      <c r="E1520" s="6">
        <v>1</v>
      </c>
      <c r="F1520" s="6">
        <v>0</v>
      </c>
      <c r="G1520" s="6">
        <v>0</v>
      </c>
      <c r="H1520" s="6">
        <v>5</v>
      </c>
      <c r="I1520" s="6">
        <v>1</v>
      </c>
      <c r="J1520" s="6">
        <v>7</v>
      </c>
      <c r="K1520" s="6">
        <v>4</v>
      </c>
      <c r="L1520" s="6">
        <v>0</v>
      </c>
      <c r="M1520" s="6">
        <v>12</v>
      </c>
    </row>
    <row r="1521" spans="1:13">
      <c r="A1521" s="6" t="s">
        <v>2322</v>
      </c>
      <c r="B1521" s="3">
        <v>1</v>
      </c>
      <c r="C1521" s="6">
        <v>0</v>
      </c>
      <c r="D1521" s="6">
        <v>3</v>
      </c>
      <c r="E1521" s="6">
        <v>3</v>
      </c>
      <c r="F1521" s="6">
        <v>0</v>
      </c>
      <c r="G1521" s="6">
        <v>0</v>
      </c>
      <c r="H1521" s="6">
        <v>10</v>
      </c>
      <c r="I1521" s="6">
        <v>2</v>
      </c>
      <c r="J1521" s="6">
        <v>11</v>
      </c>
      <c r="K1521" s="6">
        <v>7</v>
      </c>
      <c r="L1521" s="6">
        <v>0</v>
      </c>
      <c r="M1521" s="6">
        <v>12</v>
      </c>
    </row>
    <row r="1522" spans="1:13">
      <c r="A1522" s="6" t="s">
        <v>2323</v>
      </c>
      <c r="B1522" s="3">
        <v>0</v>
      </c>
      <c r="C1522" s="6">
        <v>2</v>
      </c>
      <c r="D1522" s="6">
        <v>4</v>
      </c>
      <c r="E1522" s="6">
        <v>2</v>
      </c>
      <c r="F1522" s="6">
        <v>0</v>
      </c>
      <c r="G1522" s="6">
        <v>0</v>
      </c>
      <c r="H1522" s="6">
        <v>9</v>
      </c>
      <c r="I1522" s="6">
        <v>7</v>
      </c>
      <c r="J1522" s="6">
        <v>9</v>
      </c>
      <c r="K1522" s="6">
        <v>6</v>
      </c>
      <c r="L1522" s="6">
        <v>1</v>
      </c>
      <c r="M1522" s="6">
        <v>15</v>
      </c>
    </row>
    <row r="1523" spans="1:13">
      <c r="A1523" s="6" t="s">
        <v>2324</v>
      </c>
      <c r="B1523" s="3">
        <v>0</v>
      </c>
      <c r="C1523" s="6">
        <v>0</v>
      </c>
      <c r="D1523" s="6">
        <v>1</v>
      </c>
      <c r="E1523" s="6">
        <v>4</v>
      </c>
      <c r="F1523" s="6">
        <v>0</v>
      </c>
      <c r="G1523" s="6">
        <v>0</v>
      </c>
      <c r="H1523" s="6">
        <v>6</v>
      </c>
      <c r="I1523" s="6">
        <v>2</v>
      </c>
      <c r="J1523" s="6">
        <v>10</v>
      </c>
      <c r="K1523" s="6">
        <v>6</v>
      </c>
      <c r="L1523" s="6">
        <v>1</v>
      </c>
      <c r="M1523" s="6">
        <v>14</v>
      </c>
    </row>
    <row r="1524" spans="1:13">
      <c r="A1524" s="6" t="s">
        <v>2325</v>
      </c>
      <c r="B1524" s="3">
        <v>0</v>
      </c>
      <c r="C1524" s="6">
        <v>0</v>
      </c>
      <c r="D1524" s="6">
        <v>1</v>
      </c>
      <c r="E1524" s="6">
        <v>0</v>
      </c>
      <c r="F1524" s="6">
        <v>0</v>
      </c>
      <c r="G1524" s="6">
        <v>0</v>
      </c>
      <c r="H1524" s="6">
        <v>2</v>
      </c>
      <c r="I1524" s="6">
        <v>2</v>
      </c>
      <c r="J1524" s="6">
        <v>6</v>
      </c>
      <c r="K1524" s="6">
        <v>9</v>
      </c>
      <c r="L1524" s="6">
        <v>0</v>
      </c>
      <c r="M1524" s="6">
        <v>28</v>
      </c>
    </row>
    <row r="1525" spans="1:13">
      <c r="A1525" s="6" t="s">
        <v>2326</v>
      </c>
      <c r="B1525" s="3">
        <v>0</v>
      </c>
      <c r="C1525" s="6">
        <v>0</v>
      </c>
      <c r="D1525" s="6">
        <v>3</v>
      </c>
      <c r="E1525" s="6">
        <v>10</v>
      </c>
      <c r="F1525" s="6">
        <v>0</v>
      </c>
      <c r="G1525" s="6">
        <v>0</v>
      </c>
      <c r="H1525" s="6">
        <v>13</v>
      </c>
      <c r="I1525" s="6">
        <v>1</v>
      </c>
      <c r="J1525" s="6">
        <v>8</v>
      </c>
      <c r="K1525" s="6">
        <v>3</v>
      </c>
      <c r="L1525" s="6">
        <v>0</v>
      </c>
      <c r="M1525" s="6">
        <v>5</v>
      </c>
    </row>
    <row r="1526" spans="1:13">
      <c r="A1526" s="6" t="s">
        <v>2327</v>
      </c>
      <c r="B1526" s="3">
        <v>0</v>
      </c>
      <c r="C1526" s="6">
        <v>0</v>
      </c>
      <c r="D1526" s="6">
        <v>5</v>
      </c>
      <c r="E1526" s="6">
        <v>3</v>
      </c>
      <c r="F1526" s="6">
        <v>0</v>
      </c>
      <c r="G1526" s="6">
        <v>0</v>
      </c>
      <c r="H1526" s="6">
        <v>18</v>
      </c>
      <c r="I1526" s="6">
        <v>3</v>
      </c>
      <c r="J1526" s="6">
        <v>8</v>
      </c>
      <c r="K1526" s="6">
        <v>10</v>
      </c>
      <c r="L1526" s="6">
        <v>1</v>
      </c>
      <c r="M1526" s="6">
        <v>14</v>
      </c>
    </row>
    <row r="1527" spans="1:13">
      <c r="A1527" s="6" t="s">
        <v>2328</v>
      </c>
      <c r="B1527" s="3"/>
      <c r="C1527" s="6"/>
      <c r="D1527" s="6">
        <v>2</v>
      </c>
      <c r="E1527" s="6">
        <v>3</v>
      </c>
      <c r="F1527" s="6">
        <v>0</v>
      </c>
      <c r="G1527" s="6">
        <v>0</v>
      </c>
      <c r="H1527" s="6">
        <v>9</v>
      </c>
      <c r="I1527" s="6">
        <v>2</v>
      </c>
      <c r="J1527" s="6">
        <v>7</v>
      </c>
      <c r="K1527" s="6">
        <v>8</v>
      </c>
      <c r="L1527" s="6">
        <v>0</v>
      </c>
      <c r="M1527" s="6">
        <v>13</v>
      </c>
    </row>
    <row r="1528" spans="1:13">
      <c r="A1528" s="6" t="s">
        <v>2329</v>
      </c>
      <c r="B1528" s="3">
        <v>0</v>
      </c>
      <c r="C1528" s="6">
        <v>0</v>
      </c>
      <c r="D1528" s="6">
        <v>3</v>
      </c>
      <c r="E1528" s="6">
        <v>2</v>
      </c>
      <c r="F1528" s="6">
        <v>0</v>
      </c>
      <c r="G1528" s="6">
        <v>0</v>
      </c>
      <c r="H1528" s="6">
        <v>5</v>
      </c>
      <c r="I1528" s="6">
        <v>4</v>
      </c>
      <c r="J1528" s="6">
        <v>5</v>
      </c>
      <c r="K1528" s="6">
        <v>3</v>
      </c>
      <c r="L1528" s="6">
        <v>0</v>
      </c>
      <c r="M1528" s="6">
        <v>4</v>
      </c>
    </row>
    <row r="1529" spans="1:13">
      <c r="A1529" s="6" t="s">
        <v>2330</v>
      </c>
      <c r="B1529" s="3">
        <v>0</v>
      </c>
      <c r="C1529" s="6">
        <v>0</v>
      </c>
      <c r="D1529" s="6">
        <v>0</v>
      </c>
      <c r="E1529" s="6">
        <v>2</v>
      </c>
      <c r="F1529" s="6">
        <v>0</v>
      </c>
      <c r="G1529" s="6">
        <v>0</v>
      </c>
      <c r="H1529" s="6">
        <v>5</v>
      </c>
      <c r="I1529" s="6">
        <v>5</v>
      </c>
      <c r="J1529" s="6">
        <v>10</v>
      </c>
      <c r="K1529" s="6">
        <v>9</v>
      </c>
      <c r="L1529" s="6">
        <v>1</v>
      </c>
      <c r="M1529" s="6">
        <v>10</v>
      </c>
    </row>
    <row r="1530" spans="1:13">
      <c r="A1530" s="6" t="s">
        <v>2331</v>
      </c>
      <c r="B1530" s="3">
        <v>0</v>
      </c>
      <c r="C1530" s="6">
        <v>1</v>
      </c>
      <c r="D1530" s="6">
        <v>2</v>
      </c>
      <c r="E1530" s="6">
        <v>3</v>
      </c>
      <c r="F1530" s="6">
        <v>0</v>
      </c>
      <c r="G1530" s="6">
        <v>0</v>
      </c>
      <c r="H1530" s="6">
        <v>8</v>
      </c>
      <c r="I1530" s="6">
        <v>2</v>
      </c>
      <c r="J1530" s="6">
        <v>11</v>
      </c>
      <c r="K1530" s="6">
        <v>7</v>
      </c>
      <c r="L1530" s="6">
        <v>1</v>
      </c>
      <c r="M1530" s="6">
        <v>14</v>
      </c>
    </row>
    <row r="1531" spans="1:13">
      <c r="A1531" s="6" t="s">
        <v>2332</v>
      </c>
      <c r="B1531" s="3">
        <v>0</v>
      </c>
      <c r="C1531" s="6">
        <v>0</v>
      </c>
      <c r="D1531" s="6">
        <v>0</v>
      </c>
      <c r="E1531" s="6">
        <v>4</v>
      </c>
      <c r="F1531" s="6">
        <v>0</v>
      </c>
      <c r="G1531" s="6">
        <v>0</v>
      </c>
      <c r="H1531" s="6">
        <v>4</v>
      </c>
      <c r="I1531" s="6">
        <v>5</v>
      </c>
      <c r="J1531" s="6">
        <v>8</v>
      </c>
      <c r="K1531" s="6">
        <v>3</v>
      </c>
      <c r="L1531" s="6">
        <v>0</v>
      </c>
      <c r="M1531" s="6">
        <v>6</v>
      </c>
    </row>
    <row r="1532" spans="1:13">
      <c r="A1532" s="6" t="s">
        <v>2333</v>
      </c>
      <c r="B1532" s="3"/>
      <c r="C1532" s="6"/>
      <c r="D1532" s="6">
        <v>2</v>
      </c>
      <c r="E1532" s="6">
        <v>5</v>
      </c>
      <c r="F1532" s="6"/>
      <c r="G1532" s="6"/>
      <c r="H1532" s="6">
        <v>7</v>
      </c>
      <c r="I1532" s="6">
        <v>3</v>
      </c>
      <c r="J1532" s="6">
        <v>8</v>
      </c>
      <c r="K1532" s="6">
        <v>6</v>
      </c>
      <c r="L1532" s="6"/>
      <c r="M1532" s="6">
        <v>9</v>
      </c>
    </row>
    <row r="1533" spans="1:13">
      <c r="A1533" s="6" t="s">
        <v>2334</v>
      </c>
      <c r="B1533" s="3">
        <v>0</v>
      </c>
      <c r="C1533" s="6">
        <v>0</v>
      </c>
      <c r="D1533" s="6">
        <v>1</v>
      </c>
      <c r="E1533" s="6">
        <v>0</v>
      </c>
      <c r="F1533" s="6">
        <v>0</v>
      </c>
      <c r="G1533" s="6">
        <v>0</v>
      </c>
      <c r="H1533" s="6">
        <v>5</v>
      </c>
      <c r="I1533" s="6">
        <v>0</v>
      </c>
      <c r="J1533" s="6">
        <v>4</v>
      </c>
      <c r="K1533" s="6">
        <v>6</v>
      </c>
      <c r="L1533" s="6">
        <v>0</v>
      </c>
      <c r="M1533" s="6">
        <v>12</v>
      </c>
    </row>
    <row r="1534" spans="1:13">
      <c r="A1534" s="6" t="s">
        <v>2335</v>
      </c>
      <c r="B1534" s="3">
        <v>0</v>
      </c>
      <c r="C1534" s="6">
        <v>0</v>
      </c>
      <c r="D1534" s="6">
        <v>2</v>
      </c>
      <c r="E1534" s="6">
        <v>1</v>
      </c>
      <c r="F1534" s="6">
        <v>0</v>
      </c>
      <c r="G1534" s="6">
        <v>0</v>
      </c>
      <c r="H1534" s="6">
        <v>5</v>
      </c>
      <c r="I1534" s="6">
        <v>3</v>
      </c>
      <c r="J1534" s="6">
        <v>5</v>
      </c>
      <c r="K1534" s="6">
        <v>3</v>
      </c>
      <c r="L1534" s="6">
        <v>0</v>
      </c>
      <c r="M1534" s="6">
        <v>5</v>
      </c>
    </row>
    <row r="1535" spans="1:13">
      <c r="A1535" s="6" t="s">
        <v>2336</v>
      </c>
      <c r="B1535" s="3">
        <v>0</v>
      </c>
      <c r="C1535" s="6">
        <v>1</v>
      </c>
      <c r="D1535" s="6">
        <v>1</v>
      </c>
      <c r="E1535" s="6">
        <v>0</v>
      </c>
      <c r="F1535" s="6">
        <v>0</v>
      </c>
      <c r="G1535" s="6">
        <v>0</v>
      </c>
      <c r="H1535" s="6">
        <v>2</v>
      </c>
      <c r="I1535" s="6">
        <v>3</v>
      </c>
      <c r="J1535" s="6">
        <v>3</v>
      </c>
      <c r="K1535" s="6">
        <v>7</v>
      </c>
      <c r="L1535" s="6">
        <v>1</v>
      </c>
      <c r="M1535" s="6">
        <v>9</v>
      </c>
    </row>
    <row r="1536" spans="1:13">
      <c r="A1536" s="6" t="s">
        <v>2337</v>
      </c>
      <c r="B1536" s="3">
        <v>0</v>
      </c>
      <c r="C1536" s="6">
        <v>1</v>
      </c>
      <c r="D1536" s="6">
        <v>0</v>
      </c>
      <c r="E1536" s="6">
        <v>2</v>
      </c>
      <c r="F1536" s="6">
        <v>1</v>
      </c>
      <c r="G1536" s="6">
        <v>0</v>
      </c>
      <c r="H1536" s="6">
        <v>4</v>
      </c>
      <c r="I1536" s="6">
        <v>1</v>
      </c>
      <c r="J1536" s="6">
        <v>11</v>
      </c>
      <c r="K1536" s="6">
        <v>4</v>
      </c>
      <c r="L1536" s="6">
        <v>2</v>
      </c>
      <c r="M1536" s="6">
        <v>3</v>
      </c>
    </row>
    <row r="1537" spans="1:13">
      <c r="A1537" s="6" t="s">
        <v>2338</v>
      </c>
      <c r="B1537" s="3">
        <v>0</v>
      </c>
      <c r="C1537" s="6">
        <v>0</v>
      </c>
      <c r="D1537" s="6">
        <v>1</v>
      </c>
      <c r="E1537" s="6">
        <v>2</v>
      </c>
      <c r="F1537" s="6">
        <v>0</v>
      </c>
      <c r="G1537" s="6">
        <v>0</v>
      </c>
      <c r="H1537" s="6">
        <v>3</v>
      </c>
      <c r="I1537" s="6">
        <v>2</v>
      </c>
      <c r="J1537" s="6">
        <v>7</v>
      </c>
      <c r="K1537" s="6">
        <v>4</v>
      </c>
      <c r="L1537" s="6">
        <v>0</v>
      </c>
      <c r="M1537" s="6">
        <v>5</v>
      </c>
    </row>
    <row r="1538" spans="1:13">
      <c r="A1538" s="6" t="s">
        <v>2339</v>
      </c>
      <c r="B1538" s="3">
        <v>1</v>
      </c>
      <c r="C1538" s="6">
        <v>0</v>
      </c>
      <c r="D1538" s="6">
        <v>1</v>
      </c>
      <c r="E1538" s="6">
        <v>4</v>
      </c>
      <c r="F1538" s="6">
        <v>1</v>
      </c>
      <c r="G1538" s="6">
        <v>0</v>
      </c>
      <c r="H1538" s="6">
        <v>11</v>
      </c>
      <c r="I1538" s="6">
        <v>2</v>
      </c>
      <c r="J1538" s="6">
        <v>9</v>
      </c>
      <c r="K1538" s="6">
        <v>7</v>
      </c>
      <c r="L1538" s="6">
        <v>1</v>
      </c>
      <c r="M1538" s="6">
        <v>7</v>
      </c>
    </row>
    <row r="1539" spans="1:13">
      <c r="A1539" s="6" t="s">
        <v>2340</v>
      </c>
      <c r="B1539" s="3"/>
      <c r="C1539" s="6"/>
      <c r="D1539" s="6">
        <v>2</v>
      </c>
      <c r="E1539" s="6">
        <v>3</v>
      </c>
      <c r="F1539" s="6"/>
      <c r="G1539" s="6"/>
      <c r="H1539" s="6">
        <v>5</v>
      </c>
      <c r="I1539" s="6">
        <v>1</v>
      </c>
      <c r="J1539" s="6">
        <v>6</v>
      </c>
      <c r="K1539" s="6">
        <v>6</v>
      </c>
      <c r="L1539" s="6">
        <v>2</v>
      </c>
      <c r="M1539" s="6">
        <v>11</v>
      </c>
    </row>
    <row r="1540" spans="1:13">
      <c r="A1540" s="6" t="s">
        <v>2341</v>
      </c>
      <c r="B1540" s="3">
        <v>0</v>
      </c>
      <c r="C1540" s="6">
        <v>0</v>
      </c>
      <c r="D1540" s="6">
        <v>3</v>
      </c>
      <c r="E1540" s="6">
        <v>1</v>
      </c>
      <c r="F1540" s="6">
        <v>0</v>
      </c>
      <c r="G1540" s="6">
        <v>0</v>
      </c>
      <c r="H1540" s="6">
        <v>4</v>
      </c>
      <c r="I1540" s="6">
        <v>2</v>
      </c>
      <c r="J1540" s="6">
        <v>8</v>
      </c>
      <c r="K1540" s="6">
        <v>6</v>
      </c>
      <c r="L1540" s="6">
        <v>1</v>
      </c>
      <c r="M1540" s="6">
        <v>8</v>
      </c>
    </row>
    <row r="1541" spans="1:13">
      <c r="A1541" s="6" t="s">
        <v>2342</v>
      </c>
      <c r="B1541" s="3">
        <v>0</v>
      </c>
      <c r="C1541" s="6">
        <v>0</v>
      </c>
      <c r="D1541" s="6">
        <v>0</v>
      </c>
      <c r="E1541" s="6">
        <v>2</v>
      </c>
      <c r="F1541" s="6">
        <v>0</v>
      </c>
      <c r="G1541" s="6">
        <v>0</v>
      </c>
      <c r="H1541" s="6">
        <v>3</v>
      </c>
      <c r="I1541" s="6">
        <v>2</v>
      </c>
      <c r="J1541" s="6">
        <v>13</v>
      </c>
      <c r="K1541" s="6">
        <v>2</v>
      </c>
      <c r="L1541" s="6">
        <v>0</v>
      </c>
      <c r="M1541" s="6">
        <v>10</v>
      </c>
    </row>
    <row r="1542" spans="1:13">
      <c r="A1542" s="6" t="s">
        <v>2343</v>
      </c>
      <c r="B1542" s="3">
        <v>0</v>
      </c>
      <c r="C1542" s="6">
        <v>0</v>
      </c>
      <c r="D1542" s="6">
        <v>2</v>
      </c>
      <c r="E1542" s="6">
        <v>1</v>
      </c>
      <c r="F1542" s="6">
        <v>0</v>
      </c>
      <c r="G1542" s="6">
        <v>0</v>
      </c>
      <c r="H1542" s="6">
        <v>4</v>
      </c>
      <c r="I1542" s="6">
        <v>2</v>
      </c>
      <c r="J1542" s="6">
        <v>4</v>
      </c>
      <c r="K1542" s="6">
        <v>3</v>
      </c>
      <c r="L1542" s="6">
        <v>0</v>
      </c>
      <c r="M1542" s="6">
        <v>12</v>
      </c>
    </row>
    <row r="1543" spans="1:13">
      <c r="A1543" s="6" t="s">
        <v>2344</v>
      </c>
      <c r="B1543" s="3">
        <v>0</v>
      </c>
      <c r="C1543" s="6">
        <v>1</v>
      </c>
      <c r="D1543" s="6">
        <v>4</v>
      </c>
      <c r="E1543" s="6">
        <v>3</v>
      </c>
      <c r="F1543" s="6">
        <v>0</v>
      </c>
      <c r="G1543" s="6">
        <v>0</v>
      </c>
      <c r="H1543" s="6">
        <v>8</v>
      </c>
      <c r="I1543" s="6">
        <v>3</v>
      </c>
      <c r="J1543" s="6">
        <v>11</v>
      </c>
      <c r="K1543" s="6">
        <v>6</v>
      </c>
      <c r="L1543" s="6">
        <v>0</v>
      </c>
      <c r="M1543" s="6">
        <v>9</v>
      </c>
    </row>
    <row r="1544" spans="1:13">
      <c r="A1544" s="6" t="s">
        <v>2345</v>
      </c>
      <c r="B1544" s="3">
        <v>0</v>
      </c>
      <c r="C1544" s="6">
        <v>0</v>
      </c>
      <c r="D1544" s="6">
        <v>2</v>
      </c>
      <c r="E1544" s="6">
        <v>0</v>
      </c>
      <c r="F1544" s="6">
        <v>0</v>
      </c>
      <c r="G1544" s="6">
        <v>0</v>
      </c>
      <c r="H1544" s="6">
        <v>3</v>
      </c>
      <c r="I1544" s="6">
        <v>3</v>
      </c>
      <c r="J1544" s="6">
        <v>6</v>
      </c>
      <c r="K1544" s="6">
        <v>5</v>
      </c>
      <c r="L1544" s="6">
        <v>1</v>
      </c>
      <c r="M1544" s="6">
        <v>11</v>
      </c>
    </row>
    <row r="1545" spans="1:13">
      <c r="A1545" s="6" t="s">
        <v>2346</v>
      </c>
      <c r="B1545" s="3">
        <v>0</v>
      </c>
      <c r="C1545" s="6">
        <v>1</v>
      </c>
      <c r="D1545" s="6">
        <v>1</v>
      </c>
      <c r="E1545" s="6">
        <v>3</v>
      </c>
      <c r="F1545" s="6">
        <v>0</v>
      </c>
      <c r="G1545" s="6">
        <v>0</v>
      </c>
      <c r="H1545" s="6">
        <v>9</v>
      </c>
      <c r="I1545" s="6">
        <v>1</v>
      </c>
      <c r="J1545" s="6">
        <v>9</v>
      </c>
      <c r="K1545" s="6">
        <v>16</v>
      </c>
      <c r="L1545" s="6">
        <v>2</v>
      </c>
      <c r="M1545" s="6">
        <v>14</v>
      </c>
    </row>
    <row r="1546" spans="1:13">
      <c r="A1546" s="6" t="s">
        <v>2347</v>
      </c>
      <c r="B1546" s="3">
        <v>0</v>
      </c>
      <c r="C1546" s="6">
        <v>0</v>
      </c>
      <c r="D1546" s="6">
        <v>1</v>
      </c>
      <c r="E1546" s="6">
        <v>1</v>
      </c>
      <c r="F1546" s="6">
        <v>0</v>
      </c>
      <c r="G1546" s="6">
        <v>0</v>
      </c>
      <c r="H1546" s="6">
        <v>5</v>
      </c>
      <c r="I1546" s="6">
        <v>1</v>
      </c>
      <c r="J1546" s="6">
        <v>1</v>
      </c>
      <c r="K1546" s="6">
        <v>4</v>
      </c>
      <c r="L1546" s="6">
        <v>0</v>
      </c>
      <c r="M1546" s="6">
        <v>15</v>
      </c>
    </row>
    <row r="1547" spans="1:13">
      <c r="A1547" s="6" t="s">
        <v>2348</v>
      </c>
      <c r="B1547" s="3">
        <v>0</v>
      </c>
      <c r="C1547" s="6">
        <v>0</v>
      </c>
      <c r="D1547" s="6">
        <v>0</v>
      </c>
      <c r="E1547" s="6">
        <v>2</v>
      </c>
      <c r="F1547" s="6">
        <v>0</v>
      </c>
      <c r="G1547" s="6">
        <v>0</v>
      </c>
      <c r="H1547" s="6">
        <v>6</v>
      </c>
      <c r="I1547" s="6">
        <v>2</v>
      </c>
      <c r="J1547" s="6">
        <v>5</v>
      </c>
      <c r="K1547" s="6">
        <v>4</v>
      </c>
      <c r="L1547" s="6">
        <v>0</v>
      </c>
      <c r="M1547" s="6">
        <v>6</v>
      </c>
    </row>
    <row r="1548" spans="1:13">
      <c r="A1548" s="6" t="s">
        <v>2349</v>
      </c>
      <c r="B1548" s="3">
        <v>0</v>
      </c>
      <c r="C1548" s="6">
        <v>0</v>
      </c>
      <c r="D1548" s="6">
        <v>1</v>
      </c>
      <c r="E1548" s="6">
        <v>3</v>
      </c>
      <c r="F1548" s="6">
        <v>0</v>
      </c>
      <c r="G1548" s="6">
        <v>0</v>
      </c>
      <c r="H1548" s="6">
        <v>12</v>
      </c>
      <c r="I1548" s="6">
        <v>1</v>
      </c>
      <c r="J1548" s="6">
        <v>5</v>
      </c>
      <c r="K1548" s="6">
        <v>6</v>
      </c>
      <c r="L1548" s="6">
        <v>1</v>
      </c>
      <c r="M1548" s="6">
        <v>3</v>
      </c>
    </row>
    <row r="1549" spans="1:13">
      <c r="A1549" s="6" t="s">
        <v>2350</v>
      </c>
      <c r="B1549" s="3">
        <v>1</v>
      </c>
      <c r="C1549" s="6">
        <v>1</v>
      </c>
      <c r="D1549" s="6">
        <v>0</v>
      </c>
      <c r="E1549" s="6">
        <v>2</v>
      </c>
      <c r="F1549" s="6">
        <v>2</v>
      </c>
      <c r="G1549" s="6">
        <v>0</v>
      </c>
      <c r="H1549" s="6">
        <v>5</v>
      </c>
      <c r="I1549" s="6">
        <v>1</v>
      </c>
      <c r="J1549" s="6">
        <v>11</v>
      </c>
      <c r="K1549" s="6">
        <v>5</v>
      </c>
      <c r="L1549" s="6">
        <v>1</v>
      </c>
      <c r="M1549" s="6">
        <v>3</v>
      </c>
    </row>
    <row r="1550" spans="1:13">
      <c r="A1550" s="6" t="s">
        <v>2351</v>
      </c>
      <c r="B1550" s="3">
        <v>0</v>
      </c>
      <c r="C1550" s="6">
        <v>1</v>
      </c>
      <c r="D1550" s="6">
        <v>1</v>
      </c>
      <c r="E1550" s="6">
        <v>4</v>
      </c>
      <c r="F1550" s="6">
        <v>1</v>
      </c>
      <c r="G1550" s="6">
        <v>0</v>
      </c>
      <c r="H1550" s="6">
        <v>13</v>
      </c>
      <c r="I1550" s="6">
        <v>1</v>
      </c>
      <c r="J1550" s="6">
        <v>13</v>
      </c>
      <c r="K1550" s="6">
        <v>5</v>
      </c>
      <c r="L1550" s="6">
        <v>0</v>
      </c>
      <c r="M1550" s="6">
        <v>5</v>
      </c>
    </row>
    <row r="1551" spans="1:13">
      <c r="A1551" s="6" t="s">
        <v>2352</v>
      </c>
      <c r="B1551" s="3"/>
      <c r="C1551" s="6"/>
      <c r="D1551" s="6">
        <v>2</v>
      </c>
      <c r="E1551" s="6">
        <v>2</v>
      </c>
      <c r="F1551" s="6">
        <v>0</v>
      </c>
      <c r="G1551" s="6">
        <v>0</v>
      </c>
      <c r="H1551" s="6">
        <v>6</v>
      </c>
      <c r="I1551" s="6">
        <v>2</v>
      </c>
      <c r="J1551" s="6">
        <v>7</v>
      </c>
      <c r="K1551" s="6">
        <v>7</v>
      </c>
      <c r="L1551" s="6">
        <v>0</v>
      </c>
      <c r="M1551" s="6">
        <v>18</v>
      </c>
    </row>
    <row r="1552" spans="1:13">
      <c r="A1552" s="6" t="s">
        <v>2353</v>
      </c>
      <c r="B1552" s="3">
        <v>0</v>
      </c>
      <c r="C1552" s="6">
        <v>1</v>
      </c>
      <c r="D1552" s="6">
        <v>4</v>
      </c>
      <c r="E1552" s="6">
        <v>6</v>
      </c>
      <c r="F1552" s="6">
        <v>1</v>
      </c>
      <c r="G1552" s="6">
        <v>0</v>
      </c>
      <c r="H1552" s="6">
        <v>13</v>
      </c>
      <c r="I1552" s="6">
        <v>6</v>
      </c>
      <c r="J1552" s="6">
        <v>13</v>
      </c>
      <c r="K1552" s="6">
        <v>6</v>
      </c>
      <c r="L1552" s="6">
        <v>0</v>
      </c>
      <c r="M1552" s="6">
        <v>9</v>
      </c>
    </row>
    <row r="1553" spans="1:13">
      <c r="A1553" s="6" t="s">
        <v>2354</v>
      </c>
      <c r="B1553" s="3">
        <v>0</v>
      </c>
      <c r="C1553" s="6">
        <v>0</v>
      </c>
      <c r="D1553" s="6">
        <v>1</v>
      </c>
      <c r="E1553" s="6">
        <v>3</v>
      </c>
      <c r="F1553" s="6"/>
      <c r="G1553" s="6"/>
      <c r="H1553" s="6">
        <v>5</v>
      </c>
      <c r="I1553" s="6">
        <v>2</v>
      </c>
      <c r="J1553" s="6">
        <v>7</v>
      </c>
      <c r="K1553" s="6">
        <v>6</v>
      </c>
      <c r="L1553" s="6">
        <v>0</v>
      </c>
      <c r="M1553" s="6">
        <v>8</v>
      </c>
    </row>
    <row r="1554" spans="1:13">
      <c r="A1554" s="6" t="s">
        <v>2355</v>
      </c>
      <c r="B1554" s="3">
        <v>0</v>
      </c>
      <c r="C1554" s="6">
        <v>0</v>
      </c>
      <c r="D1554" s="6">
        <v>0</v>
      </c>
      <c r="E1554" s="6">
        <v>0</v>
      </c>
      <c r="F1554" s="6">
        <v>0</v>
      </c>
      <c r="G1554" s="6">
        <v>1</v>
      </c>
      <c r="H1554" s="6">
        <v>0</v>
      </c>
      <c r="I1554" s="6">
        <v>1</v>
      </c>
      <c r="J1554" s="6">
        <v>8</v>
      </c>
      <c r="K1554" s="6">
        <v>6</v>
      </c>
      <c r="L1554" s="6">
        <v>0</v>
      </c>
      <c r="M1554" s="6">
        <v>8</v>
      </c>
    </row>
    <row r="1555" spans="1:13">
      <c r="A1555" s="6" t="s">
        <v>2356</v>
      </c>
      <c r="B1555" s="3">
        <v>0</v>
      </c>
      <c r="C1555" s="6">
        <v>0</v>
      </c>
      <c r="D1555" s="6">
        <v>0</v>
      </c>
      <c r="E1555" s="6">
        <v>2</v>
      </c>
      <c r="F1555" s="6">
        <v>0</v>
      </c>
      <c r="G1555" s="6">
        <v>0</v>
      </c>
      <c r="H1555" s="6">
        <v>6</v>
      </c>
      <c r="I1555" s="6">
        <v>3</v>
      </c>
      <c r="J1555" s="6">
        <v>6</v>
      </c>
      <c r="K1555" s="6">
        <v>7</v>
      </c>
      <c r="L1555" s="6">
        <v>2</v>
      </c>
      <c r="M1555" s="6">
        <v>8</v>
      </c>
    </row>
    <row r="1556" spans="1:13">
      <c r="A1556" s="6" t="s">
        <v>2357</v>
      </c>
      <c r="B1556" s="3">
        <v>0</v>
      </c>
      <c r="C1556" s="6">
        <v>0</v>
      </c>
      <c r="D1556" s="6">
        <v>3</v>
      </c>
      <c r="E1556" s="6">
        <v>0</v>
      </c>
      <c r="F1556" s="6">
        <v>0</v>
      </c>
      <c r="G1556" s="6">
        <v>0</v>
      </c>
      <c r="H1556" s="6">
        <v>3</v>
      </c>
      <c r="I1556" s="6">
        <v>3</v>
      </c>
      <c r="J1556" s="6">
        <v>6</v>
      </c>
      <c r="K1556" s="6">
        <v>4</v>
      </c>
      <c r="L1556" s="6">
        <v>0</v>
      </c>
      <c r="M1556" s="6">
        <v>5</v>
      </c>
    </row>
    <row r="1557" spans="1:13">
      <c r="A1557" s="6" t="s">
        <v>2358</v>
      </c>
      <c r="B1557" s="3">
        <v>0</v>
      </c>
      <c r="C1557" s="6">
        <v>0</v>
      </c>
      <c r="D1557" s="6">
        <v>1</v>
      </c>
      <c r="E1557" s="6">
        <v>2</v>
      </c>
      <c r="F1557" s="6">
        <v>0</v>
      </c>
      <c r="G1557" s="6">
        <v>0</v>
      </c>
      <c r="H1557" s="6">
        <v>3</v>
      </c>
      <c r="I1557" s="6">
        <v>0</v>
      </c>
      <c r="J1557" s="6">
        <v>11</v>
      </c>
      <c r="K1557" s="6">
        <v>2</v>
      </c>
      <c r="L1557" s="6">
        <v>0</v>
      </c>
      <c r="M1557" s="6">
        <v>1</v>
      </c>
    </row>
    <row r="1558" spans="1:13">
      <c r="A1558" s="6" t="s">
        <v>2359</v>
      </c>
      <c r="B1558" s="3">
        <v>0</v>
      </c>
      <c r="C1558" s="6">
        <v>0</v>
      </c>
      <c r="D1558" s="6">
        <v>7</v>
      </c>
      <c r="E1558" s="6">
        <v>0</v>
      </c>
      <c r="F1558" s="6">
        <v>0</v>
      </c>
      <c r="G1558" s="6">
        <v>0</v>
      </c>
      <c r="H1558" s="6">
        <v>7</v>
      </c>
      <c r="I1558" s="6">
        <v>2</v>
      </c>
      <c r="J1558" s="6">
        <v>8</v>
      </c>
      <c r="K1558" s="6">
        <v>9</v>
      </c>
      <c r="L1558" s="6">
        <v>0</v>
      </c>
      <c r="M1558" s="6">
        <v>14</v>
      </c>
    </row>
    <row r="1559" spans="1:13">
      <c r="A1559" s="6" t="s">
        <v>2360</v>
      </c>
      <c r="B1559" s="3"/>
      <c r="C1559" s="6"/>
      <c r="D1559" s="6">
        <v>9</v>
      </c>
      <c r="E1559" s="6">
        <v>1</v>
      </c>
      <c r="F1559" s="6">
        <v>0</v>
      </c>
      <c r="G1559" s="6">
        <v>0</v>
      </c>
      <c r="H1559" s="6">
        <v>12</v>
      </c>
      <c r="I1559" s="6">
        <v>8</v>
      </c>
      <c r="J1559" s="6">
        <v>10</v>
      </c>
      <c r="K1559" s="6">
        <v>10</v>
      </c>
      <c r="L1559" s="6">
        <v>2</v>
      </c>
      <c r="M1559" s="6">
        <v>10</v>
      </c>
    </row>
    <row r="1560" spans="1:13">
      <c r="A1560" s="6" t="s">
        <v>2361</v>
      </c>
      <c r="B1560" s="3">
        <v>0</v>
      </c>
      <c r="C1560" s="6">
        <v>1</v>
      </c>
      <c r="D1560" s="6">
        <v>6</v>
      </c>
      <c r="E1560" s="6">
        <v>2</v>
      </c>
      <c r="F1560" s="6">
        <v>0</v>
      </c>
      <c r="G1560" s="6">
        <v>0</v>
      </c>
      <c r="H1560" s="6">
        <v>9</v>
      </c>
      <c r="I1560" s="6">
        <v>4</v>
      </c>
      <c r="J1560" s="6">
        <v>9</v>
      </c>
      <c r="K1560" s="6">
        <v>7</v>
      </c>
      <c r="L1560" s="6">
        <v>1</v>
      </c>
      <c r="M1560" s="6">
        <v>11</v>
      </c>
    </row>
    <row r="1561" spans="1:13">
      <c r="A1561" s="6" t="s">
        <v>2362</v>
      </c>
      <c r="B1561" s="3">
        <v>0</v>
      </c>
      <c r="C1561" s="6">
        <v>0</v>
      </c>
      <c r="D1561" s="6">
        <v>3</v>
      </c>
      <c r="E1561" s="6">
        <v>1</v>
      </c>
      <c r="F1561" s="6">
        <v>0</v>
      </c>
      <c r="G1561" s="6">
        <v>0</v>
      </c>
      <c r="H1561" s="6">
        <v>8</v>
      </c>
      <c r="I1561" s="6">
        <v>1</v>
      </c>
      <c r="J1561" s="6">
        <v>8</v>
      </c>
      <c r="K1561" s="6">
        <v>8</v>
      </c>
      <c r="L1561" s="6">
        <v>1</v>
      </c>
      <c r="M1561" s="6">
        <v>13</v>
      </c>
    </row>
    <row r="1562" spans="1:13">
      <c r="A1562" s="6" t="s">
        <v>2363</v>
      </c>
      <c r="B1562" s="3">
        <v>0</v>
      </c>
      <c r="C1562" s="6">
        <v>0</v>
      </c>
      <c r="D1562" s="6">
        <v>5</v>
      </c>
      <c r="E1562" s="6">
        <v>7</v>
      </c>
      <c r="F1562" s="6">
        <v>0</v>
      </c>
      <c r="G1562" s="6">
        <v>0</v>
      </c>
      <c r="H1562" s="6">
        <v>15</v>
      </c>
      <c r="I1562" s="6">
        <v>5</v>
      </c>
      <c r="J1562" s="6">
        <v>8</v>
      </c>
      <c r="K1562" s="6">
        <v>5</v>
      </c>
      <c r="L1562" s="6">
        <v>0</v>
      </c>
      <c r="M1562" s="6">
        <v>9</v>
      </c>
    </row>
    <row r="1563" spans="1:13">
      <c r="A1563" s="6" t="s">
        <v>2364</v>
      </c>
      <c r="B1563" s="3">
        <v>0</v>
      </c>
      <c r="C1563" s="6">
        <v>1</v>
      </c>
      <c r="D1563" s="6">
        <v>1</v>
      </c>
      <c r="E1563" s="6">
        <v>1</v>
      </c>
      <c r="F1563" s="6">
        <v>0</v>
      </c>
      <c r="G1563" s="6">
        <v>0</v>
      </c>
      <c r="H1563" s="6">
        <v>3</v>
      </c>
      <c r="I1563" s="6">
        <v>1</v>
      </c>
      <c r="J1563" s="6">
        <v>8</v>
      </c>
      <c r="K1563" s="6">
        <v>3</v>
      </c>
      <c r="L1563" s="6">
        <v>0</v>
      </c>
      <c r="M1563" s="6">
        <v>7</v>
      </c>
    </row>
    <row r="1564" spans="1:13">
      <c r="A1564" s="6" t="s">
        <v>2365</v>
      </c>
      <c r="B1564" s="3">
        <v>0</v>
      </c>
      <c r="C1564" s="6">
        <v>0</v>
      </c>
      <c r="D1564" s="6">
        <v>2</v>
      </c>
      <c r="E1564" s="6">
        <v>0</v>
      </c>
      <c r="F1564" s="6">
        <v>0</v>
      </c>
      <c r="G1564" s="6">
        <v>0</v>
      </c>
      <c r="H1564" s="6">
        <v>2</v>
      </c>
      <c r="I1564" s="6">
        <v>1</v>
      </c>
      <c r="J1564" s="6">
        <v>4</v>
      </c>
      <c r="K1564" s="6">
        <v>5</v>
      </c>
      <c r="L1564" s="6">
        <v>0</v>
      </c>
      <c r="M1564" s="6">
        <v>4</v>
      </c>
    </row>
    <row r="1565" spans="1:13">
      <c r="A1565" s="6" t="s">
        <v>2366</v>
      </c>
      <c r="B1565" s="3">
        <v>0</v>
      </c>
      <c r="C1565" s="6">
        <v>0</v>
      </c>
      <c r="D1565" s="6">
        <v>0</v>
      </c>
      <c r="E1565" s="6">
        <v>2</v>
      </c>
      <c r="F1565" s="6">
        <v>0</v>
      </c>
      <c r="G1565" s="6">
        <v>0</v>
      </c>
      <c r="H1565" s="6">
        <v>3</v>
      </c>
      <c r="I1565" s="6">
        <v>1</v>
      </c>
      <c r="J1565" s="6">
        <v>7</v>
      </c>
      <c r="K1565" s="6">
        <v>2</v>
      </c>
      <c r="L1565" s="6">
        <v>0</v>
      </c>
      <c r="M1565" s="6">
        <v>4</v>
      </c>
    </row>
    <row r="1566" spans="1:13">
      <c r="A1566" s="6" t="s">
        <v>2367</v>
      </c>
      <c r="B1566" s="3">
        <v>1</v>
      </c>
      <c r="C1566" s="6">
        <v>1</v>
      </c>
      <c r="D1566" s="6">
        <v>1</v>
      </c>
      <c r="E1566" s="6">
        <v>4</v>
      </c>
      <c r="F1566" s="6">
        <v>0</v>
      </c>
      <c r="G1566" s="6">
        <v>1</v>
      </c>
      <c r="H1566" s="6">
        <v>7</v>
      </c>
      <c r="I1566" s="6">
        <v>6</v>
      </c>
      <c r="J1566" s="6">
        <v>12</v>
      </c>
      <c r="K1566" s="6">
        <v>8</v>
      </c>
      <c r="L1566" s="6">
        <v>0</v>
      </c>
      <c r="M1566" s="6">
        <v>11</v>
      </c>
    </row>
    <row r="1567" spans="1:13">
      <c r="A1567" s="6" t="s">
        <v>2368</v>
      </c>
      <c r="B1567" s="3">
        <v>0</v>
      </c>
      <c r="C1567" s="6">
        <v>0</v>
      </c>
      <c r="D1567" s="6">
        <v>1</v>
      </c>
      <c r="E1567" s="6">
        <v>1</v>
      </c>
      <c r="F1567" s="6">
        <v>1</v>
      </c>
      <c r="G1567" s="6">
        <v>0</v>
      </c>
      <c r="H1567" s="6">
        <v>4</v>
      </c>
      <c r="I1567" s="6">
        <v>1</v>
      </c>
      <c r="J1567" s="6">
        <v>8</v>
      </c>
      <c r="K1567" s="6">
        <v>7</v>
      </c>
      <c r="L1567" s="6">
        <v>1</v>
      </c>
      <c r="M1567" s="6">
        <v>15</v>
      </c>
    </row>
    <row r="1568" spans="1:13">
      <c r="A1568" s="6" t="s">
        <v>2369</v>
      </c>
      <c r="B1568" s="3">
        <v>0</v>
      </c>
      <c r="C1568" s="6">
        <v>0</v>
      </c>
      <c r="D1568" s="6">
        <v>4</v>
      </c>
      <c r="E1568" s="6">
        <v>0</v>
      </c>
      <c r="F1568" s="6"/>
      <c r="G1568" s="6">
        <v>0</v>
      </c>
      <c r="H1568" s="6">
        <v>11</v>
      </c>
      <c r="I1568" s="6">
        <v>2</v>
      </c>
      <c r="J1568" s="6">
        <v>9</v>
      </c>
      <c r="K1568" s="6">
        <v>8</v>
      </c>
      <c r="L1568" s="6">
        <v>0</v>
      </c>
      <c r="M1568" s="6">
        <v>10</v>
      </c>
    </row>
    <row r="1569" spans="1:13">
      <c r="A1569" s="6" t="s">
        <v>2370</v>
      </c>
      <c r="B1569" s="3">
        <v>0</v>
      </c>
      <c r="C1569" s="6">
        <v>0</v>
      </c>
      <c r="D1569" s="6">
        <v>1</v>
      </c>
      <c r="E1569" s="6">
        <v>0</v>
      </c>
      <c r="F1569" s="6">
        <v>0</v>
      </c>
      <c r="G1569" s="6">
        <v>0</v>
      </c>
      <c r="H1569" s="6">
        <v>1</v>
      </c>
      <c r="I1569" s="6">
        <v>3</v>
      </c>
      <c r="J1569" s="6">
        <v>4</v>
      </c>
      <c r="K1569" s="6">
        <v>3</v>
      </c>
      <c r="L1569" s="6">
        <v>0</v>
      </c>
      <c r="M1569" s="6">
        <v>4</v>
      </c>
    </row>
    <row r="1570" spans="1:13">
      <c r="A1570" s="6" t="s">
        <v>2371</v>
      </c>
      <c r="B1570" s="3">
        <v>0</v>
      </c>
      <c r="C1570" s="6">
        <v>0</v>
      </c>
      <c r="D1570" s="6">
        <v>2</v>
      </c>
      <c r="E1570" s="6">
        <v>1</v>
      </c>
      <c r="F1570" s="6">
        <v>0</v>
      </c>
      <c r="G1570" s="6">
        <v>0</v>
      </c>
      <c r="H1570" s="6">
        <v>4</v>
      </c>
      <c r="I1570" s="6">
        <v>2</v>
      </c>
      <c r="J1570" s="6">
        <v>5</v>
      </c>
      <c r="K1570" s="6">
        <v>4</v>
      </c>
      <c r="L1570" s="6">
        <v>0</v>
      </c>
      <c r="M1570" s="6">
        <v>5</v>
      </c>
    </row>
    <row r="1571" spans="1:13">
      <c r="A1571" s="6" t="s">
        <v>2372</v>
      </c>
      <c r="B1571" s="3">
        <v>0</v>
      </c>
      <c r="C1571" s="6">
        <v>0</v>
      </c>
      <c r="D1571" s="6">
        <v>2</v>
      </c>
      <c r="E1571" s="6">
        <v>0</v>
      </c>
      <c r="F1571" s="6">
        <v>0</v>
      </c>
      <c r="G1571" s="6">
        <v>1</v>
      </c>
      <c r="H1571" s="6">
        <v>2</v>
      </c>
      <c r="I1571" s="6">
        <v>1</v>
      </c>
      <c r="J1571" s="6">
        <v>7</v>
      </c>
      <c r="K1571" s="6">
        <v>2</v>
      </c>
      <c r="L1571" s="6">
        <v>0</v>
      </c>
      <c r="M1571" s="6">
        <v>6</v>
      </c>
    </row>
    <row r="1572" spans="1:13">
      <c r="A1572" s="6" t="s">
        <v>2373</v>
      </c>
      <c r="B1572" s="3">
        <v>0</v>
      </c>
      <c r="C1572" s="6">
        <v>1</v>
      </c>
      <c r="D1572" s="6">
        <v>1</v>
      </c>
      <c r="E1572" s="6">
        <v>1</v>
      </c>
      <c r="F1572" s="6">
        <v>1</v>
      </c>
      <c r="G1572" s="6">
        <v>0</v>
      </c>
      <c r="H1572" s="6">
        <v>4</v>
      </c>
      <c r="I1572" s="6">
        <v>0</v>
      </c>
      <c r="J1572" s="6">
        <v>7</v>
      </c>
      <c r="K1572" s="6">
        <v>4</v>
      </c>
      <c r="L1572" s="6">
        <v>0</v>
      </c>
      <c r="M1572" s="6">
        <v>7</v>
      </c>
    </row>
    <row r="1573" spans="1:13">
      <c r="A1573" s="6" t="s">
        <v>2374</v>
      </c>
      <c r="B1573" s="3">
        <v>0</v>
      </c>
      <c r="C1573" s="6">
        <v>0</v>
      </c>
      <c r="D1573" s="6">
        <v>1</v>
      </c>
      <c r="E1573" s="6">
        <v>4</v>
      </c>
      <c r="F1573" s="6">
        <v>1</v>
      </c>
      <c r="G1573" s="6">
        <v>0</v>
      </c>
      <c r="H1573" s="6">
        <v>8</v>
      </c>
      <c r="I1573" s="6">
        <v>0</v>
      </c>
      <c r="J1573" s="6">
        <v>10</v>
      </c>
      <c r="K1573" s="6">
        <v>7</v>
      </c>
      <c r="L1573" s="6">
        <v>1</v>
      </c>
      <c r="M1573" s="6">
        <v>7</v>
      </c>
    </row>
    <row r="1574" spans="1:13">
      <c r="A1574" s="6" t="s">
        <v>2375</v>
      </c>
      <c r="B1574" s="3">
        <v>0</v>
      </c>
      <c r="C1574" s="6">
        <v>0</v>
      </c>
      <c r="D1574" s="6">
        <v>1</v>
      </c>
      <c r="E1574" s="6">
        <v>2</v>
      </c>
      <c r="F1574" s="6">
        <v>0</v>
      </c>
      <c r="G1574" s="6">
        <v>1</v>
      </c>
      <c r="H1574" s="6">
        <v>5</v>
      </c>
      <c r="I1574" s="6">
        <v>2</v>
      </c>
      <c r="J1574" s="6">
        <v>12</v>
      </c>
      <c r="K1574" s="6">
        <v>13</v>
      </c>
      <c r="L1574" s="6">
        <v>0</v>
      </c>
      <c r="M1574" s="6">
        <v>3</v>
      </c>
    </row>
    <row r="1575" spans="1:13">
      <c r="A1575" s="6" t="s">
        <v>2376</v>
      </c>
      <c r="B1575" s="3">
        <v>0</v>
      </c>
      <c r="C1575" s="6">
        <v>3</v>
      </c>
      <c r="D1575" s="6">
        <v>2</v>
      </c>
      <c r="E1575" s="6">
        <v>2</v>
      </c>
      <c r="F1575" s="6">
        <v>1</v>
      </c>
      <c r="G1575" s="6">
        <v>0</v>
      </c>
      <c r="H1575" s="6">
        <v>8</v>
      </c>
      <c r="I1575" s="6">
        <v>6</v>
      </c>
      <c r="J1575" s="6">
        <v>15</v>
      </c>
      <c r="K1575" s="6">
        <v>14</v>
      </c>
      <c r="L1575" s="6">
        <v>0</v>
      </c>
      <c r="M1575" s="6">
        <v>19</v>
      </c>
    </row>
    <row r="1576" spans="1:13">
      <c r="A1576" s="6" t="s">
        <v>2377</v>
      </c>
      <c r="B1576" s="3">
        <v>0</v>
      </c>
      <c r="C1576" s="6">
        <v>1</v>
      </c>
      <c r="D1576" s="6">
        <v>2</v>
      </c>
      <c r="E1576" s="6">
        <v>6</v>
      </c>
      <c r="F1576" s="6">
        <v>0</v>
      </c>
      <c r="G1576" s="6">
        <v>0</v>
      </c>
      <c r="H1576" s="6">
        <v>9</v>
      </c>
      <c r="I1576" s="6">
        <v>2</v>
      </c>
      <c r="J1576" s="6">
        <v>8</v>
      </c>
      <c r="K1576" s="6">
        <v>10</v>
      </c>
      <c r="L1576" s="6">
        <v>0</v>
      </c>
      <c r="M1576" s="6">
        <v>10</v>
      </c>
    </row>
    <row r="1577" spans="1:13">
      <c r="A1577" s="6" t="s">
        <v>2378</v>
      </c>
      <c r="B1577" s="3"/>
      <c r="C1577" s="6"/>
      <c r="D1577" s="6">
        <v>2</v>
      </c>
      <c r="E1577" s="6">
        <v>4</v>
      </c>
      <c r="F1577" s="6"/>
      <c r="G1577" s="6"/>
      <c r="H1577" s="6">
        <v>7</v>
      </c>
      <c r="I1577" s="6">
        <v>1</v>
      </c>
      <c r="J1577" s="6">
        <v>11</v>
      </c>
      <c r="K1577" s="6">
        <v>6</v>
      </c>
      <c r="L1577" s="6"/>
      <c r="M1577" s="6">
        <v>5</v>
      </c>
    </row>
    <row r="1578" spans="1:13">
      <c r="A1578" s="6" t="s">
        <v>2379</v>
      </c>
      <c r="B1578" s="3">
        <v>0</v>
      </c>
      <c r="C1578" s="6">
        <v>0</v>
      </c>
      <c r="D1578" s="6">
        <v>0</v>
      </c>
      <c r="E1578" s="6">
        <v>6</v>
      </c>
      <c r="F1578" s="6">
        <v>0</v>
      </c>
      <c r="G1578" s="6">
        <v>0</v>
      </c>
      <c r="H1578" s="6">
        <v>7</v>
      </c>
      <c r="I1578" s="6">
        <v>6</v>
      </c>
      <c r="J1578" s="6">
        <v>9</v>
      </c>
      <c r="K1578" s="6">
        <v>4</v>
      </c>
      <c r="L1578" s="6">
        <v>2</v>
      </c>
      <c r="M1578" s="6">
        <v>2</v>
      </c>
    </row>
    <row r="1579" spans="1:13">
      <c r="A1579" s="6" t="s">
        <v>2380</v>
      </c>
      <c r="B1579" s="3">
        <v>0</v>
      </c>
      <c r="C1579" s="6">
        <v>0</v>
      </c>
      <c r="D1579" s="6">
        <v>2</v>
      </c>
      <c r="E1579" s="6">
        <v>3</v>
      </c>
      <c r="F1579" s="6">
        <v>0</v>
      </c>
      <c r="G1579" s="6">
        <v>0</v>
      </c>
      <c r="H1579" s="6">
        <v>8</v>
      </c>
      <c r="I1579" s="6">
        <v>4</v>
      </c>
      <c r="J1579" s="6">
        <v>12</v>
      </c>
      <c r="K1579" s="6">
        <v>5</v>
      </c>
      <c r="L1579" s="6">
        <v>0</v>
      </c>
      <c r="M1579" s="6">
        <v>5</v>
      </c>
    </row>
    <row r="1580" spans="1:13">
      <c r="A1580" s="6" t="s">
        <v>2381</v>
      </c>
      <c r="B1580" s="3">
        <v>0</v>
      </c>
      <c r="C1580" s="6">
        <v>1</v>
      </c>
      <c r="D1580" s="6">
        <v>2</v>
      </c>
      <c r="E1580" s="6">
        <v>6</v>
      </c>
      <c r="F1580" s="6">
        <v>0</v>
      </c>
      <c r="G1580" s="6">
        <v>0</v>
      </c>
      <c r="H1580" s="6">
        <v>12</v>
      </c>
      <c r="I1580" s="6">
        <v>2</v>
      </c>
      <c r="J1580" s="6">
        <v>10</v>
      </c>
      <c r="K1580" s="6">
        <v>8</v>
      </c>
      <c r="L1580" s="6">
        <v>1</v>
      </c>
      <c r="M1580" s="6">
        <v>16</v>
      </c>
    </row>
    <row r="1581" spans="1:13">
      <c r="A1581" s="6" t="s">
        <v>2382</v>
      </c>
      <c r="B1581" s="3">
        <v>0</v>
      </c>
      <c r="C1581" s="6">
        <v>1</v>
      </c>
      <c r="D1581" s="6">
        <v>3</v>
      </c>
      <c r="E1581" s="6">
        <v>2</v>
      </c>
      <c r="F1581" s="6">
        <v>0</v>
      </c>
      <c r="G1581" s="6">
        <v>0</v>
      </c>
      <c r="H1581" s="6">
        <v>9</v>
      </c>
      <c r="I1581" s="6">
        <v>3</v>
      </c>
      <c r="J1581" s="6">
        <v>15</v>
      </c>
      <c r="K1581" s="6">
        <v>14</v>
      </c>
      <c r="L1581" s="6">
        <v>0</v>
      </c>
      <c r="M1581" s="6">
        <v>14</v>
      </c>
    </row>
    <row r="1582" spans="1:13">
      <c r="A1582" s="6" t="s">
        <v>2383</v>
      </c>
      <c r="B1582" s="3">
        <v>0</v>
      </c>
      <c r="C1582" s="6">
        <v>0</v>
      </c>
      <c r="D1582" s="6">
        <v>0</v>
      </c>
      <c r="E1582" s="6">
        <v>0</v>
      </c>
      <c r="F1582" s="6">
        <v>0</v>
      </c>
      <c r="G1582" s="6">
        <v>0</v>
      </c>
      <c r="H1582" s="6">
        <v>0</v>
      </c>
      <c r="I1582" s="6">
        <v>0</v>
      </c>
      <c r="J1582" s="6">
        <v>3</v>
      </c>
      <c r="K1582" s="6">
        <v>2</v>
      </c>
      <c r="L1582" s="6">
        <v>0</v>
      </c>
      <c r="M1582" s="6">
        <v>9</v>
      </c>
    </row>
    <row r="1583" spans="1:13">
      <c r="A1583" s="6" t="s">
        <v>2384</v>
      </c>
      <c r="B1583" s="3">
        <v>1</v>
      </c>
      <c r="C1583" s="6">
        <v>1</v>
      </c>
      <c r="D1583" s="6">
        <v>3</v>
      </c>
      <c r="E1583" s="6">
        <v>6</v>
      </c>
      <c r="F1583" s="6">
        <v>0</v>
      </c>
      <c r="G1583" s="6">
        <v>0</v>
      </c>
      <c r="H1583" s="6">
        <v>18</v>
      </c>
      <c r="I1583" s="6">
        <v>3</v>
      </c>
      <c r="J1583" s="6">
        <v>11</v>
      </c>
      <c r="K1583" s="6">
        <v>5</v>
      </c>
      <c r="L1583" s="6">
        <v>0</v>
      </c>
      <c r="M1583" s="6">
        <v>7</v>
      </c>
    </row>
    <row r="1584" spans="1:13">
      <c r="A1584" s="6" t="s">
        <v>2385</v>
      </c>
      <c r="B1584" s="3">
        <v>0</v>
      </c>
      <c r="C1584" s="6">
        <v>0</v>
      </c>
      <c r="D1584" s="6">
        <v>1</v>
      </c>
      <c r="E1584" s="6">
        <v>0</v>
      </c>
      <c r="F1584" s="6">
        <v>0</v>
      </c>
      <c r="G1584" s="6">
        <v>0</v>
      </c>
      <c r="H1584" s="6">
        <v>1</v>
      </c>
      <c r="I1584" s="6">
        <v>3</v>
      </c>
      <c r="J1584" s="6">
        <v>11</v>
      </c>
      <c r="K1584" s="6">
        <v>5</v>
      </c>
      <c r="L1584" s="6">
        <v>1</v>
      </c>
      <c r="M1584" s="6">
        <v>3</v>
      </c>
    </row>
    <row r="1585" spans="1:13">
      <c r="A1585" s="6" t="s">
        <v>2386</v>
      </c>
      <c r="B1585" s="3">
        <v>0</v>
      </c>
      <c r="C1585" s="6">
        <v>1</v>
      </c>
      <c r="D1585" s="6">
        <v>3</v>
      </c>
      <c r="E1585" s="6">
        <v>4</v>
      </c>
      <c r="F1585" s="6">
        <v>0</v>
      </c>
      <c r="G1585" s="6">
        <v>0</v>
      </c>
      <c r="H1585" s="6">
        <v>8</v>
      </c>
      <c r="I1585" s="6">
        <v>3</v>
      </c>
      <c r="J1585" s="6">
        <v>6</v>
      </c>
      <c r="K1585" s="6">
        <v>3</v>
      </c>
      <c r="L1585" s="6">
        <v>0</v>
      </c>
      <c r="M1585" s="6">
        <v>4</v>
      </c>
    </row>
    <row r="1586" spans="1:13">
      <c r="A1586" s="6" t="s">
        <v>2387</v>
      </c>
      <c r="B1586" s="3">
        <v>0</v>
      </c>
      <c r="C1586" s="6">
        <v>0</v>
      </c>
      <c r="D1586" s="6">
        <v>1</v>
      </c>
      <c r="E1586" s="6">
        <v>2</v>
      </c>
      <c r="F1586" s="6">
        <v>0</v>
      </c>
      <c r="G1586" s="6">
        <v>0</v>
      </c>
      <c r="H1586" s="6">
        <v>3</v>
      </c>
      <c r="I1586" s="6">
        <v>1</v>
      </c>
      <c r="J1586" s="6">
        <v>7</v>
      </c>
      <c r="K1586" s="6">
        <v>7</v>
      </c>
      <c r="L1586" s="6">
        <v>0</v>
      </c>
      <c r="M1586" s="6">
        <v>3</v>
      </c>
    </row>
    <row r="1587" spans="1:13">
      <c r="A1587" s="6" t="s">
        <v>2388</v>
      </c>
      <c r="B1587" s="3">
        <v>0</v>
      </c>
      <c r="C1587" s="6">
        <v>0</v>
      </c>
      <c r="D1587" s="6">
        <v>3</v>
      </c>
      <c r="E1587" s="6">
        <v>7</v>
      </c>
      <c r="F1587" s="6">
        <v>0</v>
      </c>
      <c r="G1587" s="6">
        <v>0</v>
      </c>
      <c r="H1587" s="6">
        <v>11</v>
      </c>
      <c r="I1587" s="6">
        <v>7</v>
      </c>
      <c r="J1587" s="6">
        <v>13</v>
      </c>
      <c r="K1587" s="6">
        <v>3</v>
      </c>
      <c r="L1587" s="6">
        <v>1</v>
      </c>
      <c r="M1587" s="6">
        <v>7</v>
      </c>
    </row>
    <row r="1588" spans="1:13">
      <c r="A1588" s="6" t="s">
        <v>2389</v>
      </c>
      <c r="B1588" s="3">
        <v>1</v>
      </c>
      <c r="C1588" s="6">
        <v>1</v>
      </c>
      <c r="D1588" s="6">
        <v>3</v>
      </c>
      <c r="E1588" s="6">
        <v>0</v>
      </c>
      <c r="F1588" s="6">
        <v>0</v>
      </c>
      <c r="G1588" s="6">
        <v>0</v>
      </c>
      <c r="H1588" s="6">
        <v>6</v>
      </c>
      <c r="I1588" s="6">
        <v>4</v>
      </c>
      <c r="J1588" s="6">
        <v>6</v>
      </c>
      <c r="K1588" s="6">
        <v>5</v>
      </c>
      <c r="L1588" s="6">
        <v>0</v>
      </c>
      <c r="M1588" s="6">
        <v>8</v>
      </c>
    </row>
    <row r="1589" spans="1:13">
      <c r="A1589" s="6" t="s">
        <v>2390</v>
      </c>
      <c r="B1589" s="3">
        <v>0</v>
      </c>
      <c r="C1589" s="6">
        <v>0</v>
      </c>
      <c r="D1589" s="6">
        <v>1</v>
      </c>
      <c r="E1589" s="6">
        <v>2</v>
      </c>
      <c r="F1589" s="6">
        <v>0</v>
      </c>
      <c r="G1589" s="6">
        <v>0</v>
      </c>
      <c r="H1589" s="6">
        <v>4</v>
      </c>
      <c r="I1589" s="6">
        <v>3</v>
      </c>
      <c r="J1589" s="6">
        <v>7</v>
      </c>
      <c r="K1589" s="6">
        <v>0</v>
      </c>
      <c r="L1589" s="6">
        <v>0</v>
      </c>
      <c r="M1589" s="6">
        <v>1</v>
      </c>
    </row>
    <row r="1590" spans="1:13">
      <c r="A1590" s="6" t="s">
        <v>2391</v>
      </c>
      <c r="B1590" s="3">
        <v>0</v>
      </c>
      <c r="C1590" s="6">
        <v>0</v>
      </c>
      <c r="D1590" s="6">
        <v>2</v>
      </c>
      <c r="E1590" s="6">
        <v>0</v>
      </c>
      <c r="F1590" s="6">
        <v>0</v>
      </c>
      <c r="G1590" s="6">
        <v>0</v>
      </c>
      <c r="H1590" s="6">
        <v>5</v>
      </c>
      <c r="I1590" s="6">
        <v>1</v>
      </c>
      <c r="J1590" s="6">
        <v>14</v>
      </c>
      <c r="K1590" s="6">
        <v>10</v>
      </c>
      <c r="L1590" s="6">
        <v>0</v>
      </c>
      <c r="M1590" s="6">
        <v>4</v>
      </c>
    </row>
    <row r="1591" spans="1:13">
      <c r="A1591" s="6" t="s">
        <v>2392</v>
      </c>
      <c r="B1591" s="3"/>
      <c r="C1591" s="6">
        <v>1</v>
      </c>
      <c r="D1591" s="6"/>
      <c r="E1591" s="6">
        <v>4</v>
      </c>
      <c r="F1591" s="6">
        <v>1</v>
      </c>
      <c r="G1591" s="6">
        <v>0</v>
      </c>
      <c r="H1591" s="6">
        <v>5</v>
      </c>
      <c r="I1591" s="6">
        <v>3</v>
      </c>
      <c r="J1591" s="6">
        <v>10</v>
      </c>
      <c r="K1591" s="6">
        <v>4</v>
      </c>
      <c r="L1591" s="6">
        <v>0</v>
      </c>
      <c r="M1591" s="6">
        <v>4</v>
      </c>
    </row>
    <row r="1592" spans="1:13">
      <c r="A1592" s="6" t="s">
        <v>2393</v>
      </c>
      <c r="B1592" s="3">
        <v>0</v>
      </c>
      <c r="C1592" s="6">
        <v>0</v>
      </c>
      <c r="D1592" s="6">
        <v>0</v>
      </c>
      <c r="E1592" s="6">
        <v>6</v>
      </c>
      <c r="F1592" s="6">
        <v>0</v>
      </c>
      <c r="G1592" s="6">
        <v>0</v>
      </c>
      <c r="H1592" s="6">
        <v>9</v>
      </c>
      <c r="I1592" s="6">
        <v>4</v>
      </c>
      <c r="J1592" s="6">
        <v>8</v>
      </c>
      <c r="K1592" s="6">
        <v>4</v>
      </c>
      <c r="L1592" s="6">
        <v>1</v>
      </c>
      <c r="M1592" s="6">
        <v>11</v>
      </c>
    </row>
    <row r="1593" spans="1:13">
      <c r="A1593" s="6" t="s">
        <v>2394</v>
      </c>
      <c r="B1593" s="3">
        <v>0</v>
      </c>
      <c r="C1593" s="6">
        <v>0</v>
      </c>
      <c r="D1593" s="6">
        <v>1</v>
      </c>
      <c r="E1593" s="6">
        <v>2</v>
      </c>
      <c r="F1593" s="6">
        <v>0</v>
      </c>
      <c r="G1593" s="6">
        <v>1</v>
      </c>
      <c r="H1593" s="6">
        <v>3</v>
      </c>
      <c r="I1593" s="6">
        <v>2</v>
      </c>
      <c r="J1593" s="6">
        <v>7</v>
      </c>
      <c r="K1593" s="6">
        <v>4</v>
      </c>
      <c r="L1593" s="6">
        <v>2</v>
      </c>
      <c r="M1593" s="6">
        <v>4</v>
      </c>
    </row>
    <row r="1594" spans="1:13">
      <c r="A1594" s="6" t="s">
        <v>2395</v>
      </c>
      <c r="B1594" s="3">
        <v>0</v>
      </c>
      <c r="C1594" s="6">
        <v>0</v>
      </c>
      <c r="D1594" s="6">
        <v>2</v>
      </c>
      <c r="E1594" s="6">
        <v>0</v>
      </c>
      <c r="F1594" s="6">
        <v>0</v>
      </c>
      <c r="G1594" s="6">
        <v>0</v>
      </c>
      <c r="H1594" s="6">
        <v>2</v>
      </c>
      <c r="I1594" s="6">
        <v>1</v>
      </c>
      <c r="J1594" s="6">
        <v>2</v>
      </c>
      <c r="K1594" s="6">
        <v>2</v>
      </c>
      <c r="L1594" s="6">
        <v>0</v>
      </c>
      <c r="M1594" s="6">
        <v>2</v>
      </c>
    </row>
    <row r="1595" spans="1:13">
      <c r="A1595" s="6" t="s">
        <v>2396</v>
      </c>
      <c r="B1595" s="3">
        <v>0</v>
      </c>
      <c r="C1595" s="6">
        <v>1</v>
      </c>
      <c r="D1595" s="6">
        <v>3</v>
      </c>
      <c r="E1595" s="6">
        <v>2</v>
      </c>
      <c r="F1595" s="6">
        <v>0</v>
      </c>
      <c r="G1595" s="6">
        <v>0</v>
      </c>
      <c r="H1595" s="6">
        <v>6</v>
      </c>
      <c r="I1595" s="6">
        <v>4</v>
      </c>
      <c r="J1595" s="6">
        <v>10</v>
      </c>
      <c r="K1595" s="6">
        <v>5</v>
      </c>
      <c r="L1595" s="6">
        <v>0</v>
      </c>
      <c r="M1595" s="6">
        <v>8</v>
      </c>
    </row>
    <row r="1596" spans="1:13">
      <c r="A1596" s="6" t="s">
        <v>2397</v>
      </c>
      <c r="B1596" s="3">
        <v>0</v>
      </c>
      <c r="C1596" s="6">
        <v>0</v>
      </c>
      <c r="D1596" s="6">
        <v>1</v>
      </c>
      <c r="E1596" s="6">
        <v>1</v>
      </c>
      <c r="F1596" s="6">
        <v>0</v>
      </c>
      <c r="G1596" s="6">
        <v>0</v>
      </c>
      <c r="H1596" s="6">
        <v>2</v>
      </c>
      <c r="I1596" s="6">
        <v>1</v>
      </c>
      <c r="J1596" s="6">
        <v>7</v>
      </c>
      <c r="K1596" s="6">
        <v>6</v>
      </c>
      <c r="L1596" s="6">
        <v>0</v>
      </c>
      <c r="M1596" s="6">
        <v>12</v>
      </c>
    </row>
    <row r="1597" spans="1:13">
      <c r="A1597" s="6" t="s">
        <v>2398</v>
      </c>
      <c r="B1597" s="3">
        <v>0</v>
      </c>
      <c r="C1597" s="6">
        <v>0</v>
      </c>
      <c r="D1597" s="6">
        <v>2</v>
      </c>
      <c r="E1597" s="6">
        <v>2</v>
      </c>
      <c r="F1597" s="6">
        <v>0</v>
      </c>
      <c r="G1597" s="6">
        <v>0</v>
      </c>
      <c r="H1597" s="6">
        <v>6</v>
      </c>
      <c r="I1597" s="6">
        <v>2</v>
      </c>
      <c r="J1597" s="6">
        <v>7</v>
      </c>
      <c r="K1597" s="6">
        <v>7</v>
      </c>
      <c r="L1597" s="6">
        <v>0</v>
      </c>
      <c r="M1597" s="6">
        <v>10</v>
      </c>
    </row>
    <row r="1598" spans="1:13">
      <c r="A1598" s="6" t="s">
        <v>2399</v>
      </c>
      <c r="B1598" s="3">
        <v>1</v>
      </c>
      <c r="C1598" s="6">
        <v>0</v>
      </c>
      <c r="D1598" s="6">
        <v>2</v>
      </c>
      <c r="E1598" s="6">
        <v>1</v>
      </c>
      <c r="F1598" s="6">
        <v>0</v>
      </c>
      <c r="G1598" s="6">
        <v>0</v>
      </c>
      <c r="H1598" s="6">
        <v>5</v>
      </c>
      <c r="I1598" s="6">
        <v>1</v>
      </c>
      <c r="J1598" s="6">
        <v>8</v>
      </c>
      <c r="K1598" s="6">
        <v>7</v>
      </c>
      <c r="L1598" s="6">
        <v>1</v>
      </c>
      <c r="M1598" s="6">
        <v>12</v>
      </c>
    </row>
    <row r="1599" spans="1:13">
      <c r="A1599" s="6" t="s">
        <v>2400</v>
      </c>
      <c r="B1599" s="3">
        <v>0</v>
      </c>
      <c r="C1599" s="6">
        <v>0</v>
      </c>
      <c r="D1599" s="6">
        <v>1</v>
      </c>
      <c r="E1599" s="6">
        <v>1</v>
      </c>
      <c r="F1599" s="6">
        <v>0</v>
      </c>
      <c r="G1599" s="6">
        <v>0</v>
      </c>
      <c r="H1599" s="6">
        <v>3</v>
      </c>
      <c r="I1599" s="6">
        <v>1</v>
      </c>
      <c r="J1599" s="6">
        <v>5</v>
      </c>
      <c r="K1599" s="6">
        <v>2</v>
      </c>
      <c r="L1599" s="6">
        <v>0</v>
      </c>
      <c r="M1599" s="6">
        <v>4</v>
      </c>
    </row>
    <row r="1600" spans="1:13">
      <c r="A1600" s="6" t="s">
        <v>2401</v>
      </c>
      <c r="B1600" s="3">
        <v>0</v>
      </c>
      <c r="C1600" s="6">
        <v>0</v>
      </c>
      <c r="D1600" s="6">
        <v>3</v>
      </c>
      <c r="E1600" s="6">
        <v>2</v>
      </c>
      <c r="F1600" s="6">
        <v>0</v>
      </c>
      <c r="G1600" s="6">
        <v>0</v>
      </c>
      <c r="H1600" s="6">
        <v>6</v>
      </c>
      <c r="I1600" s="6">
        <v>4</v>
      </c>
      <c r="J1600" s="6">
        <v>7</v>
      </c>
      <c r="K1600" s="6">
        <v>11</v>
      </c>
      <c r="L1600" s="6">
        <v>1</v>
      </c>
      <c r="M1600" s="6">
        <v>11</v>
      </c>
    </row>
    <row r="1601" spans="1:13">
      <c r="A1601" s="6" t="s">
        <v>2402</v>
      </c>
      <c r="B1601" s="3">
        <v>0</v>
      </c>
      <c r="C1601" s="6">
        <v>0</v>
      </c>
      <c r="D1601" s="6">
        <v>4</v>
      </c>
      <c r="E1601" s="6">
        <v>1</v>
      </c>
      <c r="F1601" s="6">
        <v>0</v>
      </c>
      <c r="G1601" s="6">
        <v>0</v>
      </c>
      <c r="H1601" s="6">
        <v>5</v>
      </c>
      <c r="I1601" s="6">
        <v>6</v>
      </c>
      <c r="J1601" s="6">
        <v>9</v>
      </c>
      <c r="K1601" s="6">
        <v>6</v>
      </c>
      <c r="L1601" s="6">
        <v>0</v>
      </c>
      <c r="M1601" s="6">
        <v>12</v>
      </c>
    </row>
    <row r="1602" spans="1:13">
      <c r="A1602" s="6" t="s">
        <v>2403</v>
      </c>
      <c r="B1602" s="3">
        <v>0</v>
      </c>
      <c r="C1602" s="6">
        <v>0</v>
      </c>
      <c r="D1602" s="6">
        <v>2</v>
      </c>
      <c r="E1602" s="6">
        <v>2</v>
      </c>
      <c r="F1602" s="6">
        <v>0</v>
      </c>
      <c r="G1602" s="6">
        <v>0</v>
      </c>
      <c r="H1602" s="6">
        <v>6</v>
      </c>
      <c r="I1602" s="6">
        <v>4</v>
      </c>
      <c r="J1602" s="6">
        <v>10</v>
      </c>
      <c r="K1602" s="6">
        <v>10</v>
      </c>
      <c r="L1602" s="6">
        <v>0</v>
      </c>
      <c r="M1602" s="6">
        <v>10</v>
      </c>
    </row>
    <row r="1603" spans="1:13">
      <c r="A1603" s="6" t="s">
        <v>2404</v>
      </c>
      <c r="B1603" s="3">
        <v>0</v>
      </c>
      <c r="C1603" s="6">
        <v>1</v>
      </c>
      <c r="D1603" s="6">
        <v>2</v>
      </c>
      <c r="E1603" s="6">
        <v>3</v>
      </c>
      <c r="F1603" s="6">
        <v>0</v>
      </c>
      <c r="G1603" s="6">
        <v>0</v>
      </c>
      <c r="H1603" s="6">
        <v>6</v>
      </c>
      <c r="I1603" s="6">
        <v>3</v>
      </c>
      <c r="J1603" s="6">
        <v>11</v>
      </c>
      <c r="K1603" s="6">
        <v>8</v>
      </c>
      <c r="L1603" s="6">
        <v>1</v>
      </c>
      <c r="M1603" s="6">
        <v>10</v>
      </c>
    </row>
    <row r="1604" spans="1:13">
      <c r="A1604" s="6" t="s">
        <v>2405</v>
      </c>
      <c r="B1604" s="3">
        <v>1</v>
      </c>
      <c r="C1604" s="6">
        <v>0</v>
      </c>
      <c r="D1604" s="6">
        <v>1</v>
      </c>
      <c r="E1604" s="6">
        <v>1</v>
      </c>
      <c r="F1604" s="6">
        <v>0</v>
      </c>
      <c r="G1604" s="6">
        <v>0</v>
      </c>
      <c r="H1604" s="6">
        <v>5</v>
      </c>
      <c r="I1604" s="6">
        <v>4</v>
      </c>
      <c r="J1604" s="6">
        <v>7</v>
      </c>
      <c r="K1604" s="6">
        <v>4</v>
      </c>
      <c r="L1604" s="6">
        <v>4</v>
      </c>
      <c r="M1604" s="6">
        <v>6</v>
      </c>
    </row>
    <row r="1605" spans="1:13">
      <c r="A1605" s="6" t="s">
        <v>2406</v>
      </c>
      <c r="B1605" s="3">
        <v>0</v>
      </c>
      <c r="C1605" s="6">
        <v>0</v>
      </c>
      <c r="D1605" s="6">
        <v>1</v>
      </c>
      <c r="E1605" s="6">
        <v>4</v>
      </c>
      <c r="F1605" s="6">
        <v>0</v>
      </c>
      <c r="G1605" s="6">
        <v>0</v>
      </c>
      <c r="H1605" s="6">
        <v>6</v>
      </c>
      <c r="I1605" s="6">
        <v>3</v>
      </c>
      <c r="J1605" s="6">
        <v>6</v>
      </c>
      <c r="K1605" s="6">
        <v>9</v>
      </c>
      <c r="L1605" s="6">
        <v>4</v>
      </c>
      <c r="M1605" s="6">
        <v>13</v>
      </c>
    </row>
    <row r="1606" spans="1:13">
      <c r="A1606" s="6" t="s">
        <v>2407</v>
      </c>
      <c r="B1606" s="3">
        <v>0</v>
      </c>
      <c r="C1606" s="6">
        <v>0</v>
      </c>
      <c r="D1606" s="6">
        <v>1</v>
      </c>
      <c r="E1606" s="6">
        <v>2</v>
      </c>
      <c r="F1606" s="6">
        <v>0</v>
      </c>
      <c r="G1606" s="6">
        <v>0</v>
      </c>
      <c r="H1606" s="6">
        <v>3</v>
      </c>
      <c r="I1606" s="6">
        <v>1</v>
      </c>
      <c r="J1606" s="6">
        <v>6</v>
      </c>
      <c r="K1606" s="6">
        <v>1</v>
      </c>
      <c r="L1606" s="6">
        <v>3</v>
      </c>
      <c r="M1606" s="6">
        <v>4</v>
      </c>
    </row>
    <row r="1607" spans="1:13">
      <c r="A1607" s="6" t="s">
        <v>2408</v>
      </c>
      <c r="B1607" s="3">
        <v>1</v>
      </c>
      <c r="C1607" s="6">
        <v>0</v>
      </c>
      <c r="D1607" s="6">
        <v>3</v>
      </c>
      <c r="E1607" s="6">
        <v>4</v>
      </c>
      <c r="F1607" s="6">
        <v>1</v>
      </c>
      <c r="G1607" s="6">
        <v>0</v>
      </c>
      <c r="H1607" s="6">
        <v>9</v>
      </c>
      <c r="I1607" s="6">
        <v>7</v>
      </c>
      <c r="J1607" s="6">
        <v>8</v>
      </c>
      <c r="K1607" s="6">
        <v>5</v>
      </c>
      <c r="L1607" s="6">
        <v>3</v>
      </c>
      <c r="M1607" s="6">
        <v>8</v>
      </c>
    </row>
    <row r="1608" spans="1:13">
      <c r="A1608" s="6" t="s">
        <v>2409</v>
      </c>
      <c r="B1608" s="3"/>
      <c r="C1608" s="6"/>
      <c r="D1608" s="6">
        <v>2</v>
      </c>
      <c r="E1608" s="6">
        <v>1</v>
      </c>
      <c r="F1608" s="6">
        <v>0</v>
      </c>
      <c r="G1608" s="6">
        <v>0</v>
      </c>
      <c r="H1608" s="6">
        <v>5</v>
      </c>
      <c r="I1608" s="6">
        <v>2</v>
      </c>
      <c r="J1608" s="6">
        <v>4</v>
      </c>
      <c r="K1608" s="6">
        <v>5</v>
      </c>
      <c r="L1608" s="6">
        <v>1</v>
      </c>
      <c r="M1608" s="6">
        <v>5</v>
      </c>
    </row>
    <row r="1609" spans="1:13">
      <c r="A1609" s="6" t="s">
        <v>2410</v>
      </c>
      <c r="B1609" s="3">
        <v>0</v>
      </c>
      <c r="C1609" s="6">
        <v>0</v>
      </c>
      <c r="D1609" s="6">
        <v>5</v>
      </c>
      <c r="E1609" s="6">
        <v>0</v>
      </c>
      <c r="F1609" s="6">
        <v>0</v>
      </c>
      <c r="G1609" s="6">
        <v>0</v>
      </c>
      <c r="H1609" s="6">
        <v>5</v>
      </c>
      <c r="I1609" s="6">
        <v>4</v>
      </c>
      <c r="J1609" s="6">
        <v>9</v>
      </c>
      <c r="K1609" s="6">
        <v>2</v>
      </c>
      <c r="L1609" s="6">
        <v>2</v>
      </c>
      <c r="M1609" s="6">
        <v>3</v>
      </c>
    </row>
    <row r="1610" spans="1:13">
      <c r="A1610" s="6" t="s">
        <v>2411</v>
      </c>
      <c r="B1610" s="3">
        <v>0</v>
      </c>
      <c r="C1610" s="6">
        <v>0</v>
      </c>
      <c r="D1610" s="6">
        <v>0</v>
      </c>
      <c r="E1610" s="6">
        <v>3</v>
      </c>
      <c r="F1610" s="6">
        <v>0</v>
      </c>
      <c r="G1610" s="6">
        <v>0</v>
      </c>
      <c r="H1610" s="6">
        <v>4</v>
      </c>
      <c r="I1610" s="6">
        <v>4</v>
      </c>
      <c r="J1610" s="6">
        <v>8</v>
      </c>
      <c r="K1610" s="6">
        <v>0</v>
      </c>
      <c r="L1610" s="6">
        <v>2</v>
      </c>
      <c r="M1610" s="6">
        <v>1</v>
      </c>
    </row>
    <row r="1611" spans="1:13">
      <c r="A1611" s="6" t="s">
        <v>2412</v>
      </c>
      <c r="B1611" s="3">
        <v>0</v>
      </c>
      <c r="C1611" s="6">
        <v>0</v>
      </c>
      <c r="D1611" s="6">
        <v>2</v>
      </c>
      <c r="E1611" s="6">
        <v>0</v>
      </c>
      <c r="F1611" s="6">
        <v>0</v>
      </c>
      <c r="G1611" s="6">
        <v>0</v>
      </c>
      <c r="H1611" s="6">
        <v>2</v>
      </c>
      <c r="I1611" s="6">
        <v>0</v>
      </c>
      <c r="J1611" s="6">
        <v>6</v>
      </c>
      <c r="K1611" s="6">
        <v>1</v>
      </c>
      <c r="L1611" s="6">
        <v>0</v>
      </c>
      <c r="M1611" s="6">
        <v>10</v>
      </c>
    </row>
    <row r="1612" spans="1:13">
      <c r="A1612" s="6" t="s">
        <v>2413</v>
      </c>
      <c r="B1612" s="3">
        <v>0</v>
      </c>
      <c r="C1612" s="6">
        <v>0</v>
      </c>
      <c r="D1612" s="6">
        <v>2</v>
      </c>
      <c r="E1612" s="6">
        <v>5</v>
      </c>
      <c r="F1612" s="6">
        <v>0</v>
      </c>
      <c r="G1612" s="6">
        <v>0</v>
      </c>
      <c r="H1612" s="6">
        <v>7</v>
      </c>
      <c r="I1612" s="6">
        <v>3</v>
      </c>
      <c r="J1612" s="6">
        <v>5</v>
      </c>
      <c r="K1612" s="6">
        <v>3</v>
      </c>
      <c r="L1612" s="6">
        <v>0</v>
      </c>
      <c r="M1612" s="6">
        <v>4</v>
      </c>
    </row>
    <row r="1613" spans="1:13">
      <c r="A1613" s="6" t="s">
        <v>2414</v>
      </c>
      <c r="B1613" s="3"/>
      <c r="C1613" s="6"/>
      <c r="D1613" s="6"/>
      <c r="E1613" s="6"/>
      <c r="F1613" s="6"/>
      <c r="G1613" s="6">
        <v>1</v>
      </c>
      <c r="H1613" s="6">
        <v>0</v>
      </c>
      <c r="I1613" s="6">
        <v>1</v>
      </c>
      <c r="J1613" s="6">
        <v>3</v>
      </c>
      <c r="K1613" s="6">
        <v>3</v>
      </c>
      <c r="L1613" s="6">
        <v>0</v>
      </c>
      <c r="M1613" s="6">
        <v>3</v>
      </c>
    </row>
    <row r="1614" spans="1:13">
      <c r="A1614" s="6" t="s">
        <v>2415</v>
      </c>
      <c r="B1614" s="3">
        <v>0</v>
      </c>
      <c r="C1614" s="6">
        <v>0</v>
      </c>
      <c r="D1614" s="6">
        <v>4</v>
      </c>
      <c r="E1614" s="6">
        <v>5</v>
      </c>
      <c r="F1614" s="6">
        <v>0</v>
      </c>
      <c r="G1614" s="6">
        <v>0</v>
      </c>
      <c r="H1614" s="6">
        <v>12</v>
      </c>
      <c r="I1614" s="6">
        <v>2</v>
      </c>
      <c r="J1614" s="6">
        <v>11</v>
      </c>
      <c r="K1614" s="6">
        <v>14</v>
      </c>
      <c r="L1614" s="6">
        <v>2</v>
      </c>
      <c r="M1614" s="6">
        <v>11</v>
      </c>
    </row>
    <row r="1615" spans="1:13">
      <c r="A1615" s="6" t="s">
        <v>2416</v>
      </c>
      <c r="B1615" s="3">
        <v>0</v>
      </c>
      <c r="C1615" s="6">
        <v>0</v>
      </c>
      <c r="D1615" s="6">
        <v>0</v>
      </c>
      <c r="E1615" s="6">
        <v>2</v>
      </c>
      <c r="F1615" s="6">
        <v>0</v>
      </c>
      <c r="G1615" s="6">
        <v>0</v>
      </c>
      <c r="H1615" s="6">
        <v>5</v>
      </c>
      <c r="I1615" s="6">
        <v>0</v>
      </c>
      <c r="J1615" s="6">
        <v>5</v>
      </c>
      <c r="K1615" s="6">
        <v>6</v>
      </c>
      <c r="L1615" s="6">
        <v>0</v>
      </c>
      <c r="M1615" s="6">
        <v>8</v>
      </c>
    </row>
    <row r="1616" spans="1:13">
      <c r="A1616" s="6" t="s">
        <v>2417</v>
      </c>
      <c r="B1616" s="3">
        <v>0</v>
      </c>
      <c r="C1616" s="6">
        <v>0</v>
      </c>
      <c r="D1616" s="6">
        <v>1</v>
      </c>
      <c r="E1616" s="6">
        <v>1</v>
      </c>
      <c r="F1616" s="6">
        <v>0</v>
      </c>
      <c r="G1616" s="6">
        <v>0</v>
      </c>
      <c r="H1616" s="6">
        <v>4</v>
      </c>
      <c r="I1616" s="6">
        <v>0</v>
      </c>
      <c r="J1616" s="6">
        <v>7</v>
      </c>
      <c r="K1616" s="6">
        <v>4</v>
      </c>
      <c r="L1616" s="6">
        <v>1</v>
      </c>
      <c r="M1616" s="6">
        <v>13</v>
      </c>
    </row>
    <row r="1617" spans="1:13">
      <c r="A1617" s="6" t="s">
        <v>2418</v>
      </c>
      <c r="B1617" s="3">
        <v>0</v>
      </c>
      <c r="C1617" s="6">
        <v>0</v>
      </c>
      <c r="D1617" s="6">
        <v>2</v>
      </c>
      <c r="E1617" s="6">
        <v>2</v>
      </c>
      <c r="F1617" s="6">
        <v>0</v>
      </c>
      <c r="G1617" s="6">
        <v>0</v>
      </c>
      <c r="H1617" s="6">
        <v>7</v>
      </c>
      <c r="I1617" s="6">
        <v>2</v>
      </c>
      <c r="J1617" s="6">
        <v>7</v>
      </c>
      <c r="K1617" s="6">
        <v>10</v>
      </c>
      <c r="L1617" s="6">
        <v>0</v>
      </c>
      <c r="M1617" s="6">
        <v>11</v>
      </c>
    </row>
    <row r="1618" spans="1:13">
      <c r="A1618" s="6" t="s">
        <v>2419</v>
      </c>
      <c r="B1618" s="3">
        <v>0</v>
      </c>
      <c r="C1618" s="6">
        <v>2</v>
      </c>
      <c r="D1618" s="6">
        <v>5</v>
      </c>
      <c r="E1618" s="6">
        <v>2</v>
      </c>
      <c r="F1618" s="6">
        <v>0</v>
      </c>
      <c r="G1618" s="6">
        <v>0</v>
      </c>
      <c r="H1618" s="6">
        <v>11</v>
      </c>
      <c r="I1618" s="6">
        <v>2</v>
      </c>
      <c r="J1618" s="6">
        <v>10</v>
      </c>
      <c r="K1618" s="6">
        <v>6</v>
      </c>
      <c r="L1618" s="6">
        <v>1</v>
      </c>
      <c r="M1618" s="6">
        <v>12</v>
      </c>
    </row>
    <row r="1619" spans="1:13">
      <c r="A1619" s="6" t="s">
        <v>2420</v>
      </c>
      <c r="B1619" s="3">
        <v>0</v>
      </c>
      <c r="C1619" s="6">
        <v>0</v>
      </c>
      <c r="D1619" s="6">
        <v>1</v>
      </c>
      <c r="E1619" s="6">
        <v>5</v>
      </c>
      <c r="F1619" s="6">
        <v>0</v>
      </c>
      <c r="G1619" s="6">
        <v>0</v>
      </c>
      <c r="H1619" s="6">
        <v>6</v>
      </c>
      <c r="I1619" s="6">
        <v>6</v>
      </c>
      <c r="J1619" s="6">
        <v>15</v>
      </c>
      <c r="K1619" s="6">
        <v>8</v>
      </c>
      <c r="L1619" s="6">
        <v>1</v>
      </c>
      <c r="M1619" s="6">
        <v>7</v>
      </c>
    </row>
    <row r="1620" spans="1:13">
      <c r="A1620" s="6" t="s">
        <v>2421</v>
      </c>
      <c r="B1620" s="3">
        <v>0</v>
      </c>
      <c r="C1620" s="6">
        <v>0</v>
      </c>
      <c r="D1620" s="6">
        <v>0</v>
      </c>
      <c r="E1620" s="6">
        <v>0</v>
      </c>
      <c r="F1620" s="6">
        <v>0</v>
      </c>
      <c r="G1620" s="6">
        <v>0</v>
      </c>
      <c r="H1620" s="6">
        <v>2</v>
      </c>
      <c r="I1620" s="6">
        <v>0</v>
      </c>
      <c r="J1620" s="6">
        <v>2</v>
      </c>
      <c r="K1620" s="6">
        <v>6</v>
      </c>
      <c r="L1620" s="6">
        <v>0</v>
      </c>
      <c r="M1620" s="6">
        <v>29</v>
      </c>
    </row>
    <row r="1621" spans="1:13">
      <c r="A1621" s="6" t="s">
        <v>2422</v>
      </c>
      <c r="B1621" s="3">
        <v>0</v>
      </c>
      <c r="C1621" s="6">
        <v>0</v>
      </c>
      <c r="D1621" s="6">
        <v>3</v>
      </c>
      <c r="E1621" s="6">
        <v>4</v>
      </c>
      <c r="F1621" s="6">
        <v>0</v>
      </c>
      <c r="G1621" s="6">
        <v>0</v>
      </c>
      <c r="H1621" s="6">
        <v>7</v>
      </c>
      <c r="I1621" s="6">
        <v>2</v>
      </c>
      <c r="J1621" s="6">
        <v>6</v>
      </c>
      <c r="K1621" s="6">
        <v>6</v>
      </c>
      <c r="L1621" s="6">
        <v>1</v>
      </c>
      <c r="M1621" s="6">
        <v>7</v>
      </c>
    </row>
    <row r="1622" spans="1:13">
      <c r="A1622" s="6" t="s">
        <v>2423</v>
      </c>
      <c r="B1622" s="3">
        <v>0</v>
      </c>
      <c r="C1622" s="6">
        <v>0</v>
      </c>
      <c r="D1622" s="6">
        <v>4</v>
      </c>
      <c r="E1622" s="6">
        <v>1</v>
      </c>
      <c r="F1622" s="6">
        <v>0</v>
      </c>
      <c r="G1622" s="6">
        <v>0</v>
      </c>
      <c r="H1622" s="6">
        <v>6</v>
      </c>
      <c r="I1622" s="6">
        <v>3</v>
      </c>
      <c r="J1622" s="6">
        <v>15</v>
      </c>
      <c r="K1622" s="6">
        <v>6</v>
      </c>
      <c r="L1622" s="6">
        <v>2</v>
      </c>
      <c r="M1622" s="6">
        <v>15</v>
      </c>
    </row>
    <row r="1623" spans="1:13">
      <c r="A1623" s="6" t="s">
        <v>2424</v>
      </c>
      <c r="B1623" s="3"/>
      <c r="C1623" s="6"/>
      <c r="D1623" s="6">
        <v>2</v>
      </c>
      <c r="E1623" s="6">
        <v>4</v>
      </c>
      <c r="F1623" s="6">
        <v>0</v>
      </c>
      <c r="G1623" s="6">
        <v>0</v>
      </c>
      <c r="H1623" s="6">
        <v>8</v>
      </c>
      <c r="I1623" s="6">
        <v>3</v>
      </c>
      <c r="J1623" s="6">
        <v>8</v>
      </c>
      <c r="K1623" s="6">
        <v>5</v>
      </c>
      <c r="L1623" s="6">
        <v>2</v>
      </c>
      <c r="M1623" s="6">
        <v>9</v>
      </c>
    </row>
    <row r="1624" spans="1:13">
      <c r="A1624" s="6" t="s">
        <v>2425</v>
      </c>
      <c r="B1624" s="3">
        <v>0</v>
      </c>
      <c r="C1624" s="6">
        <v>1</v>
      </c>
      <c r="D1624" s="6">
        <v>1</v>
      </c>
      <c r="E1624" s="6">
        <v>3</v>
      </c>
      <c r="F1624" s="6">
        <v>0</v>
      </c>
      <c r="G1624" s="6">
        <v>0</v>
      </c>
      <c r="H1624" s="6">
        <v>5</v>
      </c>
      <c r="I1624" s="6">
        <v>1</v>
      </c>
      <c r="J1624" s="6">
        <v>5</v>
      </c>
      <c r="K1624" s="6">
        <v>1</v>
      </c>
      <c r="L1624" s="6">
        <v>1</v>
      </c>
      <c r="M1624" s="6">
        <v>9</v>
      </c>
    </row>
    <row r="1625" spans="1:13">
      <c r="A1625" s="6" t="s">
        <v>2426</v>
      </c>
      <c r="B1625" s="3">
        <v>1</v>
      </c>
      <c r="C1625" s="6">
        <v>0</v>
      </c>
      <c r="D1625" s="6">
        <v>3</v>
      </c>
      <c r="E1625" s="6">
        <v>0</v>
      </c>
      <c r="F1625" s="6">
        <v>0</v>
      </c>
      <c r="G1625" s="6">
        <v>0</v>
      </c>
      <c r="H1625" s="6">
        <v>4</v>
      </c>
      <c r="I1625" s="6">
        <v>10</v>
      </c>
      <c r="J1625" s="6">
        <v>8</v>
      </c>
      <c r="K1625" s="6">
        <v>8</v>
      </c>
      <c r="L1625" s="6">
        <v>2</v>
      </c>
      <c r="M1625" s="6">
        <v>10</v>
      </c>
    </row>
    <row r="1626" spans="1:13">
      <c r="A1626" s="6" t="s">
        <v>2427</v>
      </c>
      <c r="B1626" s="3">
        <v>0</v>
      </c>
      <c r="C1626" s="6">
        <v>2</v>
      </c>
      <c r="D1626" s="6">
        <v>1</v>
      </c>
      <c r="E1626" s="6">
        <v>4</v>
      </c>
      <c r="F1626" s="6">
        <v>0</v>
      </c>
      <c r="G1626" s="6">
        <v>0</v>
      </c>
      <c r="H1626" s="6">
        <v>10</v>
      </c>
      <c r="I1626" s="6">
        <v>3</v>
      </c>
      <c r="J1626" s="6">
        <v>12</v>
      </c>
      <c r="K1626" s="6">
        <v>4</v>
      </c>
      <c r="L1626" s="6">
        <v>1</v>
      </c>
      <c r="M1626" s="6">
        <v>18</v>
      </c>
    </row>
    <row r="1627" spans="1:13">
      <c r="A1627" s="6" t="s">
        <v>2428</v>
      </c>
      <c r="B1627" s="3">
        <v>0</v>
      </c>
      <c r="C1627" s="6">
        <v>0</v>
      </c>
      <c r="D1627" s="6">
        <v>0</v>
      </c>
      <c r="E1627" s="6">
        <v>5</v>
      </c>
      <c r="F1627" s="6">
        <v>0</v>
      </c>
      <c r="G1627" s="6">
        <v>0</v>
      </c>
      <c r="H1627" s="6">
        <v>5</v>
      </c>
      <c r="I1627" s="6">
        <v>3</v>
      </c>
      <c r="J1627" s="6">
        <v>10</v>
      </c>
      <c r="K1627" s="6">
        <v>5</v>
      </c>
      <c r="L1627" s="6">
        <v>0</v>
      </c>
      <c r="M1627" s="6">
        <v>2</v>
      </c>
    </row>
    <row r="1628" spans="1:13">
      <c r="A1628" s="6" t="s">
        <v>2429</v>
      </c>
      <c r="B1628" s="3"/>
      <c r="C1628" s="6"/>
      <c r="D1628" s="6">
        <v>2</v>
      </c>
      <c r="E1628" s="6">
        <v>2</v>
      </c>
      <c r="F1628" s="6"/>
      <c r="G1628" s="6"/>
      <c r="H1628" s="6">
        <v>5</v>
      </c>
      <c r="I1628" s="6">
        <v>1</v>
      </c>
      <c r="J1628" s="6">
        <v>7</v>
      </c>
      <c r="K1628" s="6">
        <v>6</v>
      </c>
      <c r="L1628" s="6"/>
      <c r="M1628" s="6">
        <v>10</v>
      </c>
    </row>
    <row r="1629" spans="1:13">
      <c r="A1629" s="6" t="s">
        <v>2430</v>
      </c>
      <c r="B1629" s="3">
        <v>0</v>
      </c>
      <c r="C1629" s="6">
        <v>0</v>
      </c>
      <c r="D1629" s="6">
        <v>1</v>
      </c>
      <c r="E1629" s="6">
        <v>1</v>
      </c>
      <c r="F1629" s="6">
        <v>0</v>
      </c>
      <c r="G1629" s="6">
        <v>0</v>
      </c>
      <c r="H1629" s="6">
        <v>3</v>
      </c>
      <c r="I1629" s="6">
        <v>1</v>
      </c>
      <c r="J1629" s="6">
        <v>6</v>
      </c>
      <c r="K1629" s="6">
        <v>5</v>
      </c>
      <c r="L1629" s="6">
        <v>1</v>
      </c>
      <c r="M1629" s="6">
        <v>7</v>
      </c>
    </row>
    <row r="1630" spans="1:13">
      <c r="A1630" s="6" t="s">
        <v>2431</v>
      </c>
      <c r="B1630" s="3">
        <v>0</v>
      </c>
      <c r="C1630" s="6">
        <v>0</v>
      </c>
      <c r="D1630" s="6">
        <v>0</v>
      </c>
      <c r="E1630" s="6">
        <v>1</v>
      </c>
      <c r="F1630" s="6">
        <v>0</v>
      </c>
      <c r="G1630" s="6">
        <v>0</v>
      </c>
      <c r="H1630" s="6">
        <v>4</v>
      </c>
      <c r="I1630" s="6">
        <v>3</v>
      </c>
      <c r="J1630" s="6">
        <v>4</v>
      </c>
      <c r="K1630" s="6">
        <v>4</v>
      </c>
      <c r="L1630" s="6">
        <v>0</v>
      </c>
      <c r="M1630" s="6">
        <v>2</v>
      </c>
    </row>
    <row r="1631" spans="1:13">
      <c r="A1631" s="6" t="s">
        <v>2432</v>
      </c>
      <c r="B1631" s="3">
        <v>0</v>
      </c>
      <c r="C1631" s="6">
        <v>1</v>
      </c>
      <c r="D1631" s="6">
        <v>1</v>
      </c>
      <c r="E1631" s="6">
        <v>0</v>
      </c>
      <c r="F1631" s="6">
        <v>1</v>
      </c>
      <c r="G1631" s="6">
        <v>0</v>
      </c>
      <c r="H1631" s="6">
        <v>2</v>
      </c>
      <c r="I1631" s="6">
        <v>0</v>
      </c>
      <c r="J1631" s="6">
        <v>3</v>
      </c>
      <c r="K1631" s="6">
        <v>2</v>
      </c>
      <c r="L1631" s="6">
        <v>1</v>
      </c>
      <c r="M1631" s="6">
        <v>2</v>
      </c>
    </row>
    <row r="1632" spans="1:13">
      <c r="A1632" s="6" t="s">
        <v>2433</v>
      </c>
      <c r="B1632" s="3"/>
      <c r="C1632" s="6">
        <v>1</v>
      </c>
      <c r="D1632" s="6">
        <v>1</v>
      </c>
      <c r="E1632" s="6">
        <v>3</v>
      </c>
      <c r="F1632" s="6">
        <v>1</v>
      </c>
      <c r="G1632" s="6"/>
      <c r="H1632" s="6">
        <v>7</v>
      </c>
      <c r="I1632" s="6">
        <v>3</v>
      </c>
      <c r="J1632" s="6">
        <v>8</v>
      </c>
      <c r="K1632" s="6">
        <v>9</v>
      </c>
      <c r="L1632" s="6">
        <v>0</v>
      </c>
      <c r="M1632" s="6">
        <v>12</v>
      </c>
    </row>
    <row r="1633" spans="1:13">
      <c r="A1633" s="6" t="s">
        <v>2434</v>
      </c>
      <c r="B1633" s="3">
        <v>0</v>
      </c>
      <c r="C1633" s="6">
        <v>0</v>
      </c>
      <c r="D1633" s="6">
        <v>1</v>
      </c>
      <c r="E1633" s="6">
        <v>3</v>
      </c>
      <c r="F1633" s="6">
        <v>0</v>
      </c>
      <c r="G1633" s="6">
        <v>0</v>
      </c>
      <c r="H1633" s="6">
        <v>6</v>
      </c>
      <c r="I1633" s="6">
        <v>3</v>
      </c>
      <c r="J1633" s="6">
        <v>10</v>
      </c>
      <c r="K1633" s="6">
        <v>5</v>
      </c>
      <c r="L1633" s="6">
        <v>1</v>
      </c>
      <c r="M1633" s="6">
        <v>13</v>
      </c>
    </row>
    <row r="1634" spans="1:13">
      <c r="A1634" s="6" t="s">
        <v>2435</v>
      </c>
      <c r="B1634" s="3">
        <v>0</v>
      </c>
      <c r="C1634" s="6">
        <v>0</v>
      </c>
      <c r="D1634" s="6">
        <v>1</v>
      </c>
      <c r="E1634" s="6">
        <v>7</v>
      </c>
      <c r="F1634" s="6">
        <v>0</v>
      </c>
      <c r="G1634" s="6">
        <v>0</v>
      </c>
      <c r="H1634" s="6">
        <v>12</v>
      </c>
      <c r="I1634" s="6">
        <v>3</v>
      </c>
      <c r="J1634" s="6">
        <v>9</v>
      </c>
      <c r="K1634" s="6">
        <v>10</v>
      </c>
      <c r="L1634" s="6">
        <v>1</v>
      </c>
      <c r="M1634" s="6">
        <v>15</v>
      </c>
    </row>
    <row r="1635" spans="1:13">
      <c r="A1635" s="6" t="s">
        <v>2436</v>
      </c>
      <c r="B1635" s="3">
        <v>0</v>
      </c>
      <c r="C1635" s="6">
        <v>0</v>
      </c>
      <c r="D1635" s="6">
        <v>3</v>
      </c>
      <c r="E1635" s="6">
        <v>3</v>
      </c>
      <c r="F1635" s="6"/>
      <c r="G1635" s="6"/>
      <c r="H1635" s="6">
        <v>6</v>
      </c>
      <c r="I1635" s="6">
        <v>2</v>
      </c>
      <c r="J1635" s="6">
        <v>8</v>
      </c>
      <c r="K1635" s="6">
        <v>5</v>
      </c>
      <c r="L1635" s="6">
        <v>1</v>
      </c>
      <c r="M1635" s="6">
        <v>15</v>
      </c>
    </row>
    <row r="1636" spans="1:13">
      <c r="A1636" s="6" t="s">
        <v>2437</v>
      </c>
      <c r="B1636" s="3">
        <v>0</v>
      </c>
      <c r="C1636" s="6">
        <v>0</v>
      </c>
      <c r="D1636" s="6">
        <v>3</v>
      </c>
      <c r="E1636" s="6">
        <v>1</v>
      </c>
      <c r="F1636" s="6">
        <v>0</v>
      </c>
      <c r="G1636" s="6">
        <v>0</v>
      </c>
      <c r="H1636" s="6">
        <v>4</v>
      </c>
      <c r="I1636" s="6">
        <v>2</v>
      </c>
      <c r="J1636" s="6">
        <v>6</v>
      </c>
      <c r="K1636" s="6">
        <v>4</v>
      </c>
      <c r="L1636" s="6">
        <v>0</v>
      </c>
      <c r="M1636" s="6">
        <v>9</v>
      </c>
    </row>
    <row r="1637" spans="1:13">
      <c r="A1637" s="6" t="s">
        <v>2438</v>
      </c>
      <c r="B1637" s="3">
        <v>0</v>
      </c>
      <c r="C1637" s="6">
        <v>1</v>
      </c>
      <c r="D1637" s="6">
        <v>0</v>
      </c>
      <c r="E1637" s="6">
        <v>1</v>
      </c>
      <c r="F1637" s="6">
        <v>0</v>
      </c>
      <c r="G1637" s="6">
        <v>0</v>
      </c>
      <c r="H1637" s="6">
        <v>4</v>
      </c>
      <c r="I1637" s="6">
        <v>4</v>
      </c>
      <c r="J1637" s="6">
        <v>9</v>
      </c>
      <c r="K1637" s="6">
        <v>4</v>
      </c>
      <c r="L1637" s="6">
        <v>0</v>
      </c>
      <c r="M1637" s="6">
        <v>7</v>
      </c>
    </row>
    <row r="1638" spans="1:13">
      <c r="A1638" s="6" t="s">
        <v>2439</v>
      </c>
      <c r="B1638" s="3">
        <v>0</v>
      </c>
      <c r="C1638" s="6">
        <v>0</v>
      </c>
      <c r="D1638" s="6">
        <v>3</v>
      </c>
      <c r="E1638" s="6">
        <v>0</v>
      </c>
      <c r="F1638" s="6">
        <v>0</v>
      </c>
      <c r="G1638" s="6">
        <v>0</v>
      </c>
      <c r="H1638" s="6">
        <v>3</v>
      </c>
      <c r="I1638" s="6">
        <v>3</v>
      </c>
      <c r="J1638" s="6">
        <v>3</v>
      </c>
      <c r="K1638" s="6">
        <v>2</v>
      </c>
      <c r="L1638" s="6">
        <v>0</v>
      </c>
      <c r="M1638" s="6">
        <v>13</v>
      </c>
    </row>
    <row r="1639" spans="1:13">
      <c r="A1639" s="6" t="s">
        <v>2440</v>
      </c>
      <c r="B1639" s="3"/>
      <c r="C1639" s="6">
        <v>1</v>
      </c>
      <c r="D1639" s="6">
        <v>7</v>
      </c>
      <c r="E1639" s="6">
        <v>1</v>
      </c>
      <c r="F1639" s="6">
        <v>1</v>
      </c>
      <c r="G1639" s="6">
        <v>0</v>
      </c>
      <c r="H1639" s="6">
        <v>9</v>
      </c>
      <c r="I1639" s="6">
        <v>4</v>
      </c>
      <c r="J1639" s="6">
        <v>10</v>
      </c>
      <c r="K1639" s="6">
        <v>6</v>
      </c>
      <c r="L1639" s="6">
        <v>0</v>
      </c>
      <c r="M1639" s="6">
        <v>8</v>
      </c>
    </row>
    <row r="1640" spans="1:13">
      <c r="A1640" s="6" t="s">
        <v>2441</v>
      </c>
      <c r="B1640" s="3">
        <v>0</v>
      </c>
      <c r="C1640" s="6">
        <v>0</v>
      </c>
      <c r="D1640" s="6">
        <v>3</v>
      </c>
      <c r="E1640" s="6">
        <v>1</v>
      </c>
      <c r="F1640" s="6">
        <v>0</v>
      </c>
      <c r="G1640" s="6">
        <v>0</v>
      </c>
      <c r="H1640" s="6">
        <v>4</v>
      </c>
      <c r="I1640" s="6">
        <v>2</v>
      </c>
      <c r="J1640" s="6">
        <v>11</v>
      </c>
      <c r="K1640" s="6">
        <v>3</v>
      </c>
      <c r="L1640" s="6">
        <v>1</v>
      </c>
      <c r="M1640" s="6">
        <v>8</v>
      </c>
    </row>
    <row r="1641" spans="1:13">
      <c r="A1641" s="6" t="s">
        <v>2442</v>
      </c>
      <c r="B1641" s="3">
        <v>0</v>
      </c>
      <c r="C1641" s="6">
        <v>1</v>
      </c>
      <c r="D1641" s="6">
        <v>2</v>
      </c>
      <c r="E1641" s="6">
        <v>4</v>
      </c>
      <c r="F1641" s="6">
        <v>0</v>
      </c>
      <c r="G1641" s="6">
        <v>0</v>
      </c>
      <c r="H1641" s="6">
        <v>13</v>
      </c>
      <c r="I1641" s="6">
        <v>1</v>
      </c>
      <c r="J1641" s="6">
        <v>8</v>
      </c>
      <c r="K1641" s="6">
        <v>12</v>
      </c>
      <c r="L1641" s="6">
        <v>2</v>
      </c>
      <c r="M1641" s="6">
        <v>14</v>
      </c>
    </row>
    <row r="1642" spans="1:13">
      <c r="A1642" s="6" t="s">
        <v>2443</v>
      </c>
      <c r="B1642" s="3">
        <v>0</v>
      </c>
      <c r="C1642" s="6">
        <v>0</v>
      </c>
      <c r="D1642" s="6">
        <v>1</v>
      </c>
      <c r="E1642" s="6">
        <v>0</v>
      </c>
      <c r="F1642" s="6">
        <v>0</v>
      </c>
      <c r="G1642" s="6">
        <v>0</v>
      </c>
      <c r="H1642" s="6">
        <v>2</v>
      </c>
      <c r="I1642" s="6">
        <v>0</v>
      </c>
      <c r="J1642" s="6">
        <v>4</v>
      </c>
      <c r="K1642" s="6">
        <v>5</v>
      </c>
      <c r="L1642" s="6">
        <v>0</v>
      </c>
      <c r="M1642" s="6">
        <v>10</v>
      </c>
    </row>
    <row r="1643" spans="1:13">
      <c r="A1643" s="6" t="s">
        <v>2444</v>
      </c>
      <c r="B1643" s="3">
        <v>0</v>
      </c>
      <c r="C1643" s="6">
        <v>0</v>
      </c>
      <c r="D1643" s="6">
        <v>0</v>
      </c>
      <c r="E1643" s="6">
        <v>2</v>
      </c>
      <c r="F1643" s="6">
        <v>0</v>
      </c>
      <c r="G1643" s="6">
        <v>0</v>
      </c>
      <c r="H1643" s="6">
        <v>2</v>
      </c>
      <c r="I1643" s="6">
        <v>2</v>
      </c>
      <c r="J1643" s="6">
        <v>8</v>
      </c>
      <c r="K1643" s="6">
        <v>5</v>
      </c>
      <c r="L1643" s="6">
        <v>1</v>
      </c>
      <c r="M1643" s="6">
        <v>5</v>
      </c>
    </row>
    <row r="1644" spans="1:13">
      <c r="A1644" s="6" t="s">
        <v>2445</v>
      </c>
      <c r="B1644" s="3">
        <v>0</v>
      </c>
      <c r="C1644" s="6">
        <v>0</v>
      </c>
      <c r="D1644" s="6">
        <v>1</v>
      </c>
      <c r="E1644" s="6">
        <v>3</v>
      </c>
      <c r="F1644" s="6">
        <v>1</v>
      </c>
      <c r="G1644" s="6">
        <v>0</v>
      </c>
      <c r="H1644" s="6">
        <v>11</v>
      </c>
      <c r="I1644" s="6">
        <v>3</v>
      </c>
      <c r="J1644" s="6">
        <v>5</v>
      </c>
      <c r="K1644" s="6">
        <v>3</v>
      </c>
      <c r="L1644" s="6">
        <v>0</v>
      </c>
      <c r="M1644" s="6">
        <v>4</v>
      </c>
    </row>
    <row r="1645" spans="1:13">
      <c r="A1645" s="6" t="s">
        <v>2446</v>
      </c>
      <c r="B1645" s="3">
        <v>0</v>
      </c>
      <c r="C1645" s="6">
        <v>0</v>
      </c>
      <c r="D1645" s="6">
        <v>0</v>
      </c>
      <c r="E1645" s="6">
        <v>2</v>
      </c>
      <c r="F1645" s="6">
        <v>0</v>
      </c>
      <c r="G1645" s="6">
        <v>1</v>
      </c>
      <c r="H1645" s="6">
        <v>2</v>
      </c>
      <c r="I1645" s="6">
        <v>0</v>
      </c>
      <c r="J1645" s="6">
        <v>5</v>
      </c>
      <c r="K1645" s="6">
        <v>5</v>
      </c>
      <c r="L1645" s="6">
        <v>0</v>
      </c>
      <c r="M1645" s="6">
        <v>6</v>
      </c>
    </row>
    <row r="1646" spans="1:13">
      <c r="A1646" s="6" t="s">
        <v>2447</v>
      </c>
      <c r="B1646" s="3">
        <v>0</v>
      </c>
      <c r="C1646" s="6">
        <v>0</v>
      </c>
      <c r="D1646" s="6">
        <v>1</v>
      </c>
      <c r="E1646" s="6">
        <v>3</v>
      </c>
      <c r="F1646" s="6">
        <v>0</v>
      </c>
      <c r="G1646" s="6">
        <v>1</v>
      </c>
      <c r="H1646" s="6">
        <v>7</v>
      </c>
      <c r="I1646" s="6">
        <v>0</v>
      </c>
      <c r="J1646" s="6">
        <v>5</v>
      </c>
      <c r="K1646" s="6">
        <v>3</v>
      </c>
      <c r="L1646" s="6">
        <v>0</v>
      </c>
      <c r="M1646" s="6">
        <v>5</v>
      </c>
    </row>
    <row r="1647" spans="1:13">
      <c r="A1647" s="6" t="s">
        <v>2448</v>
      </c>
      <c r="B1647" s="3"/>
      <c r="C1647" s="6"/>
      <c r="D1647" s="6"/>
      <c r="E1647" s="6">
        <v>7</v>
      </c>
      <c r="F1647" s="6">
        <v>0</v>
      </c>
      <c r="G1647" s="6">
        <v>0</v>
      </c>
      <c r="H1647" s="6">
        <v>7</v>
      </c>
      <c r="I1647" s="6">
        <v>0</v>
      </c>
      <c r="J1647" s="6">
        <v>2</v>
      </c>
      <c r="K1647" s="6">
        <v>6</v>
      </c>
      <c r="L1647" s="6">
        <v>0</v>
      </c>
      <c r="M1647" s="6">
        <v>14</v>
      </c>
    </row>
    <row r="1648" spans="1:13">
      <c r="A1648" s="6" t="s">
        <v>2449</v>
      </c>
      <c r="B1648" s="3">
        <v>0</v>
      </c>
      <c r="C1648" s="6">
        <v>0</v>
      </c>
      <c r="D1648" s="6">
        <v>4</v>
      </c>
      <c r="E1648" s="6">
        <v>7</v>
      </c>
      <c r="F1648" s="6">
        <v>0</v>
      </c>
      <c r="G1648" s="6">
        <v>1</v>
      </c>
      <c r="H1648" s="6">
        <v>11</v>
      </c>
      <c r="I1648" s="6">
        <v>6</v>
      </c>
      <c r="J1648" s="6">
        <v>9</v>
      </c>
      <c r="K1648" s="6">
        <v>8</v>
      </c>
      <c r="L1648" s="6">
        <v>0</v>
      </c>
      <c r="M1648" s="6">
        <v>14</v>
      </c>
    </row>
    <row r="1649" spans="1:13">
      <c r="A1649" s="6" t="s">
        <v>2450</v>
      </c>
      <c r="B1649" s="3"/>
      <c r="C1649" s="6"/>
      <c r="D1649" s="6">
        <v>1</v>
      </c>
      <c r="E1649" s="6">
        <v>3</v>
      </c>
      <c r="F1649" s="6">
        <v>0</v>
      </c>
      <c r="G1649" s="6">
        <v>0</v>
      </c>
      <c r="H1649" s="6">
        <v>6</v>
      </c>
      <c r="I1649" s="6">
        <v>2</v>
      </c>
      <c r="J1649" s="6">
        <v>7</v>
      </c>
      <c r="K1649" s="6">
        <v>5</v>
      </c>
      <c r="L1649" s="6">
        <v>1</v>
      </c>
      <c r="M1649" s="6">
        <v>6</v>
      </c>
    </row>
    <row r="1650" spans="1:13">
      <c r="A1650" s="6" t="s">
        <v>2451</v>
      </c>
      <c r="B1650" s="3">
        <v>0</v>
      </c>
      <c r="C1650" s="6">
        <v>0</v>
      </c>
      <c r="D1650" s="6">
        <v>0</v>
      </c>
      <c r="E1650" s="6">
        <v>0</v>
      </c>
      <c r="F1650" s="6">
        <v>0</v>
      </c>
      <c r="G1650" s="6">
        <v>0</v>
      </c>
      <c r="H1650" s="6">
        <v>0</v>
      </c>
      <c r="I1650" s="6">
        <v>1</v>
      </c>
      <c r="J1650" s="6">
        <v>5</v>
      </c>
      <c r="K1650" s="6">
        <v>3</v>
      </c>
      <c r="L1650" s="6">
        <v>0</v>
      </c>
      <c r="M1650" s="6">
        <v>5</v>
      </c>
    </row>
    <row r="1651" spans="1:13">
      <c r="A1651" s="6" t="s">
        <v>2452</v>
      </c>
      <c r="B1651" s="3">
        <v>0</v>
      </c>
      <c r="C1651" s="6">
        <v>0</v>
      </c>
      <c r="D1651" s="6">
        <v>2</v>
      </c>
      <c r="E1651" s="6">
        <v>1</v>
      </c>
      <c r="F1651" s="6">
        <v>0</v>
      </c>
      <c r="G1651" s="6">
        <v>0</v>
      </c>
      <c r="H1651" s="6">
        <v>3</v>
      </c>
      <c r="I1651" s="6">
        <v>1</v>
      </c>
      <c r="J1651" s="6">
        <v>6</v>
      </c>
      <c r="K1651" s="6">
        <v>5</v>
      </c>
      <c r="L1651" s="6">
        <v>1</v>
      </c>
      <c r="M1651" s="6">
        <v>6</v>
      </c>
    </row>
    <row r="1652" spans="1:13">
      <c r="A1652" s="6" t="s">
        <v>2453</v>
      </c>
      <c r="B1652" s="3"/>
      <c r="C1652" s="6"/>
      <c r="D1652" s="6">
        <v>2</v>
      </c>
      <c r="E1652" s="6"/>
      <c r="F1652" s="6">
        <v>0</v>
      </c>
      <c r="G1652" s="6">
        <v>0</v>
      </c>
      <c r="H1652" s="6">
        <v>2</v>
      </c>
      <c r="I1652" s="6">
        <v>1</v>
      </c>
      <c r="J1652" s="6">
        <v>1</v>
      </c>
      <c r="K1652" s="6">
        <v>1</v>
      </c>
      <c r="L1652" s="6">
        <v>1</v>
      </c>
      <c r="M1652" s="6">
        <v>2</v>
      </c>
    </row>
    <row r="1653" spans="1:13">
      <c r="A1653" s="6" t="s">
        <v>2454</v>
      </c>
      <c r="B1653" s="3"/>
      <c r="C1653" s="6"/>
      <c r="D1653" s="6">
        <v>3</v>
      </c>
      <c r="E1653" s="6">
        <v>1</v>
      </c>
      <c r="F1653" s="6"/>
      <c r="G1653" s="6"/>
      <c r="H1653" s="6">
        <v>6</v>
      </c>
      <c r="I1653" s="6">
        <v>3</v>
      </c>
      <c r="J1653" s="6">
        <v>11</v>
      </c>
      <c r="K1653" s="6">
        <v>8</v>
      </c>
      <c r="L1653" s="6"/>
      <c r="M1653" s="6">
        <v>4</v>
      </c>
    </row>
    <row r="1654" spans="1:13">
      <c r="A1654" s="6" t="s">
        <v>2455</v>
      </c>
      <c r="B1654" s="3">
        <v>0</v>
      </c>
      <c r="C1654" s="6">
        <v>0</v>
      </c>
      <c r="D1654" s="6">
        <v>2</v>
      </c>
      <c r="E1654" s="6">
        <v>0</v>
      </c>
      <c r="F1654" s="6">
        <v>0</v>
      </c>
      <c r="G1654" s="6">
        <v>0</v>
      </c>
      <c r="H1654" s="6">
        <v>3</v>
      </c>
      <c r="I1654" s="6">
        <v>3</v>
      </c>
      <c r="J1654" s="6">
        <v>3</v>
      </c>
      <c r="K1654" s="6">
        <v>3</v>
      </c>
      <c r="L1654" s="6">
        <v>0</v>
      </c>
      <c r="M1654" s="6">
        <v>15</v>
      </c>
    </row>
    <row r="1655" spans="1:13">
      <c r="A1655" s="6" t="s">
        <v>2456</v>
      </c>
      <c r="B1655" s="3"/>
      <c r="C1655" s="6">
        <v>2</v>
      </c>
      <c r="D1655" s="6">
        <v>6</v>
      </c>
      <c r="E1655" s="6"/>
      <c r="F1655" s="6">
        <v>0</v>
      </c>
      <c r="G1655" s="6">
        <v>0</v>
      </c>
      <c r="H1655" s="6">
        <v>8</v>
      </c>
      <c r="I1655" s="6">
        <v>6</v>
      </c>
      <c r="J1655" s="6">
        <v>12</v>
      </c>
      <c r="K1655" s="6">
        <v>4</v>
      </c>
      <c r="L1655" s="6">
        <v>0</v>
      </c>
      <c r="M1655" s="6">
        <v>2</v>
      </c>
    </row>
    <row r="1656" spans="1:13">
      <c r="A1656" s="6" t="s">
        <v>2457</v>
      </c>
      <c r="B1656" s="3">
        <v>1</v>
      </c>
      <c r="C1656" s="6">
        <v>2</v>
      </c>
      <c r="D1656" s="6">
        <v>4</v>
      </c>
      <c r="E1656" s="6">
        <v>2</v>
      </c>
      <c r="F1656" s="6">
        <v>1</v>
      </c>
      <c r="G1656" s="6">
        <v>0</v>
      </c>
      <c r="H1656" s="6">
        <v>9</v>
      </c>
      <c r="I1656" s="6">
        <v>4</v>
      </c>
      <c r="J1656" s="6">
        <v>10</v>
      </c>
      <c r="K1656" s="6">
        <v>9</v>
      </c>
      <c r="L1656" s="6">
        <v>0</v>
      </c>
      <c r="M1656" s="6">
        <v>4</v>
      </c>
    </row>
  </sheetData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8"/>
  <sheetViews>
    <sheetView topLeftCell="A136" workbookViewId="0">
      <selection activeCell="H158" sqref="H158"/>
    </sheetView>
  </sheetViews>
  <sheetFormatPr defaultRowHeight="15"/>
  <cols>
    <col min="1" max="1" width="25" bestFit="1" customWidth="1"/>
    <col min="2" max="2" width="2.28515625" bestFit="1" customWidth="1"/>
    <col min="3" max="5" width="3" bestFit="1" customWidth="1"/>
    <col min="6" max="6" width="14.28515625" bestFit="1" customWidth="1"/>
    <col min="7" max="7" width="4.5703125" bestFit="1" customWidth="1"/>
    <col min="8" max="8" width="3.42578125" bestFit="1" customWidth="1"/>
    <col min="9" max="9" width="4.42578125" bestFit="1" customWidth="1"/>
    <col min="10" max="10" width="3.28515625" bestFit="1" customWidth="1"/>
    <col min="11" max="11" width="11.5703125" bestFit="1" customWidth="1"/>
    <col min="12" max="12" width="10.5703125" bestFit="1" customWidth="1"/>
    <col min="13" max="13" width="4" bestFit="1" customWidth="1"/>
  </cols>
  <sheetData>
    <row r="1" spans="1:13">
      <c r="B1" t="s">
        <v>2</v>
      </c>
      <c r="C1" t="s">
        <v>3</v>
      </c>
      <c r="D1" t="s">
        <v>4</v>
      </c>
      <c r="E1" t="s">
        <v>5</v>
      </c>
      <c r="F1" t="s">
        <v>29</v>
      </c>
      <c r="G1" t="s">
        <v>6</v>
      </c>
      <c r="H1" t="s">
        <v>7</v>
      </c>
      <c r="I1" t="s">
        <v>8</v>
      </c>
      <c r="J1" t="s">
        <v>9</v>
      </c>
      <c r="K1" t="s">
        <v>31</v>
      </c>
      <c r="L1" t="s">
        <v>30</v>
      </c>
      <c r="M1" t="s">
        <v>10</v>
      </c>
    </row>
    <row r="2" spans="1:13">
      <c r="A2" t="s">
        <v>2479</v>
      </c>
      <c r="B2">
        <v>0</v>
      </c>
      <c r="C2">
        <v>0</v>
      </c>
      <c r="D2">
        <v>4</v>
      </c>
      <c r="E2">
        <v>5</v>
      </c>
      <c r="F2">
        <v>1</v>
      </c>
      <c r="G2">
        <v>0</v>
      </c>
      <c r="H2">
        <v>9</v>
      </c>
      <c r="I2">
        <v>7</v>
      </c>
      <c r="J2">
        <v>22</v>
      </c>
      <c r="K2">
        <v>7</v>
      </c>
      <c r="L2">
        <v>0</v>
      </c>
      <c r="M2">
        <v>15</v>
      </c>
    </row>
    <row r="3" spans="1:13">
      <c r="A3" t="s">
        <v>2480</v>
      </c>
      <c r="B3">
        <v>0</v>
      </c>
      <c r="C3">
        <v>0</v>
      </c>
      <c r="D3">
        <v>14</v>
      </c>
      <c r="E3">
        <v>8</v>
      </c>
      <c r="F3">
        <v>0</v>
      </c>
      <c r="G3">
        <v>0</v>
      </c>
      <c r="H3">
        <v>32</v>
      </c>
      <c r="I3">
        <v>8</v>
      </c>
      <c r="J3">
        <v>23</v>
      </c>
      <c r="K3">
        <v>16</v>
      </c>
      <c r="L3">
        <v>0</v>
      </c>
      <c r="M3">
        <v>25</v>
      </c>
    </row>
    <row r="4" spans="1:13">
      <c r="A4" t="s">
        <v>2481</v>
      </c>
      <c r="B4">
        <v>0</v>
      </c>
      <c r="C4">
        <v>2</v>
      </c>
      <c r="D4">
        <v>2</v>
      </c>
      <c r="E4">
        <v>10</v>
      </c>
      <c r="F4">
        <v>2</v>
      </c>
      <c r="G4">
        <v>0</v>
      </c>
      <c r="H4">
        <v>19</v>
      </c>
      <c r="I4">
        <v>0</v>
      </c>
      <c r="J4">
        <v>18</v>
      </c>
      <c r="K4">
        <v>13</v>
      </c>
      <c r="L4">
        <v>0</v>
      </c>
      <c r="M4">
        <v>18</v>
      </c>
    </row>
    <row r="5" spans="1:13">
      <c r="A5" t="s">
        <v>2482</v>
      </c>
      <c r="B5">
        <v>0</v>
      </c>
      <c r="C5">
        <v>3</v>
      </c>
      <c r="D5">
        <v>10</v>
      </c>
      <c r="E5">
        <v>5</v>
      </c>
      <c r="F5">
        <v>2</v>
      </c>
      <c r="G5">
        <v>1</v>
      </c>
      <c r="H5">
        <v>32</v>
      </c>
      <c r="I5">
        <v>4</v>
      </c>
      <c r="J5">
        <v>18</v>
      </c>
      <c r="K5">
        <v>11</v>
      </c>
      <c r="L5">
        <v>0</v>
      </c>
      <c r="M5">
        <v>17</v>
      </c>
    </row>
    <row r="6" spans="1:13">
      <c r="A6" t="s">
        <v>2483</v>
      </c>
      <c r="B6">
        <v>3</v>
      </c>
      <c r="C6">
        <v>0</v>
      </c>
      <c r="D6">
        <v>0</v>
      </c>
      <c r="E6">
        <v>7</v>
      </c>
      <c r="F6">
        <v>3</v>
      </c>
      <c r="G6">
        <v>0</v>
      </c>
      <c r="H6">
        <v>10</v>
      </c>
      <c r="I6">
        <v>1</v>
      </c>
      <c r="J6">
        <v>15</v>
      </c>
      <c r="K6">
        <v>13</v>
      </c>
      <c r="L6">
        <v>0</v>
      </c>
      <c r="M6">
        <v>17</v>
      </c>
    </row>
    <row r="7" spans="1:13">
      <c r="A7" t="s">
        <v>2484</v>
      </c>
      <c r="B7">
        <v>0</v>
      </c>
      <c r="C7">
        <v>0</v>
      </c>
      <c r="D7">
        <v>1</v>
      </c>
      <c r="E7">
        <v>2</v>
      </c>
      <c r="F7">
        <v>0</v>
      </c>
      <c r="G7">
        <v>0</v>
      </c>
      <c r="H7">
        <v>5</v>
      </c>
      <c r="I7">
        <v>0</v>
      </c>
      <c r="J7">
        <v>12</v>
      </c>
      <c r="K7">
        <v>6</v>
      </c>
      <c r="L7">
        <v>0</v>
      </c>
      <c r="M7">
        <v>64</v>
      </c>
    </row>
    <row r="8" spans="1:13">
      <c r="A8" t="s">
        <v>2485</v>
      </c>
      <c r="B8">
        <v>0</v>
      </c>
      <c r="C8">
        <v>0</v>
      </c>
      <c r="D8">
        <v>0</v>
      </c>
      <c r="E8">
        <v>3</v>
      </c>
      <c r="F8">
        <v>0</v>
      </c>
      <c r="G8">
        <v>0</v>
      </c>
      <c r="H8">
        <v>4</v>
      </c>
      <c r="I8">
        <v>3</v>
      </c>
      <c r="J8">
        <v>13</v>
      </c>
      <c r="K8">
        <v>10</v>
      </c>
      <c r="L8">
        <v>0</v>
      </c>
      <c r="M8">
        <v>15</v>
      </c>
    </row>
    <row r="9" spans="1:13">
      <c r="A9" t="s">
        <v>2486</v>
      </c>
      <c r="B9">
        <v>0</v>
      </c>
      <c r="C9">
        <v>1</v>
      </c>
      <c r="D9">
        <v>6</v>
      </c>
      <c r="E9">
        <v>11</v>
      </c>
      <c r="F9">
        <v>0</v>
      </c>
      <c r="G9">
        <v>0</v>
      </c>
      <c r="H9">
        <v>28</v>
      </c>
      <c r="I9">
        <v>4</v>
      </c>
      <c r="J9">
        <v>31</v>
      </c>
      <c r="K9">
        <v>18</v>
      </c>
      <c r="L9">
        <v>0</v>
      </c>
      <c r="M9">
        <v>40</v>
      </c>
    </row>
    <row r="10" spans="1:13">
      <c r="A10" t="s">
        <v>2487</v>
      </c>
      <c r="B10">
        <v>0</v>
      </c>
      <c r="C10">
        <v>6</v>
      </c>
      <c r="D10">
        <v>9</v>
      </c>
      <c r="E10">
        <v>9</v>
      </c>
      <c r="F10">
        <v>0</v>
      </c>
      <c r="G10">
        <v>2</v>
      </c>
      <c r="H10">
        <v>24</v>
      </c>
      <c r="I10">
        <v>5</v>
      </c>
      <c r="J10">
        <v>12</v>
      </c>
      <c r="K10">
        <v>1</v>
      </c>
      <c r="L10">
        <v>0</v>
      </c>
      <c r="M10">
        <v>6</v>
      </c>
    </row>
    <row r="11" spans="1:13">
      <c r="A11" t="s">
        <v>2488</v>
      </c>
      <c r="B11">
        <v>3</v>
      </c>
      <c r="C11">
        <v>3</v>
      </c>
      <c r="D11">
        <v>4</v>
      </c>
      <c r="E11">
        <v>8</v>
      </c>
      <c r="F11">
        <v>3</v>
      </c>
      <c r="G11">
        <v>0</v>
      </c>
      <c r="H11">
        <v>19</v>
      </c>
      <c r="I11">
        <v>1</v>
      </c>
      <c r="J11">
        <v>22</v>
      </c>
      <c r="K11">
        <v>13</v>
      </c>
      <c r="L11">
        <v>0</v>
      </c>
      <c r="M11">
        <v>22</v>
      </c>
    </row>
    <row r="12" spans="1:13">
      <c r="A12" t="s">
        <v>2489</v>
      </c>
      <c r="B12">
        <v>0</v>
      </c>
      <c r="C12">
        <v>0</v>
      </c>
      <c r="D12">
        <v>11</v>
      </c>
      <c r="E12">
        <v>3</v>
      </c>
      <c r="F12">
        <v>0</v>
      </c>
      <c r="G12">
        <v>2</v>
      </c>
      <c r="H12">
        <v>30</v>
      </c>
      <c r="I12">
        <v>1</v>
      </c>
      <c r="J12">
        <v>17</v>
      </c>
      <c r="K12">
        <v>6</v>
      </c>
      <c r="L12">
        <v>0</v>
      </c>
      <c r="M12">
        <v>21</v>
      </c>
    </row>
    <row r="13" spans="1:13">
      <c r="A13" t="s">
        <v>2490</v>
      </c>
      <c r="B13">
        <v>0</v>
      </c>
      <c r="C13">
        <v>0</v>
      </c>
      <c r="D13">
        <v>5</v>
      </c>
      <c r="E13">
        <v>11</v>
      </c>
      <c r="F13">
        <v>2</v>
      </c>
      <c r="G13">
        <v>0</v>
      </c>
      <c r="H13">
        <v>22</v>
      </c>
      <c r="I13">
        <v>0</v>
      </c>
      <c r="J13">
        <v>22</v>
      </c>
      <c r="K13">
        <v>14</v>
      </c>
      <c r="L13">
        <v>0</v>
      </c>
      <c r="M13">
        <v>32</v>
      </c>
    </row>
    <row r="14" spans="1:13">
      <c r="A14" t="s">
        <v>2491</v>
      </c>
      <c r="B14">
        <v>0</v>
      </c>
      <c r="C14">
        <v>0</v>
      </c>
      <c r="D14">
        <v>6</v>
      </c>
      <c r="E14">
        <v>0</v>
      </c>
      <c r="F14">
        <v>0</v>
      </c>
      <c r="G14">
        <v>0</v>
      </c>
      <c r="H14">
        <v>12</v>
      </c>
      <c r="I14">
        <v>6</v>
      </c>
      <c r="J14">
        <v>19</v>
      </c>
      <c r="K14">
        <v>14</v>
      </c>
      <c r="L14">
        <v>0</v>
      </c>
      <c r="M14">
        <v>37</v>
      </c>
    </row>
    <row r="15" spans="1:13">
      <c r="A15" t="s">
        <v>2492</v>
      </c>
      <c r="B15">
        <v>0</v>
      </c>
      <c r="C15">
        <v>2</v>
      </c>
      <c r="D15">
        <v>3</v>
      </c>
      <c r="E15">
        <v>5</v>
      </c>
      <c r="F15">
        <v>3</v>
      </c>
      <c r="G15">
        <v>0</v>
      </c>
      <c r="H15">
        <v>15</v>
      </c>
      <c r="I15">
        <v>5</v>
      </c>
      <c r="J15">
        <v>23</v>
      </c>
      <c r="K15">
        <v>14</v>
      </c>
      <c r="L15">
        <v>0</v>
      </c>
      <c r="M15">
        <v>19</v>
      </c>
    </row>
    <row r="16" spans="1:13">
      <c r="A16" t="s">
        <v>2493</v>
      </c>
      <c r="B16">
        <v>0</v>
      </c>
      <c r="C16">
        <v>0</v>
      </c>
      <c r="D16">
        <v>8</v>
      </c>
      <c r="E16">
        <v>1</v>
      </c>
      <c r="F16">
        <v>2</v>
      </c>
      <c r="G16">
        <v>0</v>
      </c>
      <c r="H16">
        <v>14</v>
      </c>
      <c r="I16">
        <v>3</v>
      </c>
      <c r="J16">
        <v>12</v>
      </c>
      <c r="K16">
        <v>13</v>
      </c>
      <c r="L16">
        <v>0</v>
      </c>
      <c r="M16">
        <v>16</v>
      </c>
    </row>
    <row r="17" spans="1:13">
      <c r="A17" t="s">
        <v>2494</v>
      </c>
      <c r="B17">
        <v>0</v>
      </c>
      <c r="C17">
        <v>0</v>
      </c>
      <c r="D17">
        <v>10</v>
      </c>
      <c r="E17">
        <v>14</v>
      </c>
      <c r="F17">
        <v>1</v>
      </c>
      <c r="G17">
        <v>0</v>
      </c>
      <c r="H17">
        <v>24</v>
      </c>
      <c r="I17">
        <v>2</v>
      </c>
      <c r="J17">
        <v>19</v>
      </c>
      <c r="K17">
        <v>11</v>
      </c>
      <c r="L17">
        <v>0</v>
      </c>
      <c r="M17">
        <v>25</v>
      </c>
    </row>
    <row r="18" spans="1:13">
      <c r="A18" t="s">
        <v>2495</v>
      </c>
      <c r="B18">
        <v>0</v>
      </c>
      <c r="C18">
        <v>0</v>
      </c>
      <c r="D18">
        <v>0</v>
      </c>
      <c r="E18">
        <v>6</v>
      </c>
      <c r="F18">
        <v>0</v>
      </c>
      <c r="G18">
        <v>1</v>
      </c>
      <c r="H18">
        <v>13</v>
      </c>
      <c r="I18">
        <v>2</v>
      </c>
      <c r="J18">
        <v>12</v>
      </c>
      <c r="K18">
        <v>13</v>
      </c>
      <c r="L18">
        <v>0</v>
      </c>
      <c r="M18">
        <v>24</v>
      </c>
    </row>
    <row r="19" spans="1:13">
      <c r="A19" t="s">
        <v>2496</v>
      </c>
      <c r="B19">
        <v>0</v>
      </c>
      <c r="C19">
        <v>1</v>
      </c>
      <c r="D19">
        <v>6</v>
      </c>
      <c r="E19">
        <v>13</v>
      </c>
      <c r="F19">
        <v>7</v>
      </c>
      <c r="G19">
        <v>0</v>
      </c>
      <c r="H19">
        <v>20</v>
      </c>
      <c r="I19">
        <v>6</v>
      </c>
      <c r="J19">
        <v>26</v>
      </c>
      <c r="K19">
        <v>12</v>
      </c>
      <c r="L19">
        <v>0</v>
      </c>
      <c r="M19">
        <v>11</v>
      </c>
    </row>
    <row r="20" spans="1:13">
      <c r="A20" t="s">
        <v>2497</v>
      </c>
      <c r="B20">
        <v>0</v>
      </c>
      <c r="C20">
        <v>0</v>
      </c>
      <c r="D20">
        <v>0</v>
      </c>
      <c r="E20">
        <v>11</v>
      </c>
      <c r="F20">
        <v>0</v>
      </c>
      <c r="G20">
        <v>0</v>
      </c>
      <c r="H20">
        <v>11</v>
      </c>
      <c r="I20">
        <v>6</v>
      </c>
      <c r="J20">
        <v>16</v>
      </c>
      <c r="K20">
        <v>5</v>
      </c>
      <c r="L20">
        <v>0</v>
      </c>
      <c r="M20">
        <v>9</v>
      </c>
    </row>
    <row r="21" spans="1:13">
      <c r="A21" t="s">
        <v>2498</v>
      </c>
      <c r="B21">
        <v>0</v>
      </c>
      <c r="C21">
        <v>0</v>
      </c>
      <c r="D21">
        <v>0</v>
      </c>
      <c r="E21">
        <v>2</v>
      </c>
      <c r="F21">
        <v>0</v>
      </c>
      <c r="G21">
        <v>0</v>
      </c>
      <c r="H21">
        <v>2</v>
      </c>
      <c r="I21">
        <v>2</v>
      </c>
      <c r="J21">
        <v>9</v>
      </c>
      <c r="K21">
        <v>4</v>
      </c>
      <c r="L21">
        <v>0</v>
      </c>
      <c r="M21">
        <v>23</v>
      </c>
    </row>
    <row r="22" spans="1:13">
      <c r="A22" t="s">
        <v>2499</v>
      </c>
      <c r="B22">
        <v>0</v>
      </c>
      <c r="C22">
        <v>0</v>
      </c>
      <c r="D22">
        <v>8</v>
      </c>
      <c r="E22">
        <v>11</v>
      </c>
      <c r="F22">
        <v>16</v>
      </c>
      <c r="G22">
        <v>8</v>
      </c>
      <c r="H22">
        <v>23</v>
      </c>
      <c r="I22">
        <v>9</v>
      </c>
      <c r="J22">
        <v>24</v>
      </c>
      <c r="K22">
        <v>34</v>
      </c>
      <c r="L22">
        <v>0</v>
      </c>
      <c r="M22">
        <v>42</v>
      </c>
    </row>
    <row r="23" spans="1:13">
      <c r="A23" t="s">
        <v>2500</v>
      </c>
      <c r="B23">
        <v>0</v>
      </c>
      <c r="C23">
        <v>0</v>
      </c>
      <c r="D23">
        <v>6</v>
      </c>
      <c r="E23">
        <v>11</v>
      </c>
      <c r="F23">
        <v>0</v>
      </c>
      <c r="G23">
        <v>0</v>
      </c>
      <c r="H23">
        <v>28</v>
      </c>
      <c r="I23">
        <v>2</v>
      </c>
      <c r="J23">
        <v>14</v>
      </c>
      <c r="K23">
        <v>18</v>
      </c>
      <c r="L23">
        <v>0</v>
      </c>
      <c r="M23">
        <v>50</v>
      </c>
    </row>
    <row r="24" spans="1:13">
      <c r="A24" t="s">
        <v>2501</v>
      </c>
      <c r="B24">
        <v>1</v>
      </c>
      <c r="C24">
        <v>0</v>
      </c>
      <c r="D24">
        <v>1</v>
      </c>
      <c r="E24">
        <v>4</v>
      </c>
      <c r="F24">
        <v>0</v>
      </c>
      <c r="G24">
        <v>0</v>
      </c>
      <c r="H24">
        <v>11</v>
      </c>
      <c r="I24">
        <v>6</v>
      </c>
      <c r="J24">
        <v>15</v>
      </c>
      <c r="K24">
        <v>4</v>
      </c>
      <c r="L24">
        <v>0</v>
      </c>
      <c r="M24">
        <v>23</v>
      </c>
    </row>
    <row r="25" spans="1:13">
      <c r="A25" t="s">
        <v>2502</v>
      </c>
      <c r="B25">
        <v>0</v>
      </c>
      <c r="C25">
        <v>0</v>
      </c>
      <c r="D25">
        <v>0</v>
      </c>
      <c r="E25">
        <v>2</v>
      </c>
      <c r="F25">
        <v>5</v>
      </c>
      <c r="G25">
        <v>0</v>
      </c>
      <c r="H25">
        <v>18</v>
      </c>
      <c r="I25">
        <v>6</v>
      </c>
      <c r="J25">
        <v>25</v>
      </c>
      <c r="K25">
        <v>14</v>
      </c>
      <c r="L25">
        <v>0</v>
      </c>
      <c r="M25">
        <v>13</v>
      </c>
    </row>
    <row r="26" spans="1:13">
      <c r="A26" t="s">
        <v>2503</v>
      </c>
      <c r="B26">
        <v>0</v>
      </c>
      <c r="C26">
        <v>1</v>
      </c>
      <c r="D26">
        <v>1</v>
      </c>
      <c r="E26">
        <v>17</v>
      </c>
      <c r="F26">
        <v>4</v>
      </c>
      <c r="G26">
        <v>0</v>
      </c>
      <c r="H26">
        <v>26</v>
      </c>
      <c r="I26">
        <v>5</v>
      </c>
      <c r="J26">
        <v>15</v>
      </c>
      <c r="K26">
        <v>10</v>
      </c>
      <c r="L26">
        <v>0</v>
      </c>
      <c r="M26">
        <v>34</v>
      </c>
    </row>
    <row r="27" spans="1:13">
      <c r="A27" t="s">
        <v>2504</v>
      </c>
      <c r="B27">
        <v>0</v>
      </c>
      <c r="C27">
        <v>0</v>
      </c>
      <c r="D27">
        <v>2</v>
      </c>
      <c r="E27">
        <v>2</v>
      </c>
      <c r="F27">
        <v>0</v>
      </c>
      <c r="G27">
        <v>1</v>
      </c>
      <c r="H27">
        <v>4</v>
      </c>
      <c r="I27">
        <v>1</v>
      </c>
      <c r="J27">
        <v>8</v>
      </c>
      <c r="K27">
        <v>1</v>
      </c>
      <c r="L27">
        <v>0</v>
      </c>
      <c r="M27">
        <v>4</v>
      </c>
    </row>
    <row r="28" spans="1:13">
      <c r="A28" t="s">
        <v>2505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3</v>
      </c>
      <c r="I28">
        <v>0</v>
      </c>
      <c r="J28">
        <v>1</v>
      </c>
      <c r="K28">
        <v>4</v>
      </c>
      <c r="L28">
        <v>0</v>
      </c>
      <c r="M28">
        <v>12</v>
      </c>
    </row>
    <row r="29" spans="1:13">
      <c r="A29" t="s">
        <v>2506</v>
      </c>
      <c r="B29">
        <v>2</v>
      </c>
      <c r="C29">
        <v>0</v>
      </c>
      <c r="D29">
        <v>6</v>
      </c>
      <c r="E29">
        <v>2</v>
      </c>
      <c r="F29">
        <v>0</v>
      </c>
      <c r="G29">
        <v>0</v>
      </c>
      <c r="H29">
        <v>10</v>
      </c>
      <c r="I29">
        <v>1</v>
      </c>
      <c r="J29">
        <v>11</v>
      </c>
      <c r="K29">
        <v>4</v>
      </c>
      <c r="L29">
        <v>0</v>
      </c>
      <c r="M29">
        <v>8</v>
      </c>
    </row>
    <row r="30" spans="1:13">
      <c r="A30" t="s">
        <v>2507</v>
      </c>
      <c r="B30">
        <v>0</v>
      </c>
      <c r="C30">
        <v>0</v>
      </c>
      <c r="D30">
        <v>3</v>
      </c>
      <c r="E30">
        <v>6</v>
      </c>
      <c r="F30">
        <v>2</v>
      </c>
      <c r="G30">
        <v>0</v>
      </c>
      <c r="H30">
        <v>9</v>
      </c>
      <c r="I30">
        <v>3</v>
      </c>
      <c r="J30">
        <v>20</v>
      </c>
      <c r="K30">
        <v>13</v>
      </c>
      <c r="L30">
        <v>0</v>
      </c>
      <c r="M30">
        <v>17</v>
      </c>
    </row>
    <row r="31" spans="1:13">
      <c r="A31" t="s">
        <v>2508</v>
      </c>
      <c r="B31">
        <v>0</v>
      </c>
      <c r="C31">
        <v>0</v>
      </c>
      <c r="D31">
        <v>4</v>
      </c>
      <c r="E31">
        <v>5</v>
      </c>
      <c r="F31">
        <v>0</v>
      </c>
      <c r="G31">
        <v>3</v>
      </c>
      <c r="H31">
        <v>15</v>
      </c>
      <c r="I31">
        <v>6</v>
      </c>
      <c r="J31">
        <v>13</v>
      </c>
      <c r="K31">
        <v>2</v>
      </c>
      <c r="L31">
        <v>0</v>
      </c>
      <c r="M31">
        <v>11</v>
      </c>
    </row>
    <row r="32" spans="1:13">
      <c r="A32" t="s">
        <v>2509</v>
      </c>
      <c r="B32">
        <v>0</v>
      </c>
      <c r="C32">
        <v>0</v>
      </c>
      <c r="D32">
        <v>5</v>
      </c>
      <c r="E32">
        <v>15</v>
      </c>
      <c r="F32">
        <v>1</v>
      </c>
      <c r="G32">
        <v>0</v>
      </c>
      <c r="H32">
        <v>30</v>
      </c>
      <c r="I32">
        <v>6</v>
      </c>
      <c r="J32">
        <v>19</v>
      </c>
      <c r="K32">
        <v>27</v>
      </c>
      <c r="L32">
        <v>0</v>
      </c>
      <c r="M32">
        <v>42</v>
      </c>
    </row>
    <row r="33" spans="1:13">
      <c r="A33" t="s">
        <v>2510</v>
      </c>
      <c r="B33">
        <v>0</v>
      </c>
      <c r="C33">
        <v>0</v>
      </c>
      <c r="D33">
        <v>4</v>
      </c>
      <c r="E33">
        <v>12</v>
      </c>
      <c r="F33">
        <v>0</v>
      </c>
      <c r="G33">
        <v>0</v>
      </c>
      <c r="H33">
        <v>16</v>
      </c>
      <c r="I33">
        <v>4</v>
      </c>
      <c r="J33">
        <v>18</v>
      </c>
      <c r="K33">
        <v>14</v>
      </c>
      <c r="L33">
        <v>0</v>
      </c>
      <c r="M33">
        <v>40</v>
      </c>
    </row>
    <row r="34" spans="1:13">
      <c r="A34" t="s">
        <v>2511</v>
      </c>
      <c r="B34">
        <v>0</v>
      </c>
      <c r="C34">
        <v>0</v>
      </c>
      <c r="D34">
        <v>0</v>
      </c>
      <c r="E34">
        <v>3</v>
      </c>
      <c r="F34">
        <v>0</v>
      </c>
      <c r="G34">
        <v>0</v>
      </c>
      <c r="H34">
        <v>3</v>
      </c>
      <c r="I34">
        <v>0</v>
      </c>
      <c r="J34">
        <v>3</v>
      </c>
      <c r="K34">
        <v>2</v>
      </c>
      <c r="L34">
        <v>0</v>
      </c>
      <c r="M34">
        <v>12</v>
      </c>
    </row>
    <row r="35" spans="1:13">
      <c r="A35" t="s">
        <v>2512</v>
      </c>
      <c r="B35">
        <v>0</v>
      </c>
      <c r="C35">
        <v>1</v>
      </c>
      <c r="D35">
        <v>5</v>
      </c>
      <c r="E35">
        <v>4</v>
      </c>
      <c r="F35">
        <v>2</v>
      </c>
      <c r="G35">
        <v>0</v>
      </c>
      <c r="H35">
        <v>11</v>
      </c>
      <c r="I35">
        <v>3</v>
      </c>
      <c r="J35">
        <v>15</v>
      </c>
      <c r="K35">
        <v>11</v>
      </c>
      <c r="L35">
        <v>0</v>
      </c>
      <c r="M35">
        <v>23</v>
      </c>
    </row>
    <row r="36" spans="1:13">
      <c r="A36" t="s">
        <v>2513</v>
      </c>
      <c r="B36">
        <v>0</v>
      </c>
      <c r="C36">
        <v>0</v>
      </c>
      <c r="D36">
        <v>1</v>
      </c>
      <c r="E36">
        <v>1</v>
      </c>
      <c r="F36">
        <v>0</v>
      </c>
      <c r="G36">
        <v>1</v>
      </c>
      <c r="H36">
        <v>2</v>
      </c>
      <c r="I36">
        <v>0</v>
      </c>
      <c r="J36">
        <v>9</v>
      </c>
      <c r="K36">
        <v>4</v>
      </c>
      <c r="L36">
        <v>0</v>
      </c>
      <c r="M36">
        <v>7</v>
      </c>
    </row>
    <row r="37" spans="1:13">
      <c r="A37" t="s">
        <v>2514</v>
      </c>
      <c r="B37">
        <v>0</v>
      </c>
      <c r="C37">
        <v>0</v>
      </c>
      <c r="D37">
        <v>2</v>
      </c>
      <c r="E37">
        <v>4</v>
      </c>
      <c r="F37">
        <v>1</v>
      </c>
      <c r="G37">
        <v>0</v>
      </c>
      <c r="H37">
        <v>6</v>
      </c>
      <c r="I37">
        <v>4</v>
      </c>
      <c r="J37">
        <v>9</v>
      </c>
      <c r="K37">
        <v>6</v>
      </c>
      <c r="L37">
        <v>0</v>
      </c>
      <c r="M37">
        <v>21</v>
      </c>
    </row>
    <row r="38" spans="1:13">
      <c r="A38" t="s">
        <v>2515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1</v>
      </c>
      <c r="I38">
        <v>0</v>
      </c>
      <c r="J38">
        <v>2</v>
      </c>
      <c r="K38">
        <v>0</v>
      </c>
      <c r="L38">
        <v>0</v>
      </c>
      <c r="M38">
        <v>5</v>
      </c>
    </row>
    <row r="39" spans="1:13">
      <c r="A39" t="s">
        <v>2516</v>
      </c>
      <c r="B39">
        <v>0</v>
      </c>
      <c r="C39">
        <v>0</v>
      </c>
      <c r="D39">
        <v>6</v>
      </c>
      <c r="E39">
        <v>5</v>
      </c>
      <c r="F39">
        <v>1</v>
      </c>
      <c r="G39">
        <v>1</v>
      </c>
      <c r="H39">
        <v>13</v>
      </c>
      <c r="I39">
        <v>4</v>
      </c>
      <c r="J39">
        <v>33</v>
      </c>
      <c r="K39">
        <v>8</v>
      </c>
      <c r="L39">
        <v>0</v>
      </c>
      <c r="M39">
        <v>11</v>
      </c>
    </row>
    <row r="40" spans="1:13">
      <c r="A40" t="s">
        <v>2517</v>
      </c>
      <c r="B40">
        <v>1</v>
      </c>
      <c r="C40">
        <v>1</v>
      </c>
      <c r="D40">
        <v>4</v>
      </c>
      <c r="E40">
        <v>0</v>
      </c>
      <c r="F40">
        <v>1</v>
      </c>
      <c r="G40">
        <v>0</v>
      </c>
      <c r="H40">
        <v>6</v>
      </c>
      <c r="I40">
        <v>3</v>
      </c>
      <c r="J40">
        <v>9</v>
      </c>
      <c r="K40">
        <v>10</v>
      </c>
      <c r="L40">
        <v>0</v>
      </c>
      <c r="M40">
        <v>30</v>
      </c>
    </row>
    <row r="41" spans="1:13">
      <c r="A41" t="s">
        <v>2518</v>
      </c>
      <c r="B41">
        <v>0</v>
      </c>
      <c r="C41">
        <v>0</v>
      </c>
      <c r="D41">
        <v>0</v>
      </c>
      <c r="E41">
        <v>7</v>
      </c>
      <c r="F41">
        <v>0</v>
      </c>
      <c r="G41">
        <v>0</v>
      </c>
      <c r="H41">
        <v>13</v>
      </c>
      <c r="I41">
        <v>1</v>
      </c>
      <c r="J41">
        <v>12</v>
      </c>
      <c r="K41">
        <v>19</v>
      </c>
      <c r="L41">
        <v>0</v>
      </c>
      <c r="M41">
        <v>32</v>
      </c>
    </row>
    <row r="42" spans="1:13">
      <c r="A42" t="s">
        <v>2519</v>
      </c>
      <c r="B42">
        <v>0</v>
      </c>
      <c r="C42">
        <v>0</v>
      </c>
      <c r="D42">
        <v>1</v>
      </c>
      <c r="E42">
        <v>10</v>
      </c>
      <c r="F42">
        <v>0</v>
      </c>
      <c r="G42">
        <v>0</v>
      </c>
      <c r="H42">
        <v>11</v>
      </c>
      <c r="I42">
        <v>4</v>
      </c>
      <c r="J42">
        <v>9</v>
      </c>
      <c r="K42">
        <v>12</v>
      </c>
      <c r="L42">
        <v>0</v>
      </c>
      <c r="M42">
        <v>32</v>
      </c>
    </row>
    <row r="43" spans="1:13">
      <c r="A43" t="s">
        <v>2520</v>
      </c>
      <c r="B43">
        <v>0</v>
      </c>
      <c r="C43">
        <v>0</v>
      </c>
      <c r="D43">
        <v>0</v>
      </c>
      <c r="E43">
        <v>15</v>
      </c>
      <c r="F43">
        <v>0</v>
      </c>
      <c r="G43">
        <v>0</v>
      </c>
      <c r="H43">
        <v>16</v>
      </c>
      <c r="I43">
        <v>0</v>
      </c>
      <c r="J43">
        <v>6</v>
      </c>
      <c r="K43">
        <v>18</v>
      </c>
      <c r="L43">
        <v>0</v>
      </c>
      <c r="M43">
        <v>30</v>
      </c>
    </row>
    <row r="44" spans="1:13">
      <c r="A44" t="s">
        <v>2521</v>
      </c>
      <c r="B44">
        <v>0</v>
      </c>
      <c r="C44">
        <v>1</v>
      </c>
      <c r="D44">
        <v>2</v>
      </c>
      <c r="E44">
        <v>2</v>
      </c>
      <c r="F44">
        <v>1</v>
      </c>
      <c r="G44">
        <v>1</v>
      </c>
      <c r="H44">
        <v>6</v>
      </c>
      <c r="I44">
        <v>3</v>
      </c>
      <c r="J44">
        <v>13</v>
      </c>
      <c r="K44">
        <v>6</v>
      </c>
      <c r="L44">
        <v>0</v>
      </c>
      <c r="M44">
        <v>40</v>
      </c>
    </row>
    <row r="45" spans="1:13">
      <c r="A45" t="s">
        <v>2522</v>
      </c>
      <c r="B45">
        <v>0</v>
      </c>
      <c r="C45">
        <v>0</v>
      </c>
      <c r="D45">
        <v>3</v>
      </c>
      <c r="E45">
        <v>5</v>
      </c>
      <c r="F45">
        <v>0</v>
      </c>
      <c r="G45">
        <v>0</v>
      </c>
      <c r="H45">
        <v>13</v>
      </c>
      <c r="I45">
        <v>2</v>
      </c>
      <c r="J45">
        <v>15</v>
      </c>
      <c r="K45">
        <v>12</v>
      </c>
      <c r="L45">
        <v>0</v>
      </c>
      <c r="M45">
        <v>23</v>
      </c>
    </row>
    <row r="46" spans="1:13">
      <c r="A46" t="s">
        <v>2523</v>
      </c>
      <c r="B46">
        <v>0</v>
      </c>
      <c r="C46">
        <v>0</v>
      </c>
      <c r="D46">
        <v>6</v>
      </c>
      <c r="E46">
        <v>7</v>
      </c>
      <c r="F46">
        <v>0</v>
      </c>
      <c r="G46">
        <v>0</v>
      </c>
      <c r="H46">
        <v>14</v>
      </c>
      <c r="I46">
        <v>2</v>
      </c>
      <c r="J46">
        <v>23</v>
      </c>
      <c r="K46">
        <v>9</v>
      </c>
      <c r="L46">
        <v>0</v>
      </c>
      <c r="M46">
        <v>14</v>
      </c>
    </row>
    <row r="47" spans="1:13">
      <c r="A47" t="s">
        <v>2524</v>
      </c>
      <c r="B47">
        <v>0</v>
      </c>
      <c r="C47">
        <v>0</v>
      </c>
      <c r="D47">
        <v>17</v>
      </c>
      <c r="E47">
        <v>14</v>
      </c>
      <c r="F47">
        <v>1</v>
      </c>
      <c r="G47">
        <v>2</v>
      </c>
      <c r="H47">
        <v>39</v>
      </c>
      <c r="I47">
        <v>5</v>
      </c>
      <c r="J47">
        <v>40</v>
      </c>
      <c r="K47">
        <v>10</v>
      </c>
      <c r="L47">
        <v>0</v>
      </c>
      <c r="M47">
        <v>15</v>
      </c>
    </row>
    <row r="48" spans="1:13">
      <c r="A48" t="s">
        <v>2525</v>
      </c>
      <c r="B48">
        <v>0</v>
      </c>
      <c r="C48">
        <v>0</v>
      </c>
      <c r="D48">
        <v>5</v>
      </c>
      <c r="E48">
        <v>9</v>
      </c>
      <c r="F48">
        <v>0</v>
      </c>
      <c r="G48">
        <v>0</v>
      </c>
      <c r="H48">
        <v>23</v>
      </c>
      <c r="I48">
        <v>4</v>
      </c>
      <c r="J48">
        <v>18</v>
      </c>
      <c r="K48">
        <v>9</v>
      </c>
      <c r="L48">
        <v>0</v>
      </c>
      <c r="M48">
        <v>23</v>
      </c>
    </row>
    <row r="49" spans="1:13">
      <c r="A49" t="s">
        <v>2526</v>
      </c>
      <c r="B49">
        <v>0</v>
      </c>
      <c r="C49">
        <v>0</v>
      </c>
      <c r="D49">
        <v>0</v>
      </c>
      <c r="E49">
        <v>10</v>
      </c>
      <c r="F49">
        <v>0</v>
      </c>
      <c r="G49">
        <v>0</v>
      </c>
      <c r="H49">
        <v>15</v>
      </c>
      <c r="I49">
        <v>1</v>
      </c>
      <c r="J49">
        <v>8</v>
      </c>
      <c r="K49">
        <v>6</v>
      </c>
      <c r="L49">
        <v>0</v>
      </c>
      <c r="M49">
        <v>28</v>
      </c>
    </row>
    <row r="50" spans="1:13">
      <c r="A50" t="s">
        <v>2527</v>
      </c>
      <c r="B50">
        <v>0</v>
      </c>
      <c r="C50">
        <v>0</v>
      </c>
      <c r="D50">
        <v>5</v>
      </c>
      <c r="E50">
        <v>10</v>
      </c>
      <c r="F50">
        <v>0</v>
      </c>
      <c r="G50">
        <v>0</v>
      </c>
      <c r="H50">
        <v>15</v>
      </c>
      <c r="I50">
        <v>5</v>
      </c>
      <c r="J50">
        <v>18</v>
      </c>
      <c r="K50">
        <v>9</v>
      </c>
      <c r="L50">
        <v>0</v>
      </c>
      <c r="M50">
        <v>23</v>
      </c>
    </row>
    <row r="51" spans="1:13">
      <c r="A51" t="s">
        <v>2528</v>
      </c>
      <c r="B51">
        <v>2</v>
      </c>
      <c r="C51">
        <v>0</v>
      </c>
      <c r="D51">
        <v>15</v>
      </c>
      <c r="E51">
        <v>11</v>
      </c>
      <c r="F51">
        <v>2</v>
      </c>
      <c r="G51">
        <v>0</v>
      </c>
      <c r="H51">
        <v>28</v>
      </c>
      <c r="I51">
        <v>10</v>
      </c>
      <c r="J51">
        <v>35</v>
      </c>
      <c r="K51">
        <v>13</v>
      </c>
      <c r="L51">
        <v>0</v>
      </c>
      <c r="M51">
        <v>24</v>
      </c>
    </row>
    <row r="52" spans="1:13">
      <c r="A52" t="s">
        <v>2529</v>
      </c>
      <c r="B52">
        <v>0</v>
      </c>
      <c r="C52">
        <v>4</v>
      </c>
      <c r="D52">
        <v>10</v>
      </c>
      <c r="E52">
        <v>4</v>
      </c>
      <c r="F52">
        <v>4</v>
      </c>
      <c r="G52">
        <v>0</v>
      </c>
      <c r="H52">
        <v>24</v>
      </c>
      <c r="I52">
        <v>9</v>
      </c>
      <c r="J52">
        <v>13</v>
      </c>
      <c r="K52">
        <v>7</v>
      </c>
      <c r="L52">
        <v>0</v>
      </c>
      <c r="M52">
        <v>29</v>
      </c>
    </row>
    <row r="53" spans="1:13">
      <c r="A53" t="s">
        <v>2530</v>
      </c>
      <c r="B53">
        <v>0</v>
      </c>
      <c r="C53">
        <v>0</v>
      </c>
      <c r="D53">
        <v>1</v>
      </c>
      <c r="E53">
        <v>2</v>
      </c>
      <c r="F53">
        <v>0</v>
      </c>
      <c r="G53">
        <v>0</v>
      </c>
      <c r="H53">
        <v>3</v>
      </c>
      <c r="I53">
        <v>4</v>
      </c>
      <c r="J53">
        <v>5</v>
      </c>
      <c r="K53">
        <v>1</v>
      </c>
      <c r="L53">
        <v>0</v>
      </c>
      <c r="M53">
        <v>37</v>
      </c>
    </row>
    <row r="54" spans="1:13">
      <c r="A54" t="s">
        <v>2531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3</v>
      </c>
      <c r="I54">
        <v>0</v>
      </c>
      <c r="J54">
        <v>9</v>
      </c>
      <c r="K54">
        <v>3</v>
      </c>
      <c r="L54">
        <v>0</v>
      </c>
      <c r="M54">
        <v>9</v>
      </c>
    </row>
    <row r="55" spans="1:13">
      <c r="A55" t="s">
        <v>2532</v>
      </c>
      <c r="B55">
        <v>3</v>
      </c>
      <c r="C55">
        <v>0</v>
      </c>
      <c r="D55">
        <v>6</v>
      </c>
      <c r="E55">
        <v>9</v>
      </c>
      <c r="F55">
        <v>3</v>
      </c>
      <c r="G55">
        <v>0</v>
      </c>
      <c r="H55">
        <v>18</v>
      </c>
      <c r="I55">
        <v>0</v>
      </c>
      <c r="J55">
        <v>10</v>
      </c>
      <c r="K55">
        <v>10</v>
      </c>
      <c r="L55">
        <v>0</v>
      </c>
      <c r="M55">
        <v>18</v>
      </c>
    </row>
    <row r="56" spans="1:13">
      <c r="A56" t="s">
        <v>2533</v>
      </c>
      <c r="B56">
        <v>0</v>
      </c>
      <c r="C56">
        <v>0</v>
      </c>
      <c r="D56">
        <v>3</v>
      </c>
      <c r="E56">
        <v>0</v>
      </c>
      <c r="F56">
        <v>0</v>
      </c>
      <c r="G56">
        <v>0</v>
      </c>
      <c r="H56">
        <v>5</v>
      </c>
      <c r="I56">
        <v>4</v>
      </c>
      <c r="J56">
        <v>8</v>
      </c>
      <c r="K56">
        <v>8</v>
      </c>
      <c r="L56">
        <v>0</v>
      </c>
      <c r="M56">
        <v>14</v>
      </c>
    </row>
    <row r="57" spans="1:13">
      <c r="A57" t="s">
        <v>2534</v>
      </c>
      <c r="B57">
        <v>0</v>
      </c>
      <c r="C57">
        <v>0</v>
      </c>
      <c r="D57">
        <v>4</v>
      </c>
      <c r="E57">
        <v>8</v>
      </c>
      <c r="F57">
        <v>0</v>
      </c>
      <c r="G57">
        <v>0</v>
      </c>
      <c r="H57">
        <v>12</v>
      </c>
      <c r="I57">
        <v>1</v>
      </c>
      <c r="J57">
        <v>10</v>
      </c>
      <c r="K57">
        <v>9</v>
      </c>
      <c r="L57">
        <v>0</v>
      </c>
      <c r="M57">
        <v>20</v>
      </c>
    </row>
    <row r="58" spans="1:13">
      <c r="A58" t="s">
        <v>2535</v>
      </c>
      <c r="B58">
        <v>0</v>
      </c>
      <c r="C58">
        <v>0</v>
      </c>
      <c r="D58">
        <v>1</v>
      </c>
      <c r="E58">
        <v>14</v>
      </c>
      <c r="F58">
        <v>0</v>
      </c>
      <c r="G58">
        <v>0</v>
      </c>
      <c r="H58">
        <v>24</v>
      </c>
      <c r="I58">
        <v>3</v>
      </c>
      <c r="J58">
        <v>24</v>
      </c>
      <c r="K58">
        <v>29</v>
      </c>
      <c r="L58">
        <v>0</v>
      </c>
      <c r="M58">
        <v>43</v>
      </c>
    </row>
    <row r="59" spans="1:13">
      <c r="A59" t="s">
        <v>2536</v>
      </c>
      <c r="B59">
        <v>0</v>
      </c>
      <c r="C59">
        <v>0</v>
      </c>
      <c r="D59">
        <v>2</v>
      </c>
      <c r="E59">
        <v>4</v>
      </c>
      <c r="F59">
        <v>0</v>
      </c>
      <c r="G59">
        <v>0</v>
      </c>
      <c r="H59">
        <v>7</v>
      </c>
      <c r="I59">
        <v>0</v>
      </c>
      <c r="J59">
        <v>4</v>
      </c>
      <c r="K59">
        <v>3</v>
      </c>
      <c r="L59">
        <v>0</v>
      </c>
      <c r="M59">
        <v>13</v>
      </c>
    </row>
    <row r="60" spans="1:13">
      <c r="A60" t="s">
        <v>2537</v>
      </c>
      <c r="B60">
        <v>0</v>
      </c>
      <c r="C60">
        <v>0</v>
      </c>
      <c r="D60">
        <v>2</v>
      </c>
      <c r="E60">
        <v>2</v>
      </c>
      <c r="F60">
        <v>0</v>
      </c>
      <c r="G60">
        <v>1</v>
      </c>
      <c r="H60">
        <v>5</v>
      </c>
      <c r="I60">
        <v>0</v>
      </c>
      <c r="J60">
        <v>10</v>
      </c>
      <c r="K60">
        <v>7</v>
      </c>
      <c r="L60">
        <v>0</v>
      </c>
      <c r="M60">
        <v>18</v>
      </c>
    </row>
    <row r="61" spans="1:13">
      <c r="A61" t="s">
        <v>2538</v>
      </c>
      <c r="B61">
        <v>0</v>
      </c>
      <c r="C61">
        <v>0</v>
      </c>
      <c r="D61">
        <v>0</v>
      </c>
      <c r="E61">
        <v>4</v>
      </c>
      <c r="F61">
        <v>0</v>
      </c>
      <c r="G61">
        <v>0</v>
      </c>
      <c r="H61">
        <v>4</v>
      </c>
      <c r="I61">
        <v>0</v>
      </c>
      <c r="J61">
        <v>10</v>
      </c>
      <c r="K61">
        <v>6</v>
      </c>
      <c r="L61">
        <v>0</v>
      </c>
      <c r="M61">
        <v>28</v>
      </c>
    </row>
    <row r="62" spans="1:13">
      <c r="A62" t="s">
        <v>2539</v>
      </c>
      <c r="B62">
        <v>1</v>
      </c>
      <c r="C62">
        <v>1</v>
      </c>
      <c r="D62">
        <v>2</v>
      </c>
      <c r="E62">
        <v>4</v>
      </c>
      <c r="F62">
        <v>1</v>
      </c>
      <c r="G62">
        <v>1</v>
      </c>
      <c r="H62">
        <v>8</v>
      </c>
      <c r="I62">
        <v>3</v>
      </c>
      <c r="J62">
        <v>13</v>
      </c>
      <c r="K62">
        <v>5</v>
      </c>
      <c r="L62">
        <v>0</v>
      </c>
      <c r="M62">
        <v>10</v>
      </c>
    </row>
    <row r="63" spans="1:13">
      <c r="A63" t="s">
        <v>2540</v>
      </c>
      <c r="B63">
        <v>4</v>
      </c>
      <c r="C63">
        <v>3</v>
      </c>
      <c r="D63">
        <v>6</v>
      </c>
      <c r="E63">
        <v>10</v>
      </c>
      <c r="F63">
        <v>3</v>
      </c>
      <c r="G63">
        <v>1</v>
      </c>
      <c r="H63">
        <v>25</v>
      </c>
      <c r="I63">
        <v>3</v>
      </c>
      <c r="J63">
        <v>27</v>
      </c>
      <c r="K63">
        <v>17</v>
      </c>
      <c r="L63">
        <v>0</v>
      </c>
      <c r="M63">
        <v>107</v>
      </c>
    </row>
    <row r="64" spans="1:13">
      <c r="A64" t="s">
        <v>2541</v>
      </c>
      <c r="B64">
        <v>0</v>
      </c>
      <c r="C64">
        <v>1</v>
      </c>
      <c r="D64">
        <v>0</v>
      </c>
      <c r="E64">
        <v>4</v>
      </c>
      <c r="F64">
        <v>0</v>
      </c>
      <c r="G64">
        <v>1</v>
      </c>
      <c r="H64">
        <v>5</v>
      </c>
      <c r="I64">
        <v>0</v>
      </c>
      <c r="J64">
        <v>2</v>
      </c>
      <c r="K64">
        <v>4</v>
      </c>
      <c r="L64">
        <v>0</v>
      </c>
      <c r="M64">
        <v>12</v>
      </c>
    </row>
    <row r="65" spans="1:13">
      <c r="A65" t="s">
        <v>2542</v>
      </c>
      <c r="B65">
        <v>0</v>
      </c>
      <c r="C65">
        <v>3</v>
      </c>
      <c r="D65">
        <v>1</v>
      </c>
      <c r="E65">
        <v>6</v>
      </c>
      <c r="F65">
        <v>2</v>
      </c>
      <c r="G65">
        <v>0</v>
      </c>
      <c r="H65">
        <v>11</v>
      </c>
      <c r="I65">
        <v>2</v>
      </c>
      <c r="J65">
        <v>10</v>
      </c>
      <c r="K65">
        <v>16</v>
      </c>
      <c r="L65">
        <v>0</v>
      </c>
      <c r="M65">
        <v>40</v>
      </c>
    </row>
    <row r="66" spans="1:13">
      <c r="A66" t="s">
        <v>2543</v>
      </c>
      <c r="B66">
        <v>0</v>
      </c>
      <c r="C66">
        <v>1</v>
      </c>
      <c r="D66">
        <v>7</v>
      </c>
      <c r="E66">
        <v>6</v>
      </c>
      <c r="F66">
        <v>1</v>
      </c>
      <c r="G66">
        <v>0</v>
      </c>
      <c r="H66">
        <v>17</v>
      </c>
      <c r="I66">
        <v>7</v>
      </c>
      <c r="J66">
        <v>24</v>
      </c>
      <c r="K66">
        <v>22</v>
      </c>
      <c r="L66">
        <v>0</v>
      </c>
      <c r="M66">
        <v>48</v>
      </c>
    </row>
    <row r="67" spans="1:13">
      <c r="A67" t="s">
        <v>2544</v>
      </c>
      <c r="B67">
        <v>0</v>
      </c>
      <c r="C67">
        <v>0</v>
      </c>
      <c r="D67">
        <v>0</v>
      </c>
      <c r="E67">
        <v>4</v>
      </c>
      <c r="F67">
        <v>0</v>
      </c>
      <c r="G67">
        <v>0</v>
      </c>
      <c r="H67">
        <v>8</v>
      </c>
      <c r="I67">
        <v>0</v>
      </c>
      <c r="J67">
        <v>9</v>
      </c>
      <c r="K67">
        <v>5</v>
      </c>
      <c r="L67">
        <v>0</v>
      </c>
      <c r="M67">
        <v>28</v>
      </c>
    </row>
    <row r="68" spans="1:13">
      <c r="A68" t="s">
        <v>2545</v>
      </c>
      <c r="B68">
        <v>0</v>
      </c>
      <c r="C68">
        <v>0</v>
      </c>
      <c r="D68">
        <v>3</v>
      </c>
      <c r="E68">
        <v>1</v>
      </c>
      <c r="F68">
        <v>0</v>
      </c>
      <c r="G68">
        <v>0</v>
      </c>
      <c r="H68">
        <v>12</v>
      </c>
      <c r="I68">
        <v>0</v>
      </c>
      <c r="J68">
        <v>13</v>
      </c>
      <c r="K68">
        <v>7</v>
      </c>
      <c r="L68">
        <v>0</v>
      </c>
      <c r="M68">
        <v>40</v>
      </c>
    </row>
    <row r="69" spans="1:13">
      <c r="A69" t="s">
        <v>2546</v>
      </c>
      <c r="B69">
        <v>0</v>
      </c>
      <c r="C69">
        <v>2</v>
      </c>
      <c r="D69">
        <v>1</v>
      </c>
      <c r="E69">
        <v>9</v>
      </c>
      <c r="F69">
        <v>2</v>
      </c>
      <c r="G69">
        <v>1</v>
      </c>
      <c r="H69">
        <v>14</v>
      </c>
      <c r="I69">
        <v>1</v>
      </c>
      <c r="J69">
        <v>17</v>
      </c>
      <c r="K69">
        <v>6</v>
      </c>
      <c r="L69">
        <v>0</v>
      </c>
      <c r="M69">
        <v>33</v>
      </c>
    </row>
    <row r="70" spans="1:13">
      <c r="A70" t="s">
        <v>2547</v>
      </c>
      <c r="B70">
        <v>0</v>
      </c>
      <c r="C70">
        <v>0</v>
      </c>
      <c r="D70">
        <v>4</v>
      </c>
      <c r="E70">
        <v>2</v>
      </c>
      <c r="F70">
        <v>4</v>
      </c>
      <c r="G70">
        <v>0</v>
      </c>
      <c r="H70">
        <v>10</v>
      </c>
      <c r="I70">
        <v>2</v>
      </c>
      <c r="J70">
        <v>9</v>
      </c>
      <c r="K70">
        <v>11</v>
      </c>
      <c r="L70">
        <v>0</v>
      </c>
      <c r="M70">
        <v>15</v>
      </c>
    </row>
    <row r="71" spans="1:13">
      <c r="A71" t="s">
        <v>2548</v>
      </c>
      <c r="B71">
        <v>0</v>
      </c>
      <c r="C71">
        <v>0</v>
      </c>
      <c r="D71">
        <v>0</v>
      </c>
      <c r="E71">
        <v>11</v>
      </c>
      <c r="F71">
        <v>3</v>
      </c>
      <c r="G71">
        <v>0</v>
      </c>
      <c r="H71">
        <v>13</v>
      </c>
      <c r="I71">
        <v>2</v>
      </c>
      <c r="J71">
        <v>24</v>
      </c>
      <c r="K71">
        <v>19</v>
      </c>
      <c r="L71">
        <v>0</v>
      </c>
      <c r="M71">
        <v>40</v>
      </c>
    </row>
    <row r="72" spans="1:13">
      <c r="A72" t="s">
        <v>2549</v>
      </c>
      <c r="B72">
        <v>0</v>
      </c>
      <c r="C72">
        <v>0</v>
      </c>
      <c r="D72">
        <v>1</v>
      </c>
      <c r="E72">
        <v>10</v>
      </c>
      <c r="F72">
        <v>0</v>
      </c>
      <c r="G72">
        <v>0</v>
      </c>
      <c r="H72">
        <v>16</v>
      </c>
      <c r="I72">
        <v>2</v>
      </c>
      <c r="J72">
        <v>15</v>
      </c>
      <c r="K72">
        <v>19</v>
      </c>
      <c r="L72">
        <v>0</v>
      </c>
      <c r="M72">
        <v>72</v>
      </c>
    </row>
    <row r="73" spans="1:13">
      <c r="A73" t="s">
        <v>2550</v>
      </c>
      <c r="B73">
        <v>0</v>
      </c>
      <c r="C73">
        <v>1</v>
      </c>
      <c r="D73">
        <v>6</v>
      </c>
      <c r="E73">
        <v>11</v>
      </c>
      <c r="F73">
        <v>0</v>
      </c>
      <c r="G73">
        <v>0</v>
      </c>
      <c r="H73">
        <v>22</v>
      </c>
      <c r="I73">
        <v>4</v>
      </c>
      <c r="J73">
        <v>38</v>
      </c>
      <c r="K73">
        <v>9</v>
      </c>
      <c r="L73">
        <v>0</v>
      </c>
      <c r="M73">
        <v>19</v>
      </c>
    </row>
    <row r="74" spans="1:13">
      <c r="A74" t="s">
        <v>2551</v>
      </c>
      <c r="B74">
        <v>0</v>
      </c>
      <c r="C74">
        <v>0</v>
      </c>
      <c r="D74">
        <v>0</v>
      </c>
      <c r="E74">
        <v>8</v>
      </c>
      <c r="F74">
        <v>0</v>
      </c>
      <c r="G74">
        <v>0</v>
      </c>
      <c r="H74">
        <v>8</v>
      </c>
      <c r="I74">
        <v>3</v>
      </c>
      <c r="J74">
        <v>19</v>
      </c>
      <c r="K74">
        <v>11</v>
      </c>
      <c r="L74">
        <v>0</v>
      </c>
      <c r="M74">
        <v>22</v>
      </c>
    </row>
    <row r="75" spans="1:13">
      <c r="A75" t="s">
        <v>2552</v>
      </c>
      <c r="B75">
        <v>0</v>
      </c>
      <c r="C75">
        <v>0</v>
      </c>
      <c r="D75">
        <v>2</v>
      </c>
      <c r="E75">
        <v>13</v>
      </c>
      <c r="F75">
        <v>2</v>
      </c>
      <c r="G75">
        <v>0</v>
      </c>
      <c r="H75">
        <v>15</v>
      </c>
      <c r="I75">
        <v>3</v>
      </c>
      <c r="J75">
        <v>26</v>
      </c>
      <c r="K75">
        <v>14</v>
      </c>
      <c r="L75">
        <v>0</v>
      </c>
      <c r="M75">
        <v>24</v>
      </c>
    </row>
    <row r="76" spans="1:13">
      <c r="A76" t="s">
        <v>2553</v>
      </c>
      <c r="B76">
        <v>1</v>
      </c>
      <c r="C76">
        <v>0</v>
      </c>
      <c r="D76">
        <v>1</v>
      </c>
      <c r="E76">
        <v>6</v>
      </c>
      <c r="F76">
        <v>2</v>
      </c>
      <c r="G76">
        <v>1</v>
      </c>
      <c r="H76">
        <v>11</v>
      </c>
      <c r="I76">
        <v>5</v>
      </c>
      <c r="J76">
        <v>21</v>
      </c>
      <c r="K76">
        <v>6</v>
      </c>
      <c r="L76">
        <v>0</v>
      </c>
      <c r="M76">
        <v>17</v>
      </c>
    </row>
    <row r="77" spans="1:13">
      <c r="A77" t="s">
        <v>2554</v>
      </c>
      <c r="B77">
        <v>0</v>
      </c>
      <c r="C77">
        <v>1</v>
      </c>
      <c r="D77">
        <v>5</v>
      </c>
      <c r="E77">
        <v>8</v>
      </c>
      <c r="F77">
        <v>3</v>
      </c>
      <c r="G77">
        <v>1</v>
      </c>
      <c r="H77">
        <v>18</v>
      </c>
      <c r="I77">
        <v>3</v>
      </c>
      <c r="J77">
        <v>29</v>
      </c>
      <c r="K77">
        <v>7</v>
      </c>
      <c r="L77">
        <v>0</v>
      </c>
      <c r="M77">
        <v>33</v>
      </c>
    </row>
    <row r="78" spans="1:13">
      <c r="A78" t="s">
        <v>2555</v>
      </c>
      <c r="B78">
        <v>2</v>
      </c>
      <c r="C78">
        <v>0</v>
      </c>
      <c r="D78">
        <v>6</v>
      </c>
      <c r="E78">
        <v>8</v>
      </c>
      <c r="F78">
        <v>1</v>
      </c>
      <c r="G78">
        <v>1</v>
      </c>
      <c r="H78">
        <v>18</v>
      </c>
      <c r="I78">
        <v>4</v>
      </c>
      <c r="J78">
        <v>17</v>
      </c>
      <c r="K78">
        <v>12</v>
      </c>
      <c r="L78">
        <v>0</v>
      </c>
      <c r="M78">
        <v>26</v>
      </c>
    </row>
    <row r="79" spans="1:13">
      <c r="A79" t="s">
        <v>2556</v>
      </c>
      <c r="B79">
        <v>0</v>
      </c>
      <c r="C79">
        <v>0</v>
      </c>
      <c r="D79">
        <v>9</v>
      </c>
      <c r="E79">
        <v>7</v>
      </c>
      <c r="F79">
        <v>0</v>
      </c>
      <c r="G79">
        <v>0</v>
      </c>
      <c r="H79">
        <v>27</v>
      </c>
      <c r="I79">
        <v>4</v>
      </c>
      <c r="J79">
        <v>24</v>
      </c>
      <c r="K79">
        <v>17</v>
      </c>
      <c r="L79">
        <v>0</v>
      </c>
      <c r="M79">
        <v>27</v>
      </c>
    </row>
    <row r="80" spans="1:13">
      <c r="A80" t="s">
        <v>2557</v>
      </c>
      <c r="B80">
        <v>2</v>
      </c>
      <c r="C80">
        <v>0</v>
      </c>
      <c r="D80">
        <v>3</v>
      </c>
      <c r="E80">
        <v>4</v>
      </c>
      <c r="F80">
        <v>0</v>
      </c>
      <c r="G80">
        <v>0</v>
      </c>
      <c r="H80">
        <v>18</v>
      </c>
      <c r="I80">
        <v>3</v>
      </c>
      <c r="J80">
        <v>22</v>
      </c>
      <c r="K80">
        <v>10</v>
      </c>
      <c r="L80">
        <v>0</v>
      </c>
      <c r="M80">
        <v>41</v>
      </c>
    </row>
    <row r="81" spans="1:13">
      <c r="A81" t="s">
        <v>2558</v>
      </c>
      <c r="B81">
        <v>0</v>
      </c>
      <c r="C81">
        <v>3</v>
      </c>
      <c r="D81">
        <v>8</v>
      </c>
      <c r="E81">
        <v>6</v>
      </c>
      <c r="F81">
        <v>0</v>
      </c>
      <c r="G81">
        <v>0</v>
      </c>
      <c r="H81">
        <v>21</v>
      </c>
      <c r="I81">
        <v>7</v>
      </c>
      <c r="J81">
        <v>21</v>
      </c>
      <c r="K81">
        <v>11</v>
      </c>
      <c r="L81">
        <v>0</v>
      </c>
      <c r="M81">
        <v>32</v>
      </c>
    </row>
    <row r="82" spans="1:13">
      <c r="A82" t="s">
        <v>2559</v>
      </c>
      <c r="B82">
        <v>0</v>
      </c>
      <c r="C82">
        <v>5</v>
      </c>
      <c r="D82">
        <v>2</v>
      </c>
      <c r="E82">
        <v>2</v>
      </c>
      <c r="F82">
        <v>2</v>
      </c>
      <c r="G82">
        <v>2</v>
      </c>
      <c r="H82">
        <v>9</v>
      </c>
      <c r="I82">
        <v>3</v>
      </c>
      <c r="J82">
        <v>24</v>
      </c>
      <c r="K82">
        <v>9</v>
      </c>
      <c r="L82">
        <v>0</v>
      </c>
      <c r="M82">
        <v>20</v>
      </c>
    </row>
    <row r="83" spans="1:13">
      <c r="A83" t="s">
        <v>2560</v>
      </c>
      <c r="B83">
        <v>0</v>
      </c>
      <c r="C83">
        <v>0</v>
      </c>
      <c r="D83">
        <v>0</v>
      </c>
      <c r="E83">
        <v>8</v>
      </c>
      <c r="F83">
        <v>3</v>
      </c>
      <c r="G83">
        <v>0</v>
      </c>
      <c r="H83">
        <v>13</v>
      </c>
      <c r="I83">
        <v>5</v>
      </c>
      <c r="J83">
        <v>22</v>
      </c>
      <c r="K83">
        <v>11</v>
      </c>
      <c r="L83">
        <v>0</v>
      </c>
      <c r="M83">
        <v>37</v>
      </c>
    </row>
    <row r="84" spans="1:13">
      <c r="A84" t="s">
        <v>2561</v>
      </c>
      <c r="B84">
        <v>0</v>
      </c>
      <c r="C84">
        <v>0</v>
      </c>
      <c r="D84">
        <v>4</v>
      </c>
      <c r="E84">
        <v>5</v>
      </c>
      <c r="F84">
        <v>2</v>
      </c>
      <c r="G84">
        <v>0</v>
      </c>
      <c r="H84">
        <v>10</v>
      </c>
      <c r="I84">
        <v>4</v>
      </c>
      <c r="J84">
        <v>24</v>
      </c>
      <c r="K84">
        <v>16</v>
      </c>
      <c r="L84">
        <v>0</v>
      </c>
      <c r="M84">
        <v>36</v>
      </c>
    </row>
    <row r="85" spans="1:13">
      <c r="A85" t="s">
        <v>2562</v>
      </c>
      <c r="B85">
        <v>0</v>
      </c>
      <c r="C85">
        <v>0</v>
      </c>
      <c r="D85">
        <v>4</v>
      </c>
      <c r="E85">
        <v>8</v>
      </c>
      <c r="F85">
        <v>1</v>
      </c>
      <c r="G85">
        <v>0</v>
      </c>
      <c r="H85">
        <v>14</v>
      </c>
      <c r="I85">
        <v>0</v>
      </c>
      <c r="J85">
        <v>13</v>
      </c>
      <c r="K85">
        <v>5</v>
      </c>
      <c r="L85">
        <v>0</v>
      </c>
      <c r="M85">
        <v>24</v>
      </c>
    </row>
    <row r="86" spans="1:13">
      <c r="A86" t="s">
        <v>2563</v>
      </c>
      <c r="B86">
        <v>0</v>
      </c>
      <c r="C86">
        <v>0</v>
      </c>
      <c r="D86">
        <v>0</v>
      </c>
      <c r="E86">
        <v>1</v>
      </c>
      <c r="F86">
        <v>1</v>
      </c>
      <c r="G86">
        <v>0</v>
      </c>
      <c r="H86">
        <v>3</v>
      </c>
      <c r="I86">
        <v>2</v>
      </c>
      <c r="J86">
        <v>14</v>
      </c>
      <c r="K86">
        <v>23</v>
      </c>
      <c r="L86">
        <v>0</v>
      </c>
      <c r="M86">
        <v>40</v>
      </c>
    </row>
    <row r="87" spans="1:13">
      <c r="A87" t="s">
        <v>2564</v>
      </c>
      <c r="B87">
        <v>1</v>
      </c>
      <c r="C87">
        <v>1</v>
      </c>
      <c r="D87">
        <v>16</v>
      </c>
      <c r="E87">
        <v>7</v>
      </c>
      <c r="F87">
        <v>1</v>
      </c>
      <c r="G87">
        <v>1</v>
      </c>
      <c r="H87">
        <v>46</v>
      </c>
      <c r="I87">
        <v>7</v>
      </c>
      <c r="J87">
        <v>27</v>
      </c>
      <c r="K87">
        <v>24</v>
      </c>
      <c r="L87">
        <v>0</v>
      </c>
      <c r="M87">
        <v>65</v>
      </c>
    </row>
    <row r="88" spans="1:13">
      <c r="A88" t="s">
        <v>2565</v>
      </c>
      <c r="B88">
        <v>0</v>
      </c>
      <c r="C88">
        <v>0</v>
      </c>
      <c r="D88">
        <v>6</v>
      </c>
      <c r="E88">
        <v>21</v>
      </c>
      <c r="F88">
        <v>0</v>
      </c>
      <c r="G88">
        <v>0</v>
      </c>
      <c r="H88">
        <v>27</v>
      </c>
      <c r="I88">
        <v>2</v>
      </c>
      <c r="J88">
        <v>18</v>
      </c>
      <c r="K88">
        <v>10</v>
      </c>
      <c r="L88">
        <v>0</v>
      </c>
      <c r="M88">
        <v>40</v>
      </c>
    </row>
    <row r="89" spans="1:13">
      <c r="A89" t="s">
        <v>2566</v>
      </c>
      <c r="B89">
        <v>0</v>
      </c>
      <c r="C89">
        <v>0</v>
      </c>
      <c r="D89">
        <v>3</v>
      </c>
      <c r="E89">
        <v>7</v>
      </c>
      <c r="F89">
        <v>1</v>
      </c>
      <c r="G89">
        <v>0</v>
      </c>
      <c r="H89">
        <v>10</v>
      </c>
      <c r="I89">
        <v>2</v>
      </c>
      <c r="J89">
        <v>4</v>
      </c>
      <c r="K89">
        <v>11</v>
      </c>
      <c r="L89">
        <v>0</v>
      </c>
      <c r="M89">
        <v>37</v>
      </c>
    </row>
    <row r="90" spans="1:13">
      <c r="A90" t="s">
        <v>2567</v>
      </c>
      <c r="B90">
        <v>0</v>
      </c>
      <c r="C90">
        <v>0</v>
      </c>
      <c r="D90">
        <v>1</v>
      </c>
      <c r="E90">
        <v>4</v>
      </c>
      <c r="F90">
        <v>0</v>
      </c>
      <c r="G90">
        <v>0</v>
      </c>
      <c r="H90">
        <v>18</v>
      </c>
      <c r="I90">
        <v>3</v>
      </c>
      <c r="J90">
        <v>19</v>
      </c>
      <c r="K90">
        <v>14</v>
      </c>
      <c r="L90">
        <v>0</v>
      </c>
      <c r="M90">
        <v>13</v>
      </c>
    </row>
    <row r="91" spans="1:13">
      <c r="A91" t="s">
        <v>2568</v>
      </c>
      <c r="B91">
        <v>0</v>
      </c>
      <c r="C91">
        <v>0</v>
      </c>
      <c r="D91">
        <v>2</v>
      </c>
      <c r="E91">
        <v>18</v>
      </c>
      <c r="F91">
        <v>0</v>
      </c>
      <c r="G91">
        <v>0</v>
      </c>
      <c r="H91">
        <v>20</v>
      </c>
      <c r="I91">
        <v>4</v>
      </c>
      <c r="J91">
        <v>17</v>
      </c>
      <c r="K91">
        <v>8</v>
      </c>
      <c r="L91">
        <v>0</v>
      </c>
      <c r="M91">
        <v>31</v>
      </c>
    </row>
    <row r="92" spans="1:13">
      <c r="A92" t="s">
        <v>2569</v>
      </c>
      <c r="B92">
        <v>0</v>
      </c>
      <c r="C92">
        <v>2</v>
      </c>
      <c r="D92">
        <v>6</v>
      </c>
      <c r="E92">
        <v>6</v>
      </c>
      <c r="F92">
        <v>0</v>
      </c>
      <c r="G92">
        <v>1</v>
      </c>
      <c r="H92">
        <v>17</v>
      </c>
      <c r="I92">
        <v>3</v>
      </c>
      <c r="J92">
        <v>21</v>
      </c>
      <c r="K92">
        <v>13</v>
      </c>
      <c r="L92">
        <v>0</v>
      </c>
      <c r="M92">
        <v>20</v>
      </c>
    </row>
    <row r="93" spans="1:13">
      <c r="A93" t="s">
        <v>2570</v>
      </c>
      <c r="B93">
        <v>0</v>
      </c>
      <c r="C93">
        <v>0</v>
      </c>
      <c r="D93">
        <v>2</v>
      </c>
      <c r="E93">
        <v>3</v>
      </c>
      <c r="F93">
        <v>0</v>
      </c>
      <c r="G93">
        <v>0</v>
      </c>
      <c r="H93">
        <v>11</v>
      </c>
      <c r="I93">
        <v>2</v>
      </c>
      <c r="J93">
        <v>5</v>
      </c>
      <c r="K93">
        <v>1</v>
      </c>
      <c r="L93">
        <v>0</v>
      </c>
      <c r="M93">
        <v>7</v>
      </c>
    </row>
    <row r="94" spans="1:13">
      <c r="A94" t="s">
        <v>2571</v>
      </c>
      <c r="B94">
        <v>0</v>
      </c>
      <c r="C94">
        <v>0</v>
      </c>
      <c r="D94">
        <v>3</v>
      </c>
      <c r="E94">
        <v>5</v>
      </c>
      <c r="F94">
        <v>0</v>
      </c>
      <c r="G94">
        <v>0</v>
      </c>
      <c r="H94">
        <v>15</v>
      </c>
      <c r="I94">
        <v>7</v>
      </c>
      <c r="J94">
        <v>16</v>
      </c>
      <c r="K94">
        <v>13</v>
      </c>
      <c r="L94">
        <v>0</v>
      </c>
      <c r="M94">
        <v>18</v>
      </c>
    </row>
    <row r="95" spans="1:13">
      <c r="A95" t="s">
        <v>2572</v>
      </c>
      <c r="B95">
        <v>0</v>
      </c>
      <c r="C95">
        <v>0</v>
      </c>
      <c r="D95">
        <v>0</v>
      </c>
      <c r="E95">
        <v>9</v>
      </c>
      <c r="F95">
        <v>0</v>
      </c>
      <c r="G95">
        <v>0</v>
      </c>
      <c r="H95">
        <v>14</v>
      </c>
      <c r="I95">
        <v>0</v>
      </c>
      <c r="J95">
        <v>15</v>
      </c>
      <c r="K95">
        <v>6</v>
      </c>
      <c r="L95">
        <v>0</v>
      </c>
      <c r="M95">
        <v>26</v>
      </c>
    </row>
    <row r="96" spans="1:13">
      <c r="A96" t="s">
        <v>2573</v>
      </c>
      <c r="B96">
        <v>0</v>
      </c>
      <c r="C96">
        <v>0</v>
      </c>
      <c r="D96">
        <v>0</v>
      </c>
      <c r="E96">
        <v>6</v>
      </c>
      <c r="F96">
        <v>0</v>
      </c>
      <c r="G96">
        <v>0</v>
      </c>
      <c r="H96">
        <v>16</v>
      </c>
      <c r="I96">
        <v>0</v>
      </c>
      <c r="J96">
        <v>8</v>
      </c>
      <c r="K96">
        <v>5</v>
      </c>
      <c r="L96">
        <v>0</v>
      </c>
      <c r="M96">
        <v>15</v>
      </c>
    </row>
    <row r="97" spans="1:13">
      <c r="A97" t="s">
        <v>2574</v>
      </c>
      <c r="B97">
        <v>2</v>
      </c>
      <c r="C97">
        <v>0</v>
      </c>
      <c r="D97">
        <v>9</v>
      </c>
      <c r="E97">
        <v>12</v>
      </c>
      <c r="F97">
        <v>0</v>
      </c>
      <c r="G97">
        <v>0</v>
      </c>
      <c r="H97">
        <v>23</v>
      </c>
      <c r="I97">
        <v>4</v>
      </c>
      <c r="J97">
        <v>21</v>
      </c>
      <c r="K97">
        <v>15</v>
      </c>
      <c r="L97">
        <v>0</v>
      </c>
      <c r="M97">
        <v>39</v>
      </c>
    </row>
    <row r="98" spans="1:13">
      <c r="A98" t="s">
        <v>2575</v>
      </c>
      <c r="B98">
        <v>2</v>
      </c>
      <c r="C98">
        <v>0</v>
      </c>
      <c r="D98">
        <v>3</v>
      </c>
      <c r="E98">
        <v>0</v>
      </c>
      <c r="F98">
        <v>1</v>
      </c>
      <c r="G98">
        <v>1</v>
      </c>
      <c r="H98">
        <v>5</v>
      </c>
      <c r="I98">
        <v>3</v>
      </c>
      <c r="J98">
        <v>14</v>
      </c>
      <c r="K98">
        <v>1</v>
      </c>
      <c r="L98">
        <v>0</v>
      </c>
      <c r="M98">
        <v>22</v>
      </c>
    </row>
    <row r="99" spans="1:13">
      <c r="A99" t="s">
        <v>2576</v>
      </c>
      <c r="B99">
        <v>0</v>
      </c>
      <c r="C99">
        <v>0</v>
      </c>
      <c r="D99">
        <v>3</v>
      </c>
      <c r="E99">
        <v>5</v>
      </c>
      <c r="F99">
        <v>1</v>
      </c>
      <c r="G99">
        <v>0</v>
      </c>
      <c r="H99">
        <v>8</v>
      </c>
      <c r="I99">
        <v>2</v>
      </c>
      <c r="J99">
        <v>9</v>
      </c>
      <c r="K99">
        <v>3</v>
      </c>
      <c r="L99">
        <v>0</v>
      </c>
      <c r="M99">
        <v>10</v>
      </c>
    </row>
    <row r="100" spans="1:13">
      <c r="A100" t="s">
        <v>2577</v>
      </c>
      <c r="B100">
        <v>2</v>
      </c>
      <c r="C100">
        <v>3</v>
      </c>
      <c r="D100">
        <v>0</v>
      </c>
      <c r="E100">
        <v>4</v>
      </c>
      <c r="F100">
        <v>2</v>
      </c>
      <c r="G100">
        <v>2</v>
      </c>
      <c r="H100">
        <v>9</v>
      </c>
      <c r="I100">
        <v>0</v>
      </c>
      <c r="J100">
        <v>21</v>
      </c>
      <c r="K100">
        <v>23</v>
      </c>
      <c r="L100">
        <v>0</v>
      </c>
      <c r="M100">
        <v>27</v>
      </c>
    </row>
    <row r="101" spans="1:13">
      <c r="A101" t="s">
        <v>2578</v>
      </c>
      <c r="B101">
        <v>0</v>
      </c>
      <c r="C101">
        <v>0</v>
      </c>
      <c r="D101">
        <v>0</v>
      </c>
      <c r="E101">
        <v>10</v>
      </c>
      <c r="F101">
        <v>4</v>
      </c>
      <c r="G101">
        <v>0</v>
      </c>
      <c r="H101">
        <v>10</v>
      </c>
      <c r="I101">
        <v>1</v>
      </c>
      <c r="J101">
        <v>4</v>
      </c>
      <c r="K101">
        <v>7</v>
      </c>
      <c r="L101">
        <v>0</v>
      </c>
      <c r="M101">
        <v>11</v>
      </c>
    </row>
    <row r="102" spans="1:13">
      <c r="A102" t="s">
        <v>2579</v>
      </c>
      <c r="B102">
        <v>4</v>
      </c>
      <c r="C102">
        <v>0</v>
      </c>
      <c r="D102">
        <v>6</v>
      </c>
      <c r="E102">
        <v>6</v>
      </c>
      <c r="F102">
        <v>0</v>
      </c>
      <c r="G102">
        <v>1</v>
      </c>
      <c r="H102">
        <v>16</v>
      </c>
      <c r="I102">
        <v>4</v>
      </c>
      <c r="J102">
        <v>26</v>
      </c>
      <c r="K102">
        <v>1</v>
      </c>
      <c r="L102">
        <v>0</v>
      </c>
      <c r="M102">
        <v>11</v>
      </c>
    </row>
    <row r="103" spans="1:13">
      <c r="A103" t="s">
        <v>2580</v>
      </c>
      <c r="B103">
        <v>2</v>
      </c>
      <c r="C103">
        <v>0</v>
      </c>
      <c r="D103">
        <v>0</v>
      </c>
      <c r="E103">
        <v>3</v>
      </c>
      <c r="F103">
        <v>0</v>
      </c>
      <c r="G103">
        <v>1</v>
      </c>
      <c r="H103">
        <v>11</v>
      </c>
      <c r="I103">
        <v>2</v>
      </c>
      <c r="J103">
        <v>11</v>
      </c>
      <c r="K103">
        <v>9</v>
      </c>
      <c r="L103">
        <v>0</v>
      </c>
      <c r="M103">
        <v>42</v>
      </c>
    </row>
    <row r="104" spans="1:13">
      <c r="A104" t="s">
        <v>2581</v>
      </c>
      <c r="B104">
        <v>0</v>
      </c>
      <c r="C104">
        <v>1</v>
      </c>
      <c r="D104">
        <v>3</v>
      </c>
      <c r="E104">
        <v>13</v>
      </c>
      <c r="F104">
        <v>1</v>
      </c>
      <c r="G104">
        <v>0</v>
      </c>
      <c r="H104">
        <v>21</v>
      </c>
      <c r="I104">
        <v>7</v>
      </c>
      <c r="J104">
        <v>21</v>
      </c>
      <c r="K104">
        <v>14</v>
      </c>
      <c r="L104">
        <v>0</v>
      </c>
      <c r="M104">
        <v>24</v>
      </c>
    </row>
    <row r="105" spans="1:13">
      <c r="A105" t="s">
        <v>2582</v>
      </c>
      <c r="B105">
        <v>2</v>
      </c>
      <c r="C105">
        <v>1</v>
      </c>
      <c r="D105">
        <v>2</v>
      </c>
      <c r="E105">
        <v>6</v>
      </c>
      <c r="F105">
        <v>1</v>
      </c>
      <c r="G105">
        <v>0</v>
      </c>
      <c r="H105">
        <v>11</v>
      </c>
      <c r="I105">
        <v>3</v>
      </c>
      <c r="J105">
        <v>2</v>
      </c>
      <c r="K105">
        <v>8</v>
      </c>
      <c r="L105">
        <v>0</v>
      </c>
      <c r="M105">
        <v>24</v>
      </c>
    </row>
    <row r="106" spans="1:13">
      <c r="A106" t="s">
        <v>2583</v>
      </c>
      <c r="B106">
        <v>0</v>
      </c>
      <c r="C106">
        <v>1</v>
      </c>
      <c r="D106">
        <v>7</v>
      </c>
      <c r="E106">
        <v>14</v>
      </c>
      <c r="F106">
        <v>1</v>
      </c>
      <c r="G106">
        <v>1</v>
      </c>
      <c r="H106">
        <v>24</v>
      </c>
      <c r="I106">
        <v>13</v>
      </c>
      <c r="J106">
        <v>34</v>
      </c>
      <c r="K106">
        <v>18</v>
      </c>
      <c r="L106">
        <v>1</v>
      </c>
      <c r="M106">
        <v>33</v>
      </c>
    </row>
    <row r="107" spans="1:13">
      <c r="A107" t="s">
        <v>2584</v>
      </c>
      <c r="B107">
        <v>0</v>
      </c>
      <c r="C107">
        <v>0</v>
      </c>
      <c r="D107">
        <v>34</v>
      </c>
      <c r="E107">
        <v>34</v>
      </c>
      <c r="F107">
        <v>0</v>
      </c>
      <c r="G107">
        <v>0</v>
      </c>
      <c r="H107">
        <v>89</v>
      </c>
      <c r="I107">
        <v>15</v>
      </c>
      <c r="J107">
        <v>26</v>
      </c>
      <c r="K107">
        <v>24</v>
      </c>
      <c r="L107">
        <v>9</v>
      </c>
      <c r="M107">
        <v>42</v>
      </c>
    </row>
    <row r="108" spans="1:13">
      <c r="A108" t="s">
        <v>2585</v>
      </c>
      <c r="B108">
        <v>0</v>
      </c>
      <c r="C108">
        <v>1</v>
      </c>
      <c r="D108">
        <v>2</v>
      </c>
      <c r="E108">
        <v>5</v>
      </c>
      <c r="F108">
        <v>0</v>
      </c>
      <c r="G108">
        <v>0</v>
      </c>
      <c r="H108">
        <v>15</v>
      </c>
      <c r="I108">
        <v>9</v>
      </c>
      <c r="J108">
        <v>20</v>
      </c>
      <c r="K108">
        <v>17</v>
      </c>
      <c r="L108">
        <v>3</v>
      </c>
      <c r="M108">
        <v>23</v>
      </c>
    </row>
    <row r="109" spans="1:13">
      <c r="A109" t="s">
        <v>2586</v>
      </c>
      <c r="B109">
        <v>1</v>
      </c>
      <c r="C109">
        <v>0</v>
      </c>
      <c r="D109">
        <v>5</v>
      </c>
      <c r="E109">
        <v>5</v>
      </c>
      <c r="F109">
        <v>0</v>
      </c>
      <c r="G109">
        <v>1</v>
      </c>
      <c r="H109">
        <v>20</v>
      </c>
      <c r="I109">
        <v>3</v>
      </c>
      <c r="J109">
        <v>24</v>
      </c>
      <c r="K109">
        <v>17</v>
      </c>
      <c r="L109">
        <v>1</v>
      </c>
      <c r="M109">
        <v>20</v>
      </c>
    </row>
    <row r="110" spans="1:13">
      <c r="A110" t="s">
        <v>2587</v>
      </c>
      <c r="B110">
        <v>2</v>
      </c>
      <c r="C110">
        <v>1</v>
      </c>
      <c r="D110">
        <v>2</v>
      </c>
      <c r="E110">
        <v>25</v>
      </c>
      <c r="F110">
        <v>1</v>
      </c>
      <c r="G110">
        <v>1</v>
      </c>
      <c r="H110">
        <v>34</v>
      </c>
      <c r="I110">
        <v>17</v>
      </c>
      <c r="J110">
        <v>28</v>
      </c>
      <c r="K110">
        <v>36</v>
      </c>
      <c r="L110">
        <v>0</v>
      </c>
      <c r="M110">
        <v>40</v>
      </c>
    </row>
    <row r="111" spans="1:13">
      <c r="A111" t="s">
        <v>2588</v>
      </c>
      <c r="B111">
        <v>0</v>
      </c>
      <c r="C111">
        <v>0</v>
      </c>
      <c r="D111">
        <v>4</v>
      </c>
      <c r="E111">
        <v>5</v>
      </c>
      <c r="F111">
        <v>0</v>
      </c>
      <c r="G111">
        <v>0</v>
      </c>
      <c r="H111">
        <v>11</v>
      </c>
      <c r="I111">
        <v>9</v>
      </c>
      <c r="J111">
        <v>3</v>
      </c>
      <c r="K111">
        <v>5</v>
      </c>
      <c r="L111">
        <v>2</v>
      </c>
      <c r="M111">
        <v>41</v>
      </c>
    </row>
    <row r="112" spans="1:13">
      <c r="A112" t="s">
        <v>2589</v>
      </c>
      <c r="B112">
        <v>0</v>
      </c>
      <c r="C112">
        <v>0</v>
      </c>
      <c r="D112">
        <v>7</v>
      </c>
      <c r="E112">
        <v>8</v>
      </c>
      <c r="F112">
        <v>0</v>
      </c>
      <c r="G112">
        <v>0</v>
      </c>
      <c r="H112">
        <v>16</v>
      </c>
      <c r="I112">
        <v>15</v>
      </c>
      <c r="J112">
        <v>20</v>
      </c>
      <c r="K112">
        <v>21</v>
      </c>
      <c r="L112">
        <v>0</v>
      </c>
      <c r="M112">
        <v>48</v>
      </c>
    </row>
    <row r="113" spans="1:13">
      <c r="A113" t="s">
        <v>2590</v>
      </c>
      <c r="B113">
        <v>0</v>
      </c>
      <c r="C113">
        <v>2</v>
      </c>
      <c r="D113">
        <v>0</v>
      </c>
      <c r="E113">
        <v>6</v>
      </c>
      <c r="F113">
        <v>0</v>
      </c>
      <c r="G113">
        <v>0</v>
      </c>
      <c r="H113">
        <v>21</v>
      </c>
      <c r="I113">
        <v>4</v>
      </c>
      <c r="J113">
        <v>34</v>
      </c>
      <c r="K113">
        <v>26</v>
      </c>
      <c r="L113">
        <v>0</v>
      </c>
      <c r="M113">
        <v>40</v>
      </c>
    </row>
    <row r="114" spans="1:13">
      <c r="A114" t="s">
        <v>2591</v>
      </c>
      <c r="B114">
        <v>0</v>
      </c>
      <c r="C114">
        <v>5</v>
      </c>
      <c r="D114">
        <v>11</v>
      </c>
      <c r="E114">
        <v>9</v>
      </c>
      <c r="F114">
        <v>1</v>
      </c>
      <c r="G114">
        <v>0</v>
      </c>
      <c r="H114">
        <v>25</v>
      </c>
      <c r="I114">
        <v>9</v>
      </c>
      <c r="J114">
        <v>21</v>
      </c>
      <c r="K114">
        <v>5</v>
      </c>
      <c r="L114">
        <v>1</v>
      </c>
      <c r="M114">
        <v>10</v>
      </c>
    </row>
    <row r="115" spans="1:13">
      <c r="A115" t="s">
        <v>2592</v>
      </c>
      <c r="B115">
        <v>3</v>
      </c>
      <c r="C115">
        <v>3</v>
      </c>
      <c r="D115">
        <v>0</v>
      </c>
      <c r="E115">
        <v>5</v>
      </c>
      <c r="F115">
        <v>0</v>
      </c>
      <c r="G115">
        <v>0</v>
      </c>
      <c r="H115">
        <v>11</v>
      </c>
      <c r="I115">
        <v>7</v>
      </c>
      <c r="J115">
        <v>21</v>
      </c>
      <c r="K115">
        <v>5</v>
      </c>
      <c r="L115">
        <v>1</v>
      </c>
      <c r="M115">
        <v>13</v>
      </c>
    </row>
    <row r="116" spans="1:13">
      <c r="A116" t="s">
        <v>2593</v>
      </c>
      <c r="B116">
        <v>3</v>
      </c>
      <c r="C116">
        <v>4</v>
      </c>
      <c r="D116">
        <v>5</v>
      </c>
      <c r="E116">
        <v>4</v>
      </c>
      <c r="F116">
        <v>0</v>
      </c>
      <c r="G116">
        <v>1</v>
      </c>
      <c r="H116">
        <v>21</v>
      </c>
      <c r="I116">
        <v>6</v>
      </c>
      <c r="J116">
        <v>31</v>
      </c>
      <c r="K116">
        <v>13</v>
      </c>
      <c r="L116">
        <v>3</v>
      </c>
      <c r="M116">
        <v>18</v>
      </c>
    </row>
    <row r="117" spans="1:13">
      <c r="A117" t="s">
        <v>2594</v>
      </c>
      <c r="B117">
        <v>1</v>
      </c>
      <c r="C117">
        <v>1</v>
      </c>
      <c r="D117">
        <v>2</v>
      </c>
      <c r="E117">
        <v>2</v>
      </c>
      <c r="F117">
        <v>0</v>
      </c>
      <c r="G117">
        <v>0</v>
      </c>
      <c r="H117">
        <v>7</v>
      </c>
      <c r="I117">
        <v>1</v>
      </c>
      <c r="J117">
        <v>10</v>
      </c>
      <c r="K117">
        <v>6</v>
      </c>
      <c r="L117">
        <v>2</v>
      </c>
      <c r="M117">
        <v>8</v>
      </c>
    </row>
    <row r="118" spans="1:13">
      <c r="A118" t="s">
        <v>2595</v>
      </c>
      <c r="B118">
        <v>0</v>
      </c>
      <c r="C118">
        <v>0</v>
      </c>
      <c r="D118">
        <v>5</v>
      </c>
      <c r="E118">
        <v>3</v>
      </c>
      <c r="F118">
        <v>0</v>
      </c>
      <c r="G118">
        <v>0</v>
      </c>
      <c r="H118">
        <v>14</v>
      </c>
      <c r="I118">
        <v>7</v>
      </c>
      <c r="J118">
        <v>27</v>
      </c>
      <c r="K118">
        <v>16</v>
      </c>
      <c r="L118">
        <v>0</v>
      </c>
      <c r="M118">
        <v>55</v>
      </c>
    </row>
    <row r="119" spans="1:13">
      <c r="A119" t="s">
        <v>2596</v>
      </c>
      <c r="B119">
        <v>0</v>
      </c>
      <c r="C119">
        <v>2</v>
      </c>
      <c r="D119">
        <v>3</v>
      </c>
      <c r="E119">
        <v>25</v>
      </c>
      <c r="F119">
        <v>1</v>
      </c>
      <c r="G119">
        <v>1</v>
      </c>
      <c r="H119">
        <v>35</v>
      </c>
      <c r="I119">
        <v>7</v>
      </c>
      <c r="J119">
        <v>32</v>
      </c>
      <c r="K119">
        <v>11</v>
      </c>
      <c r="L119">
        <v>2</v>
      </c>
      <c r="M119">
        <v>36</v>
      </c>
    </row>
    <row r="120" spans="1:13">
      <c r="A120" t="s">
        <v>2597</v>
      </c>
      <c r="B120">
        <v>1</v>
      </c>
      <c r="C120">
        <v>3</v>
      </c>
      <c r="D120">
        <v>4</v>
      </c>
      <c r="E120">
        <v>6</v>
      </c>
      <c r="F120">
        <v>1</v>
      </c>
      <c r="G120">
        <v>1</v>
      </c>
      <c r="H120">
        <v>22</v>
      </c>
      <c r="I120">
        <v>10</v>
      </c>
      <c r="J120">
        <v>25</v>
      </c>
      <c r="K120">
        <v>27</v>
      </c>
      <c r="L120">
        <v>1</v>
      </c>
      <c r="M120">
        <v>75</v>
      </c>
    </row>
    <row r="121" spans="1:13">
      <c r="A121" t="s">
        <v>2598</v>
      </c>
      <c r="B121">
        <v>0</v>
      </c>
      <c r="C121">
        <v>1</v>
      </c>
      <c r="D121">
        <v>10</v>
      </c>
      <c r="E121">
        <v>5</v>
      </c>
      <c r="F121">
        <v>1</v>
      </c>
      <c r="G121">
        <v>1</v>
      </c>
      <c r="H121">
        <v>27</v>
      </c>
      <c r="I121">
        <v>18</v>
      </c>
      <c r="J121">
        <v>30</v>
      </c>
      <c r="K121">
        <v>25</v>
      </c>
      <c r="L121">
        <v>5</v>
      </c>
      <c r="M121">
        <v>35</v>
      </c>
    </row>
    <row r="122" spans="1:13">
      <c r="A122" t="s">
        <v>2599</v>
      </c>
      <c r="B122">
        <v>0</v>
      </c>
      <c r="C122">
        <v>0</v>
      </c>
      <c r="D122">
        <v>11</v>
      </c>
      <c r="E122">
        <v>2</v>
      </c>
      <c r="F122">
        <v>0</v>
      </c>
      <c r="G122">
        <v>0</v>
      </c>
      <c r="H122">
        <v>18</v>
      </c>
      <c r="I122">
        <v>2</v>
      </c>
      <c r="J122">
        <v>18</v>
      </c>
      <c r="K122">
        <v>18</v>
      </c>
      <c r="L122">
        <v>2</v>
      </c>
      <c r="M122">
        <v>33</v>
      </c>
    </row>
    <row r="123" spans="1:13">
      <c r="A123" t="s">
        <v>2600</v>
      </c>
      <c r="B123">
        <v>1</v>
      </c>
      <c r="C123">
        <v>1</v>
      </c>
      <c r="D123">
        <v>11</v>
      </c>
      <c r="E123">
        <v>19</v>
      </c>
      <c r="F123">
        <v>0</v>
      </c>
      <c r="G123">
        <v>1</v>
      </c>
      <c r="H123">
        <v>32</v>
      </c>
      <c r="I123">
        <v>4</v>
      </c>
      <c r="J123">
        <v>28</v>
      </c>
      <c r="K123">
        <v>24</v>
      </c>
      <c r="L123">
        <v>1</v>
      </c>
      <c r="M123">
        <v>18</v>
      </c>
    </row>
    <row r="124" spans="1:13">
      <c r="A124" t="s">
        <v>2601</v>
      </c>
      <c r="B124">
        <v>0</v>
      </c>
      <c r="C124">
        <v>0</v>
      </c>
      <c r="D124">
        <v>1</v>
      </c>
      <c r="E124">
        <v>9</v>
      </c>
      <c r="F124">
        <v>0</v>
      </c>
      <c r="G124">
        <v>0</v>
      </c>
      <c r="H124">
        <v>19</v>
      </c>
      <c r="I124">
        <v>5</v>
      </c>
      <c r="J124">
        <v>22</v>
      </c>
      <c r="K124">
        <v>12</v>
      </c>
      <c r="L124">
        <v>0</v>
      </c>
      <c r="M124">
        <v>35</v>
      </c>
    </row>
    <row r="125" spans="1:13">
      <c r="A125" t="s">
        <v>2602</v>
      </c>
      <c r="B125">
        <v>0</v>
      </c>
      <c r="C125">
        <v>2</v>
      </c>
      <c r="D125">
        <v>7</v>
      </c>
      <c r="E125">
        <v>19</v>
      </c>
      <c r="F125">
        <v>1</v>
      </c>
      <c r="G125">
        <v>1</v>
      </c>
      <c r="H125">
        <v>28</v>
      </c>
      <c r="I125">
        <v>13</v>
      </c>
      <c r="J125">
        <v>31</v>
      </c>
      <c r="K125">
        <v>12</v>
      </c>
      <c r="L125">
        <v>2</v>
      </c>
      <c r="M125">
        <v>20</v>
      </c>
    </row>
    <row r="126" spans="1:13">
      <c r="A126" t="s">
        <v>2603</v>
      </c>
      <c r="B126">
        <v>0</v>
      </c>
      <c r="C126">
        <v>0</v>
      </c>
      <c r="D126">
        <v>0</v>
      </c>
      <c r="E126">
        <v>24</v>
      </c>
      <c r="F126">
        <v>0</v>
      </c>
      <c r="G126">
        <v>0</v>
      </c>
      <c r="H126">
        <v>24</v>
      </c>
      <c r="I126">
        <v>14</v>
      </c>
      <c r="J126">
        <v>26</v>
      </c>
      <c r="K126">
        <v>12</v>
      </c>
      <c r="L126">
        <v>0</v>
      </c>
      <c r="M126">
        <v>25</v>
      </c>
    </row>
    <row r="127" spans="1:13">
      <c r="A127" t="s">
        <v>2604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3</v>
      </c>
      <c r="I127">
        <v>3</v>
      </c>
      <c r="J127">
        <v>18</v>
      </c>
      <c r="K127">
        <v>9</v>
      </c>
      <c r="L127">
        <v>0</v>
      </c>
      <c r="M127">
        <v>22</v>
      </c>
    </row>
    <row r="128" spans="1:13">
      <c r="A128" t="s">
        <v>2605</v>
      </c>
      <c r="B128">
        <v>1</v>
      </c>
      <c r="C128">
        <v>0</v>
      </c>
      <c r="D128">
        <v>15</v>
      </c>
      <c r="E128">
        <v>9</v>
      </c>
      <c r="F128">
        <v>1</v>
      </c>
      <c r="G128">
        <v>0</v>
      </c>
      <c r="H128">
        <v>46</v>
      </c>
      <c r="I128">
        <v>15</v>
      </c>
      <c r="J128">
        <v>44</v>
      </c>
      <c r="K128">
        <v>38</v>
      </c>
      <c r="L128">
        <v>0</v>
      </c>
      <c r="M128">
        <v>40</v>
      </c>
    </row>
    <row r="129" spans="1:13">
      <c r="A129" t="s">
        <v>2606</v>
      </c>
      <c r="B129">
        <v>2</v>
      </c>
      <c r="C129">
        <v>4</v>
      </c>
      <c r="D129">
        <v>9</v>
      </c>
      <c r="E129">
        <v>26</v>
      </c>
      <c r="F129">
        <v>2</v>
      </c>
      <c r="G129">
        <v>0</v>
      </c>
      <c r="H129">
        <v>62</v>
      </c>
      <c r="I129">
        <v>8</v>
      </c>
      <c r="J129">
        <v>33</v>
      </c>
      <c r="K129">
        <v>32</v>
      </c>
      <c r="L129">
        <v>3</v>
      </c>
      <c r="M129">
        <v>59</v>
      </c>
    </row>
    <row r="130" spans="1:13">
      <c r="A130" t="s">
        <v>2607</v>
      </c>
      <c r="B130">
        <v>0</v>
      </c>
      <c r="C130">
        <v>0</v>
      </c>
      <c r="D130">
        <v>0</v>
      </c>
      <c r="E130">
        <v>5</v>
      </c>
      <c r="F130">
        <v>0</v>
      </c>
      <c r="G130">
        <v>1</v>
      </c>
      <c r="H130">
        <v>13</v>
      </c>
      <c r="I130">
        <v>5</v>
      </c>
      <c r="J130">
        <v>19</v>
      </c>
      <c r="K130">
        <v>6</v>
      </c>
      <c r="L130">
        <v>0</v>
      </c>
      <c r="M130">
        <v>18</v>
      </c>
    </row>
    <row r="131" spans="1:13">
      <c r="A131" t="s">
        <v>2608</v>
      </c>
      <c r="B131">
        <v>0</v>
      </c>
      <c r="C131">
        <v>0</v>
      </c>
      <c r="D131">
        <v>1</v>
      </c>
      <c r="E131">
        <v>3</v>
      </c>
      <c r="F131">
        <v>0</v>
      </c>
      <c r="G131">
        <v>0</v>
      </c>
      <c r="H131">
        <v>15</v>
      </c>
      <c r="I131">
        <v>8</v>
      </c>
      <c r="J131">
        <v>28</v>
      </c>
      <c r="K131">
        <v>17</v>
      </c>
      <c r="L131">
        <v>0</v>
      </c>
      <c r="M131">
        <v>24</v>
      </c>
    </row>
    <row r="132" spans="1:13">
      <c r="A132" t="s">
        <v>2609</v>
      </c>
      <c r="B132">
        <v>0</v>
      </c>
      <c r="C132">
        <v>1</v>
      </c>
      <c r="D132">
        <v>0</v>
      </c>
      <c r="E132">
        <v>18</v>
      </c>
      <c r="F132">
        <v>0</v>
      </c>
      <c r="G132">
        <v>1</v>
      </c>
      <c r="H132">
        <v>25</v>
      </c>
      <c r="I132">
        <v>6</v>
      </c>
      <c r="J132">
        <v>28</v>
      </c>
      <c r="K132">
        <v>19</v>
      </c>
      <c r="L132">
        <v>0</v>
      </c>
      <c r="M132">
        <v>42</v>
      </c>
    </row>
    <row r="133" spans="1:13">
      <c r="A133" t="s">
        <v>2610</v>
      </c>
      <c r="B133">
        <v>0</v>
      </c>
      <c r="C133">
        <v>0</v>
      </c>
      <c r="D133">
        <v>5</v>
      </c>
      <c r="E133">
        <v>9</v>
      </c>
      <c r="F133">
        <v>0</v>
      </c>
      <c r="G133">
        <v>0</v>
      </c>
      <c r="H133">
        <v>17</v>
      </c>
      <c r="I133">
        <v>6</v>
      </c>
      <c r="J133">
        <v>31</v>
      </c>
      <c r="K133">
        <v>21</v>
      </c>
      <c r="L133">
        <v>3</v>
      </c>
      <c r="M133">
        <v>39</v>
      </c>
    </row>
    <row r="134" spans="1:13">
      <c r="A134" t="s">
        <v>2611</v>
      </c>
      <c r="B134">
        <v>0</v>
      </c>
      <c r="C134">
        <v>0</v>
      </c>
      <c r="D134">
        <v>5</v>
      </c>
      <c r="E134">
        <v>14</v>
      </c>
      <c r="F134">
        <v>0</v>
      </c>
      <c r="G134">
        <v>0</v>
      </c>
      <c r="H134">
        <v>28</v>
      </c>
      <c r="I134">
        <v>5</v>
      </c>
      <c r="J134">
        <v>20</v>
      </c>
      <c r="K134">
        <v>32</v>
      </c>
      <c r="L134">
        <v>3</v>
      </c>
      <c r="M134">
        <v>66</v>
      </c>
    </row>
    <row r="135" spans="1:13">
      <c r="A135" t="s">
        <v>2612</v>
      </c>
      <c r="B135">
        <v>0</v>
      </c>
      <c r="C135">
        <v>3</v>
      </c>
      <c r="D135">
        <v>2</v>
      </c>
      <c r="E135">
        <v>3</v>
      </c>
      <c r="F135">
        <v>0</v>
      </c>
      <c r="G135">
        <v>0</v>
      </c>
      <c r="H135">
        <v>10</v>
      </c>
      <c r="I135">
        <v>7</v>
      </c>
      <c r="J135">
        <v>33</v>
      </c>
      <c r="K135">
        <v>14</v>
      </c>
      <c r="L135">
        <v>0</v>
      </c>
      <c r="M135">
        <v>18</v>
      </c>
    </row>
    <row r="136" spans="1:13">
      <c r="A136" t="s">
        <v>2613</v>
      </c>
      <c r="B136">
        <v>0</v>
      </c>
      <c r="C136">
        <v>2</v>
      </c>
      <c r="D136">
        <v>2</v>
      </c>
      <c r="E136">
        <v>2</v>
      </c>
      <c r="F136">
        <v>1</v>
      </c>
      <c r="G136">
        <v>0</v>
      </c>
      <c r="H136">
        <v>8</v>
      </c>
      <c r="I136">
        <v>11</v>
      </c>
      <c r="J136">
        <v>22</v>
      </c>
      <c r="K136">
        <v>12</v>
      </c>
      <c r="L136">
        <v>1</v>
      </c>
      <c r="M136">
        <v>32</v>
      </c>
    </row>
    <row r="137" spans="1:13">
      <c r="A137" t="s">
        <v>2614</v>
      </c>
      <c r="B137">
        <v>0</v>
      </c>
      <c r="C137">
        <v>3</v>
      </c>
      <c r="D137">
        <v>6</v>
      </c>
      <c r="E137">
        <v>22</v>
      </c>
      <c r="F137">
        <v>1</v>
      </c>
      <c r="G137">
        <v>0</v>
      </c>
      <c r="H137">
        <v>46</v>
      </c>
      <c r="I137">
        <v>15</v>
      </c>
      <c r="J137">
        <v>38</v>
      </c>
      <c r="K137">
        <v>41</v>
      </c>
      <c r="L137">
        <v>0</v>
      </c>
      <c r="M137">
        <v>56</v>
      </c>
    </row>
    <row r="138" spans="1:13">
      <c r="A138" t="s">
        <v>2615</v>
      </c>
      <c r="B138">
        <v>1</v>
      </c>
      <c r="C138">
        <v>1</v>
      </c>
      <c r="D138">
        <v>3</v>
      </c>
      <c r="E138">
        <v>12</v>
      </c>
      <c r="F138">
        <v>2</v>
      </c>
      <c r="G138">
        <v>2</v>
      </c>
      <c r="H138">
        <v>17</v>
      </c>
      <c r="I138">
        <v>10</v>
      </c>
      <c r="J138">
        <v>25</v>
      </c>
      <c r="K138">
        <v>27</v>
      </c>
      <c r="L138">
        <v>0</v>
      </c>
      <c r="M138">
        <v>43</v>
      </c>
    </row>
    <row r="139" spans="1:13">
      <c r="A139" t="s">
        <v>2616</v>
      </c>
      <c r="B139">
        <v>0</v>
      </c>
      <c r="C139">
        <v>0</v>
      </c>
      <c r="D139">
        <v>4</v>
      </c>
      <c r="E139">
        <v>5</v>
      </c>
      <c r="F139">
        <v>0</v>
      </c>
      <c r="G139">
        <v>0</v>
      </c>
      <c r="H139">
        <v>13</v>
      </c>
      <c r="I139">
        <v>5</v>
      </c>
      <c r="J139">
        <v>22</v>
      </c>
      <c r="K139">
        <v>12</v>
      </c>
      <c r="L139">
        <v>1</v>
      </c>
      <c r="M139">
        <v>26</v>
      </c>
    </row>
    <row r="140" spans="1:13">
      <c r="A140" t="s">
        <v>2617</v>
      </c>
      <c r="B140">
        <v>0</v>
      </c>
      <c r="C140">
        <v>0</v>
      </c>
      <c r="D140">
        <v>3</v>
      </c>
      <c r="E140">
        <v>7</v>
      </c>
      <c r="F140">
        <v>0</v>
      </c>
      <c r="G140">
        <v>0</v>
      </c>
      <c r="H140">
        <v>10</v>
      </c>
      <c r="I140">
        <v>6</v>
      </c>
      <c r="J140">
        <v>10</v>
      </c>
      <c r="K140">
        <v>13</v>
      </c>
      <c r="L140">
        <v>0</v>
      </c>
      <c r="M140">
        <v>35</v>
      </c>
    </row>
    <row r="141" spans="1:13">
      <c r="A141" t="s">
        <v>2618</v>
      </c>
      <c r="B141">
        <v>0</v>
      </c>
      <c r="C141">
        <v>0</v>
      </c>
      <c r="D141">
        <v>0</v>
      </c>
      <c r="E141">
        <v>7</v>
      </c>
      <c r="F141">
        <v>0</v>
      </c>
      <c r="G141">
        <v>0</v>
      </c>
      <c r="H141">
        <v>9</v>
      </c>
      <c r="I141">
        <v>8</v>
      </c>
      <c r="J141">
        <v>7</v>
      </c>
      <c r="K141">
        <v>0</v>
      </c>
      <c r="L141">
        <v>2</v>
      </c>
      <c r="M141">
        <v>4</v>
      </c>
    </row>
    <row r="142" spans="1:13">
      <c r="A142" t="s">
        <v>2619</v>
      </c>
      <c r="B142">
        <v>0</v>
      </c>
      <c r="C142">
        <v>1</v>
      </c>
      <c r="D142">
        <v>8</v>
      </c>
      <c r="E142">
        <v>5</v>
      </c>
      <c r="F142">
        <v>1</v>
      </c>
      <c r="G142">
        <v>0</v>
      </c>
      <c r="H142">
        <v>18</v>
      </c>
      <c r="I142">
        <v>11</v>
      </c>
      <c r="J142">
        <v>53</v>
      </c>
      <c r="K142">
        <v>15</v>
      </c>
      <c r="L142">
        <v>1</v>
      </c>
      <c r="M142">
        <v>14</v>
      </c>
    </row>
    <row r="143" spans="1:13">
      <c r="A143" t="s">
        <v>2620</v>
      </c>
      <c r="B143">
        <v>0</v>
      </c>
      <c r="C143">
        <v>0</v>
      </c>
      <c r="D143">
        <v>0</v>
      </c>
      <c r="E143">
        <v>2</v>
      </c>
      <c r="F143">
        <v>0</v>
      </c>
      <c r="G143">
        <v>0</v>
      </c>
      <c r="H143">
        <v>11</v>
      </c>
      <c r="I143">
        <v>2</v>
      </c>
      <c r="J143">
        <v>26</v>
      </c>
      <c r="K143">
        <v>18</v>
      </c>
      <c r="L143">
        <v>0</v>
      </c>
      <c r="M143">
        <v>32</v>
      </c>
    </row>
    <row r="144" spans="1:13">
      <c r="A144" t="s">
        <v>2621</v>
      </c>
      <c r="B144">
        <v>0</v>
      </c>
      <c r="C144">
        <v>0</v>
      </c>
      <c r="D144">
        <v>7</v>
      </c>
      <c r="E144">
        <v>9</v>
      </c>
      <c r="F144">
        <v>0</v>
      </c>
      <c r="G144">
        <v>0</v>
      </c>
      <c r="H144">
        <v>16</v>
      </c>
      <c r="I144">
        <v>14</v>
      </c>
      <c r="J144">
        <v>30</v>
      </c>
      <c r="K144">
        <v>21</v>
      </c>
      <c r="L144">
        <v>3</v>
      </c>
      <c r="M144">
        <v>41</v>
      </c>
    </row>
    <row r="145" spans="1:13">
      <c r="A145" t="s">
        <v>2622</v>
      </c>
      <c r="B145">
        <v>0</v>
      </c>
      <c r="C145">
        <v>0</v>
      </c>
      <c r="D145">
        <v>0</v>
      </c>
      <c r="E145">
        <v>20</v>
      </c>
      <c r="F145">
        <v>0</v>
      </c>
      <c r="G145">
        <v>0</v>
      </c>
      <c r="H145">
        <v>26</v>
      </c>
      <c r="I145">
        <v>7</v>
      </c>
      <c r="J145">
        <v>17</v>
      </c>
      <c r="K145">
        <v>22</v>
      </c>
      <c r="L145">
        <v>0</v>
      </c>
      <c r="M145">
        <v>27</v>
      </c>
    </row>
    <row r="146" spans="1:13">
      <c r="A146" t="s">
        <v>2623</v>
      </c>
      <c r="B146">
        <v>0</v>
      </c>
      <c r="C146">
        <v>0</v>
      </c>
      <c r="D146">
        <v>0</v>
      </c>
      <c r="E146">
        <v>3</v>
      </c>
      <c r="F146">
        <v>0</v>
      </c>
      <c r="G146">
        <v>0</v>
      </c>
      <c r="H146">
        <v>8</v>
      </c>
      <c r="I146">
        <v>1</v>
      </c>
      <c r="J146">
        <v>11</v>
      </c>
      <c r="K146">
        <v>13</v>
      </c>
      <c r="L146">
        <v>1</v>
      </c>
      <c r="M146">
        <v>30</v>
      </c>
    </row>
    <row r="147" spans="1:13">
      <c r="A147" t="s">
        <v>2624</v>
      </c>
      <c r="B147">
        <v>0</v>
      </c>
      <c r="C147">
        <v>0</v>
      </c>
      <c r="D147">
        <v>1</v>
      </c>
      <c r="E147">
        <v>2</v>
      </c>
      <c r="F147">
        <v>0</v>
      </c>
      <c r="G147">
        <v>0</v>
      </c>
      <c r="H147">
        <v>19</v>
      </c>
      <c r="I147">
        <v>4</v>
      </c>
      <c r="J147">
        <v>20</v>
      </c>
      <c r="K147">
        <v>20</v>
      </c>
      <c r="L147">
        <v>0</v>
      </c>
      <c r="M147">
        <v>51</v>
      </c>
    </row>
    <row r="148" spans="1:13">
      <c r="A148" t="s">
        <v>2625</v>
      </c>
      <c r="B148">
        <v>0</v>
      </c>
      <c r="C148">
        <v>0</v>
      </c>
      <c r="D148">
        <v>4</v>
      </c>
      <c r="E148">
        <v>6</v>
      </c>
      <c r="F148">
        <v>0</v>
      </c>
      <c r="G148">
        <v>0</v>
      </c>
      <c r="H148">
        <v>17</v>
      </c>
      <c r="I148">
        <v>2</v>
      </c>
      <c r="J148">
        <v>28</v>
      </c>
      <c r="K148">
        <v>17</v>
      </c>
      <c r="L148">
        <v>1</v>
      </c>
      <c r="M148">
        <v>43</v>
      </c>
    </row>
    <row r="149" spans="1:13">
      <c r="A149" t="s">
        <v>2626</v>
      </c>
      <c r="B149">
        <v>0</v>
      </c>
      <c r="C149">
        <v>0</v>
      </c>
      <c r="D149">
        <v>10</v>
      </c>
      <c r="E149">
        <v>13</v>
      </c>
      <c r="F149">
        <v>0</v>
      </c>
      <c r="G149">
        <v>0</v>
      </c>
      <c r="H149">
        <v>27</v>
      </c>
      <c r="I149">
        <v>7</v>
      </c>
      <c r="J149">
        <v>38</v>
      </c>
      <c r="K149">
        <v>19</v>
      </c>
      <c r="L149">
        <v>1</v>
      </c>
      <c r="M149">
        <v>21</v>
      </c>
    </row>
    <row r="150" spans="1:13">
      <c r="A150" t="s">
        <v>2627</v>
      </c>
      <c r="B150">
        <v>0</v>
      </c>
      <c r="C150">
        <v>0</v>
      </c>
      <c r="D150">
        <v>25</v>
      </c>
      <c r="E150">
        <v>18</v>
      </c>
      <c r="F150">
        <v>0</v>
      </c>
      <c r="G150">
        <v>1</v>
      </c>
      <c r="H150">
        <v>45</v>
      </c>
      <c r="I150">
        <v>15</v>
      </c>
      <c r="J150">
        <v>48</v>
      </c>
      <c r="K150">
        <v>26</v>
      </c>
      <c r="L150">
        <v>3</v>
      </c>
      <c r="M150">
        <v>51</v>
      </c>
    </row>
    <row r="151" spans="1:13">
      <c r="A151" t="s">
        <v>2628</v>
      </c>
      <c r="B151">
        <v>0</v>
      </c>
      <c r="C151">
        <v>0</v>
      </c>
      <c r="D151">
        <v>6</v>
      </c>
      <c r="E151">
        <v>11</v>
      </c>
      <c r="F151">
        <v>0</v>
      </c>
      <c r="G151">
        <v>0</v>
      </c>
      <c r="H151">
        <v>23</v>
      </c>
      <c r="I151">
        <v>10</v>
      </c>
      <c r="J151">
        <v>32</v>
      </c>
      <c r="K151">
        <v>17</v>
      </c>
      <c r="L151">
        <v>1</v>
      </c>
      <c r="M151">
        <v>46</v>
      </c>
    </row>
    <row r="152" spans="1:13">
      <c r="A152" t="s">
        <v>2629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3</v>
      </c>
      <c r="I152">
        <v>2</v>
      </c>
      <c r="J152">
        <v>9</v>
      </c>
      <c r="K152">
        <v>17</v>
      </c>
      <c r="L152">
        <v>0</v>
      </c>
      <c r="M152">
        <v>41</v>
      </c>
    </row>
    <row r="153" spans="1:13">
      <c r="A153" t="s">
        <v>2630</v>
      </c>
      <c r="B153">
        <v>0</v>
      </c>
      <c r="C153">
        <v>0</v>
      </c>
      <c r="D153">
        <v>4</v>
      </c>
      <c r="E153">
        <v>14</v>
      </c>
      <c r="F153">
        <v>0</v>
      </c>
      <c r="G153">
        <v>0</v>
      </c>
      <c r="H153">
        <v>20</v>
      </c>
      <c r="I153">
        <v>2</v>
      </c>
      <c r="J153">
        <v>26</v>
      </c>
      <c r="K153">
        <v>20</v>
      </c>
      <c r="L153">
        <v>2</v>
      </c>
      <c r="M153">
        <v>29</v>
      </c>
    </row>
    <row r="154" spans="1:13">
      <c r="A154" t="s">
        <v>2631</v>
      </c>
      <c r="B154">
        <v>1</v>
      </c>
      <c r="C154">
        <v>0</v>
      </c>
      <c r="D154">
        <v>23</v>
      </c>
      <c r="E154">
        <v>9</v>
      </c>
      <c r="F154">
        <v>3</v>
      </c>
      <c r="G154">
        <v>3</v>
      </c>
      <c r="H154">
        <v>33</v>
      </c>
      <c r="I154">
        <v>12</v>
      </c>
      <c r="J154">
        <v>35</v>
      </c>
      <c r="K154">
        <v>6</v>
      </c>
      <c r="L154">
        <v>4</v>
      </c>
      <c r="M154">
        <v>41</v>
      </c>
    </row>
    <row r="155" spans="1:13">
      <c r="A155" t="s">
        <v>2632</v>
      </c>
      <c r="B155">
        <v>1</v>
      </c>
      <c r="C155">
        <v>8</v>
      </c>
      <c r="D155">
        <v>11</v>
      </c>
      <c r="E155">
        <v>4</v>
      </c>
      <c r="F155">
        <v>4</v>
      </c>
      <c r="G155">
        <v>1</v>
      </c>
      <c r="H155">
        <v>27</v>
      </c>
      <c r="I155">
        <v>15</v>
      </c>
      <c r="J155">
        <v>17</v>
      </c>
      <c r="K155">
        <v>8</v>
      </c>
      <c r="L155">
        <v>1</v>
      </c>
      <c r="M155">
        <v>40</v>
      </c>
    </row>
    <row r="156" spans="1:13">
      <c r="A156" t="s">
        <v>2633</v>
      </c>
      <c r="B156">
        <v>1</v>
      </c>
      <c r="C156">
        <v>2</v>
      </c>
      <c r="D156">
        <v>3</v>
      </c>
      <c r="E156">
        <v>0</v>
      </c>
      <c r="F156">
        <v>1</v>
      </c>
      <c r="G156">
        <v>0</v>
      </c>
      <c r="H156">
        <v>7</v>
      </c>
      <c r="I156">
        <v>6</v>
      </c>
      <c r="J156">
        <v>12</v>
      </c>
      <c r="K156">
        <v>5</v>
      </c>
      <c r="L156">
        <v>1</v>
      </c>
      <c r="M156">
        <v>20</v>
      </c>
    </row>
    <row r="157" spans="1:13">
      <c r="A157" t="s">
        <v>2634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2</v>
      </c>
      <c r="I157">
        <v>4</v>
      </c>
      <c r="J157">
        <v>16</v>
      </c>
      <c r="K157">
        <v>8</v>
      </c>
      <c r="L157">
        <v>1</v>
      </c>
      <c r="M157">
        <v>18</v>
      </c>
    </row>
    <row r="158" spans="1:13">
      <c r="A158" t="s">
        <v>2635</v>
      </c>
      <c r="B158">
        <v>2</v>
      </c>
      <c r="C158">
        <v>1</v>
      </c>
      <c r="D158">
        <v>6</v>
      </c>
      <c r="E158">
        <v>6</v>
      </c>
      <c r="F158">
        <v>1</v>
      </c>
      <c r="G158">
        <v>0</v>
      </c>
      <c r="H158">
        <v>15</v>
      </c>
      <c r="I158">
        <v>10</v>
      </c>
      <c r="J158">
        <v>24</v>
      </c>
      <c r="K158">
        <v>13</v>
      </c>
      <c r="L158">
        <v>2</v>
      </c>
      <c r="M158">
        <v>45</v>
      </c>
    </row>
    <row r="159" spans="1:13">
      <c r="A159" t="s">
        <v>2636</v>
      </c>
      <c r="B159">
        <v>0</v>
      </c>
      <c r="C159">
        <v>0</v>
      </c>
      <c r="D159">
        <v>5</v>
      </c>
      <c r="E159">
        <v>0</v>
      </c>
      <c r="F159">
        <v>0</v>
      </c>
      <c r="G159">
        <v>0</v>
      </c>
      <c r="H159">
        <v>28</v>
      </c>
      <c r="I159">
        <v>10</v>
      </c>
      <c r="J159">
        <v>20</v>
      </c>
      <c r="K159">
        <v>22</v>
      </c>
      <c r="L159">
        <v>3</v>
      </c>
      <c r="M159">
        <v>39</v>
      </c>
    </row>
    <row r="160" spans="1:13">
      <c r="A160" t="s">
        <v>2637</v>
      </c>
      <c r="B160">
        <v>0</v>
      </c>
      <c r="C160">
        <v>0</v>
      </c>
      <c r="D160">
        <v>0</v>
      </c>
      <c r="E160">
        <v>8</v>
      </c>
      <c r="F160">
        <v>0</v>
      </c>
      <c r="G160">
        <v>0</v>
      </c>
      <c r="H160">
        <v>10</v>
      </c>
      <c r="I160">
        <v>3</v>
      </c>
      <c r="J160">
        <v>14</v>
      </c>
      <c r="K160">
        <v>10</v>
      </c>
      <c r="L160">
        <v>0</v>
      </c>
      <c r="M160">
        <v>11</v>
      </c>
    </row>
    <row r="161" spans="1:13">
      <c r="A161" t="s">
        <v>2638</v>
      </c>
      <c r="B161">
        <v>0</v>
      </c>
      <c r="C161">
        <v>0</v>
      </c>
      <c r="D161">
        <v>4</v>
      </c>
      <c r="E161">
        <v>17</v>
      </c>
      <c r="F161">
        <v>0</v>
      </c>
      <c r="G161">
        <v>0</v>
      </c>
      <c r="H161">
        <v>27</v>
      </c>
      <c r="I161">
        <v>3</v>
      </c>
      <c r="J161">
        <v>22</v>
      </c>
      <c r="K161">
        <v>28</v>
      </c>
      <c r="L161">
        <v>1</v>
      </c>
      <c r="M161">
        <v>58</v>
      </c>
    </row>
    <row r="162" spans="1:13">
      <c r="A162" t="s">
        <v>2639</v>
      </c>
      <c r="B162">
        <v>0</v>
      </c>
      <c r="C162">
        <v>0</v>
      </c>
      <c r="D162">
        <v>4</v>
      </c>
      <c r="E162">
        <v>21</v>
      </c>
      <c r="F162">
        <v>0</v>
      </c>
      <c r="G162">
        <v>0</v>
      </c>
      <c r="H162">
        <v>27</v>
      </c>
      <c r="I162">
        <v>5</v>
      </c>
      <c r="J162">
        <v>14</v>
      </c>
      <c r="K162">
        <v>13</v>
      </c>
      <c r="L162">
        <v>0</v>
      </c>
      <c r="M162">
        <v>29</v>
      </c>
    </row>
    <row r="163" spans="1:13">
      <c r="A163" t="s">
        <v>2640</v>
      </c>
      <c r="B163">
        <v>0</v>
      </c>
      <c r="C163">
        <v>0</v>
      </c>
      <c r="D163">
        <v>3</v>
      </c>
      <c r="E163">
        <v>9</v>
      </c>
      <c r="F163">
        <v>0</v>
      </c>
      <c r="G163">
        <v>0</v>
      </c>
      <c r="H163">
        <v>17</v>
      </c>
      <c r="I163">
        <v>4</v>
      </c>
      <c r="J163">
        <v>24</v>
      </c>
      <c r="K163">
        <v>32</v>
      </c>
      <c r="L163">
        <v>0</v>
      </c>
      <c r="M163">
        <v>98</v>
      </c>
    </row>
    <row r="164" spans="1:13">
      <c r="A164" t="s">
        <v>2641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2</v>
      </c>
      <c r="J164">
        <v>6</v>
      </c>
      <c r="K164">
        <v>8</v>
      </c>
      <c r="L164">
        <v>1</v>
      </c>
      <c r="M164">
        <v>31</v>
      </c>
    </row>
    <row r="165" spans="1:13">
      <c r="A165" t="s">
        <v>2642</v>
      </c>
      <c r="B165">
        <v>1</v>
      </c>
      <c r="C165">
        <v>0</v>
      </c>
      <c r="D165">
        <v>7</v>
      </c>
      <c r="E165">
        <v>10</v>
      </c>
      <c r="F165">
        <v>0</v>
      </c>
      <c r="G165">
        <v>1</v>
      </c>
      <c r="H165">
        <v>20</v>
      </c>
      <c r="I165">
        <v>4</v>
      </c>
      <c r="J165">
        <v>24</v>
      </c>
      <c r="K165">
        <v>20</v>
      </c>
      <c r="L165">
        <v>1</v>
      </c>
      <c r="M165">
        <v>65</v>
      </c>
    </row>
    <row r="166" spans="1:13">
      <c r="A166" t="s">
        <v>2643</v>
      </c>
      <c r="B166">
        <v>0</v>
      </c>
      <c r="C166">
        <v>1</v>
      </c>
      <c r="D166">
        <v>9</v>
      </c>
      <c r="E166">
        <v>2</v>
      </c>
      <c r="F166">
        <v>2</v>
      </c>
      <c r="G166">
        <v>1</v>
      </c>
      <c r="H166">
        <v>13</v>
      </c>
      <c r="I166">
        <v>11</v>
      </c>
      <c r="J166">
        <v>48</v>
      </c>
      <c r="K166">
        <v>24</v>
      </c>
      <c r="L166">
        <v>2</v>
      </c>
      <c r="M166">
        <v>71</v>
      </c>
    </row>
    <row r="167" spans="1:13">
      <c r="A167" t="s">
        <v>2644</v>
      </c>
      <c r="B167">
        <v>0</v>
      </c>
      <c r="C167">
        <v>0</v>
      </c>
      <c r="D167">
        <v>4</v>
      </c>
      <c r="E167">
        <v>14</v>
      </c>
      <c r="F167">
        <v>0</v>
      </c>
      <c r="G167">
        <v>0</v>
      </c>
      <c r="H167">
        <v>18</v>
      </c>
      <c r="I167">
        <v>7</v>
      </c>
      <c r="J167">
        <v>20</v>
      </c>
      <c r="K167">
        <v>10</v>
      </c>
      <c r="L167">
        <v>0</v>
      </c>
      <c r="M167">
        <v>27</v>
      </c>
    </row>
    <row r="168" spans="1:13">
      <c r="A168" t="s">
        <v>2645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14</v>
      </c>
      <c r="I168">
        <v>1</v>
      </c>
      <c r="J168">
        <v>20</v>
      </c>
      <c r="K168">
        <v>21</v>
      </c>
      <c r="L168">
        <v>0</v>
      </c>
      <c r="M168">
        <v>18</v>
      </c>
    </row>
    <row r="169" spans="1:13">
      <c r="A169" t="s">
        <v>2646</v>
      </c>
      <c r="B169">
        <v>0</v>
      </c>
      <c r="C169">
        <v>1</v>
      </c>
      <c r="D169">
        <v>12</v>
      </c>
      <c r="E169">
        <v>7</v>
      </c>
      <c r="F169">
        <v>1</v>
      </c>
      <c r="G169">
        <v>1</v>
      </c>
      <c r="H169">
        <v>29</v>
      </c>
      <c r="I169">
        <v>10</v>
      </c>
      <c r="J169">
        <v>36</v>
      </c>
      <c r="K169">
        <v>24</v>
      </c>
      <c r="L169">
        <v>3</v>
      </c>
      <c r="M169">
        <v>41</v>
      </c>
    </row>
    <row r="170" spans="1:13">
      <c r="A170" t="s">
        <v>2647</v>
      </c>
      <c r="B170">
        <v>0</v>
      </c>
      <c r="C170">
        <v>0</v>
      </c>
      <c r="D170">
        <v>3</v>
      </c>
      <c r="E170">
        <v>10</v>
      </c>
      <c r="F170">
        <v>0</v>
      </c>
      <c r="G170">
        <v>0</v>
      </c>
      <c r="H170">
        <v>18</v>
      </c>
      <c r="I170">
        <v>11</v>
      </c>
      <c r="J170">
        <v>28</v>
      </c>
      <c r="K170">
        <v>15</v>
      </c>
      <c r="L170">
        <v>2</v>
      </c>
      <c r="M170">
        <v>48</v>
      </c>
    </row>
    <row r="171" spans="1:13">
      <c r="A171" t="s">
        <v>2648</v>
      </c>
      <c r="B171">
        <v>1</v>
      </c>
      <c r="C171">
        <v>1</v>
      </c>
      <c r="D171">
        <v>2</v>
      </c>
      <c r="E171">
        <v>0</v>
      </c>
      <c r="F171">
        <v>1</v>
      </c>
      <c r="G171">
        <v>1</v>
      </c>
      <c r="H171">
        <v>7</v>
      </c>
      <c r="I171">
        <v>3</v>
      </c>
      <c r="J171">
        <v>22</v>
      </c>
      <c r="K171">
        <v>13</v>
      </c>
      <c r="L171">
        <v>1</v>
      </c>
      <c r="M171">
        <v>36</v>
      </c>
    </row>
    <row r="172" spans="1:13">
      <c r="A172" t="s">
        <v>2649</v>
      </c>
      <c r="B172">
        <v>0</v>
      </c>
      <c r="C172">
        <v>0</v>
      </c>
      <c r="D172">
        <v>10</v>
      </c>
      <c r="E172">
        <v>9</v>
      </c>
      <c r="F172">
        <v>0</v>
      </c>
      <c r="G172">
        <v>0</v>
      </c>
      <c r="H172">
        <v>29</v>
      </c>
      <c r="I172">
        <v>6</v>
      </c>
      <c r="J172">
        <v>29</v>
      </c>
      <c r="K172">
        <v>25</v>
      </c>
      <c r="L172">
        <v>3</v>
      </c>
      <c r="M172">
        <v>55</v>
      </c>
    </row>
    <row r="173" spans="1:13">
      <c r="A173" t="s">
        <v>2650</v>
      </c>
      <c r="B173">
        <v>0</v>
      </c>
      <c r="C173">
        <v>0</v>
      </c>
      <c r="D173">
        <v>1</v>
      </c>
      <c r="E173">
        <v>5</v>
      </c>
      <c r="F173">
        <v>0</v>
      </c>
      <c r="G173">
        <v>0</v>
      </c>
      <c r="H173">
        <v>6</v>
      </c>
      <c r="I173">
        <v>0</v>
      </c>
      <c r="J173">
        <v>12</v>
      </c>
      <c r="K173">
        <v>12</v>
      </c>
      <c r="L173">
        <v>1</v>
      </c>
      <c r="M173">
        <v>33</v>
      </c>
    </row>
    <row r="174" spans="1:13">
      <c r="A174" t="s">
        <v>2651</v>
      </c>
      <c r="B174">
        <v>0</v>
      </c>
      <c r="C174">
        <v>2</v>
      </c>
      <c r="D174">
        <v>4</v>
      </c>
      <c r="E174">
        <v>0</v>
      </c>
      <c r="F174">
        <v>0</v>
      </c>
      <c r="G174">
        <v>0</v>
      </c>
      <c r="H174">
        <v>12</v>
      </c>
      <c r="I174">
        <v>7</v>
      </c>
      <c r="J174">
        <v>27</v>
      </c>
      <c r="K174">
        <v>23</v>
      </c>
      <c r="L174">
        <v>1</v>
      </c>
      <c r="M174">
        <v>83</v>
      </c>
    </row>
    <row r="175" spans="1:13">
      <c r="A175" t="s">
        <v>2652</v>
      </c>
      <c r="B175">
        <v>0</v>
      </c>
      <c r="C175">
        <v>1</v>
      </c>
      <c r="D175">
        <v>11</v>
      </c>
      <c r="E175">
        <v>8</v>
      </c>
      <c r="F175">
        <v>0</v>
      </c>
      <c r="G175">
        <v>0</v>
      </c>
      <c r="H175">
        <v>37</v>
      </c>
      <c r="I175">
        <v>11</v>
      </c>
      <c r="J175">
        <v>32</v>
      </c>
      <c r="K175">
        <v>25</v>
      </c>
      <c r="L175">
        <v>0</v>
      </c>
      <c r="M175">
        <v>68</v>
      </c>
    </row>
    <row r="176" spans="1:13">
      <c r="A176" t="s">
        <v>2653</v>
      </c>
      <c r="B176">
        <v>2</v>
      </c>
      <c r="C176">
        <v>4</v>
      </c>
      <c r="D176">
        <v>5</v>
      </c>
      <c r="E176">
        <v>9</v>
      </c>
      <c r="F176">
        <v>0</v>
      </c>
      <c r="G176">
        <v>1</v>
      </c>
      <c r="H176">
        <v>30</v>
      </c>
      <c r="I176">
        <v>10</v>
      </c>
      <c r="J176">
        <v>29</v>
      </c>
      <c r="K176">
        <v>16</v>
      </c>
      <c r="L176">
        <v>3</v>
      </c>
      <c r="M176">
        <v>45</v>
      </c>
    </row>
    <row r="177" spans="1:13">
      <c r="A177" t="s">
        <v>2654</v>
      </c>
      <c r="B177">
        <v>0</v>
      </c>
      <c r="C177">
        <v>0</v>
      </c>
      <c r="D177">
        <v>8</v>
      </c>
      <c r="E177">
        <v>6</v>
      </c>
      <c r="F177">
        <v>0</v>
      </c>
      <c r="G177">
        <v>0</v>
      </c>
      <c r="H177">
        <v>17</v>
      </c>
      <c r="I177">
        <v>9</v>
      </c>
      <c r="J177">
        <v>34</v>
      </c>
      <c r="K177">
        <v>21</v>
      </c>
      <c r="L177">
        <v>2</v>
      </c>
      <c r="M177">
        <v>34</v>
      </c>
    </row>
    <row r="178" spans="1:13">
      <c r="A178" t="s">
        <v>2655</v>
      </c>
      <c r="B178">
        <v>0</v>
      </c>
      <c r="C178">
        <v>1</v>
      </c>
      <c r="D178">
        <v>16</v>
      </c>
      <c r="E178">
        <v>13</v>
      </c>
      <c r="F178">
        <v>1</v>
      </c>
      <c r="G178">
        <v>1</v>
      </c>
      <c r="H178">
        <v>30</v>
      </c>
      <c r="I178">
        <v>14</v>
      </c>
      <c r="J178">
        <v>47</v>
      </c>
      <c r="K178">
        <v>27</v>
      </c>
      <c r="L178">
        <v>3</v>
      </c>
      <c r="M178">
        <v>46</v>
      </c>
    </row>
    <row r="179" spans="1:13">
      <c r="A179" t="s">
        <v>2656</v>
      </c>
      <c r="B179">
        <v>0</v>
      </c>
      <c r="C179">
        <v>2</v>
      </c>
      <c r="D179">
        <v>6</v>
      </c>
      <c r="E179">
        <v>11</v>
      </c>
      <c r="F179">
        <v>1</v>
      </c>
      <c r="G179">
        <v>1</v>
      </c>
      <c r="H179">
        <v>19</v>
      </c>
      <c r="I179">
        <v>11</v>
      </c>
      <c r="J179">
        <v>31</v>
      </c>
      <c r="K179">
        <v>7</v>
      </c>
      <c r="L179">
        <v>4</v>
      </c>
      <c r="M179">
        <v>19</v>
      </c>
    </row>
    <row r="180" spans="1:13">
      <c r="A180" t="s">
        <v>2657</v>
      </c>
      <c r="B180">
        <v>2</v>
      </c>
      <c r="C180">
        <v>2</v>
      </c>
      <c r="D180">
        <v>7</v>
      </c>
      <c r="E180">
        <v>17</v>
      </c>
      <c r="F180">
        <v>1</v>
      </c>
      <c r="G180">
        <v>0</v>
      </c>
      <c r="H180">
        <v>39</v>
      </c>
      <c r="I180">
        <v>7</v>
      </c>
      <c r="J180">
        <v>20</v>
      </c>
      <c r="K180">
        <v>23</v>
      </c>
      <c r="L180">
        <v>3</v>
      </c>
      <c r="M180">
        <v>55</v>
      </c>
    </row>
    <row r="181" spans="1:13">
      <c r="A181" t="s">
        <v>2658</v>
      </c>
      <c r="B181">
        <v>0</v>
      </c>
      <c r="C181">
        <v>0</v>
      </c>
      <c r="D181">
        <v>7</v>
      </c>
      <c r="E181">
        <v>6</v>
      </c>
      <c r="F181">
        <v>0</v>
      </c>
      <c r="G181">
        <v>0</v>
      </c>
      <c r="H181">
        <v>13</v>
      </c>
      <c r="I181">
        <v>4</v>
      </c>
      <c r="J181">
        <v>11</v>
      </c>
      <c r="K181">
        <v>21</v>
      </c>
      <c r="L181">
        <v>0</v>
      </c>
      <c r="M181">
        <v>39</v>
      </c>
    </row>
    <row r="182" spans="1:13">
      <c r="A182" t="s">
        <v>2659</v>
      </c>
      <c r="B182">
        <v>0</v>
      </c>
      <c r="C182">
        <v>2</v>
      </c>
      <c r="D182">
        <v>4</v>
      </c>
      <c r="E182">
        <v>3</v>
      </c>
      <c r="F182">
        <v>2</v>
      </c>
      <c r="G182">
        <v>1</v>
      </c>
      <c r="H182">
        <v>20</v>
      </c>
      <c r="I182">
        <v>10</v>
      </c>
      <c r="J182">
        <v>29</v>
      </c>
      <c r="K182">
        <v>37</v>
      </c>
      <c r="L182">
        <v>1</v>
      </c>
      <c r="M182">
        <v>63</v>
      </c>
    </row>
    <row r="183" spans="1:13">
      <c r="A183" t="s">
        <v>2660</v>
      </c>
      <c r="B183">
        <v>0</v>
      </c>
      <c r="C183">
        <v>0</v>
      </c>
      <c r="D183">
        <v>2</v>
      </c>
      <c r="E183">
        <v>19</v>
      </c>
      <c r="F183">
        <v>0</v>
      </c>
      <c r="G183">
        <v>0</v>
      </c>
      <c r="H183">
        <v>25</v>
      </c>
      <c r="I183">
        <v>7</v>
      </c>
      <c r="J183">
        <v>23</v>
      </c>
      <c r="K183">
        <v>28</v>
      </c>
      <c r="L183">
        <v>0</v>
      </c>
      <c r="M183">
        <v>61</v>
      </c>
    </row>
    <row r="184" spans="1:13">
      <c r="A184" t="s">
        <v>2661</v>
      </c>
      <c r="B184">
        <v>0</v>
      </c>
      <c r="C184">
        <v>5</v>
      </c>
      <c r="D184">
        <v>13</v>
      </c>
      <c r="E184">
        <v>11</v>
      </c>
      <c r="F184">
        <v>0</v>
      </c>
      <c r="G184">
        <v>0</v>
      </c>
      <c r="H184">
        <v>30</v>
      </c>
      <c r="I184">
        <v>7</v>
      </c>
      <c r="J184">
        <v>19</v>
      </c>
      <c r="K184">
        <v>16</v>
      </c>
      <c r="L184">
        <v>1</v>
      </c>
      <c r="M184">
        <v>44</v>
      </c>
    </row>
    <row r="185" spans="1:13">
      <c r="A185" t="s">
        <v>2662</v>
      </c>
      <c r="B185">
        <v>0</v>
      </c>
      <c r="C185">
        <v>0</v>
      </c>
      <c r="D185">
        <v>2</v>
      </c>
      <c r="E185">
        <v>2</v>
      </c>
      <c r="F185">
        <v>0</v>
      </c>
      <c r="G185">
        <v>0</v>
      </c>
      <c r="H185">
        <v>9</v>
      </c>
      <c r="I185">
        <v>7</v>
      </c>
      <c r="J185">
        <v>25</v>
      </c>
      <c r="K185">
        <v>15</v>
      </c>
      <c r="L185">
        <v>0</v>
      </c>
      <c r="M185">
        <v>43</v>
      </c>
    </row>
    <row r="186" spans="1:13">
      <c r="A186" t="s">
        <v>2663</v>
      </c>
      <c r="B186">
        <v>0</v>
      </c>
      <c r="C186">
        <v>0</v>
      </c>
      <c r="D186">
        <v>5</v>
      </c>
      <c r="E186">
        <v>10</v>
      </c>
      <c r="F186">
        <v>0</v>
      </c>
      <c r="G186">
        <v>0</v>
      </c>
      <c r="H186">
        <v>18</v>
      </c>
      <c r="I186">
        <v>4</v>
      </c>
      <c r="J186">
        <v>23</v>
      </c>
      <c r="K186">
        <v>24</v>
      </c>
      <c r="L186">
        <v>0</v>
      </c>
      <c r="M186">
        <v>64</v>
      </c>
    </row>
    <row r="187" spans="1:13">
      <c r="A187" t="s">
        <v>2664</v>
      </c>
      <c r="B187">
        <v>0</v>
      </c>
      <c r="C187">
        <v>1</v>
      </c>
      <c r="D187">
        <v>1</v>
      </c>
      <c r="E187">
        <v>7</v>
      </c>
      <c r="F187">
        <v>1</v>
      </c>
      <c r="G187">
        <v>1</v>
      </c>
      <c r="H187">
        <v>22</v>
      </c>
      <c r="I187">
        <v>8</v>
      </c>
      <c r="J187">
        <v>28</v>
      </c>
      <c r="K187">
        <v>23</v>
      </c>
      <c r="L187">
        <v>0</v>
      </c>
      <c r="M187">
        <v>58</v>
      </c>
    </row>
    <row r="188" spans="1:13">
      <c r="A188" t="s">
        <v>2665</v>
      </c>
      <c r="B188">
        <v>0</v>
      </c>
      <c r="C188">
        <v>0</v>
      </c>
      <c r="D188">
        <v>4</v>
      </c>
      <c r="E188">
        <v>1</v>
      </c>
      <c r="F188">
        <v>0</v>
      </c>
      <c r="G188">
        <v>0</v>
      </c>
      <c r="H188">
        <v>14</v>
      </c>
      <c r="I188">
        <v>3</v>
      </c>
      <c r="J188">
        <v>20</v>
      </c>
      <c r="K188">
        <v>23</v>
      </c>
      <c r="L188">
        <v>0</v>
      </c>
      <c r="M188">
        <v>79</v>
      </c>
    </row>
    <row r="189" spans="1:13">
      <c r="A189" t="s">
        <v>2666</v>
      </c>
      <c r="B189">
        <v>0</v>
      </c>
      <c r="C189">
        <v>1</v>
      </c>
      <c r="D189">
        <v>3</v>
      </c>
      <c r="E189">
        <v>6</v>
      </c>
      <c r="F189">
        <v>0</v>
      </c>
      <c r="G189">
        <v>0</v>
      </c>
      <c r="H189">
        <v>12</v>
      </c>
      <c r="I189">
        <v>9</v>
      </c>
      <c r="J189">
        <v>22</v>
      </c>
      <c r="K189">
        <v>20</v>
      </c>
      <c r="L189">
        <v>0</v>
      </c>
      <c r="M189">
        <v>62</v>
      </c>
    </row>
    <row r="190" spans="1:13">
      <c r="A190" t="s">
        <v>2667</v>
      </c>
      <c r="B190">
        <v>0</v>
      </c>
      <c r="C190">
        <v>1</v>
      </c>
      <c r="D190">
        <v>10</v>
      </c>
      <c r="E190">
        <v>6</v>
      </c>
      <c r="F190">
        <v>1</v>
      </c>
      <c r="G190">
        <v>0</v>
      </c>
      <c r="H190">
        <v>29</v>
      </c>
      <c r="I190">
        <v>17</v>
      </c>
      <c r="J190">
        <v>58</v>
      </c>
      <c r="K190">
        <v>36</v>
      </c>
      <c r="L190">
        <v>5</v>
      </c>
      <c r="M190">
        <v>84</v>
      </c>
    </row>
    <row r="191" spans="1:13">
      <c r="A191" t="s">
        <v>2668</v>
      </c>
      <c r="B191">
        <v>0</v>
      </c>
      <c r="C191">
        <v>0</v>
      </c>
      <c r="D191">
        <v>10</v>
      </c>
      <c r="E191">
        <v>5</v>
      </c>
      <c r="F191">
        <v>0</v>
      </c>
      <c r="G191">
        <v>0</v>
      </c>
      <c r="H191">
        <v>18</v>
      </c>
      <c r="I191">
        <v>4</v>
      </c>
      <c r="J191">
        <v>15</v>
      </c>
      <c r="K191">
        <v>16</v>
      </c>
      <c r="L191">
        <v>0</v>
      </c>
      <c r="M191">
        <v>49</v>
      </c>
    </row>
    <row r="192" spans="1:13">
      <c r="A192" t="s">
        <v>2669</v>
      </c>
      <c r="B192">
        <v>0</v>
      </c>
      <c r="C192">
        <v>0</v>
      </c>
      <c r="D192">
        <v>4</v>
      </c>
      <c r="E192">
        <v>15</v>
      </c>
      <c r="F192">
        <v>0</v>
      </c>
      <c r="G192">
        <v>0</v>
      </c>
      <c r="H192">
        <v>18</v>
      </c>
      <c r="I192">
        <v>1</v>
      </c>
      <c r="J192">
        <v>8</v>
      </c>
      <c r="K192">
        <v>27</v>
      </c>
      <c r="L192">
        <v>0</v>
      </c>
      <c r="M192">
        <v>58</v>
      </c>
    </row>
    <row r="193" spans="1:13">
      <c r="A193" t="s">
        <v>2670</v>
      </c>
      <c r="B193">
        <v>0</v>
      </c>
      <c r="C193">
        <v>0</v>
      </c>
      <c r="D193">
        <v>5</v>
      </c>
      <c r="E193">
        <v>2</v>
      </c>
      <c r="F193">
        <v>0</v>
      </c>
      <c r="G193">
        <v>0</v>
      </c>
      <c r="H193">
        <v>23</v>
      </c>
      <c r="I193">
        <v>10</v>
      </c>
      <c r="J193">
        <v>31</v>
      </c>
      <c r="K193">
        <v>19</v>
      </c>
      <c r="L193">
        <v>1</v>
      </c>
      <c r="M193">
        <v>33</v>
      </c>
    </row>
    <row r="194" spans="1:13">
      <c r="A194" t="s">
        <v>2671</v>
      </c>
      <c r="B194">
        <v>0</v>
      </c>
      <c r="C194">
        <v>0</v>
      </c>
      <c r="D194">
        <v>14</v>
      </c>
      <c r="E194">
        <v>11</v>
      </c>
      <c r="F194">
        <v>1</v>
      </c>
      <c r="G194">
        <v>0</v>
      </c>
      <c r="H194">
        <v>25</v>
      </c>
      <c r="I194">
        <v>8</v>
      </c>
      <c r="J194">
        <v>23</v>
      </c>
      <c r="K194">
        <v>18</v>
      </c>
      <c r="L194">
        <v>2</v>
      </c>
      <c r="M194">
        <v>36</v>
      </c>
    </row>
    <row r="195" spans="1:13">
      <c r="A195" t="s">
        <v>2672</v>
      </c>
      <c r="B195">
        <v>0</v>
      </c>
      <c r="C195">
        <v>0</v>
      </c>
      <c r="D195">
        <v>14</v>
      </c>
      <c r="E195">
        <v>14</v>
      </c>
      <c r="F195">
        <v>0</v>
      </c>
      <c r="G195">
        <v>0</v>
      </c>
      <c r="H195">
        <v>49</v>
      </c>
      <c r="I195">
        <v>7</v>
      </c>
      <c r="J195">
        <v>55</v>
      </c>
      <c r="K195">
        <v>21</v>
      </c>
      <c r="L195">
        <v>2</v>
      </c>
      <c r="M195">
        <v>19</v>
      </c>
    </row>
    <row r="196" spans="1:13">
      <c r="A196" t="s">
        <v>2673</v>
      </c>
      <c r="B196">
        <v>0</v>
      </c>
      <c r="C196">
        <v>0</v>
      </c>
      <c r="D196">
        <v>8</v>
      </c>
      <c r="E196">
        <v>9</v>
      </c>
      <c r="F196">
        <v>0</v>
      </c>
      <c r="G196">
        <v>0</v>
      </c>
      <c r="H196">
        <v>54</v>
      </c>
      <c r="I196">
        <v>2</v>
      </c>
      <c r="J196">
        <v>21</v>
      </c>
      <c r="K196">
        <v>17</v>
      </c>
      <c r="L196">
        <v>1</v>
      </c>
      <c r="M196">
        <v>18</v>
      </c>
    </row>
    <row r="197" spans="1:13">
      <c r="A197" t="s">
        <v>2674</v>
      </c>
      <c r="B197">
        <v>0</v>
      </c>
      <c r="C197">
        <v>0</v>
      </c>
      <c r="D197">
        <v>2</v>
      </c>
      <c r="E197">
        <v>4</v>
      </c>
      <c r="F197">
        <v>0</v>
      </c>
      <c r="G197">
        <v>0</v>
      </c>
      <c r="H197">
        <v>17</v>
      </c>
      <c r="I197">
        <v>10</v>
      </c>
      <c r="J197">
        <v>17</v>
      </c>
      <c r="K197">
        <v>16</v>
      </c>
      <c r="L197">
        <v>2</v>
      </c>
      <c r="M197">
        <v>37</v>
      </c>
    </row>
    <row r="198" spans="1:13">
      <c r="A198" t="s">
        <v>2675</v>
      </c>
      <c r="B198">
        <v>1</v>
      </c>
      <c r="C198">
        <v>0</v>
      </c>
      <c r="D198">
        <v>3</v>
      </c>
      <c r="E198">
        <v>7</v>
      </c>
      <c r="F198">
        <v>0</v>
      </c>
      <c r="G198">
        <v>0</v>
      </c>
      <c r="H198">
        <v>19</v>
      </c>
      <c r="I198">
        <v>9</v>
      </c>
      <c r="J198">
        <v>30</v>
      </c>
      <c r="K198">
        <v>11</v>
      </c>
      <c r="L198">
        <v>0</v>
      </c>
      <c r="M198">
        <v>26</v>
      </c>
    </row>
    <row r="199" spans="1:13">
      <c r="A199" t="s">
        <v>2676</v>
      </c>
      <c r="B199">
        <v>0</v>
      </c>
      <c r="C199">
        <v>1</v>
      </c>
      <c r="D199">
        <v>9</v>
      </c>
      <c r="E199">
        <v>16</v>
      </c>
      <c r="F199">
        <v>1</v>
      </c>
      <c r="G199">
        <v>1</v>
      </c>
      <c r="H199">
        <v>26</v>
      </c>
      <c r="I199">
        <v>11</v>
      </c>
      <c r="J199">
        <v>35</v>
      </c>
      <c r="K199">
        <v>11</v>
      </c>
      <c r="L199">
        <v>0</v>
      </c>
      <c r="M199">
        <v>39</v>
      </c>
    </row>
    <row r="200" spans="1:13">
      <c r="A200" t="s">
        <v>2677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4</v>
      </c>
      <c r="I200">
        <v>3</v>
      </c>
      <c r="J200">
        <v>18</v>
      </c>
      <c r="K200">
        <v>15</v>
      </c>
      <c r="L200">
        <v>1</v>
      </c>
      <c r="M200">
        <v>39</v>
      </c>
    </row>
    <row r="201" spans="1:13">
      <c r="A201" t="s">
        <v>2678</v>
      </c>
      <c r="B201">
        <v>2</v>
      </c>
      <c r="C201">
        <v>0</v>
      </c>
      <c r="D201">
        <v>4</v>
      </c>
      <c r="E201">
        <v>5</v>
      </c>
      <c r="F201">
        <v>2</v>
      </c>
      <c r="G201">
        <v>1</v>
      </c>
      <c r="H201">
        <v>11</v>
      </c>
      <c r="I201">
        <v>3</v>
      </c>
      <c r="J201">
        <v>23</v>
      </c>
      <c r="K201">
        <v>12</v>
      </c>
      <c r="L201">
        <v>1</v>
      </c>
      <c r="M201">
        <v>20</v>
      </c>
    </row>
    <row r="202" spans="1:13">
      <c r="A202" t="s">
        <v>2679</v>
      </c>
      <c r="B202">
        <v>1</v>
      </c>
      <c r="C202">
        <v>3</v>
      </c>
      <c r="D202">
        <v>5</v>
      </c>
      <c r="E202">
        <v>9</v>
      </c>
      <c r="F202">
        <v>2</v>
      </c>
      <c r="G202">
        <v>1</v>
      </c>
      <c r="H202">
        <v>18</v>
      </c>
      <c r="I202">
        <v>8</v>
      </c>
      <c r="J202">
        <v>21</v>
      </c>
      <c r="K202">
        <v>22</v>
      </c>
      <c r="L202">
        <v>0</v>
      </c>
      <c r="M202">
        <v>44</v>
      </c>
    </row>
    <row r="203" spans="1:13">
      <c r="A203" t="s">
        <v>2680</v>
      </c>
      <c r="B203">
        <v>0</v>
      </c>
      <c r="C203">
        <v>0</v>
      </c>
      <c r="D203">
        <v>1</v>
      </c>
      <c r="E203">
        <v>13</v>
      </c>
      <c r="F203">
        <v>0</v>
      </c>
      <c r="G203">
        <v>0</v>
      </c>
      <c r="H203">
        <v>14</v>
      </c>
      <c r="I203">
        <v>7</v>
      </c>
      <c r="J203">
        <v>15</v>
      </c>
      <c r="K203">
        <v>6</v>
      </c>
      <c r="L203">
        <v>2</v>
      </c>
      <c r="M203">
        <v>16</v>
      </c>
    </row>
    <row r="204" spans="1:13">
      <c r="A204" t="s">
        <v>2681</v>
      </c>
      <c r="B204">
        <v>2</v>
      </c>
      <c r="C204">
        <v>1</v>
      </c>
      <c r="D204">
        <v>7</v>
      </c>
      <c r="E204">
        <v>2</v>
      </c>
      <c r="F204">
        <v>1</v>
      </c>
      <c r="G204">
        <v>1</v>
      </c>
      <c r="H204">
        <v>12</v>
      </c>
      <c r="I204">
        <v>6</v>
      </c>
      <c r="J204">
        <v>42</v>
      </c>
      <c r="K204">
        <v>13</v>
      </c>
      <c r="L204">
        <v>1</v>
      </c>
      <c r="M204">
        <v>26</v>
      </c>
    </row>
    <row r="205" spans="1:13">
      <c r="A205" t="s">
        <v>2682</v>
      </c>
      <c r="B205">
        <v>0</v>
      </c>
      <c r="C205">
        <v>0</v>
      </c>
      <c r="D205">
        <v>4</v>
      </c>
      <c r="E205">
        <v>3</v>
      </c>
      <c r="F205">
        <v>0</v>
      </c>
      <c r="G205">
        <v>0</v>
      </c>
      <c r="H205">
        <v>9</v>
      </c>
      <c r="I205">
        <v>1</v>
      </c>
      <c r="J205">
        <v>15</v>
      </c>
      <c r="K205">
        <v>13</v>
      </c>
      <c r="L205">
        <v>0</v>
      </c>
      <c r="M205">
        <v>28</v>
      </c>
    </row>
    <row r="206" spans="1:13">
      <c r="A206" t="s">
        <v>2683</v>
      </c>
      <c r="B206">
        <v>0</v>
      </c>
      <c r="C206">
        <v>2</v>
      </c>
      <c r="D206">
        <v>4</v>
      </c>
      <c r="E206">
        <v>7</v>
      </c>
      <c r="F206">
        <v>3</v>
      </c>
      <c r="G206">
        <v>2</v>
      </c>
      <c r="H206">
        <v>17</v>
      </c>
      <c r="I206">
        <v>8</v>
      </c>
      <c r="J206">
        <v>42</v>
      </c>
      <c r="K206">
        <v>14</v>
      </c>
      <c r="L206">
        <v>6</v>
      </c>
      <c r="M206">
        <v>40</v>
      </c>
    </row>
    <row r="207" spans="1:13">
      <c r="A207" t="s">
        <v>2684</v>
      </c>
      <c r="B207">
        <v>1</v>
      </c>
      <c r="C207">
        <v>1</v>
      </c>
      <c r="D207">
        <v>0</v>
      </c>
      <c r="E207">
        <v>2</v>
      </c>
      <c r="F207">
        <v>0</v>
      </c>
      <c r="G207">
        <v>0</v>
      </c>
      <c r="H207">
        <v>4</v>
      </c>
      <c r="I207">
        <v>2</v>
      </c>
      <c r="J207">
        <v>7</v>
      </c>
      <c r="K207">
        <v>0</v>
      </c>
      <c r="L207">
        <v>0</v>
      </c>
      <c r="M207">
        <v>1</v>
      </c>
    </row>
    <row r="208" spans="1:13">
      <c r="A208" t="s">
        <v>2685</v>
      </c>
      <c r="B208">
        <v>0</v>
      </c>
      <c r="C208">
        <v>1</v>
      </c>
      <c r="D208">
        <v>13</v>
      </c>
      <c r="E208">
        <v>3</v>
      </c>
      <c r="F208">
        <v>1</v>
      </c>
      <c r="G208">
        <v>1</v>
      </c>
      <c r="H208">
        <v>18</v>
      </c>
      <c r="I208">
        <v>20</v>
      </c>
      <c r="J208">
        <v>37</v>
      </c>
      <c r="K208">
        <v>18</v>
      </c>
      <c r="L208">
        <v>1</v>
      </c>
      <c r="M208">
        <v>29</v>
      </c>
    </row>
    <row r="209" spans="1:13">
      <c r="A209" t="s">
        <v>2686</v>
      </c>
      <c r="B209">
        <v>1</v>
      </c>
      <c r="C209">
        <v>11</v>
      </c>
      <c r="D209">
        <v>18</v>
      </c>
      <c r="E209">
        <v>22</v>
      </c>
      <c r="F209">
        <v>1</v>
      </c>
      <c r="G209">
        <v>1</v>
      </c>
      <c r="H209">
        <v>71</v>
      </c>
      <c r="I209">
        <v>31</v>
      </c>
      <c r="J209">
        <v>33</v>
      </c>
      <c r="K209">
        <v>30</v>
      </c>
      <c r="L209">
        <v>6</v>
      </c>
      <c r="M209">
        <v>38</v>
      </c>
    </row>
    <row r="210" spans="1:13">
      <c r="A210" t="s">
        <v>2687</v>
      </c>
      <c r="B210">
        <v>0</v>
      </c>
      <c r="C210">
        <v>2</v>
      </c>
      <c r="D210">
        <v>0</v>
      </c>
      <c r="E210">
        <v>4</v>
      </c>
      <c r="F210">
        <v>2</v>
      </c>
      <c r="G210">
        <v>2</v>
      </c>
      <c r="H210">
        <v>11</v>
      </c>
      <c r="I210">
        <v>14</v>
      </c>
      <c r="J210">
        <v>27</v>
      </c>
      <c r="K210">
        <v>18</v>
      </c>
      <c r="L210">
        <v>4</v>
      </c>
      <c r="M210">
        <v>18</v>
      </c>
    </row>
    <row r="211" spans="1:13">
      <c r="A211" t="s">
        <v>2688</v>
      </c>
      <c r="B211">
        <v>0</v>
      </c>
      <c r="C211">
        <v>0</v>
      </c>
      <c r="D211">
        <v>5</v>
      </c>
      <c r="E211">
        <v>5</v>
      </c>
      <c r="F211">
        <v>0</v>
      </c>
      <c r="G211">
        <v>0</v>
      </c>
      <c r="H211">
        <v>11</v>
      </c>
      <c r="I211">
        <v>2</v>
      </c>
      <c r="J211">
        <v>17</v>
      </c>
      <c r="K211">
        <v>11</v>
      </c>
      <c r="L211">
        <v>1</v>
      </c>
      <c r="M211">
        <v>16</v>
      </c>
    </row>
    <row r="212" spans="1:13">
      <c r="A212" t="s">
        <v>2689</v>
      </c>
      <c r="B212">
        <v>0</v>
      </c>
      <c r="C212">
        <v>0</v>
      </c>
      <c r="D212">
        <v>6</v>
      </c>
      <c r="E212">
        <v>27</v>
      </c>
      <c r="F212">
        <v>0</v>
      </c>
      <c r="G212">
        <v>0</v>
      </c>
      <c r="H212">
        <v>48</v>
      </c>
      <c r="I212">
        <v>10</v>
      </c>
      <c r="J212">
        <v>26</v>
      </c>
      <c r="K212">
        <v>21</v>
      </c>
      <c r="L212">
        <v>0</v>
      </c>
      <c r="M212">
        <v>33</v>
      </c>
    </row>
    <row r="213" spans="1:13">
      <c r="A213" t="s">
        <v>2690</v>
      </c>
      <c r="B213">
        <v>2</v>
      </c>
      <c r="C213">
        <v>0</v>
      </c>
      <c r="D213">
        <v>2</v>
      </c>
      <c r="E213">
        <v>3</v>
      </c>
      <c r="F213">
        <v>2</v>
      </c>
      <c r="G213">
        <v>0</v>
      </c>
      <c r="H213">
        <v>7</v>
      </c>
      <c r="I213">
        <v>4</v>
      </c>
      <c r="J213">
        <v>12</v>
      </c>
      <c r="K213">
        <v>11</v>
      </c>
      <c r="L213">
        <v>2</v>
      </c>
      <c r="M213">
        <v>22</v>
      </c>
    </row>
    <row r="214" spans="1:13">
      <c r="A214" t="s">
        <v>2691</v>
      </c>
      <c r="B214">
        <v>0</v>
      </c>
      <c r="C214">
        <v>2</v>
      </c>
      <c r="D214">
        <v>9</v>
      </c>
      <c r="E214">
        <v>9</v>
      </c>
      <c r="F214">
        <v>1</v>
      </c>
      <c r="G214">
        <v>0</v>
      </c>
      <c r="H214">
        <v>20</v>
      </c>
      <c r="I214">
        <v>15</v>
      </c>
      <c r="J214">
        <v>51</v>
      </c>
      <c r="K214">
        <v>26</v>
      </c>
      <c r="L214">
        <v>1</v>
      </c>
      <c r="M214">
        <v>41</v>
      </c>
    </row>
    <row r="215" spans="1:13">
      <c r="A215" t="s">
        <v>2692</v>
      </c>
      <c r="B215">
        <v>0</v>
      </c>
      <c r="C215">
        <v>0</v>
      </c>
      <c r="D215">
        <v>0</v>
      </c>
      <c r="E215">
        <v>13</v>
      </c>
      <c r="F215">
        <v>0</v>
      </c>
      <c r="G215">
        <v>0</v>
      </c>
      <c r="H215">
        <v>28</v>
      </c>
      <c r="I215">
        <v>8</v>
      </c>
      <c r="J215">
        <v>46</v>
      </c>
      <c r="K215">
        <v>26</v>
      </c>
      <c r="L215">
        <v>3</v>
      </c>
      <c r="M215">
        <v>44</v>
      </c>
    </row>
    <row r="216" spans="1:13">
      <c r="A216" t="s">
        <v>2693</v>
      </c>
      <c r="B216">
        <v>1</v>
      </c>
      <c r="C216">
        <v>4</v>
      </c>
      <c r="D216">
        <v>17</v>
      </c>
      <c r="E216">
        <v>5</v>
      </c>
      <c r="F216">
        <v>2</v>
      </c>
      <c r="G216">
        <v>1</v>
      </c>
      <c r="H216">
        <v>33</v>
      </c>
      <c r="I216">
        <v>12</v>
      </c>
      <c r="J216">
        <v>34</v>
      </c>
      <c r="K216">
        <v>25</v>
      </c>
      <c r="L216">
        <v>6</v>
      </c>
      <c r="M216">
        <v>30</v>
      </c>
    </row>
    <row r="217" spans="1:13">
      <c r="A217" t="s">
        <v>2694</v>
      </c>
      <c r="B217">
        <v>1</v>
      </c>
      <c r="C217">
        <v>2</v>
      </c>
      <c r="D217">
        <v>1</v>
      </c>
      <c r="E217">
        <v>4</v>
      </c>
      <c r="F217">
        <v>0</v>
      </c>
      <c r="G217">
        <v>0</v>
      </c>
      <c r="H217">
        <v>10</v>
      </c>
      <c r="I217">
        <v>8</v>
      </c>
      <c r="J217">
        <v>19</v>
      </c>
      <c r="K217">
        <v>6</v>
      </c>
      <c r="L217">
        <v>3</v>
      </c>
      <c r="M217">
        <v>27</v>
      </c>
    </row>
    <row r="218" spans="1:13">
      <c r="A218" t="s">
        <v>2695</v>
      </c>
      <c r="B218">
        <v>0</v>
      </c>
      <c r="C218">
        <v>6</v>
      </c>
      <c r="D218">
        <v>10</v>
      </c>
      <c r="E218">
        <v>5</v>
      </c>
      <c r="F218">
        <v>2</v>
      </c>
      <c r="G218">
        <v>1</v>
      </c>
      <c r="H218">
        <v>22</v>
      </c>
      <c r="I218">
        <v>5</v>
      </c>
      <c r="J218">
        <v>19</v>
      </c>
      <c r="K218">
        <v>16</v>
      </c>
      <c r="L218">
        <v>0</v>
      </c>
      <c r="M218">
        <v>28</v>
      </c>
    </row>
    <row r="219" spans="1:13">
      <c r="A219" t="s">
        <v>2696</v>
      </c>
      <c r="B219">
        <v>0</v>
      </c>
      <c r="C219">
        <v>2</v>
      </c>
      <c r="D219">
        <v>7</v>
      </c>
      <c r="E219">
        <v>4</v>
      </c>
      <c r="F219">
        <v>0</v>
      </c>
      <c r="G219">
        <v>0</v>
      </c>
      <c r="H219">
        <v>14</v>
      </c>
      <c r="I219">
        <v>6</v>
      </c>
      <c r="J219">
        <v>24</v>
      </c>
      <c r="K219">
        <v>11</v>
      </c>
      <c r="L219">
        <v>2</v>
      </c>
      <c r="M219">
        <v>28</v>
      </c>
    </row>
    <row r="220" spans="1:13">
      <c r="A220" t="s">
        <v>2697</v>
      </c>
      <c r="B220">
        <v>0</v>
      </c>
      <c r="C220">
        <v>1</v>
      </c>
      <c r="D220">
        <v>1</v>
      </c>
      <c r="E220">
        <v>14</v>
      </c>
      <c r="F220">
        <v>0</v>
      </c>
      <c r="G220">
        <v>0</v>
      </c>
      <c r="H220">
        <v>16</v>
      </c>
      <c r="I220">
        <v>4</v>
      </c>
      <c r="J220">
        <v>25</v>
      </c>
      <c r="K220">
        <v>7</v>
      </c>
      <c r="L220">
        <v>3</v>
      </c>
      <c r="M220">
        <v>22</v>
      </c>
    </row>
    <row r="221" spans="1:13">
      <c r="A221" t="s">
        <v>2698</v>
      </c>
      <c r="B221">
        <v>1</v>
      </c>
      <c r="C221">
        <v>0</v>
      </c>
      <c r="D221">
        <v>8</v>
      </c>
      <c r="E221">
        <v>10</v>
      </c>
      <c r="F221">
        <v>1</v>
      </c>
      <c r="G221">
        <v>1</v>
      </c>
      <c r="H221">
        <v>34</v>
      </c>
      <c r="I221">
        <v>6</v>
      </c>
      <c r="J221">
        <v>39</v>
      </c>
      <c r="K221">
        <v>27</v>
      </c>
      <c r="L221">
        <v>0</v>
      </c>
      <c r="M221">
        <v>67</v>
      </c>
    </row>
    <row r="222" spans="1:13">
      <c r="A222" t="s">
        <v>2699</v>
      </c>
      <c r="B222">
        <v>0</v>
      </c>
      <c r="C222">
        <v>1</v>
      </c>
      <c r="D222">
        <v>4</v>
      </c>
      <c r="E222">
        <v>4</v>
      </c>
      <c r="F222">
        <v>1</v>
      </c>
      <c r="G222">
        <v>0</v>
      </c>
      <c r="H222">
        <v>11</v>
      </c>
      <c r="I222">
        <v>6</v>
      </c>
      <c r="J222">
        <v>10</v>
      </c>
      <c r="K222">
        <v>12</v>
      </c>
      <c r="L222">
        <v>0</v>
      </c>
      <c r="M222">
        <v>28</v>
      </c>
    </row>
    <row r="223" spans="1:13">
      <c r="A223" t="s">
        <v>2700</v>
      </c>
      <c r="B223">
        <v>0</v>
      </c>
      <c r="C223">
        <v>0</v>
      </c>
      <c r="D223">
        <v>11</v>
      </c>
      <c r="E223">
        <v>2</v>
      </c>
      <c r="F223">
        <v>0</v>
      </c>
      <c r="G223">
        <v>0</v>
      </c>
      <c r="H223">
        <v>19</v>
      </c>
      <c r="I223">
        <v>5</v>
      </c>
      <c r="J223">
        <v>33</v>
      </c>
      <c r="K223">
        <v>36</v>
      </c>
      <c r="L223">
        <v>1</v>
      </c>
      <c r="M223">
        <v>44</v>
      </c>
    </row>
    <row r="224" spans="1:13">
      <c r="A224" t="s">
        <v>2701</v>
      </c>
      <c r="B224">
        <v>0</v>
      </c>
      <c r="C224">
        <v>0</v>
      </c>
      <c r="D224">
        <v>4</v>
      </c>
      <c r="E224">
        <v>1</v>
      </c>
      <c r="F224">
        <v>0</v>
      </c>
      <c r="G224">
        <v>0</v>
      </c>
      <c r="H224">
        <v>6</v>
      </c>
      <c r="I224">
        <v>0</v>
      </c>
      <c r="J224">
        <v>3</v>
      </c>
      <c r="K224">
        <v>4</v>
      </c>
      <c r="L224">
        <v>0</v>
      </c>
      <c r="M224">
        <v>5</v>
      </c>
    </row>
    <row r="225" spans="1:13">
      <c r="A225" t="s">
        <v>2702</v>
      </c>
      <c r="B225">
        <v>0</v>
      </c>
      <c r="C225">
        <v>0</v>
      </c>
      <c r="D225">
        <v>2</v>
      </c>
      <c r="E225">
        <v>4</v>
      </c>
      <c r="F225">
        <v>0</v>
      </c>
      <c r="G225">
        <v>0</v>
      </c>
      <c r="H225">
        <v>6</v>
      </c>
      <c r="I225">
        <v>0</v>
      </c>
      <c r="J225">
        <v>5</v>
      </c>
      <c r="K225">
        <v>3</v>
      </c>
      <c r="L225">
        <v>0</v>
      </c>
      <c r="M225">
        <v>7</v>
      </c>
    </row>
    <row r="226" spans="1:13">
      <c r="A226" t="s">
        <v>2703</v>
      </c>
      <c r="B226">
        <v>0</v>
      </c>
      <c r="C226">
        <v>0</v>
      </c>
      <c r="D226">
        <v>9</v>
      </c>
      <c r="E226">
        <v>13</v>
      </c>
      <c r="F226">
        <v>0</v>
      </c>
      <c r="G226">
        <v>0</v>
      </c>
      <c r="H226">
        <v>26</v>
      </c>
      <c r="I226">
        <v>6</v>
      </c>
      <c r="J226">
        <v>20</v>
      </c>
      <c r="K226">
        <v>26</v>
      </c>
      <c r="L226">
        <v>1</v>
      </c>
      <c r="M226">
        <v>42</v>
      </c>
    </row>
    <row r="227" spans="1:13">
      <c r="A227" t="s">
        <v>2704</v>
      </c>
      <c r="B227">
        <v>0</v>
      </c>
      <c r="C227">
        <v>0</v>
      </c>
      <c r="D227">
        <v>0</v>
      </c>
      <c r="E227">
        <v>10</v>
      </c>
      <c r="F227">
        <v>0</v>
      </c>
      <c r="G227">
        <v>0</v>
      </c>
      <c r="H227">
        <v>35</v>
      </c>
      <c r="I227">
        <v>11</v>
      </c>
      <c r="J227">
        <v>28</v>
      </c>
      <c r="K227">
        <v>30</v>
      </c>
      <c r="L227">
        <v>0</v>
      </c>
      <c r="M227">
        <v>37</v>
      </c>
    </row>
    <row r="228" spans="1:13">
      <c r="A228" t="s">
        <v>2705</v>
      </c>
      <c r="B228">
        <v>0</v>
      </c>
      <c r="C228">
        <v>0</v>
      </c>
      <c r="D228">
        <v>15</v>
      </c>
      <c r="E228">
        <v>18</v>
      </c>
      <c r="F228">
        <v>0</v>
      </c>
      <c r="G228">
        <v>0</v>
      </c>
      <c r="H228">
        <v>35</v>
      </c>
      <c r="I228">
        <v>8</v>
      </c>
      <c r="J228">
        <v>39</v>
      </c>
      <c r="K228">
        <v>13</v>
      </c>
      <c r="L228">
        <v>3</v>
      </c>
      <c r="M228">
        <v>22</v>
      </c>
    </row>
    <row r="229" spans="1:13">
      <c r="A229" t="s">
        <v>2706</v>
      </c>
      <c r="B229">
        <v>2</v>
      </c>
      <c r="C229">
        <v>0</v>
      </c>
      <c r="D229">
        <v>2</v>
      </c>
      <c r="E229">
        <v>18</v>
      </c>
      <c r="F229">
        <v>1</v>
      </c>
      <c r="G229">
        <v>0</v>
      </c>
      <c r="H229">
        <v>22</v>
      </c>
      <c r="I229">
        <v>15</v>
      </c>
      <c r="J229">
        <v>39</v>
      </c>
      <c r="K229">
        <v>12</v>
      </c>
      <c r="L229">
        <v>1</v>
      </c>
      <c r="M229">
        <v>16</v>
      </c>
    </row>
    <row r="230" spans="1:13">
      <c r="A230" t="s">
        <v>2707</v>
      </c>
      <c r="B230">
        <v>0</v>
      </c>
      <c r="C230">
        <v>0</v>
      </c>
      <c r="D230">
        <v>0</v>
      </c>
      <c r="E230">
        <v>3</v>
      </c>
      <c r="F230">
        <v>0</v>
      </c>
      <c r="G230">
        <v>0</v>
      </c>
      <c r="H230">
        <v>3</v>
      </c>
      <c r="I230">
        <v>6</v>
      </c>
      <c r="J230">
        <v>26</v>
      </c>
      <c r="K230">
        <v>5</v>
      </c>
      <c r="L230">
        <v>2</v>
      </c>
      <c r="M230">
        <v>23</v>
      </c>
    </row>
    <row r="231" spans="1:13">
      <c r="A231" t="s">
        <v>2708</v>
      </c>
      <c r="B231">
        <v>1</v>
      </c>
      <c r="C231">
        <v>1</v>
      </c>
      <c r="D231">
        <v>8</v>
      </c>
      <c r="E231">
        <v>12</v>
      </c>
      <c r="F231">
        <v>1</v>
      </c>
      <c r="G231">
        <v>2</v>
      </c>
      <c r="H231">
        <v>39</v>
      </c>
      <c r="I231">
        <v>19</v>
      </c>
      <c r="J231">
        <v>41</v>
      </c>
      <c r="K231">
        <v>37</v>
      </c>
      <c r="L231">
        <v>0</v>
      </c>
      <c r="M231">
        <v>45</v>
      </c>
    </row>
    <row r="232" spans="1:13">
      <c r="A232" t="s">
        <v>2709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3</v>
      </c>
      <c r="I232">
        <v>2</v>
      </c>
      <c r="J232">
        <v>8</v>
      </c>
      <c r="K232">
        <v>21</v>
      </c>
      <c r="L232">
        <v>0</v>
      </c>
      <c r="M232">
        <v>69</v>
      </c>
    </row>
    <row r="233" spans="1:13">
      <c r="A233" t="s">
        <v>2710</v>
      </c>
      <c r="B233">
        <v>3</v>
      </c>
      <c r="C233">
        <v>0</v>
      </c>
      <c r="D233">
        <v>11</v>
      </c>
      <c r="E233">
        <v>29</v>
      </c>
      <c r="F233">
        <v>3</v>
      </c>
      <c r="G233">
        <v>1</v>
      </c>
      <c r="H233">
        <v>51</v>
      </c>
      <c r="I233">
        <v>5</v>
      </c>
      <c r="J233">
        <v>34</v>
      </c>
      <c r="K233">
        <v>29</v>
      </c>
      <c r="L233">
        <v>0</v>
      </c>
      <c r="M233">
        <v>56</v>
      </c>
    </row>
    <row r="234" spans="1:13">
      <c r="A234" t="s">
        <v>2711</v>
      </c>
      <c r="B234">
        <v>0</v>
      </c>
      <c r="C234">
        <v>0</v>
      </c>
      <c r="D234">
        <v>4</v>
      </c>
      <c r="E234">
        <v>4</v>
      </c>
      <c r="F234">
        <v>0</v>
      </c>
      <c r="G234">
        <v>0</v>
      </c>
      <c r="H234">
        <v>15</v>
      </c>
      <c r="I234">
        <v>8</v>
      </c>
      <c r="J234">
        <v>37</v>
      </c>
      <c r="K234">
        <v>9</v>
      </c>
      <c r="L234">
        <v>2</v>
      </c>
      <c r="M234">
        <v>10</v>
      </c>
    </row>
    <row r="235" spans="1:13">
      <c r="A235" t="s">
        <v>2712</v>
      </c>
      <c r="B235">
        <v>0</v>
      </c>
      <c r="C235">
        <v>0</v>
      </c>
      <c r="D235">
        <v>4</v>
      </c>
      <c r="E235">
        <v>9</v>
      </c>
      <c r="F235">
        <v>1</v>
      </c>
      <c r="G235">
        <v>1</v>
      </c>
      <c r="H235">
        <v>23</v>
      </c>
      <c r="I235">
        <v>5</v>
      </c>
      <c r="J235">
        <v>39</v>
      </c>
      <c r="K235">
        <v>17</v>
      </c>
      <c r="L235">
        <v>1</v>
      </c>
      <c r="M235">
        <v>16</v>
      </c>
    </row>
    <row r="236" spans="1:13">
      <c r="A236" t="s">
        <v>2713</v>
      </c>
      <c r="B236">
        <v>0</v>
      </c>
      <c r="C236">
        <v>1</v>
      </c>
      <c r="D236">
        <v>1</v>
      </c>
      <c r="E236">
        <v>17</v>
      </c>
      <c r="F236">
        <v>1</v>
      </c>
      <c r="G236">
        <v>0</v>
      </c>
      <c r="H236">
        <v>22</v>
      </c>
      <c r="I236">
        <v>8</v>
      </c>
      <c r="J236">
        <v>28</v>
      </c>
      <c r="K236">
        <v>8</v>
      </c>
      <c r="L236">
        <v>0</v>
      </c>
      <c r="M236">
        <v>22</v>
      </c>
    </row>
    <row r="237" spans="1:13">
      <c r="A237" t="s">
        <v>2714</v>
      </c>
      <c r="B237">
        <v>0</v>
      </c>
      <c r="C237">
        <v>0</v>
      </c>
      <c r="D237">
        <v>6</v>
      </c>
      <c r="E237">
        <v>11</v>
      </c>
      <c r="F237">
        <v>0</v>
      </c>
      <c r="G237">
        <v>0</v>
      </c>
      <c r="H237">
        <v>17</v>
      </c>
      <c r="I237">
        <v>4</v>
      </c>
      <c r="J237">
        <v>27</v>
      </c>
      <c r="K237">
        <v>14</v>
      </c>
      <c r="L237">
        <v>2</v>
      </c>
      <c r="M237">
        <v>30</v>
      </c>
    </row>
    <row r="238" spans="1:13">
      <c r="A238" t="s">
        <v>2715</v>
      </c>
      <c r="B238">
        <v>0</v>
      </c>
      <c r="C238">
        <v>0</v>
      </c>
      <c r="D238">
        <v>13</v>
      </c>
      <c r="E238">
        <v>5</v>
      </c>
      <c r="F238">
        <v>0</v>
      </c>
      <c r="G238">
        <v>0</v>
      </c>
      <c r="H238">
        <v>28</v>
      </c>
      <c r="I238">
        <v>7</v>
      </c>
      <c r="J238">
        <v>27</v>
      </c>
      <c r="K238">
        <v>20</v>
      </c>
      <c r="L238">
        <v>1</v>
      </c>
      <c r="M238">
        <v>52</v>
      </c>
    </row>
    <row r="239" spans="1:13">
      <c r="A239" t="s">
        <v>2716</v>
      </c>
      <c r="B239">
        <v>0</v>
      </c>
      <c r="C239">
        <v>1</v>
      </c>
      <c r="D239">
        <v>1</v>
      </c>
      <c r="E239">
        <v>3</v>
      </c>
      <c r="F239">
        <v>0</v>
      </c>
      <c r="G239">
        <v>0</v>
      </c>
      <c r="H239">
        <v>6</v>
      </c>
      <c r="I239">
        <v>5</v>
      </c>
      <c r="J239">
        <v>7</v>
      </c>
      <c r="K239">
        <v>2</v>
      </c>
      <c r="L239">
        <v>0</v>
      </c>
      <c r="M239">
        <v>9</v>
      </c>
    </row>
    <row r="240" spans="1:13">
      <c r="A240" t="s">
        <v>2717</v>
      </c>
      <c r="B240">
        <v>0</v>
      </c>
      <c r="C240">
        <v>2</v>
      </c>
      <c r="D240">
        <v>1</v>
      </c>
      <c r="E240">
        <v>2</v>
      </c>
      <c r="F240">
        <v>1</v>
      </c>
      <c r="G240">
        <v>1</v>
      </c>
      <c r="H240">
        <v>7</v>
      </c>
      <c r="I240">
        <v>9</v>
      </c>
      <c r="J240">
        <v>17</v>
      </c>
      <c r="K240">
        <v>7</v>
      </c>
      <c r="L240">
        <v>0</v>
      </c>
      <c r="M240">
        <v>20</v>
      </c>
    </row>
    <row r="241" spans="1:13">
      <c r="A241" t="s">
        <v>2718</v>
      </c>
      <c r="B241">
        <v>0</v>
      </c>
      <c r="C241">
        <v>1</v>
      </c>
      <c r="D241">
        <v>10</v>
      </c>
      <c r="E241">
        <v>12</v>
      </c>
      <c r="F241">
        <v>1</v>
      </c>
      <c r="G241">
        <v>2</v>
      </c>
      <c r="H241">
        <v>27</v>
      </c>
      <c r="I241">
        <v>13</v>
      </c>
      <c r="J241">
        <v>34</v>
      </c>
      <c r="K241">
        <v>22</v>
      </c>
      <c r="L241">
        <v>3</v>
      </c>
      <c r="M241">
        <v>34</v>
      </c>
    </row>
    <row r="242" spans="1:13">
      <c r="A242" t="s">
        <v>2719</v>
      </c>
      <c r="B242">
        <v>0</v>
      </c>
      <c r="C242">
        <v>0</v>
      </c>
      <c r="D242">
        <v>2</v>
      </c>
      <c r="E242">
        <v>18</v>
      </c>
      <c r="F242">
        <v>0</v>
      </c>
      <c r="G242">
        <v>0</v>
      </c>
      <c r="H242">
        <v>20</v>
      </c>
      <c r="I242">
        <v>3</v>
      </c>
      <c r="J242">
        <v>24</v>
      </c>
      <c r="K242">
        <v>24</v>
      </c>
      <c r="L242">
        <v>0</v>
      </c>
      <c r="M242">
        <v>42</v>
      </c>
    </row>
    <row r="243" spans="1:13">
      <c r="A243" t="s">
        <v>2720</v>
      </c>
      <c r="B243">
        <v>0</v>
      </c>
      <c r="C243">
        <v>2</v>
      </c>
      <c r="D243">
        <v>2</v>
      </c>
      <c r="E243">
        <v>12</v>
      </c>
      <c r="F243">
        <v>0</v>
      </c>
      <c r="G243">
        <v>0</v>
      </c>
      <c r="H243">
        <v>16</v>
      </c>
      <c r="I243">
        <v>7</v>
      </c>
      <c r="J243">
        <v>27</v>
      </c>
      <c r="K243">
        <v>25</v>
      </c>
      <c r="L243">
        <v>4</v>
      </c>
      <c r="M243">
        <v>23</v>
      </c>
    </row>
    <row r="244" spans="1:13">
      <c r="A244" t="s">
        <v>2721</v>
      </c>
      <c r="B244">
        <v>0</v>
      </c>
      <c r="C244">
        <v>0</v>
      </c>
      <c r="D244">
        <v>6</v>
      </c>
      <c r="E244">
        <v>16</v>
      </c>
      <c r="F244">
        <v>0</v>
      </c>
      <c r="G244">
        <v>0</v>
      </c>
      <c r="H244">
        <v>22</v>
      </c>
      <c r="I244">
        <v>13</v>
      </c>
      <c r="J244">
        <v>19</v>
      </c>
      <c r="K244">
        <v>13</v>
      </c>
      <c r="L244">
        <v>0</v>
      </c>
      <c r="M244">
        <v>36</v>
      </c>
    </row>
    <row r="245" spans="1:13">
      <c r="A245" t="s">
        <v>2722</v>
      </c>
      <c r="B245">
        <v>0</v>
      </c>
      <c r="C245">
        <v>0</v>
      </c>
      <c r="D245">
        <v>2</v>
      </c>
      <c r="E245">
        <v>1</v>
      </c>
      <c r="F245">
        <v>1</v>
      </c>
      <c r="G245">
        <v>1</v>
      </c>
      <c r="H245">
        <v>4</v>
      </c>
      <c r="I245">
        <v>3</v>
      </c>
      <c r="J245">
        <v>10</v>
      </c>
      <c r="K245">
        <v>2</v>
      </c>
      <c r="L245">
        <v>0</v>
      </c>
      <c r="M245">
        <v>9</v>
      </c>
    </row>
    <row r="246" spans="1:13">
      <c r="A246" t="s">
        <v>2723</v>
      </c>
      <c r="B246">
        <v>0</v>
      </c>
      <c r="C246">
        <v>0</v>
      </c>
      <c r="D246">
        <v>9</v>
      </c>
      <c r="E246">
        <v>10</v>
      </c>
      <c r="F246">
        <v>2</v>
      </c>
      <c r="G246">
        <v>0</v>
      </c>
      <c r="H246">
        <v>21</v>
      </c>
      <c r="I246">
        <v>10</v>
      </c>
      <c r="J246">
        <v>40</v>
      </c>
      <c r="K246">
        <v>13</v>
      </c>
      <c r="L246">
        <v>0</v>
      </c>
      <c r="M246">
        <v>18</v>
      </c>
    </row>
    <row r="247" spans="1:13">
      <c r="A247" t="s">
        <v>2724</v>
      </c>
      <c r="B247">
        <v>0</v>
      </c>
      <c r="C247">
        <v>0</v>
      </c>
      <c r="D247">
        <v>6</v>
      </c>
      <c r="E247">
        <v>10</v>
      </c>
      <c r="F247">
        <v>0</v>
      </c>
      <c r="G247">
        <v>0</v>
      </c>
      <c r="H247">
        <v>19</v>
      </c>
      <c r="I247">
        <v>14</v>
      </c>
      <c r="J247">
        <v>32</v>
      </c>
      <c r="K247">
        <v>15</v>
      </c>
      <c r="L247">
        <v>5</v>
      </c>
      <c r="M247">
        <v>29</v>
      </c>
    </row>
    <row r="248" spans="1:13">
      <c r="A248" t="s">
        <v>2725</v>
      </c>
      <c r="B248">
        <v>0</v>
      </c>
      <c r="C248">
        <v>0</v>
      </c>
      <c r="D248">
        <v>5</v>
      </c>
      <c r="E248">
        <v>9</v>
      </c>
      <c r="F248">
        <v>0</v>
      </c>
      <c r="G248">
        <v>0</v>
      </c>
      <c r="H248">
        <v>19</v>
      </c>
      <c r="I248">
        <v>6</v>
      </c>
      <c r="J248">
        <v>30</v>
      </c>
      <c r="K248">
        <v>21</v>
      </c>
      <c r="L248">
        <v>3</v>
      </c>
      <c r="M248">
        <v>35</v>
      </c>
    </row>
    <row r="249" spans="1:13">
      <c r="A249" t="s">
        <v>2726</v>
      </c>
      <c r="B249">
        <v>0</v>
      </c>
      <c r="C249">
        <v>0</v>
      </c>
      <c r="D249">
        <v>2</v>
      </c>
      <c r="E249">
        <v>12</v>
      </c>
      <c r="F249">
        <v>0</v>
      </c>
      <c r="G249">
        <v>0</v>
      </c>
      <c r="H249">
        <v>17</v>
      </c>
      <c r="I249">
        <v>5</v>
      </c>
      <c r="J249">
        <v>26</v>
      </c>
      <c r="K249">
        <v>13</v>
      </c>
      <c r="L249">
        <v>0</v>
      </c>
      <c r="M249">
        <v>24</v>
      </c>
    </row>
    <row r="250" spans="1:13">
      <c r="A250" t="s">
        <v>2727</v>
      </c>
      <c r="B250">
        <v>0</v>
      </c>
      <c r="C250">
        <v>0</v>
      </c>
      <c r="D250">
        <v>0</v>
      </c>
      <c r="E250">
        <v>6</v>
      </c>
      <c r="F250">
        <v>0</v>
      </c>
      <c r="G250">
        <v>0</v>
      </c>
      <c r="H250">
        <v>13</v>
      </c>
      <c r="I250">
        <v>5</v>
      </c>
      <c r="J250">
        <v>17</v>
      </c>
      <c r="K250">
        <v>14</v>
      </c>
      <c r="L250">
        <v>3</v>
      </c>
      <c r="M250">
        <v>23</v>
      </c>
    </row>
    <row r="251" spans="1:13">
      <c r="A251" t="s">
        <v>2728</v>
      </c>
      <c r="B251">
        <v>0</v>
      </c>
      <c r="C251">
        <v>0</v>
      </c>
      <c r="D251">
        <v>0</v>
      </c>
      <c r="E251">
        <v>8</v>
      </c>
      <c r="F251">
        <v>0</v>
      </c>
      <c r="G251">
        <v>0</v>
      </c>
      <c r="H251">
        <v>15</v>
      </c>
      <c r="I251">
        <v>9</v>
      </c>
      <c r="J251">
        <v>31</v>
      </c>
      <c r="K251">
        <v>29</v>
      </c>
      <c r="L251">
        <v>3</v>
      </c>
      <c r="M251">
        <v>57</v>
      </c>
    </row>
    <row r="252" spans="1:13">
      <c r="A252" t="s">
        <v>2729</v>
      </c>
      <c r="B252">
        <v>0</v>
      </c>
      <c r="C252">
        <v>0</v>
      </c>
      <c r="D252">
        <v>3</v>
      </c>
      <c r="E252">
        <v>7</v>
      </c>
      <c r="F252">
        <v>0</v>
      </c>
      <c r="G252">
        <v>0</v>
      </c>
      <c r="H252">
        <v>10</v>
      </c>
      <c r="I252">
        <v>3</v>
      </c>
      <c r="J252">
        <v>24</v>
      </c>
      <c r="K252">
        <v>13</v>
      </c>
      <c r="L252">
        <v>1</v>
      </c>
      <c r="M252">
        <v>40</v>
      </c>
    </row>
    <row r="253" spans="1:13">
      <c r="A253" t="s">
        <v>2730</v>
      </c>
      <c r="B253">
        <v>0</v>
      </c>
      <c r="C253">
        <v>2</v>
      </c>
      <c r="D253">
        <v>9</v>
      </c>
      <c r="E253">
        <v>6</v>
      </c>
      <c r="F253">
        <v>1</v>
      </c>
      <c r="G253">
        <v>0</v>
      </c>
      <c r="H253">
        <v>25</v>
      </c>
      <c r="I253">
        <v>3</v>
      </c>
      <c r="J253">
        <v>33</v>
      </c>
      <c r="K253">
        <v>18</v>
      </c>
      <c r="L253">
        <v>0</v>
      </c>
      <c r="M253">
        <v>14</v>
      </c>
    </row>
    <row r="254" spans="1:13">
      <c r="A254" t="s">
        <v>2731</v>
      </c>
      <c r="B254">
        <v>0</v>
      </c>
      <c r="C254">
        <v>0</v>
      </c>
      <c r="D254">
        <v>18</v>
      </c>
      <c r="E254">
        <v>23</v>
      </c>
      <c r="F254">
        <v>0</v>
      </c>
      <c r="G254">
        <v>0</v>
      </c>
      <c r="H254">
        <v>42</v>
      </c>
      <c r="I254">
        <v>24</v>
      </c>
      <c r="J254">
        <v>45</v>
      </c>
      <c r="K254">
        <v>17</v>
      </c>
      <c r="L254">
        <v>1</v>
      </c>
      <c r="M254">
        <v>45</v>
      </c>
    </row>
    <row r="255" spans="1:13">
      <c r="A255" t="s">
        <v>2732</v>
      </c>
      <c r="B255">
        <v>3</v>
      </c>
      <c r="C255">
        <v>1</v>
      </c>
      <c r="D255">
        <v>11</v>
      </c>
      <c r="E255">
        <v>10</v>
      </c>
      <c r="F255">
        <v>3</v>
      </c>
      <c r="G255">
        <v>1</v>
      </c>
      <c r="H255">
        <v>31</v>
      </c>
      <c r="I255">
        <v>19</v>
      </c>
      <c r="J255">
        <v>44</v>
      </c>
      <c r="K255">
        <v>23</v>
      </c>
      <c r="L255">
        <v>0</v>
      </c>
      <c r="M255">
        <v>40</v>
      </c>
    </row>
    <row r="256" spans="1:13">
      <c r="A256" t="s">
        <v>2733</v>
      </c>
      <c r="B256">
        <v>0</v>
      </c>
      <c r="C256">
        <v>0</v>
      </c>
      <c r="D256">
        <v>2</v>
      </c>
      <c r="E256">
        <v>4</v>
      </c>
      <c r="F256">
        <v>0</v>
      </c>
      <c r="G256">
        <v>0</v>
      </c>
      <c r="H256">
        <v>13</v>
      </c>
      <c r="I256">
        <v>2</v>
      </c>
      <c r="J256">
        <v>17</v>
      </c>
      <c r="K256">
        <v>23</v>
      </c>
      <c r="L256">
        <v>0</v>
      </c>
      <c r="M256">
        <v>42</v>
      </c>
    </row>
    <row r="257" spans="1:13">
      <c r="A257" t="s">
        <v>2734</v>
      </c>
      <c r="B257">
        <v>0</v>
      </c>
      <c r="C257">
        <v>0</v>
      </c>
      <c r="D257">
        <v>2</v>
      </c>
      <c r="E257">
        <v>11</v>
      </c>
      <c r="F257">
        <v>0</v>
      </c>
      <c r="G257">
        <v>1</v>
      </c>
      <c r="H257">
        <v>14</v>
      </c>
      <c r="I257">
        <v>22</v>
      </c>
      <c r="J257">
        <v>30</v>
      </c>
      <c r="K257">
        <v>18</v>
      </c>
      <c r="L257">
        <v>0</v>
      </c>
      <c r="M257">
        <v>26</v>
      </c>
    </row>
    <row r="258" spans="1:13">
      <c r="A258" t="s">
        <v>2735</v>
      </c>
      <c r="B258">
        <v>2</v>
      </c>
      <c r="C258">
        <v>2</v>
      </c>
      <c r="D258">
        <v>20</v>
      </c>
      <c r="E258">
        <v>10</v>
      </c>
      <c r="F258">
        <v>2</v>
      </c>
      <c r="G258">
        <v>1</v>
      </c>
      <c r="H258">
        <v>36</v>
      </c>
      <c r="I258">
        <v>23</v>
      </c>
      <c r="J258">
        <v>42</v>
      </c>
      <c r="K258">
        <v>9</v>
      </c>
      <c r="L258">
        <v>6</v>
      </c>
      <c r="M258">
        <v>40</v>
      </c>
    </row>
    <row r="259" spans="1:13">
      <c r="A259" t="s">
        <v>2736</v>
      </c>
      <c r="B259">
        <v>0</v>
      </c>
      <c r="C259">
        <v>1</v>
      </c>
      <c r="D259">
        <v>13</v>
      </c>
      <c r="E259">
        <v>11</v>
      </c>
      <c r="F259">
        <v>1</v>
      </c>
      <c r="G259">
        <v>2</v>
      </c>
      <c r="H259">
        <v>22</v>
      </c>
      <c r="I259">
        <v>14</v>
      </c>
      <c r="J259">
        <v>23</v>
      </c>
      <c r="K259">
        <v>5</v>
      </c>
      <c r="L259">
        <v>1</v>
      </c>
      <c r="M259">
        <v>31</v>
      </c>
    </row>
    <row r="260" spans="1:13">
      <c r="A260" t="s">
        <v>2737</v>
      </c>
      <c r="B260">
        <v>0</v>
      </c>
      <c r="C260">
        <v>0</v>
      </c>
      <c r="D260">
        <v>5</v>
      </c>
      <c r="E260">
        <v>3</v>
      </c>
      <c r="F260">
        <v>0</v>
      </c>
      <c r="G260">
        <v>1</v>
      </c>
      <c r="H260">
        <v>8</v>
      </c>
      <c r="I260">
        <v>8</v>
      </c>
      <c r="J260">
        <v>24</v>
      </c>
      <c r="K260">
        <v>8</v>
      </c>
      <c r="L260">
        <v>3</v>
      </c>
      <c r="M260">
        <v>26</v>
      </c>
    </row>
    <row r="261" spans="1:13">
      <c r="A261" t="s">
        <v>2738</v>
      </c>
      <c r="B261">
        <v>0</v>
      </c>
      <c r="C261">
        <v>0</v>
      </c>
      <c r="D261">
        <v>2</v>
      </c>
      <c r="E261">
        <v>4</v>
      </c>
      <c r="F261">
        <v>0</v>
      </c>
      <c r="G261">
        <v>0</v>
      </c>
      <c r="H261">
        <v>6</v>
      </c>
      <c r="I261">
        <v>7</v>
      </c>
      <c r="J261">
        <v>22</v>
      </c>
      <c r="K261">
        <v>11</v>
      </c>
      <c r="L261">
        <v>2</v>
      </c>
      <c r="M261">
        <v>6</v>
      </c>
    </row>
    <row r="262" spans="1:13">
      <c r="A262" t="s">
        <v>2739</v>
      </c>
      <c r="B262">
        <v>0</v>
      </c>
      <c r="C262">
        <v>0</v>
      </c>
      <c r="D262">
        <v>4</v>
      </c>
      <c r="E262">
        <v>8</v>
      </c>
      <c r="F262">
        <v>0</v>
      </c>
      <c r="G262">
        <v>1</v>
      </c>
      <c r="H262">
        <v>12</v>
      </c>
      <c r="I262">
        <v>8</v>
      </c>
      <c r="J262">
        <v>23</v>
      </c>
      <c r="K262">
        <v>13</v>
      </c>
      <c r="L262">
        <v>2</v>
      </c>
      <c r="M262">
        <v>46</v>
      </c>
    </row>
    <row r="263" spans="1:13">
      <c r="A263" t="s">
        <v>2740</v>
      </c>
      <c r="B263">
        <v>1</v>
      </c>
      <c r="C263">
        <v>1</v>
      </c>
      <c r="D263">
        <v>8</v>
      </c>
      <c r="E263">
        <v>9</v>
      </c>
      <c r="F263">
        <v>1</v>
      </c>
      <c r="G263">
        <v>0</v>
      </c>
      <c r="H263">
        <v>22</v>
      </c>
      <c r="I263">
        <v>19</v>
      </c>
      <c r="J263">
        <v>26</v>
      </c>
      <c r="K263">
        <v>9</v>
      </c>
      <c r="L263">
        <v>3</v>
      </c>
      <c r="M263">
        <v>20</v>
      </c>
    </row>
    <row r="264" spans="1:13">
      <c r="A264" t="s">
        <v>2741</v>
      </c>
      <c r="B264">
        <v>0</v>
      </c>
      <c r="C264">
        <v>0</v>
      </c>
      <c r="D264">
        <v>3</v>
      </c>
      <c r="E264">
        <v>7</v>
      </c>
      <c r="F264">
        <v>0</v>
      </c>
      <c r="G264">
        <v>0</v>
      </c>
      <c r="H264">
        <v>12</v>
      </c>
      <c r="I264">
        <v>5</v>
      </c>
      <c r="J264">
        <v>12</v>
      </c>
      <c r="K264">
        <v>7</v>
      </c>
      <c r="L264">
        <v>0</v>
      </c>
      <c r="M264">
        <v>12</v>
      </c>
    </row>
    <row r="265" spans="1:13">
      <c r="A265" t="s">
        <v>2742</v>
      </c>
      <c r="B265">
        <v>0</v>
      </c>
      <c r="C265">
        <v>0</v>
      </c>
      <c r="D265">
        <v>4</v>
      </c>
      <c r="E265">
        <v>18</v>
      </c>
      <c r="F265">
        <v>0</v>
      </c>
      <c r="G265">
        <v>0</v>
      </c>
      <c r="H265">
        <v>50</v>
      </c>
      <c r="I265">
        <v>11</v>
      </c>
      <c r="J265">
        <v>27</v>
      </c>
      <c r="K265">
        <v>53</v>
      </c>
      <c r="L265">
        <v>9</v>
      </c>
      <c r="M265">
        <v>75</v>
      </c>
    </row>
    <row r="266" spans="1:13">
      <c r="A266" t="s">
        <v>2743</v>
      </c>
      <c r="B266">
        <v>0</v>
      </c>
      <c r="C266">
        <v>0</v>
      </c>
      <c r="D266">
        <v>4</v>
      </c>
      <c r="E266">
        <v>9</v>
      </c>
      <c r="F266">
        <v>0</v>
      </c>
      <c r="G266">
        <v>0</v>
      </c>
      <c r="H266">
        <v>21</v>
      </c>
      <c r="I266">
        <v>10</v>
      </c>
      <c r="J266">
        <v>23</v>
      </c>
      <c r="K266">
        <v>20</v>
      </c>
      <c r="L266">
        <v>0</v>
      </c>
      <c r="M266">
        <v>27</v>
      </c>
    </row>
    <row r="267" spans="1:13">
      <c r="A267" t="s">
        <v>2744</v>
      </c>
      <c r="B267">
        <v>0</v>
      </c>
      <c r="C267">
        <v>0</v>
      </c>
      <c r="D267">
        <v>2</v>
      </c>
      <c r="E267">
        <v>5</v>
      </c>
      <c r="F267">
        <v>0</v>
      </c>
      <c r="G267">
        <v>0</v>
      </c>
      <c r="H267">
        <v>19</v>
      </c>
      <c r="I267">
        <v>6</v>
      </c>
      <c r="J267">
        <v>23</v>
      </c>
      <c r="K267">
        <v>26</v>
      </c>
      <c r="L267">
        <v>2</v>
      </c>
      <c r="M267">
        <v>66</v>
      </c>
    </row>
    <row r="268" spans="1:13">
      <c r="A268" t="s">
        <v>2745</v>
      </c>
      <c r="B268">
        <v>0</v>
      </c>
      <c r="C268">
        <v>0</v>
      </c>
      <c r="D268">
        <v>3</v>
      </c>
      <c r="E268">
        <v>9</v>
      </c>
      <c r="F268">
        <v>0</v>
      </c>
      <c r="G268">
        <v>0</v>
      </c>
      <c r="H268">
        <v>18</v>
      </c>
      <c r="I268">
        <v>6</v>
      </c>
      <c r="J268">
        <v>29</v>
      </c>
      <c r="K268">
        <v>15</v>
      </c>
      <c r="L268">
        <v>0</v>
      </c>
      <c r="M268">
        <v>48</v>
      </c>
    </row>
    <row r="269" spans="1:13">
      <c r="A269" t="s">
        <v>2746</v>
      </c>
      <c r="B269">
        <v>0</v>
      </c>
      <c r="C269">
        <v>2</v>
      </c>
      <c r="D269">
        <v>3</v>
      </c>
      <c r="E269">
        <v>2</v>
      </c>
      <c r="F269">
        <v>0</v>
      </c>
      <c r="G269">
        <v>0</v>
      </c>
      <c r="H269">
        <v>18</v>
      </c>
      <c r="I269">
        <v>14</v>
      </c>
      <c r="J269">
        <v>22</v>
      </c>
      <c r="K269">
        <v>28</v>
      </c>
      <c r="L269">
        <v>3</v>
      </c>
      <c r="M269">
        <v>74</v>
      </c>
    </row>
    <row r="270" spans="1:13">
      <c r="A270" t="s">
        <v>2747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</v>
      </c>
      <c r="I270">
        <v>2</v>
      </c>
      <c r="J270">
        <v>6</v>
      </c>
      <c r="K270">
        <v>7</v>
      </c>
      <c r="L270">
        <v>1</v>
      </c>
      <c r="M270">
        <v>17</v>
      </c>
    </row>
    <row r="271" spans="1:13">
      <c r="A271" t="s">
        <v>2748</v>
      </c>
      <c r="B271">
        <v>1</v>
      </c>
      <c r="C271">
        <v>2</v>
      </c>
      <c r="D271">
        <v>6</v>
      </c>
      <c r="E271">
        <v>10</v>
      </c>
      <c r="F271">
        <v>3</v>
      </c>
      <c r="G271">
        <v>1</v>
      </c>
      <c r="H271">
        <v>23</v>
      </c>
      <c r="I271">
        <v>8</v>
      </c>
      <c r="J271">
        <v>40</v>
      </c>
      <c r="K271">
        <v>20</v>
      </c>
      <c r="L271">
        <v>1</v>
      </c>
      <c r="M271">
        <v>44</v>
      </c>
    </row>
    <row r="272" spans="1:13">
      <c r="A272" t="s">
        <v>2749</v>
      </c>
      <c r="B272">
        <v>0</v>
      </c>
      <c r="C272">
        <v>1</v>
      </c>
      <c r="D272">
        <v>4</v>
      </c>
      <c r="E272">
        <v>2</v>
      </c>
      <c r="F272">
        <v>1</v>
      </c>
      <c r="G272">
        <v>0</v>
      </c>
      <c r="H272">
        <v>14</v>
      </c>
      <c r="I272">
        <v>9</v>
      </c>
      <c r="J272">
        <v>31</v>
      </c>
      <c r="K272">
        <v>29</v>
      </c>
      <c r="L272">
        <v>0</v>
      </c>
      <c r="M272">
        <v>87</v>
      </c>
    </row>
    <row r="273" spans="1:13">
      <c r="A273" t="s">
        <v>2750</v>
      </c>
      <c r="B273">
        <v>0</v>
      </c>
      <c r="C273">
        <v>0</v>
      </c>
      <c r="D273">
        <v>1</v>
      </c>
      <c r="E273">
        <v>6</v>
      </c>
      <c r="F273">
        <v>0</v>
      </c>
      <c r="G273">
        <v>0</v>
      </c>
      <c r="H273">
        <v>7</v>
      </c>
      <c r="I273">
        <v>2</v>
      </c>
      <c r="J273">
        <v>9</v>
      </c>
      <c r="K273">
        <v>6</v>
      </c>
      <c r="L273">
        <v>0</v>
      </c>
      <c r="M273">
        <v>12</v>
      </c>
    </row>
    <row r="274" spans="1:13">
      <c r="A274" t="s">
        <v>2751</v>
      </c>
      <c r="B274">
        <v>0</v>
      </c>
      <c r="C274">
        <v>0</v>
      </c>
      <c r="D274">
        <v>11</v>
      </c>
      <c r="E274">
        <v>22</v>
      </c>
      <c r="F274">
        <v>0</v>
      </c>
      <c r="G274">
        <v>0</v>
      </c>
      <c r="H274">
        <v>36</v>
      </c>
      <c r="I274">
        <v>8</v>
      </c>
      <c r="J274">
        <v>35</v>
      </c>
      <c r="K274">
        <v>15</v>
      </c>
      <c r="L274">
        <v>3</v>
      </c>
      <c r="M274">
        <v>3</v>
      </c>
    </row>
    <row r="275" spans="1:13">
      <c r="A275" t="s">
        <v>2752</v>
      </c>
      <c r="B275">
        <v>0</v>
      </c>
      <c r="C275">
        <v>0</v>
      </c>
      <c r="D275">
        <v>10</v>
      </c>
      <c r="E275">
        <v>11</v>
      </c>
      <c r="F275">
        <v>0</v>
      </c>
      <c r="G275">
        <v>0</v>
      </c>
      <c r="H275">
        <v>31</v>
      </c>
      <c r="I275">
        <v>12</v>
      </c>
      <c r="J275">
        <v>41</v>
      </c>
      <c r="K275">
        <v>38</v>
      </c>
      <c r="L275">
        <v>3</v>
      </c>
      <c r="M275">
        <v>73</v>
      </c>
    </row>
    <row r="276" spans="1:13">
      <c r="A276" t="s">
        <v>2753</v>
      </c>
      <c r="B276">
        <v>0</v>
      </c>
      <c r="C276">
        <v>1</v>
      </c>
      <c r="D276">
        <v>2</v>
      </c>
      <c r="E276">
        <v>1</v>
      </c>
      <c r="F276">
        <v>0</v>
      </c>
      <c r="G276">
        <v>0</v>
      </c>
      <c r="H276">
        <v>6</v>
      </c>
      <c r="I276">
        <v>5</v>
      </c>
      <c r="J276">
        <v>8</v>
      </c>
      <c r="K276">
        <v>5</v>
      </c>
      <c r="L276">
        <v>0</v>
      </c>
      <c r="M276">
        <v>15</v>
      </c>
    </row>
    <row r="277" spans="1:13">
      <c r="A277" t="s">
        <v>2754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8</v>
      </c>
      <c r="K277">
        <v>4</v>
      </c>
      <c r="L277">
        <v>0</v>
      </c>
      <c r="M277">
        <v>5</v>
      </c>
    </row>
    <row r="278" spans="1:13">
      <c r="A278" t="s">
        <v>2755</v>
      </c>
      <c r="B278">
        <v>0</v>
      </c>
      <c r="C278">
        <v>1</v>
      </c>
      <c r="D278">
        <v>8</v>
      </c>
      <c r="E278">
        <v>7</v>
      </c>
      <c r="F278">
        <v>0</v>
      </c>
      <c r="G278">
        <v>0</v>
      </c>
      <c r="H278">
        <v>29</v>
      </c>
      <c r="I278">
        <v>6</v>
      </c>
      <c r="J278">
        <v>39</v>
      </c>
      <c r="K278">
        <v>29</v>
      </c>
      <c r="L278">
        <v>1</v>
      </c>
      <c r="M278">
        <v>75</v>
      </c>
    </row>
    <row r="279" spans="1:13">
      <c r="A279" t="s">
        <v>2756</v>
      </c>
      <c r="B279">
        <v>1</v>
      </c>
      <c r="C279">
        <v>2</v>
      </c>
      <c r="D279">
        <v>4</v>
      </c>
      <c r="E279">
        <v>1</v>
      </c>
      <c r="F279">
        <v>1</v>
      </c>
      <c r="G279">
        <v>1</v>
      </c>
      <c r="H279">
        <v>7</v>
      </c>
      <c r="I279">
        <v>5</v>
      </c>
      <c r="J279">
        <v>11</v>
      </c>
      <c r="K279">
        <v>9</v>
      </c>
      <c r="L279">
        <v>1</v>
      </c>
      <c r="M279">
        <v>27</v>
      </c>
    </row>
    <row r="280" spans="1:13">
      <c r="A280" t="s">
        <v>2757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4</v>
      </c>
      <c r="K280">
        <v>8</v>
      </c>
      <c r="L280">
        <v>0</v>
      </c>
      <c r="M280">
        <v>10</v>
      </c>
    </row>
    <row r="281" spans="1:13">
      <c r="A281" t="s">
        <v>2758</v>
      </c>
      <c r="B281">
        <v>0</v>
      </c>
      <c r="C281">
        <v>0</v>
      </c>
      <c r="D281">
        <v>3</v>
      </c>
      <c r="E281">
        <v>1</v>
      </c>
      <c r="F281">
        <v>0</v>
      </c>
      <c r="G281">
        <v>1</v>
      </c>
      <c r="H281">
        <v>4</v>
      </c>
      <c r="I281">
        <v>3</v>
      </c>
      <c r="J281">
        <v>8</v>
      </c>
      <c r="K281">
        <v>4</v>
      </c>
      <c r="L281">
        <v>0</v>
      </c>
      <c r="M281">
        <v>11</v>
      </c>
    </row>
    <row r="282" spans="1:13">
      <c r="A282" t="s">
        <v>2759</v>
      </c>
      <c r="B282">
        <v>0</v>
      </c>
      <c r="C282">
        <v>1</v>
      </c>
      <c r="D282">
        <v>13</v>
      </c>
      <c r="E282">
        <v>3</v>
      </c>
      <c r="F282">
        <v>2</v>
      </c>
      <c r="G282">
        <v>0</v>
      </c>
      <c r="H282">
        <v>24</v>
      </c>
      <c r="I282">
        <v>11</v>
      </c>
      <c r="J282">
        <v>35</v>
      </c>
      <c r="K282">
        <v>22</v>
      </c>
      <c r="L282">
        <v>4</v>
      </c>
      <c r="M282">
        <v>26</v>
      </c>
    </row>
    <row r="283" spans="1:13">
      <c r="A283" t="s">
        <v>2760</v>
      </c>
      <c r="B283">
        <v>0</v>
      </c>
      <c r="C283">
        <v>0</v>
      </c>
      <c r="D283">
        <v>12</v>
      </c>
      <c r="E283">
        <v>16</v>
      </c>
      <c r="F283">
        <v>0</v>
      </c>
      <c r="G283">
        <v>0</v>
      </c>
      <c r="H283">
        <v>37</v>
      </c>
      <c r="I283">
        <v>7</v>
      </c>
      <c r="J283">
        <v>29</v>
      </c>
      <c r="K283">
        <v>27</v>
      </c>
      <c r="L283">
        <v>5</v>
      </c>
      <c r="M283">
        <v>59</v>
      </c>
    </row>
    <row r="284" spans="1:13">
      <c r="A284" t="s">
        <v>2761</v>
      </c>
      <c r="B284">
        <v>0</v>
      </c>
      <c r="C284">
        <v>1</v>
      </c>
      <c r="D284">
        <v>5</v>
      </c>
      <c r="E284">
        <v>7</v>
      </c>
      <c r="F284">
        <v>0</v>
      </c>
      <c r="G284">
        <v>0</v>
      </c>
      <c r="H284">
        <v>18</v>
      </c>
      <c r="I284">
        <v>6</v>
      </c>
      <c r="J284">
        <v>19</v>
      </c>
      <c r="K284">
        <v>23</v>
      </c>
      <c r="L284">
        <v>3</v>
      </c>
      <c r="M284">
        <v>25</v>
      </c>
    </row>
    <row r="285" spans="1:13">
      <c r="A285" t="s">
        <v>2762</v>
      </c>
      <c r="B285">
        <v>0</v>
      </c>
      <c r="C285">
        <v>0</v>
      </c>
      <c r="D285">
        <v>7</v>
      </c>
      <c r="E285">
        <v>3</v>
      </c>
      <c r="F285">
        <v>0</v>
      </c>
      <c r="G285">
        <v>0</v>
      </c>
      <c r="H285">
        <v>12</v>
      </c>
      <c r="I285">
        <v>4</v>
      </c>
      <c r="J285">
        <v>24</v>
      </c>
      <c r="K285">
        <v>15</v>
      </c>
      <c r="L285">
        <v>1</v>
      </c>
      <c r="M285">
        <v>29</v>
      </c>
    </row>
    <row r="286" spans="1:13">
      <c r="A286" t="s">
        <v>2763</v>
      </c>
      <c r="B286">
        <v>0</v>
      </c>
      <c r="C286">
        <v>1</v>
      </c>
      <c r="D286">
        <v>13</v>
      </c>
      <c r="E286">
        <v>11</v>
      </c>
      <c r="F286">
        <v>1</v>
      </c>
      <c r="G286">
        <v>0</v>
      </c>
      <c r="H286">
        <v>20</v>
      </c>
      <c r="I286">
        <v>6</v>
      </c>
      <c r="J286">
        <v>36</v>
      </c>
      <c r="K286">
        <v>16</v>
      </c>
      <c r="L286">
        <v>5</v>
      </c>
      <c r="M286">
        <v>38</v>
      </c>
    </row>
    <row r="287" spans="1:13">
      <c r="A287" t="s">
        <v>2764</v>
      </c>
      <c r="B287">
        <v>0</v>
      </c>
      <c r="C287">
        <v>2</v>
      </c>
      <c r="D287">
        <v>9</v>
      </c>
      <c r="E287">
        <v>7</v>
      </c>
      <c r="F287">
        <v>0</v>
      </c>
      <c r="G287">
        <v>0</v>
      </c>
      <c r="H287">
        <v>20</v>
      </c>
      <c r="I287">
        <v>14</v>
      </c>
      <c r="J287">
        <v>23</v>
      </c>
      <c r="K287">
        <v>21</v>
      </c>
      <c r="L287">
        <v>1</v>
      </c>
      <c r="M287">
        <v>25</v>
      </c>
    </row>
    <row r="288" spans="1:13">
      <c r="A288" t="s">
        <v>2765</v>
      </c>
      <c r="B288">
        <v>1</v>
      </c>
      <c r="C288">
        <v>0</v>
      </c>
      <c r="D288">
        <v>3</v>
      </c>
      <c r="E288">
        <v>4</v>
      </c>
      <c r="F288">
        <v>0</v>
      </c>
      <c r="G288">
        <v>0</v>
      </c>
      <c r="H288">
        <v>13</v>
      </c>
      <c r="I288">
        <v>2</v>
      </c>
      <c r="J288">
        <v>13</v>
      </c>
      <c r="K288">
        <v>5</v>
      </c>
      <c r="L288">
        <v>1</v>
      </c>
      <c r="M288">
        <v>8</v>
      </c>
    </row>
    <row r="289" spans="1:13">
      <c r="A289" t="s">
        <v>2766</v>
      </c>
      <c r="B289">
        <v>0</v>
      </c>
      <c r="C289">
        <v>1</v>
      </c>
      <c r="D289">
        <v>9</v>
      </c>
      <c r="E289">
        <v>6</v>
      </c>
      <c r="F289">
        <v>0</v>
      </c>
      <c r="G289">
        <v>0</v>
      </c>
      <c r="H289">
        <v>21</v>
      </c>
      <c r="I289">
        <v>5</v>
      </c>
      <c r="J289">
        <v>11</v>
      </c>
      <c r="K289">
        <v>15</v>
      </c>
      <c r="L289">
        <v>0</v>
      </c>
      <c r="M289">
        <v>32</v>
      </c>
    </row>
    <row r="290" spans="1:13">
      <c r="A290" t="s">
        <v>2767</v>
      </c>
      <c r="B290">
        <v>0</v>
      </c>
      <c r="C290">
        <v>1</v>
      </c>
      <c r="D290">
        <v>11</v>
      </c>
      <c r="E290">
        <v>0</v>
      </c>
      <c r="F290">
        <v>1</v>
      </c>
      <c r="G290">
        <v>0</v>
      </c>
      <c r="H290">
        <v>19</v>
      </c>
      <c r="I290">
        <v>9</v>
      </c>
      <c r="J290">
        <v>36</v>
      </c>
      <c r="K290">
        <v>28</v>
      </c>
      <c r="L290">
        <v>0</v>
      </c>
      <c r="M290">
        <v>53</v>
      </c>
    </row>
    <row r="291" spans="1:13">
      <c r="A291" t="s">
        <v>2768</v>
      </c>
      <c r="B291">
        <v>2</v>
      </c>
      <c r="C291">
        <v>0</v>
      </c>
      <c r="D291">
        <v>0</v>
      </c>
      <c r="E291">
        <v>5</v>
      </c>
      <c r="F291">
        <v>1</v>
      </c>
      <c r="G291">
        <v>0</v>
      </c>
      <c r="H291">
        <v>12</v>
      </c>
      <c r="I291">
        <v>7</v>
      </c>
      <c r="J291">
        <v>13</v>
      </c>
      <c r="K291">
        <v>33</v>
      </c>
      <c r="L291">
        <v>0</v>
      </c>
      <c r="M291">
        <v>75</v>
      </c>
    </row>
    <row r="292" spans="1:13">
      <c r="A292" t="s">
        <v>2769</v>
      </c>
      <c r="B292">
        <v>2</v>
      </c>
      <c r="C292">
        <v>3</v>
      </c>
      <c r="D292">
        <v>6</v>
      </c>
      <c r="E292">
        <v>12</v>
      </c>
      <c r="F292">
        <v>2</v>
      </c>
      <c r="G292">
        <v>1</v>
      </c>
      <c r="H292">
        <v>30</v>
      </c>
      <c r="I292">
        <v>19</v>
      </c>
      <c r="J292">
        <v>40</v>
      </c>
      <c r="K292">
        <v>32</v>
      </c>
      <c r="L292">
        <v>4</v>
      </c>
      <c r="M292">
        <v>60</v>
      </c>
    </row>
    <row r="293" spans="1:13">
      <c r="A293" t="s">
        <v>2770</v>
      </c>
      <c r="B293">
        <v>0</v>
      </c>
      <c r="C293">
        <v>0</v>
      </c>
      <c r="D293">
        <v>0</v>
      </c>
      <c r="E293">
        <v>14</v>
      </c>
      <c r="F293">
        <v>0</v>
      </c>
      <c r="G293">
        <v>0</v>
      </c>
      <c r="H293">
        <v>14</v>
      </c>
      <c r="I293">
        <v>3</v>
      </c>
      <c r="J293">
        <v>22</v>
      </c>
      <c r="K293">
        <v>19</v>
      </c>
      <c r="L293">
        <v>1</v>
      </c>
      <c r="M293">
        <v>51</v>
      </c>
    </row>
    <row r="294" spans="1:13">
      <c r="A294" t="s">
        <v>2771</v>
      </c>
      <c r="B294">
        <v>0</v>
      </c>
      <c r="C294">
        <v>0</v>
      </c>
      <c r="D294">
        <v>7</v>
      </c>
      <c r="E294">
        <v>4</v>
      </c>
      <c r="F294">
        <v>0</v>
      </c>
      <c r="G294">
        <v>0</v>
      </c>
      <c r="H294">
        <v>17</v>
      </c>
      <c r="I294">
        <v>7</v>
      </c>
      <c r="J294">
        <v>20</v>
      </c>
      <c r="K294">
        <v>32</v>
      </c>
      <c r="L294">
        <v>0</v>
      </c>
      <c r="M294">
        <v>62</v>
      </c>
    </row>
    <row r="295" spans="1:13">
      <c r="A295" t="s">
        <v>2772</v>
      </c>
      <c r="B295">
        <v>0</v>
      </c>
      <c r="C295">
        <v>4</v>
      </c>
      <c r="D295">
        <v>6</v>
      </c>
      <c r="E295">
        <v>3</v>
      </c>
      <c r="F295">
        <v>2</v>
      </c>
      <c r="G295">
        <v>0</v>
      </c>
      <c r="H295">
        <v>19</v>
      </c>
      <c r="I295">
        <v>7</v>
      </c>
      <c r="J295">
        <v>27</v>
      </c>
      <c r="K295">
        <v>12</v>
      </c>
      <c r="L295">
        <v>2</v>
      </c>
      <c r="M295">
        <v>21</v>
      </c>
    </row>
    <row r="296" spans="1:13">
      <c r="A296" t="s">
        <v>2773</v>
      </c>
      <c r="B296">
        <v>0</v>
      </c>
      <c r="C296">
        <v>0</v>
      </c>
      <c r="D296">
        <v>13</v>
      </c>
      <c r="E296">
        <v>15</v>
      </c>
      <c r="F296">
        <v>0</v>
      </c>
      <c r="G296">
        <v>0</v>
      </c>
      <c r="H296">
        <v>38</v>
      </c>
      <c r="I296">
        <v>7</v>
      </c>
      <c r="J296">
        <v>39</v>
      </c>
      <c r="K296">
        <v>22</v>
      </c>
      <c r="L296">
        <v>2</v>
      </c>
      <c r="M296">
        <v>81</v>
      </c>
    </row>
    <row r="297" spans="1:13">
      <c r="A297" t="s">
        <v>2774</v>
      </c>
      <c r="B297">
        <v>0</v>
      </c>
      <c r="C297">
        <v>0</v>
      </c>
      <c r="D297">
        <v>5</v>
      </c>
      <c r="E297">
        <v>11</v>
      </c>
      <c r="F297">
        <v>0</v>
      </c>
      <c r="G297">
        <v>0</v>
      </c>
      <c r="H297">
        <v>32</v>
      </c>
      <c r="I297">
        <v>4</v>
      </c>
      <c r="J297">
        <v>23</v>
      </c>
      <c r="K297">
        <v>22</v>
      </c>
      <c r="L297">
        <v>0</v>
      </c>
      <c r="M297">
        <v>37</v>
      </c>
    </row>
    <row r="298" spans="1:13">
      <c r="A298" t="s">
        <v>2775</v>
      </c>
      <c r="B298">
        <v>0</v>
      </c>
      <c r="C298">
        <v>0</v>
      </c>
      <c r="D298">
        <v>8</v>
      </c>
      <c r="E298">
        <v>17</v>
      </c>
      <c r="F298">
        <v>1</v>
      </c>
      <c r="G298">
        <v>1</v>
      </c>
      <c r="H298">
        <v>38</v>
      </c>
      <c r="I298">
        <v>17</v>
      </c>
      <c r="J298">
        <v>42</v>
      </c>
      <c r="K298">
        <v>36</v>
      </c>
      <c r="L298">
        <v>1</v>
      </c>
      <c r="M298">
        <v>71</v>
      </c>
    </row>
    <row r="299" spans="1:13">
      <c r="A299" t="s">
        <v>2776</v>
      </c>
      <c r="B299">
        <v>0</v>
      </c>
      <c r="C299">
        <v>0</v>
      </c>
      <c r="D299">
        <v>7</v>
      </c>
      <c r="E299">
        <v>10</v>
      </c>
      <c r="F299">
        <v>0</v>
      </c>
      <c r="G299">
        <v>0</v>
      </c>
      <c r="H299">
        <v>17</v>
      </c>
      <c r="I299">
        <v>2</v>
      </c>
      <c r="J299">
        <v>15</v>
      </c>
      <c r="K299">
        <v>15</v>
      </c>
      <c r="L299">
        <v>0</v>
      </c>
      <c r="M299">
        <v>50</v>
      </c>
    </row>
    <row r="300" spans="1:13">
      <c r="A300" t="s">
        <v>2777</v>
      </c>
      <c r="B300">
        <v>0</v>
      </c>
      <c r="C300">
        <v>0</v>
      </c>
      <c r="D300">
        <v>5</v>
      </c>
      <c r="E300">
        <v>12</v>
      </c>
      <c r="F300">
        <v>0</v>
      </c>
      <c r="G300">
        <v>0</v>
      </c>
      <c r="H300">
        <v>17</v>
      </c>
      <c r="I300">
        <v>2</v>
      </c>
      <c r="J300">
        <v>12</v>
      </c>
      <c r="K300">
        <v>13</v>
      </c>
      <c r="L300">
        <v>0</v>
      </c>
      <c r="M300">
        <v>51</v>
      </c>
    </row>
    <row r="301" spans="1:13">
      <c r="A301" t="s">
        <v>2778</v>
      </c>
      <c r="B301">
        <v>0</v>
      </c>
      <c r="C301">
        <v>0</v>
      </c>
      <c r="D301">
        <v>5</v>
      </c>
      <c r="E301">
        <v>7</v>
      </c>
      <c r="F301">
        <v>0</v>
      </c>
      <c r="G301">
        <v>0</v>
      </c>
      <c r="H301">
        <v>19</v>
      </c>
      <c r="I301">
        <v>8</v>
      </c>
      <c r="J301">
        <v>30</v>
      </c>
      <c r="K301">
        <v>13</v>
      </c>
      <c r="L301">
        <v>1</v>
      </c>
      <c r="M301">
        <v>26</v>
      </c>
    </row>
    <row r="302" spans="1:13">
      <c r="A302" t="s">
        <v>2779</v>
      </c>
      <c r="B302">
        <v>0</v>
      </c>
      <c r="C302">
        <v>2</v>
      </c>
      <c r="D302">
        <v>13</v>
      </c>
      <c r="E302">
        <v>6</v>
      </c>
      <c r="F302">
        <v>1</v>
      </c>
      <c r="G302">
        <v>0</v>
      </c>
      <c r="H302">
        <v>23</v>
      </c>
      <c r="I302">
        <v>10</v>
      </c>
      <c r="J302">
        <v>23</v>
      </c>
      <c r="K302">
        <v>13</v>
      </c>
      <c r="L302">
        <v>5</v>
      </c>
      <c r="M302">
        <v>25</v>
      </c>
    </row>
    <row r="303" spans="1:13">
      <c r="A303" t="s">
        <v>2780</v>
      </c>
      <c r="B303">
        <v>0</v>
      </c>
      <c r="C303">
        <v>1</v>
      </c>
      <c r="D303">
        <v>14</v>
      </c>
      <c r="E303">
        <v>11</v>
      </c>
      <c r="F303">
        <v>2</v>
      </c>
      <c r="G303">
        <v>0</v>
      </c>
      <c r="H303">
        <v>35</v>
      </c>
      <c r="I303">
        <v>9</v>
      </c>
      <c r="J303">
        <v>32</v>
      </c>
      <c r="K303">
        <v>16</v>
      </c>
      <c r="L303">
        <v>0</v>
      </c>
      <c r="M303">
        <v>25</v>
      </c>
    </row>
    <row r="304" spans="1:13">
      <c r="A304" t="s">
        <v>2781</v>
      </c>
      <c r="B304">
        <v>0</v>
      </c>
      <c r="C304">
        <v>1</v>
      </c>
      <c r="D304">
        <v>12</v>
      </c>
      <c r="E304">
        <v>5</v>
      </c>
      <c r="F304">
        <v>1</v>
      </c>
      <c r="G304">
        <v>0</v>
      </c>
      <c r="H304">
        <v>35</v>
      </c>
      <c r="I304">
        <v>8</v>
      </c>
      <c r="J304">
        <v>38</v>
      </c>
      <c r="K304">
        <v>17</v>
      </c>
      <c r="L304">
        <v>0</v>
      </c>
      <c r="M304">
        <v>14</v>
      </c>
    </row>
    <row r="305" spans="1:13">
      <c r="A305" t="s">
        <v>2782</v>
      </c>
      <c r="B305">
        <v>0</v>
      </c>
      <c r="C305">
        <v>2</v>
      </c>
      <c r="D305">
        <v>1</v>
      </c>
      <c r="E305">
        <v>2</v>
      </c>
      <c r="F305">
        <v>1</v>
      </c>
      <c r="G305">
        <v>1</v>
      </c>
      <c r="H305">
        <v>11</v>
      </c>
      <c r="I305">
        <v>11</v>
      </c>
      <c r="J305">
        <v>14</v>
      </c>
      <c r="K305">
        <v>16</v>
      </c>
      <c r="L305">
        <v>0</v>
      </c>
      <c r="M305">
        <v>44</v>
      </c>
    </row>
    <row r="306" spans="1:13">
      <c r="A306" t="s">
        <v>2783</v>
      </c>
      <c r="B306">
        <v>1</v>
      </c>
      <c r="C306">
        <v>0</v>
      </c>
      <c r="D306">
        <v>1</v>
      </c>
      <c r="E306">
        <v>15</v>
      </c>
      <c r="F306">
        <v>1</v>
      </c>
      <c r="G306">
        <v>1</v>
      </c>
      <c r="H306">
        <v>25</v>
      </c>
      <c r="I306">
        <v>12</v>
      </c>
      <c r="J306">
        <v>29</v>
      </c>
      <c r="K306">
        <v>10</v>
      </c>
      <c r="L306">
        <v>0</v>
      </c>
      <c r="M306">
        <v>18</v>
      </c>
    </row>
    <row r="307" spans="1:13">
      <c r="A307" t="s">
        <v>2784</v>
      </c>
      <c r="B307">
        <v>0</v>
      </c>
      <c r="C307">
        <v>0</v>
      </c>
      <c r="D307">
        <v>0</v>
      </c>
      <c r="E307">
        <v>2</v>
      </c>
      <c r="F307">
        <v>0</v>
      </c>
      <c r="G307">
        <v>0</v>
      </c>
      <c r="H307">
        <v>2</v>
      </c>
      <c r="I307">
        <v>3</v>
      </c>
      <c r="J307">
        <v>21</v>
      </c>
      <c r="K307">
        <v>15</v>
      </c>
      <c r="L307">
        <v>1</v>
      </c>
      <c r="M307">
        <v>26</v>
      </c>
    </row>
    <row r="308" spans="1:13">
      <c r="A308" t="s">
        <v>2785</v>
      </c>
      <c r="B308">
        <v>0</v>
      </c>
      <c r="C308">
        <v>1</v>
      </c>
      <c r="D308">
        <v>2</v>
      </c>
      <c r="E308">
        <v>5</v>
      </c>
      <c r="F308">
        <v>1</v>
      </c>
      <c r="G308">
        <v>1</v>
      </c>
      <c r="H308">
        <v>10</v>
      </c>
      <c r="I308">
        <v>4</v>
      </c>
      <c r="J308">
        <v>32</v>
      </c>
      <c r="K308">
        <v>16</v>
      </c>
      <c r="L308">
        <v>1</v>
      </c>
      <c r="M308">
        <v>30</v>
      </c>
    </row>
    <row r="309" spans="1:13">
      <c r="A309" t="s">
        <v>2786</v>
      </c>
      <c r="B309">
        <v>0</v>
      </c>
      <c r="C309">
        <v>0</v>
      </c>
      <c r="D309">
        <v>7</v>
      </c>
      <c r="E309">
        <v>1</v>
      </c>
      <c r="F309">
        <v>0</v>
      </c>
      <c r="G309">
        <v>0</v>
      </c>
      <c r="H309">
        <v>8</v>
      </c>
      <c r="I309">
        <v>4</v>
      </c>
      <c r="J309">
        <v>18</v>
      </c>
      <c r="K309">
        <v>13</v>
      </c>
      <c r="L309">
        <v>0</v>
      </c>
      <c r="M309">
        <v>23</v>
      </c>
    </row>
    <row r="310" spans="1:13">
      <c r="A310" t="s">
        <v>2787</v>
      </c>
      <c r="B310">
        <v>0</v>
      </c>
      <c r="C310">
        <v>3</v>
      </c>
      <c r="D310">
        <v>4</v>
      </c>
      <c r="E310">
        <v>3</v>
      </c>
      <c r="F310">
        <v>0</v>
      </c>
      <c r="G310">
        <v>0</v>
      </c>
      <c r="H310">
        <v>10</v>
      </c>
      <c r="I310">
        <v>15</v>
      </c>
      <c r="J310">
        <v>25</v>
      </c>
      <c r="K310">
        <v>11</v>
      </c>
      <c r="L310">
        <v>1</v>
      </c>
      <c r="M310">
        <v>23</v>
      </c>
    </row>
    <row r="311" spans="1:13">
      <c r="A311" t="s">
        <v>2788</v>
      </c>
      <c r="B311">
        <v>0</v>
      </c>
      <c r="C311">
        <v>1</v>
      </c>
      <c r="D311">
        <v>2</v>
      </c>
      <c r="E311">
        <v>9</v>
      </c>
      <c r="F311">
        <v>0</v>
      </c>
      <c r="G311">
        <v>0</v>
      </c>
      <c r="H311">
        <v>17</v>
      </c>
      <c r="I311">
        <v>15</v>
      </c>
      <c r="J311">
        <v>16</v>
      </c>
      <c r="K311">
        <v>13</v>
      </c>
      <c r="L311">
        <v>0</v>
      </c>
      <c r="M311">
        <v>34</v>
      </c>
    </row>
    <row r="312" spans="1:13">
      <c r="A312" t="s">
        <v>2789</v>
      </c>
      <c r="B312">
        <v>0</v>
      </c>
      <c r="C312">
        <v>1</v>
      </c>
      <c r="D312">
        <v>7</v>
      </c>
      <c r="E312">
        <v>4</v>
      </c>
      <c r="F312">
        <v>0</v>
      </c>
      <c r="G312">
        <v>0</v>
      </c>
      <c r="H312">
        <v>12</v>
      </c>
      <c r="I312">
        <v>7</v>
      </c>
      <c r="J312">
        <v>26</v>
      </c>
      <c r="K312">
        <v>14</v>
      </c>
      <c r="L312">
        <v>0</v>
      </c>
      <c r="M312">
        <v>17</v>
      </c>
    </row>
    <row r="313" spans="1:13">
      <c r="A313" t="s">
        <v>2790</v>
      </c>
      <c r="B313">
        <v>0</v>
      </c>
      <c r="C313">
        <v>0</v>
      </c>
      <c r="D313">
        <v>2</v>
      </c>
      <c r="E313">
        <v>3</v>
      </c>
      <c r="F313">
        <v>0</v>
      </c>
      <c r="G313">
        <v>0</v>
      </c>
      <c r="H313">
        <v>7</v>
      </c>
      <c r="I313">
        <v>0</v>
      </c>
      <c r="J313">
        <v>8</v>
      </c>
      <c r="K313">
        <v>7</v>
      </c>
      <c r="L313">
        <v>0</v>
      </c>
      <c r="M313">
        <v>10</v>
      </c>
    </row>
    <row r="314" spans="1:13">
      <c r="A314" t="s">
        <v>2791</v>
      </c>
      <c r="B314">
        <v>0</v>
      </c>
      <c r="C314">
        <v>1</v>
      </c>
      <c r="D314">
        <v>7</v>
      </c>
      <c r="E314">
        <v>22</v>
      </c>
      <c r="F314">
        <v>1</v>
      </c>
      <c r="G314">
        <v>1</v>
      </c>
      <c r="H314">
        <v>36</v>
      </c>
      <c r="I314">
        <v>16</v>
      </c>
      <c r="J314">
        <v>46</v>
      </c>
      <c r="K314">
        <v>20</v>
      </c>
      <c r="L314">
        <v>0</v>
      </c>
      <c r="M314">
        <v>32</v>
      </c>
    </row>
    <row r="315" spans="1:13">
      <c r="A315" t="s">
        <v>2792</v>
      </c>
      <c r="B315">
        <v>0</v>
      </c>
      <c r="C315">
        <v>1</v>
      </c>
      <c r="D315">
        <v>3</v>
      </c>
      <c r="E315">
        <v>6</v>
      </c>
      <c r="F315">
        <v>0</v>
      </c>
      <c r="G315">
        <v>0</v>
      </c>
      <c r="H315">
        <v>11</v>
      </c>
      <c r="I315">
        <v>3</v>
      </c>
      <c r="J315">
        <v>16</v>
      </c>
      <c r="K315">
        <v>14</v>
      </c>
      <c r="L315">
        <v>0</v>
      </c>
      <c r="M315">
        <v>26</v>
      </c>
    </row>
    <row r="316" spans="1:13">
      <c r="A316" t="s">
        <v>2793</v>
      </c>
      <c r="B316">
        <v>0</v>
      </c>
      <c r="C316">
        <v>2</v>
      </c>
      <c r="D316">
        <v>9</v>
      </c>
      <c r="E316">
        <v>8</v>
      </c>
      <c r="F316">
        <v>1</v>
      </c>
      <c r="G316">
        <v>1</v>
      </c>
      <c r="H316">
        <v>25</v>
      </c>
      <c r="I316">
        <v>10</v>
      </c>
      <c r="J316">
        <v>34</v>
      </c>
      <c r="K316">
        <v>22</v>
      </c>
      <c r="L316">
        <v>7</v>
      </c>
      <c r="M316">
        <v>35</v>
      </c>
    </row>
    <row r="317" spans="1:13">
      <c r="A317" t="s">
        <v>2794</v>
      </c>
      <c r="B317">
        <v>2</v>
      </c>
      <c r="C317">
        <v>3</v>
      </c>
      <c r="D317">
        <v>25</v>
      </c>
      <c r="E317">
        <v>10</v>
      </c>
      <c r="F317">
        <v>2</v>
      </c>
      <c r="G317">
        <v>2</v>
      </c>
      <c r="H317">
        <v>51</v>
      </c>
      <c r="I317">
        <v>27</v>
      </c>
      <c r="J317">
        <v>37</v>
      </c>
      <c r="K317">
        <v>22</v>
      </c>
      <c r="L317">
        <v>11</v>
      </c>
      <c r="M317">
        <v>34</v>
      </c>
    </row>
    <row r="318" spans="1:13">
      <c r="A318" t="s">
        <v>2795</v>
      </c>
      <c r="B318">
        <v>0</v>
      </c>
      <c r="C318">
        <v>2</v>
      </c>
      <c r="D318">
        <v>14</v>
      </c>
      <c r="E318">
        <v>4</v>
      </c>
      <c r="F318">
        <v>1</v>
      </c>
      <c r="G318">
        <v>1</v>
      </c>
      <c r="H318">
        <v>23</v>
      </c>
      <c r="I318">
        <v>10</v>
      </c>
      <c r="J318">
        <v>39</v>
      </c>
      <c r="K318">
        <v>12</v>
      </c>
      <c r="L318">
        <v>0</v>
      </c>
      <c r="M318">
        <v>24</v>
      </c>
    </row>
    <row r="319" spans="1:13">
      <c r="A319" t="s">
        <v>2796</v>
      </c>
      <c r="B319">
        <v>0</v>
      </c>
      <c r="C319">
        <v>0</v>
      </c>
      <c r="D319">
        <v>3</v>
      </c>
      <c r="E319">
        <v>6</v>
      </c>
      <c r="F319">
        <v>0</v>
      </c>
      <c r="G319">
        <v>0</v>
      </c>
      <c r="H319">
        <v>14</v>
      </c>
      <c r="I319">
        <v>2</v>
      </c>
      <c r="J319">
        <v>22</v>
      </c>
      <c r="K319">
        <v>17</v>
      </c>
      <c r="L319">
        <v>1</v>
      </c>
      <c r="M319">
        <v>17</v>
      </c>
    </row>
    <row r="320" spans="1:13">
      <c r="A320" t="s">
        <v>2797</v>
      </c>
      <c r="B320">
        <v>0</v>
      </c>
      <c r="C320">
        <v>0</v>
      </c>
      <c r="D320">
        <v>3</v>
      </c>
      <c r="E320">
        <v>4</v>
      </c>
      <c r="F320">
        <v>0</v>
      </c>
      <c r="G320">
        <v>0</v>
      </c>
      <c r="H320">
        <v>16</v>
      </c>
      <c r="I320">
        <v>5</v>
      </c>
      <c r="J320">
        <v>22</v>
      </c>
      <c r="K320">
        <v>16</v>
      </c>
      <c r="L320">
        <v>0</v>
      </c>
      <c r="M320">
        <v>23</v>
      </c>
    </row>
    <row r="321" spans="1:13">
      <c r="A321" t="s">
        <v>2798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4</v>
      </c>
      <c r="I321">
        <v>2</v>
      </c>
      <c r="J321">
        <v>7</v>
      </c>
      <c r="K321">
        <v>14</v>
      </c>
      <c r="L321">
        <v>0</v>
      </c>
      <c r="M321">
        <v>30</v>
      </c>
    </row>
    <row r="322" spans="1:13">
      <c r="A322" t="s">
        <v>2799</v>
      </c>
      <c r="B322">
        <v>0</v>
      </c>
      <c r="C322">
        <v>5</v>
      </c>
      <c r="D322">
        <v>3</v>
      </c>
      <c r="E322">
        <v>9</v>
      </c>
      <c r="F322">
        <v>1</v>
      </c>
      <c r="G322">
        <v>1</v>
      </c>
      <c r="H322">
        <v>18</v>
      </c>
      <c r="I322">
        <v>13</v>
      </c>
      <c r="J322">
        <v>41</v>
      </c>
      <c r="K322">
        <v>18</v>
      </c>
      <c r="L322">
        <v>2</v>
      </c>
      <c r="M322">
        <v>44</v>
      </c>
    </row>
    <row r="323" spans="1:13">
      <c r="A323" t="s">
        <v>2800</v>
      </c>
      <c r="B323">
        <v>0</v>
      </c>
      <c r="C323">
        <v>0</v>
      </c>
      <c r="D323">
        <v>6</v>
      </c>
      <c r="E323">
        <v>6</v>
      </c>
      <c r="F323">
        <v>1</v>
      </c>
      <c r="G323">
        <v>0</v>
      </c>
      <c r="H323">
        <v>24</v>
      </c>
      <c r="I323">
        <v>5</v>
      </c>
      <c r="J323">
        <v>37</v>
      </c>
      <c r="K323">
        <v>17</v>
      </c>
      <c r="L323">
        <v>0</v>
      </c>
      <c r="M323">
        <v>31</v>
      </c>
    </row>
    <row r="324" spans="1:13">
      <c r="A324" t="s">
        <v>2801</v>
      </c>
      <c r="B324">
        <v>2</v>
      </c>
      <c r="C324">
        <v>0</v>
      </c>
      <c r="D324">
        <v>8</v>
      </c>
      <c r="E324">
        <v>15</v>
      </c>
      <c r="F324">
        <v>2</v>
      </c>
      <c r="G324">
        <v>1</v>
      </c>
      <c r="H324">
        <v>35</v>
      </c>
      <c r="I324">
        <v>12</v>
      </c>
      <c r="J324">
        <v>38</v>
      </c>
      <c r="K324">
        <v>34</v>
      </c>
      <c r="L324">
        <v>1</v>
      </c>
      <c r="M324">
        <v>38</v>
      </c>
    </row>
    <row r="325" spans="1:13">
      <c r="A325" t="s">
        <v>2802</v>
      </c>
      <c r="B325">
        <v>0</v>
      </c>
      <c r="C325">
        <v>0</v>
      </c>
      <c r="D325">
        <v>6</v>
      </c>
      <c r="E325">
        <v>8</v>
      </c>
      <c r="F325">
        <v>2</v>
      </c>
      <c r="G325">
        <v>0</v>
      </c>
      <c r="H325">
        <v>14</v>
      </c>
      <c r="I325">
        <v>9</v>
      </c>
      <c r="J325">
        <v>26</v>
      </c>
      <c r="K325">
        <v>10</v>
      </c>
      <c r="L325">
        <v>1</v>
      </c>
      <c r="M325">
        <v>23</v>
      </c>
    </row>
    <row r="326" spans="1:13">
      <c r="A326" t="s">
        <v>2803</v>
      </c>
      <c r="B326">
        <v>0</v>
      </c>
      <c r="C326">
        <v>0</v>
      </c>
      <c r="D326">
        <v>7</v>
      </c>
      <c r="E326">
        <v>8</v>
      </c>
      <c r="F326">
        <v>0</v>
      </c>
      <c r="G326">
        <v>0</v>
      </c>
      <c r="H326">
        <v>17</v>
      </c>
      <c r="I326">
        <v>2</v>
      </c>
      <c r="J326">
        <v>19</v>
      </c>
      <c r="K326">
        <v>19</v>
      </c>
      <c r="L326">
        <v>3</v>
      </c>
      <c r="M326">
        <v>35</v>
      </c>
    </row>
    <row r="327" spans="1:13">
      <c r="A327" t="s">
        <v>2804</v>
      </c>
      <c r="B327">
        <v>0</v>
      </c>
      <c r="C327">
        <v>1</v>
      </c>
      <c r="D327">
        <v>14</v>
      </c>
      <c r="E327">
        <v>4</v>
      </c>
      <c r="F327">
        <v>0</v>
      </c>
      <c r="G327">
        <v>0</v>
      </c>
      <c r="H327">
        <v>19</v>
      </c>
      <c r="I327">
        <v>12</v>
      </c>
      <c r="J327">
        <v>33</v>
      </c>
      <c r="K327">
        <v>13</v>
      </c>
      <c r="L327">
        <v>3</v>
      </c>
      <c r="M327">
        <v>15</v>
      </c>
    </row>
    <row r="328" spans="1:13">
      <c r="A328" t="s">
        <v>2805</v>
      </c>
      <c r="B328">
        <v>0</v>
      </c>
      <c r="C328">
        <v>0</v>
      </c>
      <c r="D328">
        <v>4</v>
      </c>
      <c r="E328">
        <v>13</v>
      </c>
      <c r="F328">
        <v>0</v>
      </c>
      <c r="G328">
        <v>0</v>
      </c>
      <c r="H328">
        <v>17</v>
      </c>
      <c r="I328">
        <v>6</v>
      </c>
      <c r="J328">
        <v>27</v>
      </c>
      <c r="K328">
        <v>6</v>
      </c>
      <c r="L328">
        <v>0</v>
      </c>
      <c r="M328">
        <v>21</v>
      </c>
    </row>
    <row r="329" spans="1:13">
      <c r="A329" t="s">
        <v>2806</v>
      </c>
      <c r="B329">
        <v>0</v>
      </c>
      <c r="C329">
        <v>3</v>
      </c>
      <c r="D329">
        <v>14</v>
      </c>
      <c r="E329">
        <v>2</v>
      </c>
      <c r="F329">
        <v>2</v>
      </c>
      <c r="G329">
        <v>0</v>
      </c>
      <c r="H329">
        <v>22</v>
      </c>
      <c r="I329">
        <v>10</v>
      </c>
      <c r="J329">
        <v>29</v>
      </c>
      <c r="K329">
        <v>28</v>
      </c>
      <c r="L329">
        <v>0</v>
      </c>
      <c r="M329">
        <v>47</v>
      </c>
    </row>
    <row r="330" spans="1:13">
      <c r="A330" t="s">
        <v>2807</v>
      </c>
      <c r="B330">
        <v>0</v>
      </c>
      <c r="C330">
        <v>3</v>
      </c>
      <c r="D330">
        <v>4</v>
      </c>
      <c r="E330">
        <v>21</v>
      </c>
      <c r="F330">
        <v>3</v>
      </c>
      <c r="G330">
        <v>1</v>
      </c>
      <c r="H330">
        <v>35</v>
      </c>
      <c r="I330">
        <v>7</v>
      </c>
      <c r="J330">
        <v>30</v>
      </c>
      <c r="K330">
        <v>27</v>
      </c>
      <c r="L330">
        <v>1</v>
      </c>
      <c r="M330">
        <v>34</v>
      </c>
    </row>
    <row r="331" spans="1:13">
      <c r="A331" t="s">
        <v>2808</v>
      </c>
      <c r="B331">
        <v>0</v>
      </c>
      <c r="C331">
        <v>0</v>
      </c>
      <c r="D331">
        <v>6</v>
      </c>
      <c r="E331">
        <v>10</v>
      </c>
      <c r="F331">
        <v>2</v>
      </c>
      <c r="G331">
        <v>0</v>
      </c>
      <c r="H331">
        <v>20</v>
      </c>
      <c r="I331">
        <v>19</v>
      </c>
      <c r="J331">
        <v>41</v>
      </c>
      <c r="K331">
        <v>25</v>
      </c>
      <c r="L331">
        <v>0</v>
      </c>
      <c r="M331">
        <v>47</v>
      </c>
    </row>
    <row r="332" spans="1:13">
      <c r="A332" t="s">
        <v>2809</v>
      </c>
      <c r="B332">
        <v>0</v>
      </c>
      <c r="C332">
        <v>0</v>
      </c>
      <c r="D332">
        <v>6</v>
      </c>
      <c r="E332">
        <v>30</v>
      </c>
      <c r="F332">
        <v>0</v>
      </c>
      <c r="G332">
        <v>0</v>
      </c>
      <c r="H332">
        <v>38</v>
      </c>
      <c r="I332">
        <v>7</v>
      </c>
      <c r="J332">
        <v>33</v>
      </c>
      <c r="K332">
        <v>24</v>
      </c>
      <c r="L332">
        <v>0</v>
      </c>
      <c r="M332">
        <v>43</v>
      </c>
    </row>
    <row r="333" spans="1:13">
      <c r="A333" t="s">
        <v>2810</v>
      </c>
      <c r="B333">
        <v>0</v>
      </c>
      <c r="C333">
        <v>0</v>
      </c>
      <c r="D333">
        <v>1</v>
      </c>
      <c r="E333">
        <v>16</v>
      </c>
      <c r="F333">
        <v>1</v>
      </c>
      <c r="G333">
        <v>0</v>
      </c>
      <c r="H333">
        <v>37</v>
      </c>
      <c r="I333">
        <v>11</v>
      </c>
      <c r="J333">
        <v>37</v>
      </c>
      <c r="K333">
        <v>26</v>
      </c>
      <c r="L333">
        <v>0</v>
      </c>
      <c r="M333">
        <v>30</v>
      </c>
    </row>
    <row r="334" spans="1:13">
      <c r="A334" t="s">
        <v>2811</v>
      </c>
      <c r="B334">
        <v>0</v>
      </c>
      <c r="C334">
        <v>0</v>
      </c>
      <c r="D334">
        <v>9</v>
      </c>
      <c r="E334">
        <v>16</v>
      </c>
      <c r="F334">
        <v>0</v>
      </c>
      <c r="G334">
        <v>0</v>
      </c>
      <c r="H334">
        <v>26</v>
      </c>
      <c r="I334">
        <v>8</v>
      </c>
      <c r="J334">
        <v>50</v>
      </c>
      <c r="K334">
        <v>25</v>
      </c>
      <c r="L334">
        <v>6</v>
      </c>
      <c r="M334">
        <v>25</v>
      </c>
    </row>
    <row r="335" spans="1:13">
      <c r="A335" t="s">
        <v>2812</v>
      </c>
      <c r="B335">
        <v>0</v>
      </c>
      <c r="C335">
        <v>0</v>
      </c>
      <c r="D335">
        <v>4</v>
      </c>
      <c r="E335">
        <v>9</v>
      </c>
      <c r="F335">
        <v>0</v>
      </c>
      <c r="G335">
        <v>1</v>
      </c>
      <c r="H335">
        <v>14</v>
      </c>
      <c r="I335">
        <v>10</v>
      </c>
      <c r="J335">
        <v>37</v>
      </c>
      <c r="K335">
        <v>16</v>
      </c>
      <c r="L335">
        <v>2</v>
      </c>
      <c r="M335">
        <v>16</v>
      </c>
    </row>
    <row r="336" spans="1:13">
      <c r="A336" t="s">
        <v>2813</v>
      </c>
      <c r="B336">
        <v>0</v>
      </c>
      <c r="C336">
        <v>1</v>
      </c>
      <c r="D336">
        <v>0</v>
      </c>
      <c r="E336">
        <v>3</v>
      </c>
      <c r="F336">
        <v>1</v>
      </c>
      <c r="G336">
        <v>0</v>
      </c>
      <c r="H336">
        <v>5</v>
      </c>
      <c r="I336">
        <v>4</v>
      </c>
      <c r="J336">
        <v>29</v>
      </c>
      <c r="K336">
        <v>13</v>
      </c>
      <c r="L336">
        <v>0</v>
      </c>
      <c r="M336">
        <v>34</v>
      </c>
    </row>
    <row r="337" spans="1:13">
      <c r="A337" t="s">
        <v>2814</v>
      </c>
      <c r="B337">
        <v>1</v>
      </c>
      <c r="C337">
        <v>1</v>
      </c>
      <c r="D337">
        <v>11</v>
      </c>
      <c r="E337">
        <v>14</v>
      </c>
      <c r="F337">
        <v>1</v>
      </c>
      <c r="G337">
        <v>0</v>
      </c>
      <c r="H337">
        <v>42</v>
      </c>
      <c r="I337">
        <v>14</v>
      </c>
      <c r="J337">
        <v>41</v>
      </c>
      <c r="K337">
        <v>38</v>
      </c>
      <c r="L337">
        <v>1</v>
      </c>
      <c r="M337">
        <v>39</v>
      </c>
    </row>
    <row r="338" spans="1:13">
      <c r="A338" t="s">
        <v>2815</v>
      </c>
      <c r="B338">
        <v>0</v>
      </c>
      <c r="C338">
        <v>0</v>
      </c>
      <c r="D338">
        <v>2</v>
      </c>
      <c r="E338">
        <v>0</v>
      </c>
      <c r="F338">
        <v>1</v>
      </c>
      <c r="G338">
        <v>0</v>
      </c>
      <c r="H338">
        <v>9</v>
      </c>
      <c r="I338">
        <v>2</v>
      </c>
      <c r="J338">
        <v>15</v>
      </c>
      <c r="K338">
        <v>17</v>
      </c>
      <c r="L338">
        <v>0</v>
      </c>
      <c r="M338">
        <v>62</v>
      </c>
    </row>
    <row r="339" spans="1:13">
      <c r="A339" t="s">
        <v>2816</v>
      </c>
      <c r="B339">
        <v>1</v>
      </c>
      <c r="C339">
        <v>4</v>
      </c>
      <c r="D339">
        <v>10</v>
      </c>
      <c r="E339">
        <v>25</v>
      </c>
      <c r="F339">
        <v>1</v>
      </c>
      <c r="G339">
        <v>0</v>
      </c>
      <c r="H339">
        <v>50</v>
      </c>
      <c r="I339">
        <v>7</v>
      </c>
      <c r="J339">
        <v>33</v>
      </c>
      <c r="K339">
        <v>23</v>
      </c>
      <c r="L339">
        <v>2</v>
      </c>
      <c r="M339">
        <v>45</v>
      </c>
    </row>
    <row r="340" spans="1:13">
      <c r="A340" t="s">
        <v>2817</v>
      </c>
      <c r="B340">
        <v>0</v>
      </c>
      <c r="C340">
        <v>0</v>
      </c>
      <c r="D340">
        <v>4</v>
      </c>
      <c r="E340">
        <v>7</v>
      </c>
      <c r="F340">
        <v>0</v>
      </c>
      <c r="G340">
        <v>0</v>
      </c>
      <c r="H340">
        <v>15</v>
      </c>
      <c r="I340">
        <v>7</v>
      </c>
      <c r="J340">
        <v>25</v>
      </c>
      <c r="K340">
        <v>11</v>
      </c>
      <c r="L340">
        <v>0</v>
      </c>
      <c r="M340">
        <v>13</v>
      </c>
    </row>
    <row r="341" spans="1:13">
      <c r="A341" t="s">
        <v>2818</v>
      </c>
      <c r="B341">
        <v>0</v>
      </c>
      <c r="C341">
        <v>0</v>
      </c>
      <c r="D341">
        <v>7</v>
      </c>
      <c r="E341">
        <v>6</v>
      </c>
      <c r="F341">
        <v>0</v>
      </c>
      <c r="G341">
        <v>0</v>
      </c>
      <c r="H341">
        <v>13</v>
      </c>
      <c r="I341">
        <v>11</v>
      </c>
      <c r="J341">
        <v>29</v>
      </c>
      <c r="K341">
        <v>28</v>
      </c>
      <c r="L341">
        <v>0</v>
      </c>
      <c r="M341">
        <v>23</v>
      </c>
    </row>
    <row r="342" spans="1:13">
      <c r="A342" t="s">
        <v>2819</v>
      </c>
      <c r="B342">
        <v>1</v>
      </c>
      <c r="C342">
        <v>0</v>
      </c>
      <c r="D342">
        <v>1</v>
      </c>
      <c r="E342">
        <v>19</v>
      </c>
      <c r="F342">
        <v>1</v>
      </c>
      <c r="G342">
        <v>1</v>
      </c>
      <c r="H342">
        <v>21</v>
      </c>
      <c r="I342">
        <v>9</v>
      </c>
      <c r="J342">
        <v>26</v>
      </c>
      <c r="K342">
        <v>21</v>
      </c>
      <c r="L342">
        <v>1</v>
      </c>
      <c r="M342">
        <v>28</v>
      </c>
    </row>
    <row r="343" spans="1:13">
      <c r="A343" t="s">
        <v>2820</v>
      </c>
      <c r="B343">
        <v>0</v>
      </c>
      <c r="C343">
        <v>0</v>
      </c>
      <c r="D343">
        <v>10</v>
      </c>
      <c r="E343">
        <v>12</v>
      </c>
      <c r="F343">
        <v>1</v>
      </c>
      <c r="G343">
        <v>0</v>
      </c>
      <c r="H343">
        <v>27</v>
      </c>
      <c r="I343">
        <v>4</v>
      </c>
      <c r="J343">
        <v>32</v>
      </c>
      <c r="K343">
        <v>21</v>
      </c>
      <c r="L343">
        <v>1</v>
      </c>
      <c r="M343">
        <v>57</v>
      </c>
    </row>
    <row r="344" spans="1:13">
      <c r="A344" t="s">
        <v>2821</v>
      </c>
      <c r="B344">
        <v>2</v>
      </c>
      <c r="C344">
        <v>3</v>
      </c>
      <c r="D344">
        <v>4</v>
      </c>
      <c r="E344">
        <v>5</v>
      </c>
      <c r="F344">
        <v>1</v>
      </c>
      <c r="G344">
        <v>0</v>
      </c>
      <c r="H344">
        <v>37</v>
      </c>
      <c r="I344">
        <v>3</v>
      </c>
      <c r="J344">
        <v>21</v>
      </c>
      <c r="K344">
        <v>33</v>
      </c>
      <c r="L344">
        <v>0</v>
      </c>
      <c r="M344">
        <v>54</v>
      </c>
    </row>
    <row r="345" spans="1:13">
      <c r="A345" t="s">
        <v>2822</v>
      </c>
      <c r="B345">
        <v>0</v>
      </c>
      <c r="C345">
        <v>0</v>
      </c>
      <c r="D345">
        <v>5</v>
      </c>
      <c r="E345">
        <v>9</v>
      </c>
      <c r="F345">
        <v>2</v>
      </c>
      <c r="G345">
        <v>0</v>
      </c>
      <c r="H345">
        <v>17</v>
      </c>
      <c r="I345">
        <v>15</v>
      </c>
      <c r="J345">
        <v>28</v>
      </c>
      <c r="K345">
        <v>11</v>
      </c>
      <c r="L345">
        <v>1</v>
      </c>
      <c r="M345">
        <v>41</v>
      </c>
    </row>
    <row r="346" spans="1:13">
      <c r="A346" t="s">
        <v>2823</v>
      </c>
      <c r="B346">
        <v>0</v>
      </c>
      <c r="C346">
        <v>0</v>
      </c>
      <c r="D346">
        <v>4</v>
      </c>
      <c r="E346">
        <v>19</v>
      </c>
      <c r="F346">
        <v>0</v>
      </c>
      <c r="G346">
        <v>0</v>
      </c>
      <c r="H346">
        <v>29</v>
      </c>
      <c r="I346">
        <v>13</v>
      </c>
      <c r="J346">
        <v>31</v>
      </c>
      <c r="K346">
        <v>26</v>
      </c>
      <c r="L346">
        <v>2</v>
      </c>
      <c r="M346">
        <v>38</v>
      </c>
    </row>
    <row r="347" spans="1:13">
      <c r="A347" t="s">
        <v>2824</v>
      </c>
      <c r="B347">
        <v>0</v>
      </c>
      <c r="C347">
        <v>0</v>
      </c>
      <c r="D347">
        <v>4</v>
      </c>
      <c r="E347">
        <v>15</v>
      </c>
      <c r="F347">
        <v>0</v>
      </c>
      <c r="G347">
        <v>0</v>
      </c>
      <c r="H347">
        <v>19</v>
      </c>
      <c r="I347">
        <v>5</v>
      </c>
      <c r="J347">
        <v>34</v>
      </c>
      <c r="K347">
        <v>27</v>
      </c>
      <c r="L347">
        <v>3</v>
      </c>
      <c r="M347">
        <v>28</v>
      </c>
    </row>
    <row r="348" spans="1:13">
      <c r="A348" t="s">
        <v>2825</v>
      </c>
      <c r="B348">
        <v>0</v>
      </c>
      <c r="C348">
        <v>0</v>
      </c>
      <c r="D348">
        <v>3</v>
      </c>
      <c r="E348">
        <v>6</v>
      </c>
      <c r="F348">
        <v>0</v>
      </c>
      <c r="G348">
        <v>0</v>
      </c>
      <c r="H348">
        <v>17</v>
      </c>
      <c r="I348">
        <v>8</v>
      </c>
      <c r="J348">
        <v>27</v>
      </c>
      <c r="K348">
        <v>19</v>
      </c>
      <c r="L348">
        <v>3</v>
      </c>
      <c r="M348">
        <v>17</v>
      </c>
    </row>
    <row r="349" spans="1:13">
      <c r="A349" t="s">
        <v>2826</v>
      </c>
      <c r="B349">
        <v>0</v>
      </c>
      <c r="C349">
        <v>1</v>
      </c>
      <c r="D349">
        <v>3</v>
      </c>
      <c r="E349">
        <v>17</v>
      </c>
      <c r="F349">
        <v>1</v>
      </c>
      <c r="G349">
        <v>1</v>
      </c>
      <c r="H349">
        <v>21</v>
      </c>
      <c r="I349">
        <v>13</v>
      </c>
      <c r="J349">
        <v>27</v>
      </c>
      <c r="K349">
        <v>16</v>
      </c>
      <c r="L349">
        <v>0</v>
      </c>
      <c r="M349">
        <v>21</v>
      </c>
    </row>
    <row r="350" spans="1:13">
      <c r="A350" t="s">
        <v>2827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1</v>
      </c>
      <c r="K350">
        <v>1</v>
      </c>
      <c r="L350">
        <v>0</v>
      </c>
      <c r="M350">
        <v>5</v>
      </c>
    </row>
    <row r="351" spans="1:13">
      <c r="A351" t="s">
        <v>2828</v>
      </c>
      <c r="B351">
        <v>0</v>
      </c>
      <c r="C351">
        <v>0</v>
      </c>
      <c r="D351">
        <v>10</v>
      </c>
      <c r="E351">
        <v>21</v>
      </c>
      <c r="F351">
        <v>0</v>
      </c>
      <c r="G351">
        <v>0</v>
      </c>
      <c r="H351">
        <v>31</v>
      </c>
      <c r="I351">
        <v>13</v>
      </c>
      <c r="J351">
        <v>49</v>
      </c>
      <c r="K351">
        <v>17</v>
      </c>
      <c r="L351">
        <v>2</v>
      </c>
      <c r="M351">
        <v>21</v>
      </c>
    </row>
    <row r="352" spans="1:13">
      <c r="A352" t="s">
        <v>2829</v>
      </c>
      <c r="B352">
        <v>0</v>
      </c>
      <c r="C352">
        <v>0</v>
      </c>
      <c r="D352">
        <v>4</v>
      </c>
      <c r="E352">
        <v>3</v>
      </c>
      <c r="F352">
        <v>0</v>
      </c>
      <c r="G352">
        <v>0</v>
      </c>
      <c r="H352">
        <v>15</v>
      </c>
      <c r="I352">
        <v>11</v>
      </c>
      <c r="J352">
        <v>35</v>
      </c>
      <c r="K352">
        <v>13</v>
      </c>
      <c r="L352">
        <v>2</v>
      </c>
      <c r="M352">
        <v>30</v>
      </c>
    </row>
    <row r="353" spans="1:13">
      <c r="A353" t="s">
        <v>2830</v>
      </c>
      <c r="B353">
        <v>0</v>
      </c>
      <c r="C353">
        <v>2</v>
      </c>
      <c r="D353">
        <v>4</v>
      </c>
      <c r="E353">
        <v>8</v>
      </c>
      <c r="F353">
        <v>1</v>
      </c>
      <c r="G353">
        <v>1</v>
      </c>
      <c r="H353">
        <v>22</v>
      </c>
      <c r="I353">
        <v>9</v>
      </c>
      <c r="J353">
        <v>25</v>
      </c>
      <c r="K353">
        <v>16</v>
      </c>
      <c r="L353">
        <v>3</v>
      </c>
      <c r="M353">
        <v>38</v>
      </c>
    </row>
    <row r="354" spans="1:13">
      <c r="A354" t="s">
        <v>2831</v>
      </c>
      <c r="B354">
        <v>0</v>
      </c>
      <c r="C354">
        <v>0</v>
      </c>
      <c r="D354">
        <v>10</v>
      </c>
      <c r="E354">
        <v>0</v>
      </c>
      <c r="F354">
        <v>0</v>
      </c>
      <c r="G354">
        <v>0</v>
      </c>
      <c r="H354">
        <v>20</v>
      </c>
      <c r="I354">
        <v>3</v>
      </c>
      <c r="J354">
        <v>29</v>
      </c>
      <c r="K354">
        <v>21</v>
      </c>
      <c r="L354">
        <v>0</v>
      </c>
      <c r="M354">
        <v>24</v>
      </c>
    </row>
    <row r="355" spans="1:13">
      <c r="A355" t="s">
        <v>2832</v>
      </c>
      <c r="B355">
        <v>0</v>
      </c>
      <c r="C355">
        <v>0</v>
      </c>
      <c r="D355">
        <v>5</v>
      </c>
      <c r="E355">
        <v>11</v>
      </c>
      <c r="F355">
        <v>0</v>
      </c>
      <c r="G355">
        <v>0</v>
      </c>
      <c r="H355">
        <v>22</v>
      </c>
      <c r="I355">
        <v>5</v>
      </c>
      <c r="J355">
        <v>27</v>
      </c>
      <c r="K355">
        <v>11</v>
      </c>
      <c r="L355">
        <v>2</v>
      </c>
      <c r="M355">
        <v>23</v>
      </c>
    </row>
    <row r="356" spans="1:13">
      <c r="A356" t="s">
        <v>2833</v>
      </c>
      <c r="B356">
        <v>0</v>
      </c>
      <c r="C356">
        <v>0</v>
      </c>
      <c r="D356">
        <v>2</v>
      </c>
      <c r="E356">
        <v>14</v>
      </c>
      <c r="F356">
        <v>0</v>
      </c>
      <c r="G356">
        <v>0</v>
      </c>
      <c r="H356">
        <v>26</v>
      </c>
      <c r="I356">
        <v>14</v>
      </c>
      <c r="J356">
        <v>36</v>
      </c>
      <c r="K356">
        <v>29</v>
      </c>
      <c r="L356">
        <v>3</v>
      </c>
      <c r="M356">
        <v>47</v>
      </c>
    </row>
    <row r="357" spans="1:13">
      <c r="A357" t="s">
        <v>2834</v>
      </c>
      <c r="B357">
        <v>1</v>
      </c>
      <c r="C357">
        <v>1</v>
      </c>
      <c r="D357">
        <v>6</v>
      </c>
      <c r="E357">
        <v>2</v>
      </c>
      <c r="F357">
        <v>1</v>
      </c>
      <c r="G357">
        <v>0</v>
      </c>
      <c r="H357">
        <v>10</v>
      </c>
      <c r="I357">
        <v>6</v>
      </c>
      <c r="J357">
        <v>15</v>
      </c>
      <c r="K357">
        <v>18</v>
      </c>
      <c r="L357">
        <v>1</v>
      </c>
      <c r="M357">
        <v>47</v>
      </c>
    </row>
    <row r="358" spans="1:13">
      <c r="A358" t="s">
        <v>2835</v>
      </c>
      <c r="B358">
        <v>0</v>
      </c>
      <c r="C358">
        <v>0</v>
      </c>
      <c r="D358">
        <v>8</v>
      </c>
      <c r="E358">
        <v>18</v>
      </c>
      <c r="F358">
        <v>0</v>
      </c>
      <c r="G358">
        <v>0</v>
      </c>
      <c r="H358">
        <v>36</v>
      </c>
      <c r="I358">
        <v>8</v>
      </c>
      <c r="J358">
        <v>34</v>
      </c>
      <c r="K358">
        <v>17</v>
      </c>
      <c r="L358">
        <v>0</v>
      </c>
      <c r="M358">
        <v>25</v>
      </c>
    </row>
    <row r="359" spans="1:13">
      <c r="A359" t="s">
        <v>2836</v>
      </c>
      <c r="B359">
        <v>0</v>
      </c>
      <c r="C359">
        <v>0</v>
      </c>
      <c r="D359">
        <v>7</v>
      </c>
      <c r="E359">
        <v>19</v>
      </c>
      <c r="F359">
        <v>1</v>
      </c>
      <c r="G359">
        <v>0</v>
      </c>
      <c r="H359">
        <v>32</v>
      </c>
      <c r="I359">
        <v>14</v>
      </c>
      <c r="J359">
        <v>43</v>
      </c>
      <c r="K359">
        <v>25</v>
      </c>
      <c r="L359">
        <v>1</v>
      </c>
      <c r="M359">
        <v>43</v>
      </c>
    </row>
    <row r="360" spans="1:13">
      <c r="A360" t="s">
        <v>2837</v>
      </c>
      <c r="B360">
        <v>0</v>
      </c>
      <c r="C360">
        <v>2</v>
      </c>
      <c r="D360">
        <v>14</v>
      </c>
      <c r="E360">
        <v>10</v>
      </c>
      <c r="F360">
        <v>0</v>
      </c>
      <c r="G360">
        <v>1</v>
      </c>
      <c r="H360">
        <v>28</v>
      </c>
      <c r="I360">
        <v>19</v>
      </c>
      <c r="J360">
        <v>40</v>
      </c>
      <c r="K360">
        <v>16</v>
      </c>
      <c r="L360">
        <v>0</v>
      </c>
      <c r="M360">
        <v>43</v>
      </c>
    </row>
    <row r="361" spans="1:13">
      <c r="A361" t="s">
        <v>2838</v>
      </c>
      <c r="B361">
        <v>0</v>
      </c>
      <c r="C361">
        <v>0</v>
      </c>
      <c r="D361">
        <v>7</v>
      </c>
      <c r="E361">
        <v>5</v>
      </c>
      <c r="F361">
        <v>2</v>
      </c>
      <c r="G361">
        <v>1</v>
      </c>
      <c r="H361">
        <v>21</v>
      </c>
      <c r="I361">
        <v>8</v>
      </c>
      <c r="J361">
        <v>33</v>
      </c>
      <c r="K361">
        <v>24</v>
      </c>
      <c r="L361">
        <v>1</v>
      </c>
      <c r="M361">
        <v>39</v>
      </c>
    </row>
    <row r="362" spans="1:13">
      <c r="A362" t="s">
        <v>2839</v>
      </c>
      <c r="B362">
        <v>4</v>
      </c>
      <c r="C362">
        <v>0</v>
      </c>
      <c r="D362">
        <v>5</v>
      </c>
      <c r="E362">
        <v>6</v>
      </c>
      <c r="F362">
        <v>4</v>
      </c>
      <c r="G362">
        <v>4</v>
      </c>
      <c r="H362">
        <v>21</v>
      </c>
      <c r="I362">
        <v>9</v>
      </c>
      <c r="J362">
        <v>25</v>
      </c>
      <c r="K362">
        <v>16</v>
      </c>
      <c r="L362">
        <v>1</v>
      </c>
      <c r="M362">
        <v>15</v>
      </c>
    </row>
    <row r="363" spans="1:13">
      <c r="A363" t="s">
        <v>2840</v>
      </c>
      <c r="B363">
        <v>0</v>
      </c>
      <c r="C363">
        <v>0</v>
      </c>
      <c r="D363">
        <v>17</v>
      </c>
      <c r="E363">
        <v>15</v>
      </c>
      <c r="F363">
        <v>0</v>
      </c>
      <c r="G363">
        <v>1</v>
      </c>
      <c r="H363">
        <v>37</v>
      </c>
      <c r="I363">
        <v>22</v>
      </c>
      <c r="J363">
        <v>35</v>
      </c>
      <c r="K363">
        <v>9</v>
      </c>
      <c r="L363">
        <v>0</v>
      </c>
      <c r="M363">
        <v>30</v>
      </c>
    </row>
    <row r="364" spans="1:13">
      <c r="A364" t="s">
        <v>2841</v>
      </c>
      <c r="B364">
        <v>1</v>
      </c>
      <c r="C364">
        <v>0</v>
      </c>
      <c r="D364">
        <v>6</v>
      </c>
      <c r="E364">
        <v>4</v>
      </c>
      <c r="F364">
        <v>1</v>
      </c>
      <c r="G364">
        <v>2</v>
      </c>
      <c r="H364">
        <v>14</v>
      </c>
      <c r="I364">
        <v>10</v>
      </c>
      <c r="J364">
        <v>22</v>
      </c>
      <c r="K364">
        <v>11</v>
      </c>
      <c r="L364">
        <v>1</v>
      </c>
      <c r="M364">
        <v>25</v>
      </c>
    </row>
    <row r="365" spans="1:13">
      <c r="A365" t="s">
        <v>2842</v>
      </c>
      <c r="B365">
        <v>1</v>
      </c>
      <c r="C365">
        <v>0</v>
      </c>
      <c r="D365">
        <v>13</v>
      </c>
      <c r="E365">
        <v>11</v>
      </c>
      <c r="F365">
        <v>1</v>
      </c>
      <c r="G365">
        <v>0</v>
      </c>
      <c r="H365">
        <v>25</v>
      </c>
      <c r="I365">
        <v>15</v>
      </c>
      <c r="J365">
        <v>34</v>
      </c>
      <c r="K365">
        <v>13</v>
      </c>
      <c r="L365">
        <v>1</v>
      </c>
      <c r="M365">
        <v>30</v>
      </c>
    </row>
    <row r="366" spans="1:13">
      <c r="A366" t="s">
        <v>2843</v>
      </c>
      <c r="B366">
        <v>0</v>
      </c>
      <c r="C366">
        <v>0</v>
      </c>
      <c r="D366">
        <v>1</v>
      </c>
      <c r="E366">
        <v>3</v>
      </c>
      <c r="F366">
        <v>2</v>
      </c>
      <c r="G366">
        <v>1</v>
      </c>
      <c r="H366">
        <v>5</v>
      </c>
      <c r="I366">
        <v>15</v>
      </c>
      <c r="J366">
        <v>27</v>
      </c>
      <c r="K366">
        <v>8</v>
      </c>
      <c r="L366">
        <v>3</v>
      </c>
      <c r="M366">
        <v>12</v>
      </c>
    </row>
    <row r="367" spans="1:13">
      <c r="A367" t="s">
        <v>2844</v>
      </c>
      <c r="B367">
        <v>0</v>
      </c>
      <c r="C367">
        <v>1</v>
      </c>
      <c r="D367">
        <v>8</v>
      </c>
      <c r="E367">
        <v>11</v>
      </c>
      <c r="F367">
        <v>1</v>
      </c>
      <c r="G367">
        <v>1</v>
      </c>
      <c r="H367">
        <v>28</v>
      </c>
      <c r="I367">
        <v>8</v>
      </c>
      <c r="J367">
        <v>25</v>
      </c>
      <c r="K367">
        <v>16</v>
      </c>
      <c r="L367">
        <v>2</v>
      </c>
      <c r="M367">
        <v>31</v>
      </c>
    </row>
    <row r="368" spans="1:13">
      <c r="A368" t="s">
        <v>2845</v>
      </c>
      <c r="B368">
        <v>0</v>
      </c>
      <c r="C368">
        <v>0</v>
      </c>
      <c r="D368">
        <v>7</v>
      </c>
      <c r="E368">
        <v>23</v>
      </c>
      <c r="F368">
        <v>0</v>
      </c>
      <c r="G368">
        <v>1</v>
      </c>
      <c r="H368">
        <v>30</v>
      </c>
      <c r="I368">
        <v>12</v>
      </c>
      <c r="J368">
        <v>21</v>
      </c>
      <c r="K368">
        <v>20</v>
      </c>
      <c r="L368">
        <v>3</v>
      </c>
      <c r="M368">
        <v>17</v>
      </c>
    </row>
    <row r="369" spans="1:13">
      <c r="A369" t="s">
        <v>2846</v>
      </c>
      <c r="B369">
        <v>1</v>
      </c>
      <c r="C369">
        <v>1</v>
      </c>
      <c r="D369">
        <v>2</v>
      </c>
      <c r="E369">
        <v>4</v>
      </c>
      <c r="F369">
        <v>1</v>
      </c>
      <c r="G369">
        <v>0</v>
      </c>
      <c r="H369">
        <v>8</v>
      </c>
      <c r="I369">
        <v>8</v>
      </c>
      <c r="J369">
        <v>15</v>
      </c>
      <c r="K369">
        <v>3</v>
      </c>
      <c r="L369">
        <v>0</v>
      </c>
      <c r="M369">
        <v>11</v>
      </c>
    </row>
    <row r="370" spans="1:13">
      <c r="A370" t="s">
        <v>2847</v>
      </c>
      <c r="B370">
        <v>0</v>
      </c>
      <c r="C370">
        <v>1</v>
      </c>
      <c r="D370">
        <v>23</v>
      </c>
      <c r="E370">
        <v>17</v>
      </c>
      <c r="F370">
        <v>0</v>
      </c>
      <c r="G370">
        <v>0</v>
      </c>
      <c r="H370">
        <v>57</v>
      </c>
      <c r="I370">
        <v>18</v>
      </c>
      <c r="J370">
        <v>46</v>
      </c>
      <c r="K370">
        <v>71</v>
      </c>
      <c r="L370">
        <v>1</v>
      </c>
      <c r="M370">
        <v>55</v>
      </c>
    </row>
    <row r="371" spans="1:13">
      <c r="A371" t="s">
        <v>2848</v>
      </c>
      <c r="B371">
        <v>0</v>
      </c>
      <c r="C371">
        <v>1</v>
      </c>
      <c r="D371">
        <v>2</v>
      </c>
      <c r="E371">
        <v>8</v>
      </c>
      <c r="F371">
        <v>0</v>
      </c>
      <c r="G371">
        <v>0</v>
      </c>
      <c r="H371">
        <v>19</v>
      </c>
      <c r="I371">
        <v>3</v>
      </c>
      <c r="J371">
        <v>21</v>
      </c>
      <c r="K371">
        <v>12</v>
      </c>
      <c r="L371">
        <v>3</v>
      </c>
      <c r="M371">
        <v>23</v>
      </c>
    </row>
    <row r="372" spans="1:13">
      <c r="A372" t="s">
        <v>2849</v>
      </c>
      <c r="B372">
        <v>0</v>
      </c>
      <c r="C372">
        <v>0</v>
      </c>
      <c r="D372">
        <v>5</v>
      </c>
      <c r="E372">
        <v>3</v>
      </c>
      <c r="F372">
        <v>0</v>
      </c>
      <c r="G372">
        <v>0</v>
      </c>
      <c r="H372">
        <v>23</v>
      </c>
      <c r="I372">
        <v>5</v>
      </c>
      <c r="J372">
        <v>30</v>
      </c>
      <c r="K372">
        <v>23</v>
      </c>
      <c r="L372">
        <v>2</v>
      </c>
      <c r="M372">
        <v>52</v>
      </c>
    </row>
    <row r="373" spans="1:13">
      <c r="A373" t="s">
        <v>2850</v>
      </c>
      <c r="B373">
        <v>0</v>
      </c>
      <c r="C373">
        <v>1</v>
      </c>
      <c r="D373">
        <v>7</v>
      </c>
      <c r="E373">
        <v>16</v>
      </c>
      <c r="F373">
        <v>1</v>
      </c>
      <c r="G373">
        <v>0</v>
      </c>
      <c r="H373">
        <v>30</v>
      </c>
      <c r="I373">
        <v>12</v>
      </c>
      <c r="J373">
        <v>39</v>
      </c>
      <c r="K373">
        <v>23</v>
      </c>
      <c r="L373">
        <v>2</v>
      </c>
      <c r="M373">
        <v>41</v>
      </c>
    </row>
    <row r="374" spans="1:13">
      <c r="A374" t="s">
        <v>2851</v>
      </c>
      <c r="B374">
        <v>0</v>
      </c>
      <c r="C374">
        <v>7</v>
      </c>
      <c r="D374">
        <v>15</v>
      </c>
      <c r="E374">
        <v>9</v>
      </c>
      <c r="F374">
        <v>0</v>
      </c>
      <c r="G374">
        <v>0</v>
      </c>
      <c r="H374">
        <v>40</v>
      </c>
      <c r="I374">
        <v>19</v>
      </c>
      <c r="J374">
        <v>39</v>
      </c>
      <c r="K374">
        <v>28</v>
      </c>
      <c r="L374">
        <v>3</v>
      </c>
      <c r="M374">
        <v>61</v>
      </c>
    </row>
    <row r="375" spans="1:13">
      <c r="A375" t="s">
        <v>2852</v>
      </c>
      <c r="B375">
        <v>0</v>
      </c>
      <c r="C375">
        <v>0</v>
      </c>
      <c r="D375">
        <v>5</v>
      </c>
      <c r="E375">
        <v>8</v>
      </c>
      <c r="F375">
        <v>0</v>
      </c>
      <c r="G375">
        <v>1</v>
      </c>
      <c r="H375">
        <v>15</v>
      </c>
      <c r="I375">
        <v>11</v>
      </c>
      <c r="J375">
        <v>40</v>
      </c>
      <c r="K375">
        <v>16</v>
      </c>
      <c r="L375">
        <v>0</v>
      </c>
      <c r="M375">
        <v>52</v>
      </c>
    </row>
    <row r="376" spans="1:13">
      <c r="A376" t="s">
        <v>2853</v>
      </c>
      <c r="B376">
        <v>0</v>
      </c>
      <c r="C376">
        <v>1</v>
      </c>
      <c r="D376">
        <v>6</v>
      </c>
      <c r="E376">
        <v>8</v>
      </c>
      <c r="F376">
        <v>1</v>
      </c>
      <c r="G376">
        <v>1</v>
      </c>
      <c r="H376">
        <v>21</v>
      </c>
      <c r="I376">
        <v>9</v>
      </c>
      <c r="J376">
        <v>19</v>
      </c>
      <c r="K376">
        <v>26</v>
      </c>
      <c r="L376">
        <v>0</v>
      </c>
      <c r="M376">
        <v>77</v>
      </c>
    </row>
    <row r="377" spans="1:13">
      <c r="A377" t="s">
        <v>2854</v>
      </c>
      <c r="B377">
        <v>0</v>
      </c>
      <c r="C377">
        <v>2</v>
      </c>
      <c r="D377">
        <v>15</v>
      </c>
      <c r="E377">
        <v>27</v>
      </c>
      <c r="F377">
        <v>1</v>
      </c>
      <c r="G377">
        <v>1</v>
      </c>
      <c r="H377">
        <v>44</v>
      </c>
      <c r="I377">
        <v>10</v>
      </c>
      <c r="J377">
        <v>27</v>
      </c>
      <c r="K377">
        <v>11</v>
      </c>
      <c r="L377">
        <v>3</v>
      </c>
      <c r="M377">
        <v>19</v>
      </c>
    </row>
    <row r="378" spans="1:13">
      <c r="A378" t="s">
        <v>2855</v>
      </c>
      <c r="B378">
        <v>0</v>
      </c>
      <c r="C378">
        <v>1</v>
      </c>
      <c r="D378">
        <v>15</v>
      </c>
      <c r="E378">
        <v>12</v>
      </c>
      <c r="F378">
        <v>1</v>
      </c>
      <c r="G378">
        <v>0</v>
      </c>
      <c r="H378">
        <v>40</v>
      </c>
      <c r="I378">
        <v>10</v>
      </c>
      <c r="J378">
        <v>51</v>
      </c>
      <c r="K378">
        <v>27</v>
      </c>
      <c r="L378">
        <v>4</v>
      </c>
      <c r="M378">
        <v>51</v>
      </c>
    </row>
    <row r="379" spans="1:13">
      <c r="A379" t="s">
        <v>2856</v>
      </c>
      <c r="B379">
        <v>0</v>
      </c>
      <c r="C379">
        <v>2</v>
      </c>
      <c r="D379">
        <v>3</v>
      </c>
      <c r="E379">
        <v>17</v>
      </c>
      <c r="F379">
        <v>1</v>
      </c>
      <c r="G379">
        <v>1</v>
      </c>
      <c r="H379">
        <v>33</v>
      </c>
      <c r="I379">
        <v>7</v>
      </c>
      <c r="J379">
        <v>39</v>
      </c>
      <c r="K379">
        <v>26</v>
      </c>
      <c r="L379">
        <v>3</v>
      </c>
      <c r="M379">
        <v>51</v>
      </c>
    </row>
    <row r="380" spans="1:13">
      <c r="A380" t="s">
        <v>2857</v>
      </c>
      <c r="B380">
        <v>0</v>
      </c>
      <c r="C380">
        <v>0</v>
      </c>
      <c r="D380">
        <v>4</v>
      </c>
      <c r="E380">
        <v>6</v>
      </c>
      <c r="F380">
        <v>0</v>
      </c>
      <c r="G380">
        <v>0</v>
      </c>
      <c r="H380">
        <v>16</v>
      </c>
      <c r="I380">
        <v>9</v>
      </c>
      <c r="J380">
        <v>17</v>
      </c>
      <c r="K380">
        <v>11</v>
      </c>
      <c r="L380">
        <v>2</v>
      </c>
      <c r="M380">
        <v>44</v>
      </c>
    </row>
    <row r="381" spans="1:13">
      <c r="A381" t="s">
        <v>2858</v>
      </c>
      <c r="B381">
        <v>0</v>
      </c>
      <c r="C381">
        <v>1</v>
      </c>
      <c r="D381">
        <v>8</v>
      </c>
      <c r="E381">
        <v>5</v>
      </c>
      <c r="F381">
        <v>1</v>
      </c>
      <c r="G381">
        <v>1</v>
      </c>
      <c r="H381">
        <v>20</v>
      </c>
      <c r="I381">
        <v>12</v>
      </c>
      <c r="J381">
        <v>38</v>
      </c>
      <c r="K381">
        <v>27</v>
      </c>
      <c r="L381">
        <v>4</v>
      </c>
      <c r="M381">
        <v>39</v>
      </c>
    </row>
    <row r="382" spans="1:13">
      <c r="A382" t="s">
        <v>2859</v>
      </c>
      <c r="B382">
        <v>0</v>
      </c>
      <c r="C382">
        <v>4</v>
      </c>
      <c r="D382">
        <v>6</v>
      </c>
      <c r="E382">
        <v>10</v>
      </c>
      <c r="F382">
        <v>1</v>
      </c>
      <c r="G382">
        <v>0</v>
      </c>
      <c r="H382">
        <v>27</v>
      </c>
      <c r="I382">
        <v>9</v>
      </c>
      <c r="J382">
        <v>47</v>
      </c>
      <c r="K382">
        <v>22</v>
      </c>
      <c r="L382">
        <v>4</v>
      </c>
      <c r="M382">
        <v>73</v>
      </c>
    </row>
    <row r="383" spans="1:13">
      <c r="A383" t="s">
        <v>2860</v>
      </c>
      <c r="B383">
        <v>0</v>
      </c>
      <c r="C383">
        <v>0</v>
      </c>
      <c r="D383">
        <v>1</v>
      </c>
      <c r="E383">
        <v>10</v>
      </c>
      <c r="F383">
        <v>0</v>
      </c>
      <c r="G383">
        <v>0</v>
      </c>
      <c r="H383">
        <v>13</v>
      </c>
      <c r="I383">
        <v>8</v>
      </c>
      <c r="J383">
        <v>21</v>
      </c>
      <c r="K383">
        <v>26</v>
      </c>
      <c r="L383">
        <v>0</v>
      </c>
      <c r="M383">
        <v>26</v>
      </c>
    </row>
    <row r="384" spans="1:13">
      <c r="A384" t="s">
        <v>2861</v>
      </c>
      <c r="B384">
        <v>0</v>
      </c>
      <c r="C384">
        <v>0</v>
      </c>
      <c r="D384">
        <v>5</v>
      </c>
      <c r="E384">
        <v>3</v>
      </c>
      <c r="F384">
        <v>0</v>
      </c>
      <c r="G384">
        <v>0</v>
      </c>
      <c r="H384">
        <v>11</v>
      </c>
      <c r="I384">
        <v>4</v>
      </c>
      <c r="J384">
        <v>23</v>
      </c>
      <c r="K384">
        <v>23</v>
      </c>
      <c r="L384">
        <v>0</v>
      </c>
      <c r="M384">
        <v>29</v>
      </c>
    </row>
    <row r="385" spans="1:13">
      <c r="A385" t="s">
        <v>2862</v>
      </c>
      <c r="B385">
        <v>0</v>
      </c>
      <c r="C385">
        <v>0</v>
      </c>
      <c r="D385">
        <v>4</v>
      </c>
      <c r="E385">
        <v>7</v>
      </c>
      <c r="F385">
        <v>0</v>
      </c>
      <c r="G385">
        <v>0</v>
      </c>
      <c r="H385">
        <v>16</v>
      </c>
      <c r="I385">
        <v>1</v>
      </c>
      <c r="J385">
        <v>18</v>
      </c>
      <c r="K385">
        <v>23</v>
      </c>
      <c r="L385">
        <v>2</v>
      </c>
      <c r="M385">
        <v>32</v>
      </c>
    </row>
    <row r="386" spans="1:13">
      <c r="A386" t="s">
        <v>2863</v>
      </c>
      <c r="B386">
        <v>0</v>
      </c>
      <c r="C386">
        <v>1</v>
      </c>
      <c r="D386">
        <v>3</v>
      </c>
      <c r="E386">
        <v>7</v>
      </c>
      <c r="F386">
        <v>0</v>
      </c>
      <c r="G386">
        <v>0</v>
      </c>
      <c r="H386">
        <v>12</v>
      </c>
      <c r="I386">
        <v>4</v>
      </c>
      <c r="J386">
        <v>20</v>
      </c>
      <c r="K386">
        <v>18</v>
      </c>
      <c r="L386">
        <v>0</v>
      </c>
      <c r="M386">
        <v>22</v>
      </c>
    </row>
    <row r="387" spans="1:13">
      <c r="A387" t="s">
        <v>2864</v>
      </c>
      <c r="B387">
        <v>0</v>
      </c>
      <c r="C387">
        <v>1</v>
      </c>
      <c r="D387">
        <v>5</v>
      </c>
      <c r="E387">
        <v>1</v>
      </c>
      <c r="F387">
        <v>0</v>
      </c>
      <c r="G387">
        <v>0</v>
      </c>
      <c r="H387">
        <v>10</v>
      </c>
      <c r="I387">
        <v>13</v>
      </c>
      <c r="J387">
        <v>16</v>
      </c>
      <c r="K387">
        <v>13</v>
      </c>
      <c r="L387">
        <v>3</v>
      </c>
      <c r="M387">
        <v>35</v>
      </c>
    </row>
    <row r="388" spans="1:13">
      <c r="A388" t="s">
        <v>2865</v>
      </c>
      <c r="B388">
        <v>0</v>
      </c>
      <c r="C388">
        <v>0</v>
      </c>
      <c r="D388">
        <v>8</v>
      </c>
      <c r="E388">
        <v>2</v>
      </c>
      <c r="F388">
        <v>2</v>
      </c>
      <c r="G388">
        <v>1</v>
      </c>
      <c r="H388">
        <v>24</v>
      </c>
      <c r="I388">
        <v>7</v>
      </c>
      <c r="J388">
        <v>37</v>
      </c>
      <c r="K388">
        <v>33</v>
      </c>
      <c r="L388">
        <v>2</v>
      </c>
      <c r="M388">
        <v>56</v>
      </c>
    </row>
    <row r="389" spans="1:13">
      <c r="A389" t="s">
        <v>2866</v>
      </c>
      <c r="B389">
        <v>0</v>
      </c>
      <c r="C389">
        <v>0</v>
      </c>
      <c r="D389">
        <v>1</v>
      </c>
      <c r="E389">
        <v>14</v>
      </c>
      <c r="F389">
        <v>1</v>
      </c>
      <c r="G389">
        <v>0</v>
      </c>
      <c r="H389">
        <v>16</v>
      </c>
      <c r="I389">
        <v>6</v>
      </c>
      <c r="J389">
        <v>34</v>
      </c>
      <c r="K389">
        <v>20</v>
      </c>
      <c r="L389">
        <v>5</v>
      </c>
      <c r="M389">
        <v>31</v>
      </c>
    </row>
    <row r="390" spans="1:13">
      <c r="A390" t="s">
        <v>2867</v>
      </c>
      <c r="B390">
        <v>2</v>
      </c>
      <c r="C390">
        <v>3</v>
      </c>
      <c r="D390">
        <v>8</v>
      </c>
      <c r="E390">
        <v>14</v>
      </c>
      <c r="F390">
        <v>1</v>
      </c>
      <c r="G390">
        <v>0</v>
      </c>
      <c r="H390">
        <v>26</v>
      </c>
      <c r="I390">
        <v>11</v>
      </c>
      <c r="J390">
        <v>39</v>
      </c>
      <c r="K390">
        <v>31</v>
      </c>
      <c r="L390">
        <v>1</v>
      </c>
      <c r="M390">
        <v>46</v>
      </c>
    </row>
    <row r="391" spans="1:13">
      <c r="A391" t="s">
        <v>2868</v>
      </c>
      <c r="B391">
        <v>0</v>
      </c>
      <c r="C391">
        <v>0</v>
      </c>
      <c r="D391">
        <v>5</v>
      </c>
      <c r="E391">
        <v>11</v>
      </c>
      <c r="F391">
        <v>0</v>
      </c>
      <c r="G391">
        <v>0</v>
      </c>
      <c r="H391">
        <v>16</v>
      </c>
      <c r="I391">
        <v>10</v>
      </c>
      <c r="J391">
        <v>23</v>
      </c>
      <c r="K391">
        <v>17</v>
      </c>
      <c r="L391">
        <v>1</v>
      </c>
      <c r="M391">
        <v>28</v>
      </c>
    </row>
    <row r="392" spans="1:13">
      <c r="A392" t="s">
        <v>2869</v>
      </c>
      <c r="B392">
        <v>0</v>
      </c>
      <c r="C392">
        <v>0</v>
      </c>
      <c r="D392">
        <v>9</v>
      </c>
      <c r="E392">
        <v>10</v>
      </c>
      <c r="F392">
        <v>0</v>
      </c>
      <c r="G392">
        <v>0</v>
      </c>
      <c r="H392">
        <v>20</v>
      </c>
      <c r="I392">
        <v>10</v>
      </c>
      <c r="J392">
        <v>26</v>
      </c>
      <c r="K392">
        <v>17</v>
      </c>
      <c r="L392">
        <v>1</v>
      </c>
      <c r="M392">
        <v>36</v>
      </c>
    </row>
    <row r="393" spans="1:13">
      <c r="A393" t="s">
        <v>2870</v>
      </c>
      <c r="B393">
        <v>0</v>
      </c>
      <c r="C393">
        <v>3</v>
      </c>
      <c r="D393">
        <v>0</v>
      </c>
      <c r="E393">
        <v>0</v>
      </c>
      <c r="F393">
        <v>1</v>
      </c>
      <c r="G393">
        <v>2</v>
      </c>
      <c r="H393">
        <v>6</v>
      </c>
      <c r="I393">
        <v>7</v>
      </c>
      <c r="J393">
        <v>24</v>
      </c>
      <c r="K393">
        <v>6</v>
      </c>
      <c r="L393">
        <v>1</v>
      </c>
      <c r="M393">
        <v>11</v>
      </c>
    </row>
    <row r="394" spans="1:13">
      <c r="A394" t="s">
        <v>2871</v>
      </c>
      <c r="B394">
        <v>0</v>
      </c>
      <c r="C394">
        <v>0</v>
      </c>
      <c r="D394">
        <v>16</v>
      </c>
      <c r="E394">
        <v>8</v>
      </c>
      <c r="F394">
        <v>0</v>
      </c>
      <c r="G394">
        <v>0</v>
      </c>
      <c r="H394">
        <v>31</v>
      </c>
      <c r="I394">
        <v>9</v>
      </c>
      <c r="J394">
        <v>27</v>
      </c>
      <c r="K394">
        <v>20</v>
      </c>
      <c r="L394">
        <v>0</v>
      </c>
      <c r="M394">
        <v>70</v>
      </c>
    </row>
    <row r="395" spans="1:13">
      <c r="A395" t="s">
        <v>2872</v>
      </c>
      <c r="B395">
        <v>0</v>
      </c>
      <c r="C395">
        <v>1</v>
      </c>
      <c r="D395">
        <v>15</v>
      </c>
      <c r="E395">
        <v>15</v>
      </c>
      <c r="F395">
        <v>0</v>
      </c>
      <c r="G395">
        <v>0</v>
      </c>
      <c r="H395">
        <v>40</v>
      </c>
      <c r="I395">
        <v>15</v>
      </c>
      <c r="J395">
        <v>39</v>
      </c>
      <c r="K395">
        <v>22</v>
      </c>
      <c r="L395">
        <v>2</v>
      </c>
      <c r="M395">
        <v>26</v>
      </c>
    </row>
    <row r="396" spans="1:13">
      <c r="A396" t="s">
        <v>2873</v>
      </c>
      <c r="B396">
        <v>0</v>
      </c>
      <c r="C396">
        <v>0</v>
      </c>
      <c r="D396">
        <v>7</v>
      </c>
      <c r="E396">
        <v>7</v>
      </c>
      <c r="F396">
        <v>1</v>
      </c>
      <c r="G396">
        <v>1</v>
      </c>
      <c r="H396">
        <v>33</v>
      </c>
      <c r="I396">
        <v>15</v>
      </c>
      <c r="J396">
        <v>27</v>
      </c>
      <c r="K396">
        <v>32</v>
      </c>
      <c r="L396">
        <v>2</v>
      </c>
      <c r="M396">
        <v>56</v>
      </c>
    </row>
    <row r="397" spans="1:13">
      <c r="A397" t="s">
        <v>2874</v>
      </c>
      <c r="B397">
        <v>0</v>
      </c>
      <c r="C397">
        <v>2</v>
      </c>
      <c r="D397">
        <v>6</v>
      </c>
      <c r="E397">
        <v>4</v>
      </c>
      <c r="F397">
        <v>0</v>
      </c>
      <c r="G397">
        <v>0</v>
      </c>
      <c r="H397">
        <v>15</v>
      </c>
      <c r="I397">
        <v>1</v>
      </c>
      <c r="J397">
        <v>23</v>
      </c>
      <c r="K397">
        <v>16</v>
      </c>
      <c r="L397">
        <v>1</v>
      </c>
      <c r="M397">
        <v>42</v>
      </c>
    </row>
    <row r="398" spans="1:13">
      <c r="A398" t="s">
        <v>2875</v>
      </c>
      <c r="B398">
        <v>1</v>
      </c>
      <c r="C398">
        <v>2</v>
      </c>
      <c r="D398">
        <v>3</v>
      </c>
      <c r="E398">
        <v>8</v>
      </c>
      <c r="F398">
        <v>1</v>
      </c>
      <c r="G398">
        <v>1</v>
      </c>
      <c r="H398">
        <v>14</v>
      </c>
      <c r="I398">
        <v>7</v>
      </c>
      <c r="J398">
        <v>16</v>
      </c>
      <c r="K398">
        <v>19</v>
      </c>
      <c r="L398">
        <v>1</v>
      </c>
      <c r="M398">
        <v>48</v>
      </c>
    </row>
    <row r="399" spans="1:13">
      <c r="A399" t="s">
        <v>2876</v>
      </c>
      <c r="B399">
        <v>0</v>
      </c>
      <c r="C399">
        <v>0</v>
      </c>
      <c r="D399">
        <v>2</v>
      </c>
      <c r="E399">
        <v>3</v>
      </c>
      <c r="F399">
        <v>1</v>
      </c>
      <c r="G399">
        <v>0</v>
      </c>
      <c r="H399">
        <v>13</v>
      </c>
      <c r="I399">
        <v>6</v>
      </c>
      <c r="J399">
        <v>24</v>
      </c>
      <c r="K399">
        <v>15</v>
      </c>
      <c r="L399">
        <v>4</v>
      </c>
      <c r="M399">
        <v>27</v>
      </c>
    </row>
    <row r="400" spans="1:13">
      <c r="A400" t="s">
        <v>2877</v>
      </c>
      <c r="B400">
        <v>0</v>
      </c>
      <c r="C400">
        <v>2</v>
      </c>
      <c r="D400">
        <v>2</v>
      </c>
      <c r="E400">
        <v>5</v>
      </c>
      <c r="F400">
        <v>1</v>
      </c>
      <c r="G400">
        <v>0</v>
      </c>
      <c r="H400">
        <v>24</v>
      </c>
      <c r="I400">
        <v>6</v>
      </c>
      <c r="J400">
        <v>25</v>
      </c>
      <c r="K400">
        <v>24</v>
      </c>
      <c r="L400">
        <v>1</v>
      </c>
      <c r="M400">
        <v>29</v>
      </c>
    </row>
    <row r="401" spans="1:13">
      <c r="A401" t="s">
        <v>2878</v>
      </c>
      <c r="B401">
        <v>0</v>
      </c>
      <c r="C401">
        <v>1</v>
      </c>
      <c r="D401">
        <v>10</v>
      </c>
      <c r="E401">
        <v>6</v>
      </c>
      <c r="F401">
        <v>1</v>
      </c>
      <c r="G401">
        <v>1</v>
      </c>
      <c r="H401">
        <v>29</v>
      </c>
      <c r="I401">
        <v>12</v>
      </c>
      <c r="J401">
        <v>36</v>
      </c>
      <c r="K401">
        <v>15</v>
      </c>
      <c r="L401">
        <v>0</v>
      </c>
      <c r="M401">
        <v>12</v>
      </c>
    </row>
    <row r="402" spans="1:13">
      <c r="A402" t="s">
        <v>2879</v>
      </c>
      <c r="B402">
        <v>0</v>
      </c>
      <c r="C402">
        <v>0</v>
      </c>
      <c r="D402">
        <v>12</v>
      </c>
      <c r="E402">
        <v>10</v>
      </c>
      <c r="F402">
        <v>1</v>
      </c>
      <c r="G402">
        <v>1</v>
      </c>
      <c r="H402">
        <v>47</v>
      </c>
      <c r="I402">
        <v>6</v>
      </c>
      <c r="J402">
        <v>39</v>
      </c>
      <c r="K402">
        <v>11</v>
      </c>
      <c r="L402">
        <v>0</v>
      </c>
      <c r="M402">
        <v>19</v>
      </c>
    </row>
    <row r="403" spans="1:13">
      <c r="A403" t="s">
        <v>2880</v>
      </c>
      <c r="B403">
        <v>0</v>
      </c>
      <c r="C403">
        <v>1</v>
      </c>
      <c r="D403">
        <v>12</v>
      </c>
      <c r="E403">
        <v>5</v>
      </c>
      <c r="F403">
        <v>0</v>
      </c>
      <c r="G403">
        <v>0</v>
      </c>
      <c r="H403">
        <v>23</v>
      </c>
      <c r="I403">
        <v>11</v>
      </c>
      <c r="J403">
        <v>29</v>
      </c>
      <c r="K403">
        <v>20</v>
      </c>
      <c r="L403">
        <v>0</v>
      </c>
      <c r="M403">
        <v>48</v>
      </c>
    </row>
    <row r="404" spans="1:13">
      <c r="A404" t="s">
        <v>2881</v>
      </c>
      <c r="B404">
        <v>0</v>
      </c>
      <c r="C404">
        <v>2</v>
      </c>
      <c r="D404">
        <v>12</v>
      </c>
      <c r="E404">
        <v>23</v>
      </c>
      <c r="F404">
        <v>1</v>
      </c>
      <c r="G404">
        <v>1</v>
      </c>
      <c r="H404">
        <v>42</v>
      </c>
      <c r="I404">
        <v>16</v>
      </c>
      <c r="J404">
        <v>36</v>
      </c>
      <c r="K404">
        <v>26</v>
      </c>
      <c r="L404">
        <v>3</v>
      </c>
      <c r="M404">
        <v>36</v>
      </c>
    </row>
    <row r="405" spans="1:13">
      <c r="A405" t="s">
        <v>2882</v>
      </c>
      <c r="B405">
        <v>0</v>
      </c>
      <c r="C405">
        <v>0</v>
      </c>
      <c r="D405">
        <v>4</v>
      </c>
      <c r="E405">
        <v>4</v>
      </c>
      <c r="F405">
        <v>0</v>
      </c>
      <c r="G405">
        <v>0</v>
      </c>
      <c r="H405">
        <v>5</v>
      </c>
      <c r="I405">
        <v>4</v>
      </c>
      <c r="J405">
        <v>27</v>
      </c>
      <c r="K405">
        <v>14</v>
      </c>
      <c r="L405">
        <v>1</v>
      </c>
      <c r="M405">
        <v>42</v>
      </c>
    </row>
    <row r="406" spans="1:13">
      <c r="A406" t="s">
        <v>2883</v>
      </c>
      <c r="B406">
        <v>0</v>
      </c>
      <c r="C406">
        <v>3</v>
      </c>
      <c r="D406">
        <v>1</v>
      </c>
      <c r="E406">
        <v>0</v>
      </c>
      <c r="F406">
        <v>1</v>
      </c>
      <c r="G406">
        <v>0</v>
      </c>
      <c r="H406">
        <v>4</v>
      </c>
      <c r="I406">
        <v>2</v>
      </c>
      <c r="J406">
        <v>13</v>
      </c>
      <c r="K406">
        <v>10</v>
      </c>
      <c r="L406">
        <v>0</v>
      </c>
      <c r="M406">
        <v>24</v>
      </c>
    </row>
    <row r="407" spans="1:13">
      <c r="A407" t="s">
        <v>2884</v>
      </c>
      <c r="B407">
        <v>0</v>
      </c>
      <c r="C407">
        <v>0</v>
      </c>
      <c r="D407">
        <v>4</v>
      </c>
      <c r="E407">
        <v>14</v>
      </c>
      <c r="F407">
        <v>3</v>
      </c>
      <c r="G407">
        <v>0</v>
      </c>
      <c r="H407">
        <v>20</v>
      </c>
      <c r="I407">
        <v>0</v>
      </c>
      <c r="J407">
        <v>16</v>
      </c>
      <c r="K407">
        <v>19</v>
      </c>
      <c r="L407">
        <v>1</v>
      </c>
      <c r="M407">
        <v>29</v>
      </c>
    </row>
    <row r="408" spans="1:13">
      <c r="A408" t="s">
        <v>2885</v>
      </c>
      <c r="B408">
        <v>2</v>
      </c>
      <c r="C408">
        <v>4</v>
      </c>
      <c r="D408">
        <v>1</v>
      </c>
      <c r="E408">
        <v>2</v>
      </c>
      <c r="F408">
        <v>3</v>
      </c>
      <c r="G408">
        <v>3</v>
      </c>
      <c r="H408">
        <v>14</v>
      </c>
      <c r="I408">
        <v>8</v>
      </c>
      <c r="J408">
        <v>23</v>
      </c>
      <c r="K408">
        <v>22</v>
      </c>
      <c r="L408">
        <v>0</v>
      </c>
      <c r="M408">
        <v>22</v>
      </c>
    </row>
    <row r="409" spans="1:13">
      <c r="A409" t="s">
        <v>2886</v>
      </c>
      <c r="B409">
        <v>0</v>
      </c>
      <c r="C409">
        <v>3</v>
      </c>
      <c r="D409">
        <v>5</v>
      </c>
      <c r="E409">
        <v>3</v>
      </c>
      <c r="F409">
        <v>1</v>
      </c>
      <c r="G409">
        <v>1</v>
      </c>
      <c r="H409">
        <v>19</v>
      </c>
      <c r="I409">
        <v>4</v>
      </c>
      <c r="J409">
        <v>27</v>
      </c>
      <c r="K409">
        <v>12</v>
      </c>
      <c r="L409">
        <v>0</v>
      </c>
      <c r="M409">
        <v>29</v>
      </c>
    </row>
    <row r="410" spans="1:13">
      <c r="A410" t="s">
        <v>2887</v>
      </c>
      <c r="B410">
        <v>0</v>
      </c>
      <c r="C410">
        <v>0</v>
      </c>
      <c r="D410">
        <v>19</v>
      </c>
      <c r="E410">
        <v>6</v>
      </c>
      <c r="F410">
        <v>0</v>
      </c>
      <c r="G410">
        <v>0</v>
      </c>
      <c r="H410">
        <v>20</v>
      </c>
      <c r="I410">
        <v>11</v>
      </c>
      <c r="J410">
        <v>21</v>
      </c>
      <c r="K410">
        <v>5</v>
      </c>
      <c r="L410">
        <v>3</v>
      </c>
      <c r="M410">
        <v>19</v>
      </c>
    </row>
    <row r="411" spans="1:13">
      <c r="A411" t="s">
        <v>2888</v>
      </c>
      <c r="B411">
        <v>1</v>
      </c>
      <c r="C411">
        <v>0</v>
      </c>
      <c r="D411">
        <v>7</v>
      </c>
      <c r="E411">
        <v>19</v>
      </c>
      <c r="F411">
        <v>1</v>
      </c>
      <c r="G411">
        <v>1</v>
      </c>
      <c r="H411">
        <v>36</v>
      </c>
      <c r="I411">
        <v>14</v>
      </c>
      <c r="J411">
        <v>42</v>
      </c>
      <c r="K411">
        <v>20</v>
      </c>
      <c r="L411">
        <v>3</v>
      </c>
      <c r="M411">
        <v>38</v>
      </c>
    </row>
    <row r="412" spans="1:13">
      <c r="A412" t="s">
        <v>2889</v>
      </c>
      <c r="B412">
        <v>0</v>
      </c>
      <c r="C412">
        <v>1</v>
      </c>
      <c r="D412">
        <v>10</v>
      </c>
      <c r="E412">
        <v>19</v>
      </c>
      <c r="F412">
        <v>0</v>
      </c>
      <c r="G412">
        <v>0</v>
      </c>
      <c r="H412">
        <v>35</v>
      </c>
      <c r="I412">
        <v>10</v>
      </c>
      <c r="J412">
        <v>38</v>
      </c>
      <c r="K412">
        <v>17</v>
      </c>
      <c r="L412">
        <v>3</v>
      </c>
      <c r="M412">
        <v>34</v>
      </c>
    </row>
    <row r="413" spans="1:13">
      <c r="A413" t="s">
        <v>2890</v>
      </c>
      <c r="B413">
        <v>0</v>
      </c>
      <c r="C413">
        <v>0</v>
      </c>
      <c r="D413">
        <v>6</v>
      </c>
      <c r="E413">
        <v>2</v>
      </c>
      <c r="F413">
        <v>0</v>
      </c>
      <c r="G413">
        <v>0</v>
      </c>
      <c r="H413">
        <v>15</v>
      </c>
      <c r="I413">
        <v>4</v>
      </c>
      <c r="J413">
        <v>19</v>
      </c>
      <c r="K413">
        <v>17</v>
      </c>
      <c r="L413">
        <v>3</v>
      </c>
      <c r="M413">
        <v>27</v>
      </c>
    </row>
    <row r="414" spans="1:13">
      <c r="A414" t="s">
        <v>2891</v>
      </c>
      <c r="B414">
        <v>0</v>
      </c>
      <c r="C414">
        <v>0</v>
      </c>
      <c r="D414">
        <v>15</v>
      </c>
      <c r="E414">
        <v>13</v>
      </c>
      <c r="F414">
        <v>0</v>
      </c>
      <c r="G414">
        <v>0</v>
      </c>
      <c r="H414">
        <v>34</v>
      </c>
      <c r="I414">
        <v>7</v>
      </c>
      <c r="J414">
        <v>19</v>
      </c>
      <c r="K414">
        <v>10</v>
      </c>
      <c r="L414">
        <v>0</v>
      </c>
      <c r="M414">
        <v>19</v>
      </c>
    </row>
    <row r="415" spans="1:13">
      <c r="A415" t="s">
        <v>2892</v>
      </c>
      <c r="B415">
        <v>0</v>
      </c>
      <c r="C415">
        <v>2</v>
      </c>
      <c r="D415">
        <v>2</v>
      </c>
      <c r="E415">
        <v>3</v>
      </c>
      <c r="F415">
        <v>0</v>
      </c>
      <c r="G415">
        <v>0</v>
      </c>
      <c r="H415">
        <v>8</v>
      </c>
      <c r="I415">
        <v>2</v>
      </c>
      <c r="J415">
        <v>14</v>
      </c>
      <c r="K415">
        <v>9</v>
      </c>
      <c r="L415">
        <v>1</v>
      </c>
      <c r="M415">
        <v>17</v>
      </c>
    </row>
    <row r="416" spans="1:13">
      <c r="A416" t="s">
        <v>2893</v>
      </c>
      <c r="B416">
        <v>0</v>
      </c>
      <c r="C416">
        <v>0</v>
      </c>
      <c r="D416">
        <v>4</v>
      </c>
      <c r="E416">
        <v>2</v>
      </c>
      <c r="F416">
        <v>0</v>
      </c>
      <c r="G416">
        <v>0</v>
      </c>
      <c r="H416">
        <v>7</v>
      </c>
      <c r="I416">
        <v>5</v>
      </c>
      <c r="J416">
        <v>11</v>
      </c>
      <c r="K416">
        <v>10</v>
      </c>
      <c r="L416">
        <v>0</v>
      </c>
      <c r="M416">
        <v>10</v>
      </c>
    </row>
    <row r="417" spans="1:13">
      <c r="A417" t="s">
        <v>2894</v>
      </c>
      <c r="B417">
        <v>0</v>
      </c>
      <c r="C417">
        <v>0</v>
      </c>
      <c r="D417">
        <v>0</v>
      </c>
      <c r="E417">
        <v>3</v>
      </c>
      <c r="F417">
        <v>0</v>
      </c>
      <c r="G417">
        <v>0</v>
      </c>
      <c r="H417">
        <v>6</v>
      </c>
      <c r="I417">
        <v>1</v>
      </c>
      <c r="J417">
        <v>13</v>
      </c>
      <c r="K417">
        <v>18</v>
      </c>
      <c r="L417">
        <v>1</v>
      </c>
      <c r="M417">
        <v>11</v>
      </c>
    </row>
    <row r="418" spans="1:13">
      <c r="A418" t="s">
        <v>2895</v>
      </c>
      <c r="B418">
        <v>2</v>
      </c>
      <c r="C418">
        <v>1</v>
      </c>
      <c r="D418">
        <v>2</v>
      </c>
      <c r="E418">
        <v>7</v>
      </c>
      <c r="F418">
        <v>1</v>
      </c>
      <c r="G418">
        <v>1</v>
      </c>
      <c r="H418">
        <v>12</v>
      </c>
      <c r="I418">
        <v>7</v>
      </c>
      <c r="J418">
        <v>21</v>
      </c>
      <c r="K418">
        <v>10</v>
      </c>
      <c r="L418">
        <v>1</v>
      </c>
      <c r="M418">
        <v>21</v>
      </c>
    </row>
    <row r="419" spans="1:13">
      <c r="A419" t="s">
        <v>2896</v>
      </c>
      <c r="B419">
        <v>0</v>
      </c>
      <c r="C419">
        <v>0</v>
      </c>
      <c r="D419">
        <v>2</v>
      </c>
      <c r="E419">
        <v>2</v>
      </c>
      <c r="F419">
        <v>2</v>
      </c>
      <c r="G419">
        <v>0</v>
      </c>
      <c r="H419">
        <v>10</v>
      </c>
      <c r="I419">
        <v>1</v>
      </c>
      <c r="J419">
        <v>16</v>
      </c>
      <c r="K419">
        <v>12</v>
      </c>
      <c r="L419">
        <v>2</v>
      </c>
      <c r="M419">
        <v>22</v>
      </c>
    </row>
    <row r="420" spans="1:13">
      <c r="A420" t="s">
        <v>2897</v>
      </c>
      <c r="B420">
        <v>0</v>
      </c>
      <c r="C420">
        <v>0</v>
      </c>
      <c r="D420">
        <v>6</v>
      </c>
      <c r="E420">
        <v>1</v>
      </c>
      <c r="F420">
        <v>0</v>
      </c>
      <c r="G420">
        <v>0</v>
      </c>
      <c r="H420">
        <v>14</v>
      </c>
      <c r="I420">
        <v>4</v>
      </c>
      <c r="J420">
        <v>17</v>
      </c>
      <c r="K420">
        <v>14</v>
      </c>
      <c r="L420">
        <v>0</v>
      </c>
      <c r="M420">
        <v>23</v>
      </c>
    </row>
    <row r="421" spans="1:13">
      <c r="A421" t="s">
        <v>2898</v>
      </c>
      <c r="B421">
        <v>0</v>
      </c>
      <c r="C421">
        <v>0</v>
      </c>
      <c r="D421">
        <v>1</v>
      </c>
      <c r="E421">
        <v>2</v>
      </c>
      <c r="F421">
        <v>0</v>
      </c>
      <c r="G421">
        <v>1</v>
      </c>
      <c r="H421">
        <v>3</v>
      </c>
      <c r="I421">
        <v>5</v>
      </c>
      <c r="J421">
        <v>13</v>
      </c>
      <c r="K421">
        <v>5</v>
      </c>
      <c r="L421">
        <v>0</v>
      </c>
      <c r="M421">
        <v>7</v>
      </c>
    </row>
    <row r="422" spans="1:13">
      <c r="A422" t="s">
        <v>2899</v>
      </c>
      <c r="B422">
        <v>0</v>
      </c>
      <c r="C422">
        <v>0</v>
      </c>
      <c r="D422">
        <v>3</v>
      </c>
      <c r="E422">
        <v>2</v>
      </c>
      <c r="F422">
        <v>0</v>
      </c>
      <c r="G422">
        <v>0</v>
      </c>
      <c r="H422">
        <v>6</v>
      </c>
      <c r="I422">
        <v>3</v>
      </c>
      <c r="J422">
        <v>12</v>
      </c>
      <c r="K422">
        <v>6</v>
      </c>
      <c r="L422">
        <v>0</v>
      </c>
      <c r="M422">
        <v>8</v>
      </c>
    </row>
    <row r="423" spans="1:13">
      <c r="A423" t="s">
        <v>2900</v>
      </c>
      <c r="B423">
        <v>0</v>
      </c>
      <c r="C423">
        <v>1</v>
      </c>
      <c r="D423">
        <v>6</v>
      </c>
      <c r="E423">
        <v>0</v>
      </c>
      <c r="F423">
        <v>1</v>
      </c>
      <c r="G423">
        <v>1</v>
      </c>
      <c r="H423">
        <v>7</v>
      </c>
      <c r="I423">
        <v>4</v>
      </c>
      <c r="J423">
        <v>14</v>
      </c>
      <c r="K423">
        <v>3</v>
      </c>
      <c r="L423">
        <v>1</v>
      </c>
      <c r="M423">
        <v>7</v>
      </c>
    </row>
    <row r="424" spans="1:13">
      <c r="A424" t="s">
        <v>2901</v>
      </c>
      <c r="B424">
        <v>0</v>
      </c>
      <c r="C424">
        <v>2</v>
      </c>
      <c r="D424">
        <v>2</v>
      </c>
      <c r="E424">
        <v>3</v>
      </c>
      <c r="F424">
        <v>1</v>
      </c>
      <c r="G424">
        <v>0</v>
      </c>
      <c r="H424">
        <v>8</v>
      </c>
      <c r="I424">
        <v>1</v>
      </c>
      <c r="J424">
        <v>10</v>
      </c>
      <c r="K424">
        <v>6</v>
      </c>
      <c r="L424">
        <v>0</v>
      </c>
      <c r="M424">
        <v>15</v>
      </c>
    </row>
    <row r="425" spans="1:13">
      <c r="A425" t="s">
        <v>2902</v>
      </c>
      <c r="B425">
        <v>0</v>
      </c>
      <c r="C425">
        <v>0</v>
      </c>
      <c r="D425">
        <v>3</v>
      </c>
      <c r="E425">
        <v>6</v>
      </c>
      <c r="F425">
        <v>1</v>
      </c>
      <c r="G425">
        <v>1</v>
      </c>
      <c r="H425">
        <v>14</v>
      </c>
      <c r="I425">
        <v>2</v>
      </c>
      <c r="J425">
        <v>20</v>
      </c>
      <c r="K425">
        <v>12</v>
      </c>
      <c r="L425">
        <v>1</v>
      </c>
      <c r="M425">
        <v>11</v>
      </c>
    </row>
    <row r="426" spans="1:13">
      <c r="A426" t="s">
        <v>2903</v>
      </c>
      <c r="B426">
        <v>0</v>
      </c>
      <c r="C426">
        <v>1</v>
      </c>
      <c r="D426">
        <v>4</v>
      </c>
      <c r="E426">
        <v>2</v>
      </c>
      <c r="F426">
        <v>1</v>
      </c>
      <c r="G426">
        <v>1</v>
      </c>
      <c r="H426">
        <v>9</v>
      </c>
      <c r="I426">
        <v>10</v>
      </c>
      <c r="J426">
        <v>20</v>
      </c>
      <c r="K426">
        <v>16</v>
      </c>
      <c r="L426">
        <v>2</v>
      </c>
      <c r="M426">
        <v>8</v>
      </c>
    </row>
    <row r="427" spans="1:13">
      <c r="A427" t="s">
        <v>2904</v>
      </c>
      <c r="B427">
        <v>0</v>
      </c>
      <c r="C427">
        <v>3</v>
      </c>
      <c r="D427">
        <v>3</v>
      </c>
      <c r="E427">
        <v>3</v>
      </c>
      <c r="F427">
        <v>1</v>
      </c>
      <c r="G427">
        <v>0</v>
      </c>
      <c r="H427">
        <v>10</v>
      </c>
      <c r="I427">
        <v>10</v>
      </c>
      <c r="J427">
        <v>24</v>
      </c>
      <c r="K427">
        <v>19</v>
      </c>
      <c r="L427">
        <v>2</v>
      </c>
      <c r="M427">
        <v>28</v>
      </c>
    </row>
    <row r="428" spans="1:13">
      <c r="A428" t="s">
        <v>2905</v>
      </c>
      <c r="B428">
        <v>0</v>
      </c>
      <c r="C428">
        <v>1</v>
      </c>
      <c r="D428">
        <v>5</v>
      </c>
      <c r="E428">
        <v>12</v>
      </c>
      <c r="F428">
        <v>0</v>
      </c>
      <c r="G428">
        <v>0</v>
      </c>
      <c r="H428">
        <v>18</v>
      </c>
      <c r="I428">
        <v>4</v>
      </c>
      <c r="J428">
        <v>23</v>
      </c>
      <c r="K428">
        <v>12</v>
      </c>
      <c r="L428">
        <v>0</v>
      </c>
      <c r="M428">
        <v>17</v>
      </c>
    </row>
    <row r="429" spans="1:13">
      <c r="A429" t="s">
        <v>2906</v>
      </c>
      <c r="B429">
        <v>0</v>
      </c>
      <c r="C429">
        <v>0</v>
      </c>
      <c r="D429">
        <v>3</v>
      </c>
      <c r="E429">
        <v>6</v>
      </c>
      <c r="F429">
        <v>0</v>
      </c>
      <c r="G429">
        <v>0</v>
      </c>
      <c r="H429">
        <v>13</v>
      </c>
      <c r="I429">
        <v>3</v>
      </c>
      <c r="J429">
        <v>20</v>
      </c>
      <c r="K429">
        <v>10</v>
      </c>
      <c r="L429">
        <v>0</v>
      </c>
      <c r="M429">
        <v>5</v>
      </c>
    </row>
    <row r="430" spans="1:13">
      <c r="A430" t="s">
        <v>2907</v>
      </c>
      <c r="B430">
        <v>0</v>
      </c>
      <c r="C430">
        <v>0</v>
      </c>
      <c r="D430">
        <v>2</v>
      </c>
      <c r="E430">
        <v>9</v>
      </c>
      <c r="F430">
        <v>0</v>
      </c>
      <c r="G430">
        <v>0</v>
      </c>
      <c r="H430">
        <v>13</v>
      </c>
      <c r="I430">
        <v>9</v>
      </c>
      <c r="J430">
        <v>18</v>
      </c>
      <c r="K430">
        <v>8</v>
      </c>
      <c r="L430">
        <v>2</v>
      </c>
      <c r="M430">
        <v>8</v>
      </c>
    </row>
    <row r="431" spans="1:13">
      <c r="A431" t="s">
        <v>2908</v>
      </c>
      <c r="B431">
        <v>0</v>
      </c>
      <c r="C431">
        <v>0</v>
      </c>
      <c r="D431">
        <v>4</v>
      </c>
      <c r="E431">
        <v>6</v>
      </c>
      <c r="F431">
        <v>0</v>
      </c>
      <c r="G431">
        <v>0</v>
      </c>
      <c r="H431">
        <v>13</v>
      </c>
      <c r="I431">
        <v>6</v>
      </c>
      <c r="J431">
        <v>22</v>
      </c>
      <c r="K431">
        <v>10</v>
      </c>
      <c r="L431">
        <v>2</v>
      </c>
      <c r="M431">
        <v>10</v>
      </c>
    </row>
    <row r="432" spans="1:13">
      <c r="A432" t="s">
        <v>2909</v>
      </c>
      <c r="B432">
        <v>0</v>
      </c>
      <c r="C432">
        <v>2</v>
      </c>
      <c r="D432">
        <v>2</v>
      </c>
      <c r="E432">
        <v>7</v>
      </c>
      <c r="F432">
        <v>0</v>
      </c>
      <c r="G432">
        <v>0</v>
      </c>
      <c r="H432">
        <v>20</v>
      </c>
      <c r="I432">
        <v>2</v>
      </c>
      <c r="J432">
        <v>19</v>
      </c>
      <c r="K432">
        <v>25</v>
      </c>
      <c r="L432">
        <v>2</v>
      </c>
      <c r="M432">
        <v>38</v>
      </c>
    </row>
    <row r="433" spans="1:13">
      <c r="A433" t="s">
        <v>2910</v>
      </c>
      <c r="B433">
        <v>0</v>
      </c>
      <c r="C433">
        <v>1</v>
      </c>
      <c r="D433">
        <v>6</v>
      </c>
      <c r="E433">
        <v>5</v>
      </c>
      <c r="F433">
        <v>0</v>
      </c>
      <c r="G433">
        <v>1</v>
      </c>
      <c r="H433">
        <v>17</v>
      </c>
      <c r="I433">
        <v>7</v>
      </c>
      <c r="J433">
        <v>26</v>
      </c>
      <c r="K433">
        <v>22</v>
      </c>
      <c r="L433">
        <v>0</v>
      </c>
      <c r="M433">
        <v>22</v>
      </c>
    </row>
    <row r="434" spans="1:13">
      <c r="A434" t="s">
        <v>2911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4</v>
      </c>
      <c r="I434">
        <v>0</v>
      </c>
      <c r="J434">
        <v>8</v>
      </c>
      <c r="K434">
        <v>8</v>
      </c>
      <c r="L434">
        <v>0</v>
      </c>
      <c r="M434">
        <v>28</v>
      </c>
    </row>
    <row r="435" spans="1:13">
      <c r="A435" t="s">
        <v>2912</v>
      </c>
      <c r="B435">
        <v>2</v>
      </c>
      <c r="C435">
        <v>2</v>
      </c>
      <c r="D435">
        <v>5</v>
      </c>
      <c r="E435">
        <v>12</v>
      </c>
      <c r="F435">
        <v>0</v>
      </c>
      <c r="G435">
        <v>0</v>
      </c>
      <c r="H435">
        <v>31</v>
      </c>
      <c r="I435">
        <v>5</v>
      </c>
      <c r="J435">
        <v>19</v>
      </c>
      <c r="K435">
        <v>9</v>
      </c>
      <c r="L435">
        <v>0</v>
      </c>
      <c r="M435">
        <v>12</v>
      </c>
    </row>
    <row r="436" spans="1:13">
      <c r="A436" t="s">
        <v>2913</v>
      </c>
      <c r="B436">
        <v>0</v>
      </c>
      <c r="C436">
        <v>0</v>
      </c>
      <c r="D436">
        <v>2</v>
      </c>
      <c r="E436">
        <v>0</v>
      </c>
      <c r="F436">
        <v>0</v>
      </c>
      <c r="G436">
        <v>0</v>
      </c>
      <c r="H436">
        <v>2</v>
      </c>
      <c r="I436">
        <v>5</v>
      </c>
      <c r="J436">
        <v>18</v>
      </c>
      <c r="K436">
        <v>15</v>
      </c>
      <c r="L436">
        <v>1</v>
      </c>
      <c r="M436">
        <v>8</v>
      </c>
    </row>
    <row r="437" spans="1:13">
      <c r="A437" t="s">
        <v>2914</v>
      </c>
      <c r="B437">
        <v>0</v>
      </c>
      <c r="C437">
        <v>1</v>
      </c>
      <c r="D437">
        <v>6</v>
      </c>
      <c r="E437">
        <v>8</v>
      </c>
      <c r="F437">
        <v>0</v>
      </c>
      <c r="G437">
        <v>0</v>
      </c>
      <c r="H437">
        <v>15</v>
      </c>
      <c r="I437">
        <v>8</v>
      </c>
      <c r="J437">
        <v>15</v>
      </c>
      <c r="K437">
        <v>7</v>
      </c>
      <c r="L437">
        <v>1</v>
      </c>
      <c r="M437">
        <v>7</v>
      </c>
    </row>
    <row r="438" spans="1:13">
      <c r="A438" t="s">
        <v>2915</v>
      </c>
      <c r="B438">
        <v>0</v>
      </c>
      <c r="C438">
        <v>1</v>
      </c>
      <c r="D438">
        <v>1</v>
      </c>
      <c r="E438">
        <v>5</v>
      </c>
      <c r="F438">
        <v>0</v>
      </c>
      <c r="G438">
        <v>0</v>
      </c>
      <c r="H438">
        <v>7</v>
      </c>
      <c r="I438">
        <v>4</v>
      </c>
      <c r="J438">
        <v>15</v>
      </c>
      <c r="K438">
        <v>18</v>
      </c>
      <c r="L438">
        <v>0</v>
      </c>
      <c r="M438">
        <v>15</v>
      </c>
    </row>
    <row r="439" spans="1:13">
      <c r="A439" t="s">
        <v>2916</v>
      </c>
      <c r="B439">
        <v>0</v>
      </c>
      <c r="C439">
        <v>0</v>
      </c>
      <c r="D439">
        <v>8</v>
      </c>
      <c r="E439">
        <v>9</v>
      </c>
      <c r="F439">
        <v>0</v>
      </c>
      <c r="G439">
        <v>0</v>
      </c>
      <c r="H439">
        <v>18</v>
      </c>
      <c r="I439">
        <v>9</v>
      </c>
      <c r="J439">
        <v>23</v>
      </c>
      <c r="K439">
        <v>11</v>
      </c>
      <c r="L439">
        <v>1</v>
      </c>
      <c r="M439">
        <v>17</v>
      </c>
    </row>
    <row r="440" spans="1:13">
      <c r="A440" t="s">
        <v>2917</v>
      </c>
      <c r="B440">
        <v>2</v>
      </c>
      <c r="C440">
        <v>2</v>
      </c>
      <c r="D440">
        <v>3</v>
      </c>
      <c r="E440">
        <v>4</v>
      </c>
      <c r="F440">
        <v>0</v>
      </c>
      <c r="G440">
        <v>0</v>
      </c>
      <c r="H440">
        <v>12</v>
      </c>
      <c r="I440">
        <v>7</v>
      </c>
      <c r="J440">
        <v>13</v>
      </c>
      <c r="K440">
        <v>10</v>
      </c>
      <c r="L440">
        <v>0</v>
      </c>
      <c r="M440">
        <v>12</v>
      </c>
    </row>
    <row r="441" spans="1:13">
      <c r="A441" t="s">
        <v>2918</v>
      </c>
      <c r="B441">
        <v>0</v>
      </c>
      <c r="C441">
        <v>0</v>
      </c>
      <c r="D441">
        <v>2</v>
      </c>
      <c r="E441">
        <v>6</v>
      </c>
      <c r="F441">
        <v>0</v>
      </c>
      <c r="G441">
        <v>1</v>
      </c>
      <c r="H441">
        <v>10</v>
      </c>
      <c r="I441">
        <v>7</v>
      </c>
      <c r="J441">
        <v>13</v>
      </c>
      <c r="K441">
        <v>2</v>
      </c>
      <c r="L441">
        <v>1</v>
      </c>
      <c r="M441">
        <v>5</v>
      </c>
    </row>
    <row r="442" spans="1:13">
      <c r="A442" t="s">
        <v>2919</v>
      </c>
      <c r="B442">
        <v>0</v>
      </c>
      <c r="C442">
        <v>0</v>
      </c>
      <c r="D442">
        <v>4</v>
      </c>
      <c r="E442">
        <v>0</v>
      </c>
      <c r="F442">
        <v>0</v>
      </c>
      <c r="G442">
        <v>0</v>
      </c>
      <c r="H442">
        <v>10</v>
      </c>
      <c r="I442">
        <v>2</v>
      </c>
      <c r="J442">
        <v>25</v>
      </c>
      <c r="K442">
        <v>16</v>
      </c>
      <c r="L442">
        <v>0</v>
      </c>
      <c r="M442">
        <v>15</v>
      </c>
    </row>
    <row r="443" spans="1:13">
      <c r="A443" t="s">
        <v>2920</v>
      </c>
      <c r="B443">
        <v>0</v>
      </c>
      <c r="C443">
        <v>1</v>
      </c>
      <c r="D443">
        <v>2</v>
      </c>
      <c r="E443">
        <v>7</v>
      </c>
      <c r="F443">
        <v>1</v>
      </c>
      <c r="G443">
        <v>0</v>
      </c>
      <c r="H443">
        <v>10</v>
      </c>
      <c r="I443">
        <v>8</v>
      </c>
      <c r="J443">
        <v>20</v>
      </c>
      <c r="K443">
        <v>9</v>
      </c>
      <c r="L443">
        <v>0</v>
      </c>
      <c r="M443">
        <v>10</v>
      </c>
    </row>
    <row r="444" spans="1:13">
      <c r="A444" t="s">
        <v>2921</v>
      </c>
      <c r="B444">
        <v>0</v>
      </c>
      <c r="C444">
        <v>0</v>
      </c>
      <c r="D444">
        <v>0</v>
      </c>
      <c r="E444">
        <v>12</v>
      </c>
      <c r="F444">
        <v>0</v>
      </c>
      <c r="G444">
        <v>0</v>
      </c>
      <c r="H444">
        <v>19</v>
      </c>
      <c r="I444">
        <v>5</v>
      </c>
      <c r="J444">
        <v>13</v>
      </c>
      <c r="K444">
        <v>13</v>
      </c>
      <c r="L444">
        <v>1</v>
      </c>
      <c r="M444">
        <v>22</v>
      </c>
    </row>
    <row r="445" spans="1:13">
      <c r="A445" t="s">
        <v>2922</v>
      </c>
      <c r="B445">
        <v>0</v>
      </c>
      <c r="C445">
        <v>0</v>
      </c>
      <c r="D445">
        <v>2</v>
      </c>
      <c r="E445">
        <v>6</v>
      </c>
      <c r="F445">
        <v>0</v>
      </c>
      <c r="G445">
        <v>1</v>
      </c>
      <c r="H445">
        <v>8</v>
      </c>
      <c r="I445">
        <v>5</v>
      </c>
      <c r="J445">
        <v>18</v>
      </c>
      <c r="K445">
        <v>11</v>
      </c>
      <c r="L445">
        <v>3</v>
      </c>
      <c r="M445">
        <v>11</v>
      </c>
    </row>
    <row r="446" spans="1:13">
      <c r="A446" t="s">
        <v>2923</v>
      </c>
      <c r="B446">
        <v>0</v>
      </c>
      <c r="C446">
        <v>0</v>
      </c>
      <c r="D446">
        <v>2</v>
      </c>
      <c r="E446">
        <v>1</v>
      </c>
      <c r="F446">
        <v>0</v>
      </c>
      <c r="G446">
        <v>0</v>
      </c>
      <c r="H446">
        <v>4</v>
      </c>
      <c r="I446">
        <v>1</v>
      </c>
      <c r="J446">
        <v>4</v>
      </c>
      <c r="K446">
        <v>3</v>
      </c>
      <c r="L446">
        <v>0</v>
      </c>
      <c r="M446">
        <v>4</v>
      </c>
    </row>
    <row r="447" spans="1:13">
      <c r="A447" t="s">
        <v>2924</v>
      </c>
      <c r="B447">
        <v>0</v>
      </c>
      <c r="C447">
        <v>1</v>
      </c>
      <c r="D447">
        <v>5</v>
      </c>
      <c r="E447">
        <v>11</v>
      </c>
      <c r="F447">
        <v>0</v>
      </c>
      <c r="G447">
        <v>0</v>
      </c>
      <c r="H447">
        <v>17</v>
      </c>
      <c r="I447">
        <v>6</v>
      </c>
      <c r="J447">
        <v>22</v>
      </c>
      <c r="K447">
        <v>8</v>
      </c>
      <c r="L447">
        <v>0</v>
      </c>
      <c r="M447">
        <v>14</v>
      </c>
    </row>
    <row r="448" spans="1:13">
      <c r="A448" t="s">
        <v>2925</v>
      </c>
      <c r="B448">
        <v>0</v>
      </c>
      <c r="C448">
        <v>0</v>
      </c>
      <c r="D448">
        <v>2</v>
      </c>
      <c r="E448">
        <v>2</v>
      </c>
      <c r="F448">
        <v>0</v>
      </c>
      <c r="G448">
        <v>0</v>
      </c>
      <c r="H448">
        <v>4</v>
      </c>
      <c r="I448">
        <v>1</v>
      </c>
      <c r="J448">
        <v>12</v>
      </c>
      <c r="K448">
        <v>12</v>
      </c>
      <c r="L448">
        <v>0</v>
      </c>
      <c r="M448">
        <v>27</v>
      </c>
    </row>
    <row r="449" spans="1:13">
      <c r="A449" t="s">
        <v>2926</v>
      </c>
      <c r="B449">
        <v>0</v>
      </c>
      <c r="C449">
        <v>0</v>
      </c>
      <c r="D449">
        <v>3</v>
      </c>
      <c r="E449">
        <v>4</v>
      </c>
      <c r="F449">
        <v>0</v>
      </c>
      <c r="G449">
        <v>0</v>
      </c>
      <c r="H449">
        <v>10</v>
      </c>
      <c r="I449">
        <v>4</v>
      </c>
      <c r="J449">
        <v>16</v>
      </c>
      <c r="K449">
        <v>12</v>
      </c>
      <c r="L449">
        <v>1</v>
      </c>
      <c r="M449">
        <v>17</v>
      </c>
    </row>
    <row r="450" spans="1:13">
      <c r="A450" t="s">
        <v>2927</v>
      </c>
      <c r="B450">
        <v>1</v>
      </c>
      <c r="C450">
        <v>1</v>
      </c>
      <c r="D450">
        <v>5</v>
      </c>
      <c r="E450">
        <v>2</v>
      </c>
      <c r="F450">
        <v>0</v>
      </c>
      <c r="G450">
        <v>0</v>
      </c>
      <c r="H450">
        <v>13</v>
      </c>
      <c r="I450">
        <v>3</v>
      </c>
      <c r="J450">
        <v>19</v>
      </c>
      <c r="K450">
        <v>12</v>
      </c>
      <c r="L450">
        <v>1</v>
      </c>
      <c r="M450">
        <v>17</v>
      </c>
    </row>
    <row r="451" spans="1:13">
      <c r="A451" t="s">
        <v>2928</v>
      </c>
      <c r="B451">
        <v>0</v>
      </c>
      <c r="C451">
        <v>0</v>
      </c>
      <c r="D451">
        <v>3</v>
      </c>
      <c r="E451">
        <v>3</v>
      </c>
      <c r="F451">
        <v>0</v>
      </c>
      <c r="G451">
        <v>0</v>
      </c>
      <c r="H451">
        <v>7</v>
      </c>
      <c r="I451">
        <v>2</v>
      </c>
      <c r="J451">
        <v>6</v>
      </c>
      <c r="K451">
        <v>3</v>
      </c>
      <c r="L451">
        <v>0</v>
      </c>
      <c r="M451">
        <v>13</v>
      </c>
    </row>
    <row r="452" spans="1:13">
      <c r="A452" t="s">
        <v>2929</v>
      </c>
      <c r="B452">
        <v>0</v>
      </c>
      <c r="C452">
        <v>0</v>
      </c>
      <c r="D452">
        <v>5</v>
      </c>
      <c r="E452">
        <v>8</v>
      </c>
      <c r="F452">
        <v>0</v>
      </c>
      <c r="G452">
        <v>0</v>
      </c>
      <c r="H452">
        <v>16</v>
      </c>
      <c r="I452">
        <v>7</v>
      </c>
      <c r="J452">
        <v>15</v>
      </c>
      <c r="K452">
        <v>21</v>
      </c>
      <c r="L452">
        <v>2</v>
      </c>
      <c r="M452">
        <v>23</v>
      </c>
    </row>
    <row r="453" spans="1:13">
      <c r="A453" t="s">
        <v>2930</v>
      </c>
      <c r="B453">
        <v>0</v>
      </c>
      <c r="C453">
        <v>0</v>
      </c>
      <c r="D453">
        <v>6</v>
      </c>
      <c r="E453">
        <v>2</v>
      </c>
      <c r="F453">
        <v>0</v>
      </c>
      <c r="G453">
        <v>0</v>
      </c>
      <c r="H453">
        <v>8</v>
      </c>
      <c r="I453">
        <v>8</v>
      </c>
      <c r="J453">
        <v>17</v>
      </c>
      <c r="K453">
        <v>12</v>
      </c>
      <c r="L453">
        <v>0</v>
      </c>
      <c r="M453">
        <v>25</v>
      </c>
    </row>
    <row r="454" spans="1:13">
      <c r="A454" t="s">
        <v>2931</v>
      </c>
      <c r="B454">
        <v>0</v>
      </c>
      <c r="C454">
        <v>0</v>
      </c>
      <c r="D454">
        <v>4</v>
      </c>
      <c r="E454">
        <v>5</v>
      </c>
      <c r="F454">
        <v>0</v>
      </c>
      <c r="G454">
        <v>0</v>
      </c>
      <c r="H454">
        <v>15</v>
      </c>
      <c r="I454">
        <v>8</v>
      </c>
      <c r="J454">
        <v>24</v>
      </c>
      <c r="K454">
        <v>14</v>
      </c>
      <c r="L454">
        <v>1</v>
      </c>
      <c r="M454">
        <v>16</v>
      </c>
    </row>
    <row r="455" spans="1:13">
      <c r="A455" t="s">
        <v>2932</v>
      </c>
      <c r="B455">
        <v>0</v>
      </c>
      <c r="C455">
        <v>2</v>
      </c>
      <c r="D455">
        <v>4</v>
      </c>
      <c r="E455">
        <v>7</v>
      </c>
      <c r="F455">
        <v>1</v>
      </c>
      <c r="G455">
        <v>0</v>
      </c>
      <c r="H455">
        <v>14</v>
      </c>
      <c r="I455">
        <v>6</v>
      </c>
      <c r="J455">
        <v>18</v>
      </c>
      <c r="K455">
        <v>14</v>
      </c>
      <c r="L455">
        <v>1</v>
      </c>
      <c r="M455">
        <v>21</v>
      </c>
    </row>
    <row r="456" spans="1:13">
      <c r="A456" t="s">
        <v>2933</v>
      </c>
      <c r="B456">
        <v>1</v>
      </c>
      <c r="C456">
        <v>1</v>
      </c>
      <c r="D456">
        <v>6</v>
      </c>
      <c r="E456">
        <v>1</v>
      </c>
      <c r="F456">
        <v>1</v>
      </c>
      <c r="G456">
        <v>0</v>
      </c>
      <c r="H456">
        <v>13</v>
      </c>
      <c r="I456">
        <v>11</v>
      </c>
      <c r="J456">
        <v>13</v>
      </c>
      <c r="K456">
        <v>8</v>
      </c>
      <c r="L456">
        <v>4</v>
      </c>
      <c r="M456">
        <v>14</v>
      </c>
    </row>
    <row r="457" spans="1:13">
      <c r="A457" t="s">
        <v>2934</v>
      </c>
      <c r="B457">
        <v>0</v>
      </c>
      <c r="C457">
        <v>0</v>
      </c>
      <c r="D457">
        <v>2</v>
      </c>
      <c r="E457">
        <v>9</v>
      </c>
      <c r="F457">
        <v>0</v>
      </c>
      <c r="G457">
        <v>0</v>
      </c>
      <c r="H457">
        <v>13</v>
      </c>
      <c r="I457">
        <v>6</v>
      </c>
      <c r="J457">
        <v>15</v>
      </c>
      <c r="K457">
        <v>17</v>
      </c>
      <c r="L457">
        <v>4</v>
      </c>
      <c r="M457">
        <v>28</v>
      </c>
    </row>
    <row r="458" spans="1:13">
      <c r="A458" t="s">
        <v>2935</v>
      </c>
      <c r="B458">
        <v>0</v>
      </c>
      <c r="C458">
        <v>0</v>
      </c>
      <c r="D458">
        <v>2</v>
      </c>
      <c r="E458">
        <v>4</v>
      </c>
      <c r="F458">
        <v>0</v>
      </c>
      <c r="G458">
        <v>0</v>
      </c>
      <c r="H458">
        <v>12</v>
      </c>
      <c r="I458">
        <v>4</v>
      </c>
      <c r="J458">
        <v>13</v>
      </c>
      <c r="K458">
        <v>11</v>
      </c>
      <c r="L458">
        <v>3</v>
      </c>
      <c r="M458">
        <v>11</v>
      </c>
    </row>
    <row r="459" spans="1:13">
      <c r="A459" t="s">
        <v>2936</v>
      </c>
      <c r="B459">
        <v>1</v>
      </c>
      <c r="C459">
        <v>0</v>
      </c>
      <c r="D459">
        <v>7</v>
      </c>
      <c r="E459">
        <v>8</v>
      </c>
      <c r="F459">
        <v>1</v>
      </c>
      <c r="G459">
        <v>0</v>
      </c>
      <c r="H459">
        <v>17</v>
      </c>
      <c r="I459">
        <v>13</v>
      </c>
      <c r="J459">
        <v>16</v>
      </c>
      <c r="K459">
        <v>9</v>
      </c>
      <c r="L459">
        <v>3</v>
      </c>
      <c r="M459">
        <v>16</v>
      </c>
    </row>
    <row r="460" spans="1:13">
      <c r="A460" t="s">
        <v>2937</v>
      </c>
      <c r="B460">
        <v>0</v>
      </c>
      <c r="C460">
        <v>0</v>
      </c>
      <c r="D460">
        <v>3</v>
      </c>
      <c r="E460">
        <v>4</v>
      </c>
      <c r="F460">
        <v>0</v>
      </c>
      <c r="G460">
        <v>0</v>
      </c>
      <c r="H460">
        <v>11</v>
      </c>
      <c r="I460">
        <v>8</v>
      </c>
      <c r="J460">
        <v>11</v>
      </c>
      <c r="K460">
        <v>10</v>
      </c>
      <c r="L460">
        <v>2</v>
      </c>
      <c r="M460">
        <v>10</v>
      </c>
    </row>
    <row r="461" spans="1:13">
      <c r="A461" t="s">
        <v>2938</v>
      </c>
      <c r="B461">
        <v>0</v>
      </c>
      <c r="C461">
        <v>0</v>
      </c>
      <c r="D461">
        <v>8</v>
      </c>
      <c r="E461">
        <v>0</v>
      </c>
      <c r="F461">
        <v>0</v>
      </c>
      <c r="G461">
        <v>1</v>
      </c>
      <c r="H461">
        <v>6</v>
      </c>
      <c r="I461">
        <v>7</v>
      </c>
      <c r="J461">
        <v>21</v>
      </c>
      <c r="K461">
        <v>2</v>
      </c>
      <c r="L461">
        <v>2</v>
      </c>
      <c r="M461">
        <v>6</v>
      </c>
    </row>
    <row r="462" spans="1:13">
      <c r="A462" t="s">
        <v>2939</v>
      </c>
      <c r="B462">
        <v>0</v>
      </c>
      <c r="C462">
        <v>0</v>
      </c>
      <c r="D462">
        <v>1</v>
      </c>
      <c r="E462">
        <v>5</v>
      </c>
      <c r="F462">
        <v>0</v>
      </c>
      <c r="G462">
        <v>0</v>
      </c>
      <c r="H462">
        <v>7</v>
      </c>
      <c r="I462">
        <v>11</v>
      </c>
      <c r="J462">
        <v>15</v>
      </c>
      <c r="K462">
        <v>3</v>
      </c>
      <c r="L462">
        <v>3</v>
      </c>
      <c r="M462">
        <v>4</v>
      </c>
    </row>
    <row r="463" spans="1:13">
      <c r="A463" t="s">
        <v>2940</v>
      </c>
      <c r="B463">
        <v>0</v>
      </c>
      <c r="C463">
        <v>0</v>
      </c>
      <c r="D463">
        <v>3</v>
      </c>
      <c r="E463">
        <v>1</v>
      </c>
      <c r="F463">
        <v>0</v>
      </c>
      <c r="G463">
        <v>0</v>
      </c>
      <c r="H463">
        <v>4</v>
      </c>
      <c r="I463">
        <v>2</v>
      </c>
      <c r="J463">
        <v>8</v>
      </c>
      <c r="K463">
        <v>10</v>
      </c>
      <c r="L463">
        <v>0</v>
      </c>
      <c r="M463">
        <v>22</v>
      </c>
    </row>
    <row r="464" spans="1:13">
      <c r="A464" t="s">
        <v>2941</v>
      </c>
      <c r="B464">
        <v>0</v>
      </c>
      <c r="C464">
        <v>0</v>
      </c>
      <c r="D464">
        <v>3</v>
      </c>
      <c r="E464">
        <v>12</v>
      </c>
      <c r="F464">
        <v>0</v>
      </c>
      <c r="G464">
        <v>0</v>
      </c>
      <c r="H464">
        <v>15</v>
      </c>
      <c r="I464">
        <v>7</v>
      </c>
      <c r="J464">
        <v>11</v>
      </c>
      <c r="K464">
        <v>10</v>
      </c>
      <c r="L464">
        <v>0</v>
      </c>
      <c r="M464">
        <v>8</v>
      </c>
    </row>
    <row r="465" spans="1:13">
      <c r="A465" t="s">
        <v>2942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2</v>
      </c>
      <c r="H465">
        <v>1</v>
      </c>
      <c r="I465">
        <v>3</v>
      </c>
      <c r="J465">
        <v>7</v>
      </c>
      <c r="K465">
        <v>6</v>
      </c>
      <c r="L465">
        <v>0</v>
      </c>
      <c r="M465">
        <v>9</v>
      </c>
    </row>
    <row r="466" spans="1:13">
      <c r="A466" t="s">
        <v>2943</v>
      </c>
      <c r="B466">
        <v>0</v>
      </c>
      <c r="C466">
        <v>0</v>
      </c>
      <c r="D466">
        <v>10</v>
      </c>
      <c r="E466">
        <v>7</v>
      </c>
      <c r="F466">
        <v>0</v>
      </c>
      <c r="G466">
        <v>0</v>
      </c>
      <c r="H466">
        <v>23</v>
      </c>
      <c r="I466">
        <v>5</v>
      </c>
      <c r="J466">
        <v>21</v>
      </c>
      <c r="K466">
        <v>24</v>
      </c>
      <c r="L466">
        <v>2</v>
      </c>
      <c r="M466">
        <v>21</v>
      </c>
    </row>
    <row r="467" spans="1:13">
      <c r="A467" t="s">
        <v>2944</v>
      </c>
      <c r="B467">
        <v>0</v>
      </c>
      <c r="C467">
        <v>0</v>
      </c>
      <c r="D467">
        <v>0</v>
      </c>
      <c r="E467">
        <v>5</v>
      </c>
      <c r="F467">
        <v>0</v>
      </c>
      <c r="G467">
        <v>0</v>
      </c>
      <c r="H467">
        <v>11</v>
      </c>
      <c r="I467">
        <v>4</v>
      </c>
      <c r="J467">
        <v>14</v>
      </c>
      <c r="K467">
        <v>9</v>
      </c>
      <c r="L467">
        <v>0</v>
      </c>
      <c r="M467">
        <v>18</v>
      </c>
    </row>
    <row r="468" spans="1:13">
      <c r="A468" t="s">
        <v>2945</v>
      </c>
      <c r="B468">
        <v>0</v>
      </c>
      <c r="C468">
        <v>0</v>
      </c>
      <c r="D468">
        <v>2</v>
      </c>
      <c r="E468">
        <v>2</v>
      </c>
      <c r="F468">
        <v>0</v>
      </c>
      <c r="G468">
        <v>0</v>
      </c>
      <c r="H468">
        <v>9</v>
      </c>
      <c r="I468">
        <v>1</v>
      </c>
      <c r="J468">
        <v>14</v>
      </c>
      <c r="K468">
        <v>8</v>
      </c>
      <c r="L468">
        <v>1</v>
      </c>
      <c r="M468">
        <v>25</v>
      </c>
    </row>
    <row r="469" spans="1:13">
      <c r="A469" t="s">
        <v>2946</v>
      </c>
      <c r="B469">
        <v>1</v>
      </c>
      <c r="C469">
        <v>0</v>
      </c>
      <c r="D469">
        <v>5</v>
      </c>
      <c r="E469">
        <v>5</v>
      </c>
      <c r="F469">
        <v>0</v>
      </c>
      <c r="G469">
        <v>0</v>
      </c>
      <c r="H469">
        <v>17</v>
      </c>
      <c r="I469">
        <v>4</v>
      </c>
      <c r="J469">
        <v>18</v>
      </c>
      <c r="K469">
        <v>17</v>
      </c>
      <c r="L469">
        <v>0</v>
      </c>
      <c r="M469">
        <v>23</v>
      </c>
    </row>
    <row r="470" spans="1:13">
      <c r="A470" t="s">
        <v>2947</v>
      </c>
      <c r="B470">
        <v>0</v>
      </c>
      <c r="C470">
        <v>4</v>
      </c>
      <c r="D470">
        <v>9</v>
      </c>
      <c r="E470">
        <v>4</v>
      </c>
      <c r="F470">
        <v>0</v>
      </c>
      <c r="G470">
        <v>0</v>
      </c>
      <c r="H470">
        <v>20</v>
      </c>
      <c r="I470">
        <v>9</v>
      </c>
      <c r="J470">
        <v>19</v>
      </c>
      <c r="K470">
        <v>12</v>
      </c>
      <c r="L470">
        <v>2</v>
      </c>
      <c r="M470">
        <v>27</v>
      </c>
    </row>
    <row r="471" spans="1:13">
      <c r="A471" t="s">
        <v>2948</v>
      </c>
      <c r="B471">
        <v>0</v>
      </c>
      <c r="C471">
        <v>0</v>
      </c>
      <c r="D471">
        <v>2</v>
      </c>
      <c r="E471">
        <v>9</v>
      </c>
      <c r="F471">
        <v>0</v>
      </c>
      <c r="G471">
        <v>0</v>
      </c>
      <c r="H471">
        <v>12</v>
      </c>
      <c r="I471">
        <v>8</v>
      </c>
      <c r="J471">
        <v>25</v>
      </c>
      <c r="K471">
        <v>14</v>
      </c>
      <c r="L471">
        <v>2</v>
      </c>
      <c r="M471">
        <v>21</v>
      </c>
    </row>
    <row r="472" spans="1:13">
      <c r="A472" t="s">
        <v>2949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4</v>
      </c>
      <c r="I472">
        <v>2</v>
      </c>
      <c r="J472">
        <v>8</v>
      </c>
      <c r="K472">
        <v>15</v>
      </c>
      <c r="L472">
        <v>0</v>
      </c>
      <c r="M472">
        <v>57</v>
      </c>
    </row>
    <row r="473" spans="1:13">
      <c r="A473" t="s">
        <v>2950</v>
      </c>
      <c r="B473">
        <v>0</v>
      </c>
      <c r="C473">
        <v>0</v>
      </c>
      <c r="D473">
        <v>6</v>
      </c>
      <c r="E473">
        <v>14</v>
      </c>
      <c r="F473">
        <v>0</v>
      </c>
      <c r="G473">
        <v>0</v>
      </c>
      <c r="H473">
        <v>20</v>
      </c>
      <c r="I473">
        <v>3</v>
      </c>
      <c r="J473">
        <v>14</v>
      </c>
      <c r="K473">
        <v>9</v>
      </c>
      <c r="L473">
        <v>1</v>
      </c>
      <c r="M473">
        <v>12</v>
      </c>
    </row>
    <row r="474" spans="1:13">
      <c r="A474" t="s">
        <v>2951</v>
      </c>
      <c r="B474">
        <v>0</v>
      </c>
      <c r="C474">
        <v>0</v>
      </c>
      <c r="D474">
        <v>9</v>
      </c>
      <c r="E474">
        <v>4</v>
      </c>
      <c r="F474">
        <v>0</v>
      </c>
      <c r="G474">
        <v>0</v>
      </c>
      <c r="H474">
        <v>24</v>
      </c>
      <c r="I474">
        <v>6</v>
      </c>
      <c r="J474">
        <v>23</v>
      </c>
      <c r="K474">
        <v>16</v>
      </c>
      <c r="L474">
        <v>3</v>
      </c>
      <c r="M474">
        <v>29</v>
      </c>
    </row>
    <row r="475" spans="1:13">
      <c r="A475" t="s">
        <v>2952</v>
      </c>
      <c r="B475">
        <v>0</v>
      </c>
      <c r="C475">
        <v>0</v>
      </c>
      <c r="D475">
        <v>4</v>
      </c>
      <c r="E475">
        <v>7</v>
      </c>
      <c r="F475">
        <v>0</v>
      </c>
      <c r="G475">
        <v>0</v>
      </c>
      <c r="H475">
        <v>17</v>
      </c>
      <c r="I475">
        <v>5</v>
      </c>
      <c r="J475">
        <v>15</v>
      </c>
      <c r="K475">
        <v>13</v>
      </c>
      <c r="L475">
        <v>2</v>
      </c>
      <c r="M475">
        <v>22</v>
      </c>
    </row>
    <row r="476" spans="1:13">
      <c r="A476" t="s">
        <v>2953</v>
      </c>
      <c r="B476">
        <v>0</v>
      </c>
      <c r="C476">
        <v>1</v>
      </c>
      <c r="D476">
        <v>4</v>
      </c>
      <c r="E476">
        <v>5</v>
      </c>
      <c r="F476">
        <v>0</v>
      </c>
      <c r="G476">
        <v>0</v>
      </c>
      <c r="H476">
        <v>10</v>
      </c>
      <c r="I476">
        <v>5</v>
      </c>
      <c r="J476">
        <v>10</v>
      </c>
      <c r="K476">
        <v>4</v>
      </c>
      <c r="L476">
        <v>1</v>
      </c>
      <c r="M476">
        <v>13</v>
      </c>
    </row>
    <row r="477" spans="1:13">
      <c r="A477" t="s">
        <v>2954</v>
      </c>
      <c r="B477">
        <v>1</v>
      </c>
      <c r="C477">
        <v>0</v>
      </c>
      <c r="D477">
        <v>3</v>
      </c>
      <c r="E477">
        <v>2</v>
      </c>
      <c r="F477">
        <v>0</v>
      </c>
      <c r="G477">
        <v>0</v>
      </c>
      <c r="H477">
        <v>9</v>
      </c>
      <c r="I477">
        <v>15</v>
      </c>
      <c r="J477">
        <v>18</v>
      </c>
      <c r="K477">
        <v>17</v>
      </c>
      <c r="L477">
        <v>3</v>
      </c>
      <c r="M477">
        <v>20</v>
      </c>
    </row>
    <row r="478" spans="1:13">
      <c r="A478" t="s">
        <v>2955</v>
      </c>
      <c r="B478">
        <v>0</v>
      </c>
      <c r="C478">
        <v>3</v>
      </c>
      <c r="D478">
        <v>3</v>
      </c>
      <c r="E478">
        <v>7</v>
      </c>
      <c r="F478">
        <v>0</v>
      </c>
      <c r="G478">
        <v>0</v>
      </c>
      <c r="H478">
        <v>18</v>
      </c>
      <c r="I478">
        <v>5</v>
      </c>
      <c r="J478">
        <v>23</v>
      </c>
      <c r="K478">
        <v>11</v>
      </c>
      <c r="L478">
        <v>2</v>
      </c>
      <c r="M478">
        <v>32</v>
      </c>
    </row>
    <row r="479" spans="1:13">
      <c r="A479" t="s">
        <v>2956</v>
      </c>
      <c r="B479">
        <v>0</v>
      </c>
      <c r="C479">
        <v>0</v>
      </c>
      <c r="D479">
        <v>0</v>
      </c>
      <c r="E479">
        <v>9</v>
      </c>
      <c r="F479">
        <v>0</v>
      </c>
      <c r="G479">
        <v>0</v>
      </c>
      <c r="H479">
        <v>9</v>
      </c>
      <c r="I479">
        <v>8</v>
      </c>
      <c r="J479">
        <v>18</v>
      </c>
      <c r="K479">
        <v>8</v>
      </c>
      <c r="L479">
        <v>0</v>
      </c>
      <c r="M479">
        <v>8</v>
      </c>
    </row>
    <row r="480" spans="1:13">
      <c r="A480" t="s">
        <v>2957</v>
      </c>
      <c r="B480">
        <v>0</v>
      </c>
      <c r="C480">
        <v>0</v>
      </c>
      <c r="D480">
        <v>4</v>
      </c>
      <c r="E480">
        <v>7</v>
      </c>
      <c r="F480">
        <v>0</v>
      </c>
      <c r="G480">
        <v>0</v>
      </c>
      <c r="H480">
        <v>12</v>
      </c>
      <c r="I480">
        <v>4</v>
      </c>
      <c r="J480">
        <v>15</v>
      </c>
      <c r="K480">
        <v>12</v>
      </c>
      <c r="L480">
        <v>0</v>
      </c>
      <c r="M480">
        <v>19</v>
      </c>
    </row>
    <row r="481" spans="1:13">
      <c r="A481" t="s">
        <v>2958</v>
      </c>
      <c r="B481">
        <v>0</v>
      </c>
      <c r="C481">
        <v>0</v>
      </c>
      <c r="D481">
        <v>2</v>
      </c>
      <c r="E481">
        <v>1</v>
      </c>
      <c r="F481">
        <v>0</v>
      </c>
      <c r="G481">
        <v>0</v>
      </c>
      <c r="H481">
        <v>8</v>
      </c>
      <c r="I481">
        <v>1</v>
      </c>
      <c r="J481">
        <v>10</v>
      </c>
      <c r="K481">
        <v>11</v>
      </c>
      <c r="L481">
        <v>1</v>
      </c>
      <c r="M481">
        <v>19</v>
      </c>
    </row>
    <row r="482" spans="1:13">
      <c r="A482" t="s">
        <v>2959</v>
      </c>
      <c r="B482">
        <v>0</v>
      </c>
      <c r="C482">
        <v>0</v>
      </c>
      <c r="D482">
        <v>2</v>
      </c>
      <c r="E482">
        <v>2</v>
      </c>
      <c r="F482">
        <v>0</v>
      </c>
      <c r="G482">
        <v>0</v>
      </c>
      <c r="H482">
        <v>9</v>
      </c>
      <c r="I482">
        <v>6</v>
      </c>
      <c r="J482">
        <v>9</v>
      </c>
      <c r="K482">
        <v>7</v>
      </c>
      <c r="L482">
        <v>0</v>
      </c>
      <c r="M482">
        <v>7</v>
      </c>
    </row>
    <row r="483" spans="1:13">
      <c r="A483" t="s">
        <v>2960</v>
      </c>
      <c r="B483">
        <v>0</v>
      </c>
      <c r="C483">
        <v>2</v>
      </c>
      <c r="D483">
        <v>2</v>
      </c>
      <c r="E483">
        <v>0</v>
      </c>
      <c r="F483">
        <v>1</v>
      </c>
      <c r="G483">
        <v>0</v>
      </c>
      <c r="H483">
        <v>4</v>
      </c>
      <c r="I483">
        <v>3</v>
      </c>
      <c r="J483">
        <v>6</v>
      </c>
      <c r="K483">
        <v>9</v>
      </c>
      <c r="L483">
        <v>2</v>
      </c>
      <c r="M483">
        <v>11</v>
      </c>
    </row>
    <row r="484" spans="1:13">
      <c r="A484" t="s">
        <v>2961</v>
      </c>
      <c r="B484">
        <v>0</v>
      </c>
      <c r="C484">
        <v>2</v>
      </c>
      <c r="D484">
        <v>1</v>
      </c>
      <c r="E484">
        <v>5</v>
      </c>
      <c r="F484">
        <v>2</v>
      </c>
      <c r="G484">
        <v>0</v>
      </c>
      <c r="H484">
        <v>11</v>
      </c>
      <c r="I484">
        <v>4</v>
      </c>
      <c r="J484">
        <v>19</v>
      </c>
      <c r="K484">
        <v>13</v>
      </c>
      <c r="L484">
        <v>2</v>
      </c>
      <c r="M484">
        <v>15</v>
      </c>
    </row>
    <row r="485" spans="1:13">
      <c r="A485" t="s">
        <v>2962</v>
      </c>
      <c r="B485">
        <v>0</v>
      </c>
      <c r="C485">
        <v>0</v>
      </c>
      <c r="D485">
        <v>2</v>
      </c>
      <c r="E485">
        <v>5</v>
      </c>
      <c r="F485">
        <v>0</v>
      </c>
      <c r="G485">
        <v>0</v>
      </c>
      <c r="H485">
        <v>9</v>
      </c>
      <c r="I485">
        <v>5</v>
      </c>
      <c r="J485">
        <v>17</v>
      </c>
      <c r="K485">
        <v>9</v>
      </c>
      <c r="L485">
        <v>1</v>
      </c>
      <c r="M485">
        <v>18</v>
      </c>
    </row>
    <row r="486" spans="1:13">
      <c r="A486" t="s">
        <v>2963</v>
      </c>
      <c r="B486">
        <v>1</v>
      </c>
      <c r="C486">
        <v>0</v>
      </c>
      <c r="D486">
        <v>2</v>
      </c>
      <c r="E486">
        <v>11</v>
      </c>
      <c r="F486">
        <v>1</v>
      </c>
      <c r="G486">
        <v>0</v>
      </c>
      <c r="H486">
        <v>23</v>
      </c>
      <c r="I486">
        <v>5</v>
      </c>
      <c r="J486">
        <v>18</v>
      </c>
      <c r="K486">
        <v>17</v>
      </c>
      <c r="L486">
        <v>2</v>
      </c>
      <c r="M486">
        <v>22</v>
      </c>
    </row>
    <row r="487" spans="1:13">
      <c r="A487" t="s">
        <v>2964</v>
      </c>
      <c r="B487">
        <v>0</v>
      </c>
      <c r="C487">
        <v>0</v>
      </c>
      <c r="D487">
        <v>5</v>
      </c>
      <c r="E487">
        <v>6</v>
      </c>
      <c r="F487">
        <v>0</v>
      </c>
      <c r="G487">
        <v>0</v>
      </c>
      <c r="H487">
        <v>11</v>
      </c>
      <c r="I487">
        <v>3</v>
      </c>
      <c r="J487">
        <v>14</v>
      </c>
      <c r="K487">
        <v>11</v>
      </c>
      <c r="L487">
        <v>3</v>
      </c>
      <c r="M487">
        <v>26</v>
      </c>
    </row>
    <row r="488" spans="1:13">
      <c r="A488" t="s">
        <v>2965</v>
      </c>
      <c r="B488">
        <v>0</v>
      </c>
      <c r="C488">
        <v>0</v>
      </c>
      <c r="D488">
        <v>6</v>
      </c>
      <c r="E488">
        <v>2</v>
      </c>
      <c r="F488">
        <v>0</v>
      </c>
      <c r="G488">
        <v>0</v>
      </c>
      <c r="H488">
        <v>8</v>
      </c>
      <c r="I488">
        <v>4</v>
      </c>
      <c r="J488">
        <v>14</v>
      </c>
      <c r="K488">
        <v>10</v>
      </c>
      <c r="L488">
        <v>1</v>
      </c>
      <c r="M488">
        <v>17</v>
      </c>
    </row>
    <row r="489" spans="1:13">
      <c r="A489" t="s">
        <v>2966</v>
      </c>
      <c r="B489">
        <v>0</v>
      </c>
      <c r="C489">
        <v>1</v>
      </c>
      <c r="D489">
        <v>0</v>
      </c>
      <c r="E489">
        <v>3</v>
      </c>
      <c r="F489">
        <v>0</v>
      </c>
      <c r="G489">
        <v>0</v>
      </c>
      <c r="H489">
        <v>7</v>
      </c>
      <c r="I489">
        <v>6</v>
      </c>
      <c r="J489">
        <v>22</v>
      </c>
      <c r="K489">
        <v>6</v>
      </c>
      <c r="L489">
        <v>0</v>
      </c>
      <c r="M489">
        <v>17</v>
      </c>
    </row>
    <row r="490" spans="1:13">
      <c r="A490" t="s">
        <v>2967</v>
      </c>
      <c r="B490">
        <v>0</v>
      </c>
      <c r="C490">
        <v>0</v>
      </c>
      <c r="D490">
        <v>5</v>
      </c>
      <c r="E490">
        <v>1</v>
      </c>
      <c r="F490">
        <v>0</v>
      </c>
      <c r="G490">
        <v>0</v>
      </c>
      <c r="H490">
        <v>7</v>
      </c>
      <c r="I490">
        <v>5</v>
      </c>
      <c r="J490">
        <v>7</v>
      </c>
      <c r="K490">
        <v>5</v>
      </c>
      <c r="L490">
        <v>0</v>
      </c>
      <c r="M490">
        <v>25</v>
      </c>
    </row>
    <row r="491" spans="1:13">
      <c r="A491" t="s">
        <v>2968</v>
      </c>
      <c r="B491">
        <v>0</v>
      </c>
      <c r="C491">
        <v>2</v>
      </c>
      <c r="D491">
        <v>11</v>
      </c>
      <c r="E491">
        <v>4</v>
      </c>
      <c r="F491">
        <v>1</v>
      </c>
      <c r="G491">
        <v>0</v>
      </c>
      <c r="H491">
        <v>17</v>
      </c>
      <c r="I491">
        <v>7</v>
      </c>
      <c r="J491">
        <v>21</v>
      </c>
      <c r="K491">
        <v>12</v>
      </c>
      <c r="L491">
        <v>0</v>
      </c>
      <c r="M491">
        <v>17</v>
      </c>
    </row>
    <row r="492" spans="1:13">
      <c r="A492" t="s">
        <v>2969</v>
      </c>
      <c r="B492">
        <v>0</v>
      </c>
      <c r="C492">
        <v>0</v>
      </c>
      <c r="D492">
        <v>5</v>
      </c>
      <c r="E492">
        <v>1</v>
      </c>
      <c r="F492">
        <v>0</v>
      </c>
      <c r="G492">
        <v>0</v>
      </c>
      <c r="H492">
        <v>7</v>
      </c>
      <c r="I492">
        <v>5</v>
      </c>
      <c r="J492">
        <v>17</v>
      </c>
      <c r="K492">
        <v>8</v>
      </c>
      <c r="L492">
        <v>2</v>
      </c>
      <c r="M492">
        <v>19</v>
      </c>
    </row>
    <row r="493" spans="1:13">
      <c r="A493" t="s">
        <v>2970</v>
      </c>
      <c r="B493">
        <v>0</v>
      </c>
      <c r="C493">
        <v>2</v>
      </c>
      <c r="D493">
        <v>3</v>
      </c>
      <c r="E493">
        <v>7</v>
      </c>
      <c r="F493">
        <v>0</v>
      </c>
      <c r="G493">
        <v>0</v>
      </c>
      <c r="H493">
        <v>22</v>
      </c>
      <c r="I493">
        <v>2</v>
      </c>
      <c r="J493">
        <v>17</v>
      </c>
      <c r="K493">
        <v>28</v>
      </c>
      <c r="L493">
        <v>4</v>
      </c>
      <c r="M493">
        <v>28</v>
      </c>
    </row>
    <row r="494" spans="1:13">
      <c r="A494" t="s">
        <v>2971</v>
      </c>
      <c r="B494">
        <v>0</v>
      </c>
      <c r="C494">
        <v>0</v>
      </c>
      <c r="D494">
        <v>2</v>
      </c>
      <c r="E494">
        <v>1</v>
      </c>
      <c r="F494">
        <v>0</v>
      </c>
      <c r="G494">
        <v>0</v>
      </c>
      <c r="H494">
        <v>7</v>
      </c>
      <c r="I494">
        <v>1</v>
      </c>
      <c r="J494">
        <v>5</v>
      </c>
      <c r="K494">
        <v>9</v>
      </c>
      <c r="L494">
        <v>0</v>
      </c>
      <c r="M494">
        <v>25</v>
      </c>
    </row>
    <row r="495" spans="1:13">
      <c r="A495" t="s">
        <v>2972</v>
      </c>
      <c r="B495">
        <v>0</v>
      </c>
      <c r="C495">
        <v>0</v>
      </c>
      <c r="D495">
        <v>0</v>
      </c>
      <c r="E495">
        <v>4</v>
      </c>
      <c r="F495">
        <v>0</v>
      </c>
      <c r="G495">
        <v>0</v>
      </c>
      <c r="H495">
        <v>8</v>
      </c>
      <c r="I495">
        <v>4</v>
      </c>
      <c r="J495">
        <v>13</v>
      </c>
      <c r="K495">
        <v>9</v>
      </c>
      <c r="L495">
        <v>1</v>
      </c>
      <c r="M495">
        <v>11</v>
      </c>
    </row>
    <row r="496" spans="1:13">
      <c r="A496" t="s">
        <v>2973</v>
      </c>
      <c r="B496">
        <v>0</v>
      </c>
      <c r="C496">
        <v>0</v>
      </c>
      <c r="D496">
        <v>2</v>
      </c>
      <c r="E496">
        <v>6</v>
      </c>
      <c r="F496">
        <v>1</v>
      </c>
      <c r="G496">
        <v>0</v>
      </c>
      <c r="H496">
        <v>23</v>
      </c>
      <c r="I496">
        <v>4</v>
      </c>
      <c r="J496">
        <v>10</v>
      </c>
      <c r="K496">
        <v>9</v>
      </c>
      <c r="L496">
        <v>1</v>
      </c>
      <c r="M496">
        <v>7</v>
      </c>
    </row>
    <row r="497" spans="1:13">
      <c r="A497" t="s">
        <v>2974</v>
      </c>
      <c r="B497">
        <v>1</v>
      </c>
      <c r="C497">
        <v>1</v>
      </c>
      <c r="D497">
        <v>0</v>
      </c>
      <c r="E497">
        <v>4</v>
      </c>
      <c r="F497">
        <v>2</v>
      </c>
      <c r="G497">
        <v>1</v>
      </c>
      <c r="H497">
        <v>7</v>
      </c>
      <c r="I497">
        <v>1</v>
      </c>
      <c r="J497">
        <v>16</v>
      </c>
      <c r="K497">
        <v>10</v>
      </c>
      <c r="L497">
        <v>1</v>
      </c>
      <c r="M497">
        <v>9</v>
      </c>
    </row>
    <row r="498" spans="1:13">
      <c r="A498" t="s">
        <v>2975</v>
      </c>
      <c r="B498">
        <v>0</v>
      </c>
      <c r="C498">
        <v>1</v>
      </c>
      <c r="D498">
        <v>2</v>
      </c>
      <c r="E498">
        <v>7</v>
      </c>
      <c r="F498">
        <v>1</v>
      </c>
      <c r="G498">
        <v>1</v>
      </c>
      <c r="H498">
        <v>20</v>
      </c>
      <c r="I498">
        <v>1</v>
      </c>
      <c r="J498">
        <v>18</v>
      </c>
      <c r="K498">
        <v>8</v>
      </c>
      <c r="L498">
        <v>0</v>
      </c>
      <c r="M498">
        <v>10</v>
      </c>
    </row>
    <row r="499" spans="1:13">
      <c r="A499" t="s">
        <v>2976</v>
      </c>
      <c r="B499">
        <v>0</v>
      </c>
      <c r="C499">
        <v>0</v>
      </c>
      <c r="D499">
        <v>2</v>
      </c>
      <c r="E499">
        <v>9</v>
      </c>
      <c r="F499">
        <v>0</v>
      </c>
      <c r="G499">
        <v>0</v>
      </c>
      <c r="H499">
        <v>13</v>
      </c>
      <c r="I499">
        <v>2</v>
      </c>
      <c r="J499">
        <v>9</v>
      </c>
      <c r="K499">
        <v>13</v>
      </c>
      <c r="L499">
        <v>0</v>
      </c>
      <c r="M499">
        <v>32</v>
      </c>
    </row>
    <row r="500" spans="1:13">
      <c r="A500" t="s">
        <v>2977</v>
      </c>
      <c r="B500">
        <v>0</v>
      </c>
      <c r="C500">
        <v>1</v>
      </c>
      <c r="D500">
        <v>8</v>
      </c>
      <c r="E500">
        <v>13</v>
      </c>
      <c r="F500">
        <v>1</v>
      </c>
      <c r="G500">
        <v>1</v>
      </c>
      <c r="H500">
        <v>24</v>
      </c>
      <c r="I500">
        <v>12</v>
      </c>
      <c r="J500">
        <v>22</v>
      </c>
      <c r="K500">
        <v>14</v>
      </c>
      <c r="L500">
        <v>0</v>
      </c>
      <c r="M500">
        <v>23</v>
      </c>
    </row>
    <row r="501" spans="1:13">
      <c r="A501" t="s">
        <v>2978</v>
      </c>
      <c r="B501">
        <v>0</v>
      </c>
      <c r="C501">
        <v>0</v>
      </c>
      <c r="D501">
        <v>2</v>
      </c>
      <c r="E501">
        <v>6</v>
      </c>
      <c r="F501">
        <v>0</v>
      </c>
      <c r="G501">
        <v>0</v>
      </c>
      <c r="H501">
        <v>11</v>
      </c>
      <c r="I501">
        <v>4</v>
      </c>
      <c r="J501">
        <v>14</v>
      </c>
      <c r="K501">
        <v>11</v>
      </c>
      <c r="L501">
        <v>1</v>
      </c>
      <c r="M501">
        <v>14</v>
      </c>
    </row>
    <row r="502" spans="1:13">
      <c r="A502" t="s">
        <v>2979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2</v>
      </c>
      <c r="J502">
        <v>13</v>
      </c>
      <c r="K502">
        <v>9</v>
      </c>
      <c r="L502">
        <v>0</v>
      </c>
      <c r="M502">
        <v>13</v>
      </c>
    </row>
    <row r="503" spans="1:13">
      <c r="A503" t="s">
        <v>2980</v>
      </c>
      <c r="B503">
        <v>0</v>
      </c>
      <c r="C503">
        <v>0</v>
      </c>
      <c r="D503">
        <v>2</v>
      </c>
      <c r="E503">
        <v>3</v>
      </c>
      <c r="F503">
        <v>0</v>
      </c>
      <c r="G503">
        <v>0</v>
      </c>
      <c r="H503">
        <v>9</v>
      </c>
      <c r="I503">
        <v>4</v>
      </c>
      <c r="J503">
        <v>12</v>
      </c>
      <c r="K503">
        <v>12</v>
      </c>
      <c r="L503">
        <v>3</v>
      </c>
      <c r="M503">
        <v>14</v>
      </c>
    </row>
    <row r="504" spans="1:13">
      <c r="A504" t="s">
        <v>2981</v>
      </c>
      <c r="B504">
        <v>0</v>
      </c>
      <c r="C504">
        <v>0</v>
      </c>
      <c r="D504">
        <v>5</v>
      </c>
      <c r="E504">
        <v>0</v>
      </c>
      <c r="F504">
        <v>0</v>
      </c>
      <c r="G504">
        <v>0</v>
      </c>
      <c r="H504">
        <v>5</v>
      </c>
      <c r="I504">
        <v>4</v>
      </c>
      <c r="J504">
        <v>7</v>
      </c>
      <c r="K504">
        <v>5</v>
      </c>
      <c r="L504">
        <v>1</v>
      </c>
      <c r="M504">
        <v>7</v>
      </c>
    </row>
    <row r="505" spans="1:13">
      <c r="A505" t="s">
        <v>2982</v>
      </c>
      <c r="B505">
        <v>0</v>
      </c>
      <c r="C505">
        <v>0</v>
      </c>
      <c r="D505">
        <v>4</v>
      </c>
      <c r="E505">
        <v>3</v>
      </c>
      <c r="F505">
        <v>0</v>
      </c>
      <c r="G505">
        <v>0</v>
      </c>
      <c r="H505">
        <v>9</v>
      </c>
      <c r="I505">
        <v>3</v>
      </c>
      <c r="J505">
        <v>22</v>
      </c>
      <c r="K505">
        <v>10</v>
      </c>
      <c r="L505">
        <v>0</v>
      </c>
      <c r="M505">
        <v>5</v>
      </c>
    </row>
    <row r="506" spans="1:13">
      <c r="A506" t="s">
        <v>2983</v>
      </c>
      <c r="B506">
        <v>0</v>
      </c>
      <c r="C506">
        <v>0</v>
      </c>
      <c r="D506">
        <v>9</v>
      </c>
      <c r="E506">
        <v>0</v>
      </c>
      <c r="F506">
        <v>0</v>
      </c>
      <c r="G506">
        <v>0</v>
      </c>
      <c r="H506">
        <v>10</v>
      </c>
      <c r="I506">
        <v>5</v>
      </c>
      <c r="J506">
        <v>11</v>
      </c>
      <c r="K506">
        <v>12</v>
      </c>
      <c r="L506">
        <v>0</v>
      </c>
      <c r="M506">
        <v>29</v>
      </c>
    </row>
    <row r="507" spans="1:13">
      <c r="A507" t="s">
        <v>2984</v>
      </c>
      <c r="B507">
        <v>0</v>
      </c>
      <c r="C507">
        <v>2</v>
      </c>
      <c r="D507">
        <v>15</v>
      </c>
      <c r="E507">
        <v>1</v>
      </c>
      <c r="F507">
        <v>0</v>
      </c>
      <c r="G507">
        <v>0</v>
      </c>
      <c r="H507">
        <v>20</v>
      </c>
      <c r="I507">
        <v>14</v>
      </c>
      <c r="J507">
        <v>22</v>
      </c>
      <c r="K507">
        <v>14</v>
      </c>
      <c r="L507">
        <v>2</v>
      </c>
      <c r="M507">
        <v>12</v>
      </c>
    </row>
    <row r="508" spans="1:13">
      <c r="A508" t="s">
        <v>2985</v>
      </c>
      <c r="B508">
        <v>1</v>
      </c>
      <c r="C508">
        <v>3</v>
      </c>
      <c r="D508">
        <v>10</v>
      </c>
      <c r="E508">
        <v>4</v>
      </c>
      <c r="F508">
        <v>1</v>
      </c>
      <c r="G508">
        <v>0</v>
      </c>
      <c r="H508">
        <v>18</v>
      </c>
      <c r="I508">
        <v>8</v>
      </c>
      <c r="J508">
        <v>19</v>
      </c>
      <c r="K508">
        <v>16</v>
      </c>
      <c r="L508">
        <v>1</v>
      </c>
      <c r="M508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A64" workbookViewId="0">
      <selection activeCell="B71" sqref="B71"/>
    </sheetView>
  </sheetViews>
  <sheetFormatPr defaultRowHeight="15"/>
  <cols>
    <col min="1" max="1" width="24.85546875" bestFit="1" customWidth="1"/>
    <col min="2" max="2" width="19" bestFit="1" customWidth="1"/>
    <col min="3" max="8" width="2" bestFit="1" customWidth="1"/>
  </cols>
  <sheetData>
    <row r="1" spans="1:8">
      <c r="B1" t="s">
        <v>1595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>
      <c r="A2" t="s">
        <v>2583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t="s">
        <v>2587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</row>
    <row r="4" spans="1:8">
      <c r="A4" t="s">
        <v>2593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2596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t="s">
        <v>2597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t="s">
        <v>2600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t="s">
        <v>2602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</row>
    <row r="9" spans="1:8">
      <c r="A9" t="s">
        <v>2604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t="s">
        <v>2615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t="s">
        <v>2986</v>
      </c>
      <c r="B11" t="s">
        <v>2987</v>
      </c>
      <c r="C11">
        <v>1</v>
      </c>
    </row>
    <row r="12" spans="1:8">
      <c r="A12" t="s">
        <v>2631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t="s">
        <v>2643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</row>
    <row r="14" spans="1:8">
      <c r="A14" t="s">
        <v>2988</v>
      </c>
      <c r="B14" t="s">
        <v>2989</v>
      </c>
      <c r="C14">
        <v>1</v>
      </c>
    </row>
    <row r="15" spans="1:8">
      <c r="A15" t="s">
        <v>2646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t="s">
        <v>2655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t="s">
        <v>2659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2664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</row>
    <row r="19" spans="1:8">
      <c r="A19" t="s">
        <v>2990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</row>
    <row r="20" spans="1:8">
      <c r="A20" t="s">
        <v>2678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2681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2685</v>
      </c>
      <c r="B22" t="s">
        <v>2150</v>
      </c>
      <c r="C22">
        <v>1</v>
      </c>
    </row>
    <row r="23" spans="1:8">
      <c r="A23" t="s">
        <v>2686</v>
      </c>
    </row>
    <row r="24" spans="1:8">
      <c r="A24" t="s">
        <v>2687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t="s">
        <v>2693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t="s">
        <v>2695</v>
      </c>
      <c r="B26" t="s">
        <v>2149</v>
      </c>
      <c r="C26">
        <v>1</v>
      </c>
    </row>
    <row r="27" spans="1:8">
      <c r="A27" t="s">
        <v>2698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2991</v>
      </c>
      <c r="B28" t="s">
        <v>2992</v>
      </c>
      <c r="G28">
        <v>1</v>
      </c>
    </row>
    <row r="29" spans="1:8">
      <c r="A29" t="s">
        <v>2708</v>
      </c>
      <c r="B29">
        <v>0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2712</v>
      </c>
      <c r="B30" t="s">
        <v>2151</v>
      </c>
      <c r="C30">
        <v>1</v>
      </c>
    </row>
    <row r="31" spans="1:8">
      <c r="A31" t="s">
        <v>2717</v>
      </c>
      <c r="B31" t="s">
        <v>2993</v>
      </c>
      <c r="E31">
        <v>1</v>
      </c>
    </row>
    <row r="32" spans="1:8">
      <c r="A32" t="s">
        <v>2718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2722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</row>
    <row r="34" spans="1:8">
      <c r="A34" t="s">
        <v>2732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</row>
    <row r="35" spans="1:8">
      <c r="A35" t="s">
        <v>2734</v>
      </c>
      <c r="B35" t="s">
        <v>2994</v>
      </c>
      <c r="C35">
        <v>1</v>
      </c>
    </row>
    <row r="36" spans="1:8">
      <c r="A36" t="s">
        <v>2735</v>
      </c>
      <c r="B36" t="s">
        <v>2995</v>
      </c>
      <c r="C36">
        <v>1</v>
      </c>
    </row>
    <row r="37" spans="1:8">
      <c r="A37" t="s">
        <v>2736</v>
      </c>
      <c r="C37">
        <v>3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t="s">
        <v>2737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t="s">
        <v>2739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t="s">
        <v>2748</v>
      </c>
      <c r="B40" t="s">
        <v>2996</v>
      </c>
      <c r="F40">
        <v>1</v>
      </c>
    </row>
    <row r="41" spans="1:8">
      <c r="A41" t="s">
        <v>2758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t="s">
        <v>2997</v>
      </c>
      <c r="B42" t="s">
        <v>2998</v>
      </c>
    </row>
    <row r="43" spans="1:8">
      <c r="A43" t="s">
        <v>2769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t="s">
        <v>2775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t="s">
        <v>2783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</row>
    <row r="46" spans="1:8">
      <c r="A46" t="s">
        <v>2785</v>
      </c>
      <c r="B46" t="s">
        <v>2152</v>
      </c>
      <c r="C46">
        <v>1</v>
      </c>
    </row>
    <row r="47" spans="1:8">
      <c r="A47" t="s">
        <v>2793</v>
      </c>
    </row>
    <row r="48" spans="1:8">
      <c r="A48" t="s">
        <v>2794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2795</v>
      </c>
      <c r="B49" t="s">
        <v>2258</v>
      </c>
      <c r="C49">
        <v>1</v>
      </c>
    </row>
    <row r="50" spans="1:8">
      <c r="A50" t="s">
        <v>2798</v>
      </c>
      <c r="B50" t="s">
        <v>2153</v>
      </c>
      <c r="F50">
        <v>1</v>
      </c>
    </row>
    <row r="51" spans="1:8">
      <c r="A51" t="s">
        <v>2799</v>
      </c>
      <c r="B51" t="s">
        <v>2254</v>
      </c>
      <c r="C51">
        <v>1</v>
      </c>
    </row>
    <row r="52" spans="1:8">
      <c r="A52" t="s">
        <v>2801</v>
      </c>
      <c r="B52" t="s">
        <v>2160</v>
      </c>
      <c r="C52">
        <v>1</v>
      </c>
    </row>
    <row r="53" spans="1:8">
      <c r="A53" t="s">
        <v>2807</v>
      </c>
      <c r="B53" t="s">
        <v>2154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2812</v>
      </c>
    </row>
    <row r="55" spans="1:8">
      <c r="A55" t="s">
        <v>2819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t="s">
        <v>2826</v>
      </c>
      <c r="B56" t="s">
        <v>2156</v>
      </c>
      <c r="C56">
        <v>1</v>
      </c>
    </row>
    <row r="57" spans="1:8">
      <c r="A57" t="s">
        <v>2830</v>
      </c>
      <c r="B57" t="s">
        <v>2999</v>
      </c>
      <c r="C57">
        <v>1</v>
      </c>
    </row>
    <row r="58" spans="1:8">
      <c r="A58" t="s">
        <v>2837</v>
      </c>
      <c r="B58" t="s">
        <v>3000</v>
      </c>
      <c r="F58">
        <v>1</v>
      </c>
    </row>
    <row r="59" spans="1:8">
      <c r="A59" t="s">
        <v>2838</v>
      </c>
    </row>
    <row r="60" spans="1:8">
      <c r="A60" t="s">
        <v>2839</v>
      </c>
      <c r="B60" t="s">
        <v>3001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2840</v>
      </c>
    </row>
    <row r="62" spans="1:8">
      <c r="A62" t="s">
        <v>2841</v>
      </c>
      <c r="B62" t="s">
        <v>3002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t="s">
        <v>2843</v>
      </c>
    </row>
    <row r="64" spans="1:8">
      <c r="A64" t="s">
        <v>2844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</row>
    <row r="65" spans="1:8">
      <c r="A65" t="s">
        <v>2845</v>
      </c>
    </row>
    <row r="66" spans="1:8">
      <c r="A66" t="s">
        <v>2852</v>
      </c>
      <c r="B66" t="s">
        <v>2157</v>
      </c>
      <c r="C66">
        <v>1</v>
      </c>
    </row>
    <row r="67" spans="1:8">
      <c r="A67" t="s">
        <v>2853</v>
      </c>
      <c r="B67" t="s">
        <v>2155</v>
      </c>
      <c r="G67">
        <v>1</v>
      </c>
    </row>
    <row r="68" spans="1:8">
      <c r="A68" t="s">
        <v>2854</v>
      </c>
      <c r="B68" t="s">
        <v>2158</v>
      </c>
      <c r="C68">
        <v>1</v>
      </c>
    </row>
    <row r="69" spans="1:8">
      <c r="A69" t="s">
        <v>2855</v>
      </c>
      <c r="B69" t="s">
        <v>3003</v>
      </c>
      <c r="G69">
        <v>1</v>
      </c>
    </row>
    <row r="70" spans="1:8">
      <c r="A70" t="s">
        <v>2856</v>
      </c>
      <c r="B70" t="s">
        <v>3004</v>
      </c>
      <c r="F70">
        <v>1</v>
      </c>
    </row>
    <row r="71" spans="1:8">
      <c r="A71" t="s">
        <v>2858</v>
      </c>
      <c r="B71" t="s">
        <v>2162</v>
      </c>
      <c r="D71">
        <v>1</v>
      </c>
    </row>
    <row r="72" spans="1:8">
      <c r="A72" t="s">
        <v>2865</v>
      </c>
      <c r="B72" t="s">
        <v>2159</v>
      </c>
      <c r="C72">
        <v>1</v>
      </c>
    </row>
    <row r="73" spans="1:8">
      <c r="A73" t="s">
        <v>2870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t="s">
        <v>2873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</row>
    <row r="75" spans="1:8">
      <c r="A75" t="s">
        <v>2875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t="s">
        <v>2878</v>
      </c>
    </row>
    <row r="77" spans="1:8">
      <c r="A77" t="s">
        <v>2879</v>
      </c>
    </row>
    <row r="78" spans="1:8">
      <c r="A78" t="s">
        <v>2881</v>
      </c>
      <c r="B78" t="s">
        <v>3005</v>
      </c>
      <c r="C78">
        <v>1</v>
      </c>
    </row>
    <row r="79" spans="1:8">
      <c r="A79" t="s">
        <v>3006</v>
      </c>
      <c r="B79" t="s">
        <v>2161</v>
      </c>
      <c r="C79">
        <v>1</v>
      </c>
      <c r="D79">
        <v>0</v>
      </c>
      <c r="E79">
        <v>2</v>
      </c>
      <c r="F79">
        <v>0</v>
      </c>
      <c r="G79">
        <v>0</v>
      </c>
      <c r="H79">
        <v>0</v>
      </c>
    </row>
    <row r="80" spans="1:8">
      <c r="A80" t="s">
        <v>2886</v>
      </c>
    </row>
    <row r="81" spans="1:8">
      <c r="A81" t="s">
        <v>2888</v>
      </c>
    </row>
    <row r="82" spans="1:8">
      <c r="A82" t="s">
        <v>2895</v>
      </c>
      <c r="B82" t="s">
        <v>3007</v>
      </c>
      <c r="D82">
        <v>1</v>
      </c>
    </row>
    <row r="83" spans="1:8">
      <c r="A83" t="s">
        <v>2898</v>
      </c>
      <c r="B83" t="s">
        <v>2458</v>
      </c>
      <c r="G83">
        <v>1</v>
      </c>
    </row>
    <row r="84" spans="1:8">
      <c r="A84" t="s">
        <v>2900</v>
      </c>
      <c r="F84">
        <v>1</v>
      </c>
    </row>
    <row r="85" spans="1:8">
      <c r="A85" t="s">
        <v>2902</v>
      </c>
    </row>
    <row r="86" spans="1:8">
      <c r="A86" t="s">
        <v>2903</v>
      </c>
      <c r="B86" t="s">
        <v>3008</v>
      </c>
      <c r="C86">
        <v>1</v>
      </c>
    </row>
    <row r="87" spans="1:8">
      <c r="A87" t="s">
        <v>2910</v>
      </c>
      <c r="B87" t="s">
        <v>2459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t="s">
        <v>2918</v>
      </c>
      <c r="B88" t="s">
        <v>2463</v>
      </c>
      <c r="C88">
        <v>1</v>
      </c>
    </row>
    <row r="89" spans="1:8">
      <c r="A89" t="s">
        <v>2922</v>
      </c>
      <c r="B89" t="s">
        <v>2461</v>
      </c>
      <c r="C89">
        <v>1</v>
      </c>
    </row>
    <row r="90" spans="1:8">
      <c r="A90" t="s">
        <v>2938</v>
      </c>
    </row>
    <row r="91" spans="1:8">
      <c r="A91" t="s">
        <v>2942</v>
      </c>
      <c r="B91" t="s">
        <v>2462</v>
      </c>
    </row>
    <row r="92" spans="1:8">
      <c r="A92" t="s">
        <v>2974</v>
      </c>
      <c r="B92" t="s">
        <v>2460</v>
      </c>
      <c r="G92">
        <v>1</v>
      </c>
    </row>
    <row r="93" spans="1:8">
      <c r="A93" t="s">
        <v>2975</v>
      </c>
      <c r="B93" t="s">
        <v>2464</v>
      </c>
      <c r="F93">
        <v>1</v>
      </c>
    </row>
    <row r="94" spans="1:8">
      <c r="A94" t="s">
        <v>2977</v>
      </c>
      <c r="B94" t="s">
        <v>3009</v>
      </c>
      <c r="C94">
        <v>1</v>
      </c>
    </row>
    <row r="95" spans="1:8">
      <c r="A95" t="s">
        <v>2979</v>
      </c>
      <c r="B95" t="s">
        <v>2465</v>
      </c>
      <c r="C9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04"/>
  <sheetViews>
    <sheetView topLeftCell="I1" workbookViewId="0">
      <pane ySplit="1" topLeftCell="A2" activePane="bottomLeft" state="frozen"/>
      <selection activeCell="C24" sqref="C24"/>
      <selection pane="bottomLeft" activeCell="O1" sqref="O1"/>
    </sheetView>
  </sheetViews>
  <sheetFormatPr defaultRowHeight="15"/>
  <cols>
    <col min="1" max="1" width="19.7109375" style="37" bestFit="1" customWidth="1"/>
    <col min="2" max="2" width="14.42578125" style="36" bestFit="1" customWidth="1"/>
    <col min="3" max="3" width="30.7109375" style="37" bestFit="1" customWidth="1"/>
    <col min="4" max="4" width="23.140625" style="37" bestFit="1" customWidth="1"/>
    <col min="5" max="5" width="26.7109375" style="37" bestFit="1" customWidth="1"/>
    <col min="6" max="6" width="17.5703125" style="37" bestFit="1" customWidth="1"/>
    <col min="7" max="7" width="17.5703125" style="37" customWidth="1"/>
    <col min="8" max="8" width="15.42578125" style="37" bestFit="1" customWidth="1"/>
    <col min="9" max="9" width="15.140625" style="37" bestFit="1" customWidth="1"/>
    <col min="10" max="10" width="22.7109375" style="37" bestFit="1" customWidth="1"/>
    <col min="11" max="11" width="20.28515625" style="37" bestFit="1" customWidth="1"/>
    <col min="12" max="12" width="20.85546875" style="37" bestFit="1" customWidth="1"/>
    <col min="13" max="13" width="81.140625" style="37" bestFit="1" customWidth="1"/>
    <col min="14" max="14" width="35.7109375" style="37" bestFit="1" customWidth="1"/>
    <col min="15" max="15" width="17.42578125" style="37" bestFit="1" customWidth="1"/>
    <col min="16" max="16384" width="9.140625" style="37"/>
  </cols>
  <sheetData>
    <row r="1" spans="1:15">
      <c r="A1" s="39" t="s">
        <v>968</v>
      </c>
      <c r="B1" s="39" t="s">
        <v>967</v>
      </c>
      <c r="C1" s="39" t="s">
        <v>1304</v>
      </c>
      <c r="D1" s="39" t="s">
        <v>1305</v>
      </c>
      <c r="E1" s="39" t="s">
        <v>969</v>
      </c>
      <c r="F1" s="39" t="s">
        <v>970</v>
      </c>
      <c r="G1" s="39" t="s">
        <v>971</v>
      </c>
      <c r="H1" s="39" t="s">
        <v>972</v>
      </c>
      <c r="I1" s="39" t="s">
        <v>973</v>
      </c>
      <c r="J1" s="39" t="s">
        <v>974</v>
      </c>
      <c r="K1" s="39" t="s">
        <v>975</v>
      </c>
      <c r="L1" s="39" t="s">
        <v>976</v>
      </c>
      <c r="M1" s="39" t="s">
        <v>977</v>
      </c>
      <c r="N1" s="39" t="s">
        <v>1985</v>
      </c>
      <c r="O1" s="39" t="s">
        <v>3021</v>
      </c>
    </row>
    <row r="2" spans="1:15">
      <c r="A2" s="37" t="s">
        <v>2018</v>
      </c>
      <c r="B2" s="36" t="s">
        <v>979</v>
      </c>
      <c r="C2" s="37" t="s">
        <v>1598</v>
      </c>
      <c r="D2" s="37" t="s">
        <v>2019</v>
      </c>
      <c r="G2" s="37" t="s">
        <v>978</v>
      </c>
      <c r="K2" s="37" t="s">
        <v>1597</v>
      </c>
      <c r="L2" s="37" t="s">
        <v>1597</v>
      </c>
      <c r="M2" s="37" t="s">
        <v>3022</v>
      </c>
      <c r="N2" s="39"/>
      <c r="O2" s="39"/>
    </row>
    <row r="3" spans="1:15">
      <c r="A3" s="37" t="s">
        <v>981</v>
      </c>
      <c r="B3" s="36" t="s">
        <v>980</v>
      </c>
      <c r="C3" s="37" t="s">
        <v>1599</v>
      </c>
      <c r="D3" s="37" t="s">
        <v>1600</v>
      </c>
      <c r="E3" s="37" t="s">
        <v>2077</v>
      </c>
      <c r="F3" s="37" t="s">
        <v>982</v>
      </c>
      <c r="G3" s="37" t="s">
        <v>983</v>
      </c>
      <c r="H3" s="37" t="s">
        <v>984</v>
      </c>
      <c r="I3" s="37" t="s">
        <v>983</v>
      </c>
      <c r="J3" s="37" t="s">
        <v>984</v>
      </c>
      <c r="K3" s="37" t="s">
        <v>1601</v>
      </c>
      <c r="L3" s="37" t="s">
        <v>1601</v>
      </c>
      <c r="M3" s="37" t="s">
        <v>985</v>
      </c>
      <c r="N3" s="39" t="s">
        <v>1986</v>
      </c>
      <c r="O3" s="39" t="s">
        <v>3023</v>
      </c>
    </row>
    <row r="4" spans="1:15">
      <c r="A4" s="37" t="s">
        <v>987</v>
      </c>
      <c r="B4" s="36" t="s">
        <v>986</v>
      </c>
      <c r="C4" s="37" t="s">
        <v>1602</v>
      </c>
      <c r="D4" s="37" t="s">
        <v>1603</v>
      </c>
      <c r="E4" s="37" t="s">
        <v>2078</v>
      </c>
      <c r="F4" s="37" t="s">
        <v>988</v>
      </c>
      <c r="G4" s="37" t="s">
        <v>989</v>
      </c>
      <c r="H4" s="37" t="s">
        <v>988</v>
      </c>
      <c r="I4" s="37" t="s">
        <v>989</v>
      </c>
      <c r="K4" s="37" t="s">
        <v>1601</v>
      </c>
      <c r="L4" s="37" t="s">
        <v>1597</v>
      </c>
      <c r="M4" s="37" t="s">
        <v>1887</v>
      </c>
      <c r="N4" s="39" t="s">
        <v>1987</v>
      </c>
      <c r="O4" s="39" t="s">
        <v>3024</v>
      </c>
    </row>
    <row r="5" spans="1:15">
      <c r="A5" s="37" t="s">
        <v>987</v>
      </c>
      <c r="B5" s="36" t="s">
        <v>990</v>
      </c>
      <c r="C5" s="37" t="s">
        <v>1602</v>
      </c>
      <c r="D5" s="37" t="s">
        <v>1603</v>
      </c>
      <c r="E5" s="37" t="s">
        <v>2078</v>
      </c>
      <c r="F5" s="37" t="s">
        <v>988</v>
      </c>
      <c r="G5" s="37" t="s">
        <v>989</v>
      </c>
      <c r="H5" s="37" t="s">
        <v>988</v>
      </c>
      <c r="I5" s="37" t="s">
        <v>989</v>
      </c>
      <c r="K5" s="37" t="s">
        <v>1601</v>
      </c>
      <c r="L5" s="37" t="s">
        <v>1597</v>
      </c>
      <c r="M5" s="37" t="s">
        <v>1887</v>
      </c>
      <c r="N5" s="39" t="s">
        <v>1987</v>
      </c>
      <c r="O5" s="39" t="s">
        <v>3024</v>
      </c>
    </row>
    <row r="6" spans="1:15">
      <c r="A6" s="37" t="s">
        <v>384</v>
      </c>
      <c r="B6" s="36" t="s">
        <v>991</v>
      </c>
      <c r="C6" s="37" t="s">
        <v>1604</v>
      </c>
      <c r="D6" s="37" t="s">
        <v>1605</v>
      </c>
      <c r="E6" s="37" t="s">
        <v>2079</v>
      </c>
      <c r="F6" s="37" t="s">
        <v>992</v>
      </c>
      <c r="G6" s="37" t="s">
        <v>25</v>
      </c>
      <c r="H6" s="37" t="s">
        <v>992</v>
      </c>
      <c r="I6" s="37" t="s">
        <v>25</v>
      </c>
      <c r="J6" s="37" t="s">
        <v>992</v>
      </c>
      <c r="K6" s="37" t="s">
        <v>1601</v>
      </c>
      <c r="L6" s="37" t="s">
        <v>1601</v>
      </c>
      <c r="M6" s="37" t="s">
        <v>993</v>
      </c>
      <c r="N6" s="39" t="s">
        <v>1988</v>
      </c>
      <c r="O6" s="39" t="s">
        <v>3025</v>
      </c>
    </row>
    <row r="7" spans="1:15">
      <c r="A7" s="37" t="s">
        <v>385</v>
      </c>
      <c r="B7" s="36" t="s">
        <v>994</v>
      </c>
      <c r="C7" s="37" t="s">
        <v>1606</v>
      </c>
      <c r="D7" s="37" t="s">
        <v>1607</v>
      </c>
      <c r="E7" s="37" t="s">
        <v>784</v>
      </c>
      <c r="F7" s="37" t="s">
        <v>992</v>
      </c>
      <c r="G7" s="37" t="s">
        <v>25</v>
      </c>
      <c r="H7" s="37" t="s">
        <v>992</v>
      </c>
      <c r="I7" s="37" t="s">
        <v>25</v>
      </c>
      <c r="J7" s="37" t="s">
        <v>992</v>
      </c>
      <c r="K7" s="37" t="s">
        <v>1601</v>
      </c>
      <c r="L7" s="37" t="s">
        <v>1601</v>
      </c>
      <c r="M7" s="37" t="s">
        <v>995</v>
      </c>
      <c r="N7" s="39" t="s">
        <v>1989</v>
      </c>
      <c r="O7" s="39" t="s">
        <v>3026</v>
      </c>
    </row>
    <row r="8" spans="1:15">
      <c r="A8" s="37" t="s">
        <v>386</v>
      </c>
      <c r="B8" s="36" t="s">
        <v>996</v>
      </c>
      <c r="C8" s="37" t="s">
        <v>1608</v>
      </c>
      <c r="D8" s="37" t="s">
        <v>1609</v>
      </c>
      <c r="E8" s="37" t="s">
        <v>2080</v>
      </c>
      <c r="F8" s="37" t="s">
        <v>992</v>
      </c>
      <c r="G8" s="37" t="s">
        <v>25</v>
      </c>
      <c r="H8" s="37" t="s">
        <v>992</v>
      </c>
      <c r="I8" s="37" t="s">
        <v>25</v>
      </c>
      <c r="J8" s="37" t="s">
        <v>992</v>
      </c>
      <c r="K8" s="37" t="s">
        <v>1601</v>
      </c>
      <c r="L8" s="37" t="s">
        <v>1601</v>
      </c>
      <c r="M8" s="37" t="s">
        <v>997</v>
      </c>
      <c r="N8" s="39" t="s">
        <v>1990</v>
      </c>
      <c r="O8" s="39" t="s">
        <v>3027</v>
      </c>
    </row>
    <row r="9" spans="1:15">
      <c r="A9" s="37" t="s">
        <v>1003</v>
      </c>
      <c r="B9" s="36" t="s">
        <v>1002</v>
      </c>
      <c r="C9" s="37" t="s">
        <v>1610</v>
      </c>
      <c r="D9" s="37" t="s">
        <v>1611</v>
      </c>
      <c r="E9" s="37" t="s">
        <v>2081</v>
      </c>
      <c r="F9" s="37" t="s">
        <v>1004</v>
      </c>
      <c r="G9" s="37" t="s">
        <v>1005</v>
      </c>
      <c r="H9" s="37" t="s">
        <v>1004</v>
      </c>
      <c r="I9" s="37" t="s">
        <v>1005</v>
      </c>
      <c r="J9" s="37" t="s">
        <v>1004</v>
      </c>
      <c r="K9" s="37" t="s">
        <v>1601</v>
      </c>
      <c r="L9" s="37" t="s">
        <v>1601</v>
      </c>
      <c r="M9" s="37" t="s">
        <v>1006</v>
      </c>
      <c r="N9" s="39" t="s">
        <v>1991</v>
      </c>
      <c r="O9" s="39" t="s">
        <v>3028</v>
      </c>
    </row>
    <row r="10" spans="1:15">
      <c r="A10" s="37" t="s">
        <v>1008</v>
      </c>
      <c r="B10" s="36" t="s">
        <v>1007</v>
      </c>
      <c r="C10" s="37" t="s">
        <v>1612</v>
      </c>
      <c r="D10" s="37" t="s">
        <v>1613</v>
      </c>
      <c r="E10" s="37" t="s">
        <v>1500</v>
      </c>
      <c r="F10" s="37" t="s">
        <v>1004</v>
      </c>
      <c r="G10" s="37" t="s">
        <v>1005</v>
      </c>
      <c r="H10" s="37" t="s">
        <v>1004</v>
      </c>
      <c r="I10" s="37" t="s">
        <v>1005</v>
      </c>
      <c r="J10" s="37" t="s">
        <v>1004</v>
      </c>
      <c r="K10" s="37" t="s">
        <v>1601</v>
      </c>
      <c r="L10" s="37" t="s">
        <v>1601</v>
      </c>
      <c r="M10" s="37" t="s">
        <v>1006</v>
      </c>
      <c r="N10" s="39" t="s">
        <v>1992</v>
      </c>
      <c r="O10" s="39" t="s">
        <v>3029</v>
      </c>
    </row>
    <row r="11" spans="1:15">
      <c r="A11" s="37" t="s">
        <v>1010</v>
      </c>
      <c r="B11" s="36" t="s">
        <v>1009</v>
      </c>
      <c r="C11" s="37" t="s">
        <v>1614</v>
      </c>
      <c r="D11" s="37" t="s">
        <v>1615</v>
      </c>
      <c r="E11" s="37" t="s">
        <v>2082</v>
      </c>
      <c r="F11" s="37" t="s">
        <v>1011</v>
      </c>
      <c r="G11" s="37" t="s">
        <v>999</v>
      </c>
      <c r="H11" s="37" t="s">
        <v>1012</v>
      </c>
      <c r="I11" s="37" t="s">
        <v>999</v>
      </c>
      <c r="J11" s="37" t="s">
        <v>1011</v>
      </c>
      <c r="K11" s="37" t="s">
        <v>1601</v>
      </c>
      <c r="L11" s="37" t="s">
        <v>1601</v>
      </c>
      <c r="M11" s="37" t="s">
        <v>1013</v>
      </c>
      <c r="N11" s="39" t="s">
        <v>1993</v>
      </c>
      <c r="O11" s="39" t="s">
        <v>3030</v>
      </c>
    </row>
    <row r="12" spans="1:15">
      <c r="A12" s="37" t="s">
        <v>1015</v>
      </c>
      <c r="B12" s="36" t="s">
        <v>1014</v>
      </c>
      <c r="C12" s="37" t="s">
        <v>1616</v>
      </c>
      <c r="D12" s="37" t="s">
        <v>1617</v>
      </c>
      <c r="E12" s="37" t="s">
        <v>2083</v>
      </c>
      <c r="F12" s="37" t="s">
        <v>1004</v>
      </c>
      <c r="G12" s="37" t="s">
        <v>1005</v>
      </c>
      <c r="H12" s="37" t="s">
        <v>1016</v>
      </c>
      <c r="I12" s="37" t="s">
        <v>1005</v>
      </c>
      <c r="J12" s="37" t="s">
        <v>1016</v>
      </c>
      <c r="K12" s="37" t="s">
        <v>1601</v>
      </c>
      <c r="L12" s="37" t="s">
        <v>1601</v>
      </c>
      <c r="M12" s="37" t="s">
        <v>1017</v>
      </c>
      <c r="N12" s="39" t="s">
        <v>1994</v>
      </c>
      <c r="O12" s="39" t="s">
        <v>3031</v>
      </c>
    </row>
    <row r="13" spans="1:15">
      <c r="A13" s="37" t="s">
        <v>1019</v>
      </c>
      <c r="B13" s="36" t="s">
        <v>1018</v>
      </c>
      <c r="C13" s="37" t="s">
        <v>1618</v>
      </c>
      <c r="D13" s="37" t="s">
        <v>1619</v>
      </c>
      <c r="E13" s="37" t="s">
        <v>1020</v>
      </c>
      <c r="F13" s="37" t="s">
        <v>1004</v>
      </c>
      <c r="G13" s="37" t="s">
        <v>1005</v>
      </c>
      <c r="H13" s="37" t="s">
        <v>1016</v>
      </c>
      <c r="I13" s="37" t="s">
        <v>1005</v>
      </c>
      <c r="J13" s="37" t="s">
        <v>1016</v>
      </c>
      <c r="K13" s="37" t="s">
        <v>1601</v>
      </c>
      <c r="L13" s="37" t="s">
        <v>1601</v>
      </c>
      <c r="M13" s="37" t="s">
        <v>1021</v>
      </c>
      <c r="N13" s="39" t="s">
        <v>1995</v>
      </c>
      <c r="O13" s="39" t="s">
        <v>3032</v>
      </c>
    </row>
    <row r="14" spans="1:15">
      <c r="A14" s="37" t="s">
        <v>383</v>
      </c>
      <c r="B14" s="36" t="s">
        <v>1022</v>
      </c>
      <c r="C14" s="37" t="s">
        <v>1620</v>
      </c>
      <c r="D14" s="37" t="s">
        <v>1621</v>
      </c>
      <c r="E14" s="37" t="s">
        <v>783</v>
      </c>
      <c r="F14" s="37" t="s">
        <v>1023</v>
      </c>
      <c r="G14" s="37" t="s">
        <v>25</v>
      </c>
      <c r="H14" s="37" t="s">
        <v>1024</v>
      </c>
      <c r="I14" s="37" t="s">
        <v>25</v>
      </c>
      <c r="J14" s="37" t="s">
        <v>1023</v>
      </c>
      <c r="K14" s="37" t="s">
        <v>1601</v>
      </c>
      <c r="L14" s="37" t="s">
        <v>1601</v>
      </c>
      <c r="M14" s="37" t="s">
        <v>1025</v>
      </c>
      <c r="N14" s="39" t="s">
        <v>1024</v>
      </c>
      <c r="O14" s="39" t="s">
        <v>3033</v>
      </c>
    </row>
    <row r="15" spans="1:15">
      <c r="A15" s="37" t="s">
        <v>1027</v>
      </c>
      <c r="B15" s="36" t="s">
        <v>1026</v>
      </c>
      <c r="C15" s="37" t="s">
        <v>1622</v>
      </c>
      <c r="D15" s="37" t="s">
        <v>1623</v>
      </c>
      <c r="E15" s="37" t="s">
        <v>1028</v>
      </c>
      <c r="F15" s="37" t="s">
        <v>1029</v>
      </c>
      <c r="G15" s="37" t="s">
        <v>1030</v>
      </c>
      <c r="H15" s="37" t="s">
        <v>1031</v>
      </c>
      <c r="I15" s="37" t="s">
        <v>1032</v>
      </c>
      <c r="J15" s="37" t="s">
        <v>1030</v>
      </c>
      <c r="K15" s="37" t="s">
        <v>1601</v>
      </c>
      <c r="L15" s="37" t="s">
        <v>1601</v>
      </c>
      <c r="M15" s="37" t="s">
        <v>1033</v>
      </c>
      <c r="N15" s="39" t="s">
        <v>1996</v>
      </c>
      <c r="O15" s="39" t="s">
        <v>3034</v>
      </c>
    </row>
    <row r="16" spans="1:15">
      <c r="A16" s="37" t="s">
        <v>1035</v>
      </c>
      <c r="B16" s="36" t="s">
        <v>1034</v>
      </c>
      <c r="C16" s="37" t="s">
        <v>1624</v>
      </c>
      <c r="D16" s="37" t="s">
        <v>1625</v>
      </c>
      <c r="E16" s="37" t="s">
        <v>2084</v>
      </c>
      <c r="F16" s="37" t="s">
        <v>1029</v>
      </c>
      <c r="G16" s="37" t="s">
        <v>1030</v>
      </c>
      <c r="H16" s="37" t="s">
        <v>1031</v>
      </c>
      <c r="I16" s="37" t="s">
        <v>1032</v>
      </c>
      <c r="J16" s="37" t="s">
        <v>1030</v>
      </c>
      <c r="K16" s="37" t="s">
        <v>1601</v>
      </c>
      <c r="L16" s="37" t="s">
        <v>1601</v>
      </c>
      <c r="M16" s="37" t="s">
        <v>1033</v>
      </c>
      <c r="N16" s="39" t="s">
        <v>2466</v>
      </c>
      <c r="O16" s="39" t="s">
        <v>3035</v>
      </c>
    </row>
    <row r="17" spans="1:15">
      <c r="A17" s="37" t="s">
        <v>1037</v>
      </c>
      <c r="B17" s="36" t="s">
        <v>1036</v>
      </c>
      <c r="C17" s="37" t="s">
        <v>1626</v>
      </c>
      <c r="D17" s="37" t="s">
        <v>1627</v>
      </c>
      <c r="E17" s="37" t="s">
        <v>1038</v>
      </c>
      <c r="F17" s="37" t="s">
        <v>1029</v>
      </c>
      <c r="G17" s="37" t="s">
        <v>1030</v>
      </c>
      <c r="H17" s="37" t="s">
        <v>1039</v>
      </c>
      <c r="I17" s="37" t="s">
        <v>1032</v>
      </c>
      <c r="J17" s="37" t="s">
        <v>1030</v>
      </c>
      <c r="K17" s="37" t="s">
        <v>1601</v>
      </c>
      <c r="L17" s="37" t="s">
        <v>1601</v>
      </c>
      <c r="M17" s="37" t="s">
        <v>1040</v>
      </c>
      <c r="N17" s="39" t="s">
        <v>1997</v>
      </c>
      <c r="O17" s="39" t="s">
        <v>3036</v>
      </c>
    </row>
    <row r="18" spans="1:15">
      <c r="A18" s="37" t="s">
        <v>1042</v>
      </c>
      <c r="B18" s="36" t="s">
        <v>1041</v>
      </c>
      <c r="C18" s="37" t="s">
        <v>1628</v>
      </c>
      <c r="D18" s="37" t="s">
        <v>1629</v>
      </c>
      <c r="E18" s="37" t="s">
        <v>1043</v>
      </c>
      <c r="F18" s="37" t="s">
        <v>1029</v>
      </c>
      <c r="G18" s="37" t="s">
        <v>1030</v>
      </c>
      <c r="H18" s="37" t="s">
        <v>1039</v>
      </c>
      <c r="I18" s="37" t="s">
        <v>1032</v>
      </c>
      <c r="J18" s="37" t="s">
        <v>1030</v>
      </c>
      <c r="K18" s="37" t="s">
        <v>1601</v>
      </c>
      <c r="L18" s="37" t="s">
        <v>1597</v>
      </c>
      <c r="M18" s="37" t="s">
        <v>1040</v>
      </c>
      <c r="N18" s="39" t="s">
        <v>1997</v>
      </c>
      <c r="O18" s="39" t="s">
        <v>3037</v>
      </c>
    </row>
    <row r="19" spans="1:15">
      <c r="A19" s="37" t="s">
        <v>1046</v>
      </c>
      <c r="B19" s="36" t="s">
        <v>1045</v>
      </c>
      <c r="C19" s="37" t="s">
        <v>1630</v>
      </c>
      <c r="D19" s="37" t="s">
        <v>1631</v>
      </c>
      <c r="E19" s="37" t="s">
        <v>2085</v>
      </c>
      <c r="F19" s="37" t="s">
        <v>1030</v>
      </c>
      <c r="G19" s="37" t="s">
        <v>1030</v>
      </c>
      <c r="H19" s="37" t="s">
        <v>1044</v>
      </c>
      <c r="I19" s="37" t="s">
        <v>1032</v>
      </c>
      <c r="J19" s="37" t="s">
        <v>1030</v>
      </c>
      <c r="K19" s="37" t="s">
        <v>1601</v>
      </c>
      <c r="L19" s="37" t="s">
        <v>1597</v>
      </c>
      <c r="M19" s="37" t="s">
        <v>1047</v>
      </c>
      <c r="N19" s="39" t="s">
        <v>1998</v>
      </c>
      <c r="O19" s="39" t="s">
        <v>3038</v>
      </c>
    </row>
    <row r="20" spans="1:15">
      <c r="A20" s="37" t="s">
        <v>1049</v>
      </c>
      <c r="B20" s="36" t="s">
        <v>1048</v>
      </c>
      <c r="C20" s="37" t="s">
        <v>1632</v>
      </c>
      <c r="D20" s="37" t="s">
        <v>1633</v>
      </c>
      <c r="E20" s="37" t="s">
        <v>2086</v>
      </c>
      <c r="F20" s="37" t="s">
        <v>1030</v>
      </c>
      <c r="G20" s="37" t="s">
        <v>1030</v>
      </c>
      <c r="H20" s="37" t="s">
        <v>1044</v>
      </c>
      <c r="I20" s="37" t="s">
        <v>1032</v>
      </c>
      <c r="J20" s="37" t="s">
        <v>1030</v>
      </c>
      <c r="K20" s="37" t="s">
        <v>1601</v>
      </c>
      <c r="L20" s="37" t="s">
        <v>1601</v>
      </c>
      <c r="M20" s="37" t="s">
        <v>1033</v>
      </c>
      <c r="N20" s="39" t="s">
        <v>2466</v>
      </c>
      <c r="O20" s="39" t="s">
        <v>3039</v>
      </c>
    </row>
    <row r="21" spans="1:15">
      <c r="A21" s="37" t="s">
        <v>3040</v>
      </c>
      <c r="B21" s="36" t="s">
        <v>3041</v>
      </c>
      <c r="C21" s="37" t="s">
        <v>3042</v>
      </c>
      <c r="D21" s="37" t="s">
        <v>3043</v>
      </c>
      <c r="E21" s="37" t="s">
        <v>3045</v>
      </c>
      <c r="F21" s="37" t="s">
        <v>1029</v>
      </c>
      <c r="G21" s="37" t="s">
        <v>1030</v>
      </c>
      <c r="H21" s="37" t="s">
        <v>1039</v>
      </c>
      <c r="I21" s="37" t="s">
        <v>1032</v>
      </c>
      <c r="J21" s="37" t="s">
        <v>1030</v>
      </c>
      <c r="K21" s="37" t="s">
        <v>1597</v>
      </c>
      <c r="L21" s="37" t="s">
        <v>1601</v>
      </c>
      <c r="N21" s="39" t="s">
        <v>3044</v>
      </c>
      <c r="O21" s="39"/>
    </row>
    <row r="22" spans="1:15">
      <c r="A22" s="37" t="s">
        <v>1051</v>
      </c>
      <c r="B22" s="36" t="s">
        <v>1050</v>
      </c>
      <c r="C22" s="37" t="s">
        <v>1634</v>
      </c>
      <c r="D22" s="37" t="s">
        <v>1635</v>
      </c>
      <c r="E22" s="37" t="s">
        <v>2087</v>
      </c>
      <c r="F22" s="37" t="s">
        <v>1052</v>
      </c>
      <c r="G22" s="37" t="s">
        <v>1053</v>
      </c>
      <c r="H22" s="37" t="s">
        <v>1052</v>
      </c>
      <c r="I22" s="37" t="s">
        <v>1053</v>
      </c>
      <c r="J22" s="37" t="s">
        <v>1052</v>
      </c>
      <c r="K22" s="37" t="s">
        <v>1601</v>
      </c>
      <c r="L22" s="37" t="s">
        <v>1601</v>
      </c>
      <c r="M22" s="37" t="s">
        <v>1054</v>
      </c>
      <c r="N22" s="39" t="s">
        <v>1052</v>
      </c>
      <c r="O22" s="39" t="s">
        <v>3046</v>
      </c>
    </row>
    <row r="23" spans="1:15">
      <c r="A23" s="37" t="s">
        <v>1056</v>
      </c>
      <c r="B23" s="36" t="s">
        <v>1055</v>
      </c>
      <c r="C23" s="37" t="s">
        <v>1636</v>
      </c>
      <c r="D23" s="37" t="s">
        <v>1637</v>
      </c>
      <c r="E23" s="37" t="s">
        <v>2088</v>
      </c>
      <c r="F23" s="37" t="s">
        <v>1052</v>
      </c>
      <c r="G23" s="37" t="s">
        <v>1053</v>
      </c>
      <c r="H23" s="37" t="s">
        <v>1052</v>
      </c>
      <c r="I23" s="37" t="s">
        <v>1053</v>
      </c>
      <c r="J23" s="37" t="s">
        <v>1052</v>
      </c>
      <c r="K23" s="37" t="s">
        <v>1601</v>
      </c>
      <c r="L23" s="37" t="s">
        <v>1601</v>
      </c>
      <c r="M23" s="37" t="s">
        <v>1057</v>
      </c>
      <c r="N23" s="39" t="s">
        <v>1052</v>
      </c>
      <c r="O23" s="39" t="s">
        <v>3047</v>
      </c>
    </row>
    <row r="24" spans="1:15">
      <c r="A24" s="37" t="s">
        <v>1064</v>
      </c>
      <c r="B24" s="36" t="s">
        <v>1063</v>
      </c>
      <c r="C24" s="37" t="s">
        <v>1640</v>
      </c>
      <c r="D24" s="37" t="s">
        <v>1641</v>
      </c>
      <c r="E24" s="37" t="s">
        <v>2089</v>
      </c>
      <c r="F24" s="37" t="s">
        <v>1061</v>
      </c>
      <c r="G24" s="37" t="s">
        <v>983</v>
      </c>
      <c r="H24" s="37" t="s">
        <v>1061</v>
      </c>
      <c r="I24" s="37" t="s">
        <v>983</v>
      </c>
      <c r="J24" s="37" t="s">
        <v>982</v>
      </c>
      <c r="K24" s="37" t="s">
        <v>1601</v>
      </c>
      <c r="L24" s="37" t="s">
        <v>1601</v>
      </c>
      <c r="M24" s="37" t="s">
        <v>1062</v>
      </c>
      <c r="N24" s="39" t="s">
        <v>1999</v>
      </c>
      <c r="O24" s="39" t="s">
        <v>3048</v>
      </c>
    </row>
    <row r="25" spans="1:15">
      <c r="A25" s="37" t="s">
        <v>1059</v>
      </c>
      <c r="B25" s="36" t="s">
        <v>1058</v>
      </c>
      <c r="C25" s="37" t="s">
        <v>1638</v>
      </c>
      <c r="D25" s="37" t="s">
        <v>1639</v>
      </c>
      <c r="E25" s="37" t="s">
        <v>1060</v>
      </c>
      <c r="F25" s="37" t="s">
        <v>1061</v>
      </c>
      <c r="G25" s="37" t="s">
        <v>983</v>
      </c>
      <c r="H25" s="37" t="s">
        <v>1061</v>
      </c>
      <c r="I25" s="37" t="s">
        <v>983</v>
      </c>
      <c r="J25" s="37" t="s">
        <v>982</v>
      </c>
      <c r="K25" s="37" t="s">
        <v>1601</v>
      </c>
      <c r="L25" s="37" t="s">
        <v>1601</v>
      </c>
      <c r="M25" s="37" t="s">
        <v>1062</v>
      </c>
      <c r="N25" s="39" t="s">
        <v>2000</v>
      </c>
      <c r="O25" s="39" t="s">
        <v>3049</v>
      </c>
    </row>
    <row r="26" spans="1:15">
      <c r="A26" s="37" t="s">
        <v>1066</v>
      </c>
      <c r="B26" s="36" t="s">
        <v>1065</v>
      </c>
      <c r="C26" s="37" t="s">
        <v>1642</v>
      </c>
      <c r="D26" s="37" t="s">
        <v>1643</v>
      </c>
      <c r="E26" s="37" t="s">
        <v>1067</v>
      </c>
      <c r="F26" s="37" t="s">
        <v>1068</v>
      </c>
      <c r="G26" s="37" t="s">
        <v>989</v>
      </c>
      <c r="H26" s="37" t="s">
        <v>1068</v>
      </c>
      <c r="I26" s="37" t="s">
        <v>989</v>
      </c>
      <c r="J26" s="37" t="s">
        <v>1069</v>
      </c>
      <c r="K26" s="37" t="s">
        <v>1601</v>
      </c>
      <c r="L26" s="37" t="s">
        <v>1597</v>
      </c>
      <c r="M26" s="37" t="s">
        <v>1888</v>
      </c>
      <c r="N26" s="39" t="s">
        <v>2001</v>
      </c>
      <c r="O26" s="39" t="s">
        <v>3050</v>
      </c>
    </row>
    <row r="27" spans="1:15">
      <c r="A27" s="37" t="s">
        <v>1106</v>
      </c>
      <c r="B27" s="36" t="s">
        <v>1105</v>
      </c>
      <c r="C27" s="37" t="s">
        <v>1664</v>
      </c>
      <c r="D27" s="37" t="s">
        <v>1665</v>
      </c>
      <c r="E27" s="37" t="s">
        <v>2090</v>
      </c>
      <c r="F27" s="37" t="s">
        <v>1068</v>
      </c>
      <c r="G27" s="37" t="s">
        <v>989</v>
      </c>
      <c r="H27" s="37" t="s">
        <v>1068</v>
      </c>
      <c r="I27" s="37" t="s">
        <v>989</v>
      </c>
      <c r="J27" s="37" t="s">
        <v>1069</v>
      </c>
      <c r="K27" s="37" t="s">
        <v>1601</v>
      </c>
      <c r="L27" s="37" t="s">
        <v>1601</v>
      </c>
      <c r="M27" s="37" t="s">
        <v>1107</v>
      </c>
      <c r="N27" s="39" t="s">
        <v>2002</v>
      </c>
      <c r="O27" s="39" t="s">
        <v>3051</v>
      </c>
    </row>
    <row r="28" spans="1:15">
      <c r="A28" s="37" t="s">
        <v>387</v>
      </c>
      <c r="B28" s="36" t="s">
        <v>1070</v>
      </c>
      <c r="C28" s="37" t="s">
        <v>1644</v>
      </c>
      <c r="D28" s="37" t="s">
        <v>1645</v>
      </c>
      <c r="E28" s="37" t="s">
        <v>2091</v>
      </c>
      <c r="F28" s="37" t="s">
        <v>992</v>
      </c>
      <c r="G28" s="37" t="s">
        <v>25</v>
      </c>
      <c r="H28" s="37" t="s">
        <v>1071</v>
      </c>
      <c r="I28" s="37" t="s">
        <v>25</v>
      </c>
      <c r="J28" s="37" t="s">
        <v>1071</v>
      </c>
      <c r="K28" s="37" t="s">
        <v>1601</v>
      </c>
      <c r="L28" s="37" t="s">
        <v>1601</v>
      </c>
      <c r="M28" s="37" t="s">
        <v>1072</v>
      </c>
      <c r="N28" s="39" t="s">
        <v>1071</v>
      </c>
      <c r="O28" s="39" t="s">
        <v>3052</v>
      </c>
    </row>
    <row r="29" spans="1:15">
      <c r="A29" s="37" t="s">
        <v>1074</v>
      </c>
      <c r="B29" s="36" t="s">
        <v>1073</v>
      </c>
      <c r="C29" s="37" t="s">
        <v>1646</v>
      </c>
      <c r="D29" s="37" t="s">
        <v>1647</v>
      </c>
      <c r="E29" s="37" t="s">
        <v>2092</v>
      </c>
      <c r="F29" s="37" t="s">
        <v>1075</v>
      </c>
      <c r="G29" s="37" t="s">
        <v>1053</v>
      </c>
      <c r="H29" s="37" t="s">
        <v>1075</v>
      </c>
      <c r="I29" s="37" t="s">
        <v>1053</v>
      </c>
      <c r="J29" s="37" t="s">
        <v>1075</v>
      </c>
      <c r="K29" s="37" t="s">
        <v>1601</v>
      </c>
      <c r="L29" s="37" t="s">
        <v>1601</v>
      </c>
      <c r="M29" s="37" t="s">
        <v>1076</v>
      </c>
      <c r="N29" s="39" t="s">
        <v>2003</v>
      </c>
      <c r="O29" s="39" t="s">
        <v>3053</v>
      </c>
    </row>
    <row r="30" spans="1:15">
      <c r="A30" s="37" t="s">
        <v>1078</v>
      </c>
      <c r="B30" s="36" t="s">
        <v>1077</v>
      </c>
      <c r="C30" s="37" t="s">
        <v>1648</v>
      </c>
      <c r="D30" s="37" t="s">
        <v>1649</v>
      </c>
      <c r="E30" s="37" t="s">
        <v>2093</v>
      </c>
      <c r="F30" s="37" t="s">
        <v>1075</v>
      </c>
      <c r="G30" s="37" t="s">
        <v>1053</v>
      </c>
      <c r="H30" s="37" t="s">
        <v>1075</v>
      </c>
      <c r="I30" s="37" t="s">
        <v>1053</v>
      </c>
      <c r="J30" s="37" t="s">
        <v>1075</v>
      </c>
      <c r="K30" s="37" t="s">
        <v>1601</v>
      </c>
      <c r="L30" s="37" t="s">
        <v>1601</v>
      </c>
      <c r="M30" s="37" t="s">
        <v>1076</v>
      </c>
      <c r="N30" s="39" t="s">
        <v>2003</v>
      </c>
      <c r="O30" s="39" t="s">
        <v>3054</v>
      </c>
    </row>
    <row r="31" spans="1:15">
      <c r="A31" s="37" t="s">
        <v>1080</v>
      </c>
      <c r="B31" s="36" t="s">
        <v>1079</v>
      </c>
      <c r="C31" s="37" t="s">
        <v>1650</v>
      </c>
      <c r="D31" s="37" t="s">
        <v>1651</v>
      </c>
      <c r="E31" s="37" t="s">
        <v>2094</v>
      </c>
      <c r="F31" s="37" t="s">
        <v>1081</v>
      </c>
      <c r="G31" s="37" t="s">
        <v>989</v>
      </c>
      <c r="H31" s="37" t="s">
        <v>1082</v>
      </c>
      <c r="I31" s="37" t="s">
        <v>989</v>
      </c>
      <c r="J31" s="37" t="s">
        <v>1081</v>
      </c>
      <c r="K31" s="37" t="s">
        <v>1601</v>
      </c>
      <c r="L31" s="37" t="s">
        <v>1601</v>
      </c>
      <c r="M31" s="37" t="s">
        <v>1083</v>
      </c>
      <c r="N31" s="39" t="s">
        <v>2467</v>
      </c>
      <c r="O31" s="39" t="s">
        <v>3055</v>
      </c>
    </row>
    <row r="32" spans="1:15">
      <c r="A32" s="37" t="s">
        <v>1085</v>
      </c>
      <c r="B32" s="36" t="s">
        <v>1084</v>
      </c>
      <c r="C32" s="37" t="s">
        <v>1652</v>
      </c>
      <c r="D32" s="37" t="s">
        <v>1653</v>
      </c>
      <c r="E32" s="37" t="s">
        <v>2095</v>
      </c>
      <c r="F32" s="37" t="s">
        <v>1081</v>
      </c>
      <c r="G32" s="37" t="s">
        <v>989</v>
      </c>
      <c r="H32" s="37" t="s">
        <v>1082</v>
      </c>
      <c r="I32" s="37" t="s">
        <v>989</v>
      </c>
      <c r="J32" s="37" t="s">
        <v>1081</v>
      </c>
      <c r="K32" s="37" t="s">
        <v>1601</v>
      </c>
      <c r="L32" s="37" t="s">
        <v>1601</v>
      </c>
      <c r="M32" s="37" t="s">
        <v>1083</v>
      </c>
      <c r="N32" s="39" t="s">
        <v>2467</v>
      </c>
      <c r="O32" s="39" t="s">
        <v>3056</v>
      </c>
    </row>
    <row r="33" spans="1:15">
      <c r="A33" s="37" t="s">
        <v>1091</v>
      </c>
      <c r="B33" s="36" t="s">
        <v>1090</v>
      </c>
      <c r="C33" s="37" t="s">
        <v>1654</v>
      </c>
      <c r="D33" s="37" t="s">
        <v>1655</v>
      </c>
      <c r="E33" s="37" t="s">
        <v>2096</v>
      </c>
      <c r="F33" s="37" t="s">
        <v>1086</v>
      </c>
      <c r="G33" s="37" t="s">
        <v>1087</v>
      </c>
      <c r="H33" s="37" t="s">
        <v>1088</v>
      </c>
      <c r="I33" s="37" t="s">
        <v>1089</v>
      </c>
      <c r="J33" s="37" t="s">
        <v>1088</v>
      </c>
      <c r="K33" s="37" t="s">
        <v>1601</v>
      </c>
      <c r="L33" s="37" t="s">
        <v>1601</v>
      </c>
      <c r="M33" s="37" t="s">
        <v>1092</v>
      </c>
      <c r="N33" s="39" t="s">
        <v>1088</v>
      </c>
      <c r="O33" s="39" t="s">
        <v>3057</v>
      </c>
    </row>
    <row r="34" spans="1:15">
      <c r="A34" s="37" t="s">
        <v>1094</v>
      </c>
      <c r="B34" s="36" t="s">
        <v>1093</v>
      </c>
      <c r="C34" s="37" t="s">
        <v>1656</v>
      </c>
      <c r="D34" s="37" t="s">
        <v>1657</v>
      </c>
      <c r="E34" s="37" t="s">
        <v>2097</v>
      </c>
      <c r="F34" s="37" t="s">
        <v>1061</v>
      </c>
      <c r="G34" s="37" t="s">
        <v>983</v>
      </c>
      <c r="H34" s="37" t="s">
        <v>1095</v>
      </c>
      <c r="I34" s="37" t="s">
        <v>983</v>
      </c>
      <c r="J34" s="37" t="s">
        <v>1095</v>
      </c>
      <c r="K34" s="37" t="s">
        <v>1601</v>
      </c>
      <c r="L34" s="37" t="s">
        <v>1601</v>
      </c>
      <c r="M34" s="37" t="s">
        <v>2468</v>
      </c>
      <c r="N34" s="39" t="s">
        <v>2004</v>
      </c>
      <c r="O34" s="39" t="s">
        <v>3058</v>
      </c>
    </row>
    <row r="35" spans="1:15">
      <c r="A35" s="37" t="s">
        <v>1097</v>
      </c>
      <c r="B35" s="36" t="s">
        <v>1096</v>
      </c>
      <c r="C35" s="37" t="s">
        <v>1658</v>
      </c>
      <c r="D35" s="37" t="s">
        <v>1659</v>
      </c>
      <c r="E35" s="37" t="s">
        <v>2098</v>
      </c>
      <c r="F35" s="37" t="s">
        <v>1061</v>
      </c>
      <c r="G35" s="37" t="s">
        <v>983</v>
      </c>
      <c r="H35" s="37" t="s">
        <v>1095</v>
      </c>
      <c r="I35" s="37" t="s">
        <v>983</v>
      </c>
      <c r="J35" s="37" t="s">
        <v>1095</v>
      </c>
      <c r="K35" s="37" t="s">
        <v>1601</v>
      </c>
      <c r="L35" s="37" t="s">
        <v>1601</v>
      </c>
      <c r="M35" s="37" t="s">
        <v>2468</v>
      </c>
      <c r="N35" s="39" t="s">
        <v>2005</v>
      </c>
      <c r="O35" s="39" t="s">
        <v>3059</v>
      </c>
    </row>
    <row r="36" spans="1:15">
      <c r="A36" s="37" t="s">
        <v>1099</v>
      </c>
      <c r="B36" s="36" t="s">
        <v>1098</v>
      </c>
      <c r="C36" s="37" t="s">
        <v>1660</v>
      </c>
      <c r="D36" s="37" t="s">
        <v>1661</v>
      </c>
      <c r="E36" s="37" t="s">
        <v>2099</v>
      </c>
      <c r="F36" s="37" t="s">
        <v>1100</v>
      </c>
      <c r="G36" s="37" t="s">
        <v>1053</v>
      </c>
      <c r="H36" s="37" t="s">
        <v>1101</v>
      </c>
      <c r="I36" s="37" t="s">
        <v>1053</v>
      </c>
      <c r="J36" s="37" t="s">
        <v>1101</v>
      </c>
      <c r="K36" s="37" t="s">
        <v>1601</v>
      </c>
      <c r="L36" s="37" t="s">
        <v>1601</v>
      </c>
      <c r="M36" s="37" t="s">
        <v>1102</v>
      </c>
      <c r="N36" s="39" t="s">
        <v>2006</v>
      </c>
      <c r="O36" s="39" t="s">
        <v>3060</v>
      </c>
    </row>
    <row r="37" spans="1:15">
      <c r="A37" s="37" t="s">
        <v>1104</v>
      </c>
      <c r="B37" s="36" t="s">
        <v>1103</v>
      </c>
      <c r="C37" s="37" t="s">
        <v>1662</v>
      </c>
      <c r="D37" s="37" t="s">
        <v>1663</v>
      </c>
      <c r="E37" s="37" t="s">
        <v>2100</v>
      </c>
      <c r="F37" s="37" t="s">
        <v>1100</v>
      </c>
      <c r="G37" s="37" t="s">
        <v>1053</v>
      </c>
      <c r="H37" s="37" t="s">
        <v>1101</v>
      </c>
      <c r="I37" s="37" t="s">
        <v>1053</v>
      </c>
      <c r="J37" s="37" t="s">
        <v>1101</v>
      </c>
      <c r="K37" s="37" t="s">
        <v>1601</v>
      </c>
      <c r="L37" s="37" t="s">
        <v>1601</v>
      </c>
      <c r="M37" s="37" t="s">
        <v>1102</v>
      </c>
      <c r="N37" s="39" t="s">
        <v>2007</v>
      </c>
      <c r="O37" s="39" t="s">
        <v>3061</v>
      </c>
    </row>
    <row r="38" spans="1:15">
      <c r="A38" s="37" t="s">
        <v>1109</v>
      </c>
      <c r="B38" s="36" t="s">
        <v>1108</v>
      </c>
      <c r="C38" s="37" t="s">
        <v>1666</v>
      </c>
      <c r="D38" s="37" t="s">
        <v>1667</v>
      </c>
      <c r="E38" s="37" t="s">
        <v>2101</v>
      </c>
      <c r="F38" s="37" t="s">
        <v>1068</v>
      </c>
      <c r="G38" s="37" t="s">
        <v>989</v>
      </c>
      <c r="H38" s="37" t="s">
        <v>1068</v>
      </c>
      <c r="I38" s="37" t="s">
        <v>989</v>
      </c>
      <c r="K38" s="37" t="s">
        <v>1601</v>
      </c>
      <c r="L38" s="37" t="s">
        <v>1597</v>
      </c>
      <c r="M38" s="37" t="s">
        <v>1889</v>
      </c>
      <c r="N38" s="39" t="s">
        <v>1987</v>
      </c>
      <c r="O38" s="39" t="s">
        <v>3062</v>
      </c>
    </row>
    <row r="39" spans="1:15">
      <c r="A39" s="37" t="s">
        <v>1109</v>
      </c>
      <c r="B39" s="36" t="s">
        <v>1110</v>
      </c>
      <c r="C39" s="37" t="s">
        <v>1666</v>
      </c>
      <c r="D39" s="37" t="s">
        <v>1667</v>
      </c>
      <c r="E39" s="37" t="s">
        <v>2101</v>
      </c>
      <c r="F39" s="37" t="s">
        <v>1068</v>
      </c>
      <c r="G39" s="37" t="s">
        <v>989</v>
      </c>
      <c r="H39" s="37" t="s">
        <v>1068</v>
      </c>
      <c r="I39" s="37" t="s">
        <v>989</v>
      </c>
      <c r="K39" s="37" t="s">
        <v>1601</v>
      </c>
      <c r="L39" s="37" t="s">
        <v>1597</v>
      </c>
      <c r="M39" s="37" t="s">
        <v>1889</v>
      </c>
      <c r="N39" s="39" t="s">
        <v>1987</v>
      </c>
      <c r="O39" s="39" t="s">
        <v>3062</v>
      </c>
    </row>
    <row r="40" spans="1:15">
      <c r="A40" s="37" t="s">
        <v>1112</v>
      </c>
      <c r="B40" s="36" t="s">
        <v>1111</v>
      </c>
      <c r="C40" s="37" t="s">
        <v>1668</v>
      </c>
      <c r="D40" s="37" t="s">
        <v>1669</v>
      </c>
      <c r="E40" s="37" t="s">
        <v>2102</v>
      </c>
      <c r="F40" s="37" t="s">
        <v>1081</v>
      </c>
      <c r="G40" s="37" t="s">
        <v>989</v>
      </c>
      <c r="H40" s="37" t="s">
        <v>1081</v>
      </c>
      <c r="I40" s="37" t="s">
        <v>989</v>
      </c>
      <c r="J40" s="37" t="s">
        <v>1081</v>
      </c>
      <c r="K40" s="37" t="s">
        <v>1601</v>
      </c>
      <c r="L40" s="37" t="s">
        <v>1601</v>
      </c>
      <c r="M40" s="37" t="s">
        <v>1113</v>
      </c>
      <c r="N40" s="39" t="s">
        <v>2008</v>
      </c>
      <c r="O40" s="39" t="s">
        <v>3063</v>
      </c>
    </row>
    <row r="41" spans="1:15">
      <c r="A41" s="37" t="s">
        <v>1115</v>
      </c>
      <c r="B41" s="36" t="s">
        <v>1114</v>
      </c>
      <c r="C41" s="37" t="s">
        <v>1670</v>
      </c>
      <c r="D41" s="37" t="s">
        <v>1671</v>
      </c>
      <c r="E41" s="37" t="s">
        <v>2103</v>
      </c>
      <c r="F41" s="37" t="s">
        <v>1081</v>
      </c>
      <c r="G41" s="37" t="s">
        <v>989</v>
      </c>
      <c r="H41" s="37" t="s">
        <v>1081</v>
      </c>
      <c r="I41" s="37" t="s">
        <v>989</v>
      </c>
      <c r="J41" s="37" t="s">
        <v>1081</v>
      </c>
      <c r="K41" s="37" t="s">
        <v>1601</v>
      </c>
      <c r="L41" s="37" t="s">
        <v>1601</v>
      </c>
      <c r="M41" s="37" t="s">
        <v>1113</v>
      </c>
      <c r="N41" s="39" t="s">
        <v>2009</v>
      </c>
      <c r="O41" s="39" t="s">
        <v>3064</v>
      </c>
    </row>
    <row r="42" spans="1:15">
      <c r="A42" s="37" t="s">
        <v>1117</v>
      </c>
      <c r="B42" s="36" t="s">
        <v>1116</v>
      </c>
      <c r="C42" s="37" t="s">
        <v>1672</v>
      </c>
      <c r="D42" s="37" t="s">
        <v>1673</v>
      </c>
      <c r="E42" s="37" t="s">
        <v>1118</v>
      </c>
      <c r="F42" s="37" t="s">
        <v>1119</v>
      </c>
      <c r="G42" s="37" t="s">
        <v>999</v>
      </c>
      <c r="H42" s="37" t="s">
        <v>1120</v>
      </c>
      <c r="I42" s="37" t="s">
        <v>999</v>
      </c>
      <c r="J42" s="37" t="s">
        <v>1120</v>
      </c>
      <c r="K42" s="37" t="s">
        <v>1601</v>
      </c>
      <c r="L42" s="37" t="s">
        <v>1601</v>
      </c>
      <c r="M42" s="37" t="s">
        <v>1121</v>
      </c>
      <c r="N42" s="39" t="s">
        <v>2010</v>
      </c>
      <c r="O42" s="39" t="s">
        <v>3065</v>
      </c>
    </row>
    <row r="43" spans="1:15">
      <c r="A43" s="37" t="s">
        <v>1123</v>
      </c>
      <c r="B43" s="36" t="s">
        <v>1122</v>
      </c>
      <c r="C43" s="37" t="s">
        <v>1674</v>
      </c>
      <c r="D43" s="37" t="s">
        <v>1675</v>
      </c>
      <c r="E43" s="37" t="s">
        <v>2104</v>
      </c>
      <c r="F43" s="37" t="s">
        <v>1119</v>
      </c>
      <c r="G43" s="37" t="s">
        <v>999</v>
      </c>
      <c r="H43" s="37" t="s">
        <v>1120</v>
      </c>
      <c r="I43" s="37" t="s">
        <v>999</v>
      </c>
      <c r="J43" s="37" t="s">
        <v>1120</v>
      </c>
      <c r="K43" s="37" t="s">
        <v>1601</v>
      </c>
      <c r="L43" s="37" t="s">
        <v>1601</v>
      </c>
      <c r="M43" s="37" t="s">
        <v>1121</v>
      </c>
      <c r="N43" s="39" t="s">
        <v>2010</v>
      </c>
      <c r="O43" s="39" t="s">
        <v>3066</v>
      </c>
    </row>
    <row r="44" spans="1:15">
      <c r="A44" s="37" t="s">
        <v>1787</v>
      </c>
      <c r="B44" s="36" t="s">
        <v>1302</v>
      </c>
      <c r="C44" s="37" t="s">
        <v>1788</v>
      </c>
      <c r="D44" s="37" t="s">
        <v>1789</v>
      </c>
      <c r="E44" s="37" t="s">
        <v>1303</v>
      </c>
      <c r="F44" s="37" t="s">
        <v>1068</v>
      </c>
      <c r="G44" s="37" t="s">
        <v>989</v>
      </c>
      <c r="H44" s="37" t="s">
        <v>1068</v>
      </c>
      <c r="I44" s="37" t="s">
        <v>989</v>
      </c>
      <c r="J44" s="37" t="s">
        <v>1069</v>
      </c>
      <c r="K44" s="37" t="s">
        <v>1597</v>
      </c>
      <c r="L44" s="37" t="s">
        <v>1601</v>
      </c>
      <c r="N44" s="39" t="s">
        <v>2469</v>
      </c>
      <c r="O44" s="39" t="s">
        <v>3067</v>
      </c>
    </row>
    <row r="45" spans="1:15">
      <c r="A45" s="37" t="s">
        <v>1129</v>
      </c>
      <c r="B45" s="36" t="s">
        <v>1128</v>
      </c>
      <c r="C45" s="37" t="s">
        <v>1678</v>
      </c>
      <c r="D45" s="37" t="s">
        <v>1679</v>
      </c>
      <c r="E45" s="37" t="s">
        <v>2105</v>
      </c>
      <c r="F45" s="37" t="s">
        <v>1126</v>
      </c>
      <c r="G45" s="37" t="s">
        <v>1005</v>
      </c>
      <c r="H45" s="37" t="s">
        <v>1126</v>
      </c>
      <c r="I45" s="37" t="s">
        <v>1005</v>
      </c>
      <c r="J45" s="37" t="s">
        <v>1126</v>
      </c>
      <c r="K45" s="37" t="s">
        <v>1601</v>
      </c>
      <c r="L45" s="37" t="s">
        <v>1601</v>
      </c>
      <c r="M45" s="37" t="s">
        <v>1130</v>
      </c>
      <c r="N45" s="39" t="s">
        <v>2011</v>
      </c>
      <c r="O45" s="39" t="s">
        <v>3068</v>
      </c>
    </row>
    <row r="46" spans="1:15">
      <c r="A46" s="37" t="s">
        <v>1125</v>
      </c>
      <c r="B46" s="36" t="s">
        <v>1124</v>
      </c>
      <c r="C46" s="37" t="s">
        <v>1676</v>
      </c>
      <c r="D46" s="37" t="s">
        <v>1677</v>
      </c>
      <c r="E46" s="37" t="s">
        <v>2106</v>
      </c>
      <c r="F46" s="37" t="s">
        <v>1126</v>
      </c>
      <c r="G46" s="37" t="s">
        <v>1005</v>
      </c>
      <c r="H46" s="37" t="s">
        <v>1126</v>
      </c>
      <c r="I46" s="37" t="s">
        <v>1005</v>
      </c>
      <c r="J46" s="37" t="s">
        <v>1126</v>
      </c>
      <c r="K46" s="37" t="s">
        <v>1601</v>
      </c>
      <c r="L46" s="37" t="s">
        <v>1601</v>
      </c>
      <c r="M46" s="37" t="s">
        <v>1127</v>
      </c>
      <c r="N46" s="39" t="s">
        <v>2470</v>
      </c>
      <c r="O46" s="39" t="s">
        <v>3069</v>
      </c>
    </row>
    <row r="47" spans="1:15">
      <c r="A47" s="37" t="s">
        <v>1132</v>
      </c>
      <c r="B47" s="36" t="s">
        <v>1131</v>
      </c>
      <c r="C47" s="37" t="s">
        <v>1680</v>
      </c>
      <c r="D47" s="37" t="s">
        <v>1681</v>
      </c>
      <c r="E47" s="37" t="s">
        <v>2107</v>
      </c>
      <c r="F47" s="37" t="s">
        <v>1011</v>
      </c>
      <c r="G47" s="37" t="s">
        <v>999</v>
      </c>
      <c r="H47" s="37" t="s">
        <v>1133</v>
      </c>
      <c r="I47" s="37" t="s">
        <v>999</v>
      </c>
      <c r="J47" s="37" t="s">
        <v>1011</v>
      </c>
      <c r="K47" s="37" t="s">
        <v>1601</v>
      </c>
      <c r="L47" s="37" t="s">
        <v>1601</v>
      </c>
      <c r="M47" s="37" t="s">
        <v>1134</v>
      </c>
      <c r="N47" s="39" t="s">
        <v>2012</v>
      </c>
      <c r="O47" s="39" t="s">
        <v>3070</v>
      </c>
    </row>
    <row r="48" spans="1:15">
      <c r="A48" s="37" t="s">
        <v>1139</v>
      </c>
      <c r="B48" s="36" t="s">
        <v>1138</v>
      </c>
      <c r="C48" s="37" t="s">
        <v>1684</v>
      </c>
      <c r="D48" s="37" t="s">
        <v>1685</v>
      </c>
      <c r="E48" s="37" t="s">
        <v>2108</v>
      </c>
      <c r="F48" s="37" t="s">
        <v>1100</v>
      </c>
      <c r="G48" s="37" t="s">
        <v>1053</v>
      </c>
      <c r="H48" s="37" t="s">
        <v>1100</v>
      </c>
      <c r="I48" s="37" t="s">
        <v>1053</v>
      </c>
      <c r="J48" s="37" t="s">
        <v>1100</v>
      </c>
      <c r="K48" s="37" t="s">
        <v>1601</v>
      </c>
      <c r="L48" s="37" t="s">
        <v>1601</v>
      </c>
      <c r="M48" s="37" t="s">
        <v>1890</v>
      </c>
      <c r="N48" s="39" t="s">
        <v>2013</v>
      </c>
      <c r="O48" s="39" t="s">
        <v>3071</v>
      </c>
    </row>
    <row r="49" spans="1:15">
      <c r="A49" s="37" t="s">
        <v>1136</v>
      </c>
      <c r="B49" s="36" t="s">
        <v>1135</v>
      </c>
      <c r="C49" s="37" t="s">
        <v>1682</v>
      </c>
      <c r="D49" s="37" t="s">
        <v>1683</v>
      </c>
      <c r="E49" s="37" t="s">
        <v>2109</v>
      </c>
      <c r="F49" s="37" t="s">
        <v>1100</v>
      </c>
      <c r="G49" s="37" t="s">
        <v>1053</v>
      </c>
      <c r="H49" s="37" t="s">
        <v>1100</v>
      </c>
      <c r="I49" s="37" t="s">
        <v>1053</v>
      </c>
      <c r="J49" s="37" t="s">
        <v>1100</v>
      </c>
      <c r="K49" s="37" t="s">
        <v>1601</v>
      </c>
      <c r="L49" s="37" t="s">
        <v>1601</v>
      </c>
      <c r="M49" s="37" t="s">
        <v>1137</v>
      </c>
      <c r="N49" s="39" t="s">
        <v>2014</v>
      </c>
      <c r="O49" s="39" t="s">
        <v>3072</v>
      </c>
    </row>
    <row r="50" spans="1:15">
      <c r="A50" s="37" t="s">
        <v>1141</v>
      </c>
      <c r="B50" s="36" t="s">
        <v>1140</v>
      </c>
      <c r="C50" s="37" t="s">
        <v>1686</v>
      </c>
      <c r="D50" s="37" t="s">
        <v>1687</v>
      </c>
      <c r="E50" s="37" t="s">
        <v>1142</v>
      </c>
      <c r="F50" s="37" t="s">
        <v>1143</v>
      </c>
      <c r="G50" s="37" t="s">
        <v>1144</v>
      </c>
      <c r="H50" s="37" t="s">
        <v>1145</v>
      </c>
      <c r="I50" s="37" t="s">
        <v>1032</v>
      </c>
      <c r="J50" s="37" t="s">
        <v>1144</v>
      </c>
      <c r="K50" s="37" t="s">
        <v>1601</v>
      </c>
      <c r="L50" s="37" t="s">
        <v>1601</v>
      </c>
      <c r="M50" s="37" t="s">
        <v>1146</v>
      </c>
      <c r="N50" s="39" t="s">
        <v>2015</v>
      </c>
      <c r="O50" s="39" t="s">
        <v>3073</v>
      </c>
    </row>
    <row r="51" spans="1:15">
      <c r="A51" s="37" t="s">
        <v>1148</v>
      </c>
      <c r="B51" s="36" t="s">
        <v>1147</v>
      </c>
      <c r="C51" s="37" t="s">
        <v>1688</v>
      </c>
      <c r="D51" s="37" t="s">
        <v>1689</v>
      </c>
      <c r="E51" s="37" t="s">
        <v>2110</v>
      </c>
      <c r="F51" s="37" t="s">
        <v>1143</v>
      </c>
      <c r="G51" s="37" t="s">
        <v>1144</v>
      </c>
      <c r="H51" s="37" t="s">
        <v>1145</v>
      </c>
      <c r="I51" s="37" t="s">
        <v>1032</v>
      </c>
      <c r="J51" s="37" t="s">
        <v>1144</v>
      </c>
      <c r="K51" s="37" t="s">
        <v>1601</v>
      </c>
      <c r="L51" s="37" t="s">
        <v>1601</v>
      </c>
      <c r="M51" s="37" t="s">
        <v>1146</v>
      </c>
      <c r="N51" s="39" t="s">
        <v>2016</v>
      </c>
      <c r="O51" s="39" t="s">
        <v>3074</v>
      </c>
    </row>
    <row r="52" spans="1:15">
      <c r="A52" s="37" t="s">
        <v>1154</v>
      </c>
      <c r="B52" s="36" t="s">
        <v>1153</v>
      </c>
      <c r="C52" s="37" t="s">
        <v>1692</v>
      </c>
      <c r="D52" s="37" t="s">
        <v>1693</v>
      </c>
      <c r="E52" s="37" t="s">
        <v>2111</v>
      </c>
      <c r="F52" s="37" t="s">
        <v>1151</v>
      </c>
      <c r="G52" s="37" t="s">
        <v>1144</v>
      </c>
      <c r="H52" s="37" t="s">
        <v>1151</v>
      </c>
      <c r="I52" s="37" t="s">
        <v>1032</v>
      </c>
      <c r="J52" s="37" t="s">
        <v>1144</v>
      </c>
      <c r="K52" s="37" t="s">
        <v>1601</v>
      </c>
      <c r="L52" s="37" t="s">
        <v>1601</v>
      </c>
      <c r="M52" s="37" t="s">
        <v>1155</v>
      </c>
      <c r="N52" s="39" t="s">
        <v>2016</v>
      </c>
      <c r="O52" s="39" t="s">
        <v>3075</v>
      </c>
    </row>
    <row r="53" spans="1:15">
      <c r="A53" s="37" t="s">
        <v>1150</v>
      </c>
      <c r="B53" s="36" t="s">
        <v>1149</v>
      </c>
      <c r="C53" s="37" t="s">
        <v>1690</v>
      </c>
      <c r="D53" s="37" t="s">
        <v>1691</v>
      </c>
      <c r="E53" s="37" t="s">
        <v>2112</v>
      </c>
      <c r="F53" s="37" t="s">
        <v>1151</v>
      </c>
      <c r="G53" s="37" t="s">
        <v>1144</v>
      </c>
      <c r="H53" s="37" t="s">
        <v>1151</v>
      </c>
      <c r="I53" s="37" t="s">
        <v>1032</v>
      </c>
      <c r="J53" s="37" t="s">
        <v>1144</v>
      </c>
      <c r="K53" s="37" t="s">
        <v>1601</v>
      </c>
      <c r="L53" s="37" t="s">
        <v>1597</v>
      </c>
      <c r="M53" s="37" t="s">
        <v>1152</v>
      </c>
      <c r="N53" s="39" t="s">
        <v>2017</v>
      </c>
      <c r="O53" s="39" t="s">
        <v>3076</v>
      </c>
    </row>
    <row r="54" spans="1:15">
      <c r="A54" s="37" t="s">
        <v>1157</v>
      </c>
      <c r="B54" s="36" t="s">
        <v>1156</v>
      </c>
      <c r="C54" s="37" t="s">
        <v>1694</v>
      </c>
      <c r="D54" s="37" t="s">
        <v>1695</v>
      </c>
      <c r="E54" s="37" t="s">
        <v>2113</v>
      </c>
      <c r="F54" s="37" t="s">
        <v>1143</v>
      </c>
      <c r="G54" s="37" t="s">
        <v>1144</v>
      </c>
      <c r="H54" s="37" t="s">
        <v>1158</v>
      </c>
      <c r="I54" s="37" t="s">
        <v>1032</v>
      </c>
      <c r="J54" s="37" t="s">
        <v>1144</v>
      </c>
      <c r="K54" s="37" t="s">
        <v>1601</v>
      </c>
      <c r="L54" s="37" t="s">
        <v>1601</v>
      </c>
      <c r="M54" s="37" t="s">
        <v>1159</v>
      </c>
      <c r="N54" s="39" t="s">
        <v>2471</v>
      </c>
      <c r="O54" s="39" t="s">
        <v>3077</v>
      </c>
    </row>
    <row r="55" spans="1:15">
      <c r="A55" s="37" t="s">
        <v>380</v>
      </c>
      <c r="B55" s="36" t="s">
        <v>1160</v>
      </c>
      <c r="C55" s="37" t="s">
        <v>1696</v>
      </c>
      <c r="D55" s="37" t="s">
        <v>1697</v>
      </c>
      <c r="E55" s="37" t="s">
        <v>1161</v>
      </c>
      <c r="F55" s="37" t="s">
        <v>1023</v>
      </c>
      <c r="G55" s="37" t="s">
        <v>25</v>
      </c>
      <c r="H55" s="37" t="s">
        <v>1162</v>
      </c>
      <c r="I55" s="37" t="s">
        <v>25</v>
      </c>
      <c r="J55" s="37" t="s">
        <v>1023</v>
      </c>
      <c r="K55" s="37" t="s">
        <v>1601</v>
      </c>
      <c r="L55" s="37" t="s">
        <v>1601</v>
      </c>
      <c r="M55" s="37" t="s">
        <v>3010</v>
      </c>
      <c r="N55" s="39" t="s">
        <v>2020</v>
      </c>
      <c r="O55" s="39" t="s">
        <v>3078</v>
      </c>
    </row>
    <row r="56" spans="1:15">
      <c r="A56" s="37" t="s">
        <v>381</v>
      </c>
      <c r="B56" s="36" t="s">
        <v>1163</v>
      </c>
      <c r="C56" s="37" t="s">
        <v>1698</v>
      </c>
      <c r="D56" s="37" t="s">
        <v>1699</v>
      </c>
      <c r="E56" s="37" t="s">
        <v>2114</v>
      </c>
      <c r="F56" s="37" t="s">
        <v>1023</v>
      </c>
      <c r="G56" s="37" t="s">
        <v>25</v>
      </c>
      <c r="H56" s="37" t="s">
        <v>1162</v>
      </c>
      <c r="I56" s="37" t="s">
        <v>25</v>
      </c>
      <c r="J56" s="37" t="s">
        <v>1023</v>
      </c>
      <c r="K56" s="37" t="s">
        <v>1601</v>
      </c>
      <c r="L56" s="37" t="s">
        <v>1601</v>
      </c>
      <c r="M56" s="37" t="s">
        <v>3010</v>
      </c>
      <c r="N56" s="39" t="s">
        <v>2020</v>
      </c>
      <c r="O56" s="39" t="s">
        <v>3079</v>
      </c>
    </row>
    <row r="57" spans="1:15">
      <c r="A57" s="37" t="s">
        <v>379</v>
      </c>
      <c r="B57" s="36" t="s">
        <v>1164</v>
      </c>
      <c r="C57" s="37" t="s">
        <v>1700</v>
      </c>
      <c r="D57" s="37" t="s">
        <v>1701</v>
      </c>
      <c r="E57" s="37" t="s">
        <v>782</v>
      </c>
      <c r="F57" s="37" t="s">
        <v>1023</v>
      </c>
      <c r="G57" s="37" t="s">
        <v>25</v>
      </c>
      <c r="H57" s="37" t="s">
        <v>1165</v>
      </c>
      <c r="I57" s="37" t="s">
        <v>25</v>
      </c>
      <c r="J57" s="37" t="s">
        <v>1023</v>
      </c>
      <c r="K57" s="37" t="s">
        <v>1601</v>
      </c>
      <c r="L57" s="37" t="s">
        <v>1601</v>
      </c>
      <c r="M57" s="37" t="s">
        <v>3010</v>
      </c>
      <c r="N57" s="39" t="s">
        <v>2021</v>
      </c>
      <c r="O57" s="39" t="s">
        <v>3080</v>
      </c>
    </row>
    <row r="58" spans="1:15">
      <c r="A58" s="37" t="s">
        <v>382</v>
      </c>
      <c r="B58" s="36" t="s">
        <v>1166</v>
      </c>
      <c r="C58" s="37" t="s">
        <v>1702</v>
      </c>
      <c r="D58" s="37" t="s">
        <v>1703</v>
      </c>
      <c r="E58" s="37" t="s">
        <v>2115</v>
      </c>
      <c r="F58" s="37" t="s">
        <v>1023</v>
      </c>
      <c r="G58" s="37" t="s">
        <v>25</v>
      </c>
      <c r="H58" s="37" t="s">
        <v>1165</v>
      </c>
      <c r="I58" s="37" t="s">
        <v>25</v>
      </c>
      <c r="J58" s="37" t="s">
        <v>1023</v>
      </c>
      <c r="K58" s="37" t="s">
        <v>1601</v>
      </c>
      <c r="L58" s="37" t="s">
        <v>1597</v>
      </c>
      <c r="M58" s="37" t="s">
        <v>3010</v>
      </c>
      <c r="N58" s="39" t="s">
        <v>2022</v>
      </c>
      <c r="O58" s="39" t="s">
        <v>3081</v>
      </c>
    </row>
    <row r="59" spans="1:15">
      <c r="A59" s="37" t="s">
        <v>376</v>
      </c>
      <c r="B59" s="36" t="s">
        <v>1167</v>
      </c>
      <c r="C59" s="37" t="s">
        <v>1704</v>
      </c>
      <c r="D59" s="37" t="s">
        <v>1705</v>
      </c>
      <c r="E59" s="37" t="s">
        <v>2116</v>
      </c>
      <c r="F59" s="37" t="s">
        <v>1168</v>
      </c>
      <c r="G59" s="37" t="s">
        <v>25</v>
      </c>
      <c r="H59" s="37" t="s">
        <v>1168</v>
      </c>
      <c r="I59" s="37" t="s">
        <v>25</v>
      </c>
      <c r="J59" s="37" t="s">
        <v>1168</v>
      </c>
      <c r="K59" s="37" t="s">
        <v>1601</v>
      </c>
      <c r="L59" s="37" t="s">
        <v>1601</v>
      </c>
      <c r="M59" s="37" t="s">
        <v>3011</v>
      </c>
      <c r="N59" s="39" t="s">
        <v>2025</v>
      </c>
      <c r="O59" s="39" t="s">
        <v>3082</v>
      </c>
    </row>
    <row r="60" spans="1:15">
      <c r="A60" s="37" t="s">
        <v>375</v>
      </c>
      <c r="B60" s="36" t="s">
        <v>1169</v>
      </c>
      <c r="C60" s="37" t="s">
        <v>1706</v>
      </c>
      <c r="D60" s="37" t="s">
        <v>1707</v>
      </c>
      <c r="E60" s="37" t="s">
        <v>2117</v>
      </c>
      <c r="F60" s="37" t="s">
        <v>1168</v>
      </c>
      <c r="G60" s="37" t="s">
        <v>25</v>
      </c>
      <c r="H60" s="37" t="s">
        <v>1168</v>
      </c>
      <c r="I60" s="37" t="s">
        <v>25</v>
      </c>
      <c r="J60" s="37" t="s">
        <v>1168</v>
      </c>
      <c r="K60" s="37" t="s">
        <v>1601</v>
      </c>
      <c r="L60" s="37" t="s">
        <v>1601</v>
      </c>
      <c r="M60" s="37" t="s">
        <v>3012</v>
      </c>
      <c r="N60" s="39" t="s">
        <v>2024</v>
      </c>
      <c r="O60" s="39" t="s">
        <v>3083</v>
      </c>
    </row>
    <row r="61" spans="1:15">
      <c r="A61" s="37" t="s">
        <v>377</v>
      </c>
      <c r="B61" s="36" t="s">
        <v>1170</v>
      </c>
      <c r="C61" s="37" t="s">
        <v>1708</v>
      </c>
      <c r="D61" s="37" t="s">
        <v>1709</v>
      </c>
      <c r="E61" s="37" t="s">
        <v>2118</v>
      </c>
      <c r="F61" s="37" t="s">
        <v>1168</v>
      </c>
      <c r="G61" s="37" t="s">
        <v>25</v>
      </c>
      <c r="H61" s="37" t="s">
        <v>1171</v>
      </c>
      <c r="I61" s="37" t="s">
        <v>25</v>
      </c>
      <c r="J61" s="37" t="s">
        <v>1168</v>
      </c>
      <c r="K61" s="37" t="s">
        <v>1601</v>
      </c>
      <c r="L61" s="37" t="s">
        <v>1601</v>
      </c>
      <c r="M61" s="37" t="s">
        <v>3013</v>
      </c>
      <c r="N61" s="39" t="s">
        <v>2023</v>
      </c>
      <c r="O61" s="39" t="s">
        <v>3084</v>
      </c>
    </row>
    <row r="62" spans="1:15">
      <c r="A62" s="37" t="s">
        <v>378</v>
      </c>
      <c r="B62" s="36" t="s">
        <v>1172</v>
      </c>
      <c r="C62" s="37" t="s">
        <v>1710</v>
      </c>
      <c r="D62" s="37" t="s">
        <v>1711</v>
      </c>
      <c r="E62" s="37" t="s">
        <v>781</v>
      </c>
      <c r="F62" s="37" t="s">
        <v>1168</v>
      </c>
      <c r="G62" s="37" t="s">
        <v>25</v>
      </c>
      <c r="H62" s="37" t="s">
        <v>1171</v>
      </c>
      <c r="I62" s="37" t="s">
        <v>25</v>
      </c>
      <c r="J62" s="37" t="s">
        <v>1168</v>
      </c>
      <c r="K62" s="37" t="s">
        <v>1601</v>
      </c>
      <c r="L62" s="37" t="s">
        <v>1601</v>
      </c>
      <c r="M62" s="37" t="s">
        <v>3013</v>
      </c>
      <c r="N62" s="39" t="s">
        <v>2026</v>
      </c>
      <c r="O62" s="39" t="s">
        <v>3085</v>
      </c>
    </row>
    <row r="63" spans="1:15">
      <c r="A63" s="37" t="s">
        <v>1174</v>
      </c>
      <c r="B63" s="36" t="s">
        <v>1173</v>
      </c>
      <c r="C63" s="37" t="s">
        <v>1712</v>
      </c>
      <c r="D63" s="37" t="s">
        <v>1713</v>
      </c>
      <c r="E63" s="37" t="s">
        <v>2119</v>
      </c>
      <c r="F63" s="37" t="s">
        <v>1126</v>
      </c>
      <c r="G63" s="37" t="s">
        <v>1005</v>
      </c>
      <c r="H63" s="37" t="s">
        <v>1175</v>
      </c>
      <c r="I63" s="37" t="s">
        <v>1005</v>
      </c>
      <c r="J63" s="37" t="s">
        <v>1126</v>
      </c>
      <c r="K63" s="37" t="s">
        <v>1601</v>
      </c>
      <c r="L63" s="37" t="s">
        <v>1601</v>
      </c>
      <c r="M63" s="37" t="s">
        <v>1176</v>
      </c>
      <c r="N63" s="39" t="s">
        <v>2027</v>
      </c>
      <c r="O63" s="39" t="s">
        <v>3086</v>
      </c>
    </row>
    <row r="64" spans="1:15">
      <c r="A64" s="37" t="s">
        <v>1178</v>
      </c>
      <c r="B64" s="36" t="s">
        <v>1177</v>
      </c>
      <c r="C64" s="37" t="s">
        <v>2472</v>
      </c>
      <c r="D64" s="37" t="s">
        <v>1714</v>
      </c>
      <c r="E64" s="37" t="s">
        <v>1179</v>
      </c>
      <c r="F64" s="37" t="s">
        <v>1126</v>
      </c>
      <c r="G64" s="37" t="s">
        <v>1005</v>
      </c>
      <c r="H64" s="37" t="s">
        <v>1175</v>
      </c>
      <c r="I64" s="37" t="s">
        <v>1005</v>
      </c>
      <c r="J64" s="37" t="s">
        <v>1126</v>
      </c>
      <c r="K64" s="37" t="s">
        <v>1601</v>
      </c>
      <c r="L64" s="37" t="s">
        <v>1601</v>
      </c>
      <c r="M64" s="37" t="s">
        <v>1176</v>
      </c>
      <c r="N64" s="39" t="s">
        <v>2027</v>
      </c>
      <c r="O64" s="39" t="s">
        <v>3087</v>
      </c>
    </row>
    <row r="65" spans="1:15">
      <c r="A65" s="37" t="s">
        <v>1181</v>
      </c>
      <c r="B65" s="36" t="s">
        <v>1180</v>
      </c>
      <c r="C65" s="37" t="s">
        <v>1715</v>
      </c>
      <c r="D65" s="37" t="s">
        <v>1716</v>
      </c>
      <c r="E65" s="37" t="s">
        <v>2120</v>
      </c>
      <c r="F65" s="37" t="s">
        <v>1086</v>
      </c>
      <c r="G65" s="37" t="s">
        <v>1087</v>
      </c>
      <c r="H65" s="37" t="s">
        <v>1182</v>
      </c>
      <c r="I65" s="37" t="s">
        <v>1089</v>
      </c>
      <c r="J65" s="37" t="s">
        <v>1182</v>
      </c>
      <c r="K65" s="37" t="s">
        <v>1601</v>
      </c>
      <c r="L65" s="37" t="s">
        <v>1601</v>
      </c>
      <c r="M65" s="37" t="s">
        <v>1183</v>
      </c>
      <c r="N65" s="39" t="s">
        <v>1182</v>
      </c>
      <c r="O65" s="39" t="s">
        <v>3088</v>
      </c>
    </row>
    <row r="66" spans="1:15">
      <c r="A66" s="37" t="s">
        <v>1185</v>
      </c>
      <c r="B66" s="36" t="s">
        <v>1184</v>
      </c>
      <c r="C66" s="37" t="s">
        <v>1717</v>
      </c>
      <c r="D66" s="37" t="s">
        <v>1718</v>
      </c>
      <c r="E66" s="37" t="s">
        <v>2121</v>
      </c>
      <c r="F66" s="37" t="s">
        <v>1068</v>
      </c>
      <c r="G66" s="37" t="s">
        <v>989</v>
      </c>
      <c r="H66" s="37" t="s">
        <v>1068</v>
      </c>
      <c r="I66" s="37" t="s">
        <v>989</v>
      </c>
      <c r="K66" s="37" t="s">
        <v>1601</v>
      </c>
      <c r="L66" s="37" t="s">
        <v>1597</v>
      </c>
      <c r="M66" s="37" t="s">
        <v>1888</v>
      </c>
      <c r="N66" s="39" t="s">
        <v>2001</v>
      </c>
      <c r="O66" s="39" t="s">
        <v>3089</v>
      </c>
    </row>
    <row r="67" spans="1:15">
      <c r="A67" s="37" t="s">
        <v>1190</v>
      </c>
      <c r="B67" s="36" t="s">
        <v>1189</v>
      </c>
      <c r="C67" s="37" t="s">
        <v>1721</v>
      </c>
      <c r="D67" s="37" t="s">
        <v>1722</v>
      </c>
      <c r="E67" s="37" t="s">
        <v>2122</v>
      </c>
      <c r="F67" s="37" t="s">
        <v>1119</v>
      </c>
      <c r="G67" s="37" t="s">
        <v>999</v>
      </c>
      <c r="H67" s="37" t="s">
        <v>1119</v>
      </c>
      <c r="I67" s="37" t="s">
        <v>999</v>
      </c>
      <c r="J67" s="37" t="s">
        <v>1119</v>
      </c>
      <c r="K67" s="37" t="s">
        <v>1601</v>
      </c>
      <c r="L67" s="37" t="s">
        <v>1601</v>
      </c>
      <c r="M67" s="37" t="s">
        <v>1191</v>
      </c>
      <c r="N67" s="39" t="s">
        <v>2028</v>
      </c>
      <c r="O67" s="39" t="s">
        <v>3090</v>
      </c>
    </row>
    <row r="68" spans="1:15">
      <c r="A68" s="37" t="s">
        <v>1187</v>
      </c>
      <c r="B68" s="36" t="s">
        <v>1186</v>
      </c>
      <c r="C68" s="37" t="s">
        <v>1719</v>
      </c>
      <c r="D68" s="37" t="s">
        <v>1720</v>
      </c>
      <c r="E68" s="37" t="s">
        <v>2123</v>
      </c>
      <c r="F68" s="37" t="s">
        <v>1119</v>
      </c>
      <c r="G68" s="37" t="s">
        <v>999</v>
      </c>
      <c r="H68" s="37" t="s">
        <v>1119</v>
      </c>
      <c r="I68" s="37" t="s">
        <v>999</v>
      </c>
      <c r="J68" s="37" t="s">
        <v>1119</v>
      </c>
      <c r="K68" s="37" t="s">
        <v>1601</v>
      </c>
      <c r="L68" s="37" t="s">
        <v>1601</v>
      </c>
      <c r="M68" s="37" t="s">
        <v>1188</v>
      </c>
      <c r="N68" s="39" t="s">
        <v>2029</v>
      </c>
      <c r="O68" s="39" t="s">
        <v>3091</v>
      </c>
    </row>
    <row r="69" spans="1:15">
      <c r="A69" s="37" t="s">
        <v>1193</v>
      </c>
      <c r="B69" s="36" t="s">
        <v>1192</v>
      </c>
      <c r="C69" s="37" t="s">
        <v>1723</v>
      </c>
      <c r="D69" s="37" t="s">
        <v>1724</v>
      </c>
      <c r="E69" s="37" t="s">
        <v>2124</v>
      </c>
      <c r="F69" s="37" t="s">
        <v>988</v>
      </c>
      <c r="G69" s="37" t="s">
        <v>989</v>
      </c>
      <c r="H69" s="37" t="s">
        <v>1069</v>
      </c>
      <c r="I69" s="37" t="s">
        <v>989</v>
      </c>
      <c r="J69" s="37" t="s">
        <v>1069</v>
      </c>
      <c r="K69" s="37" t="s">
        <v>1601</v>
      </c>
      <c r="L69" s="37" t="s">
        <v>1601</v>
      </c>
      <c r="M69" s="37" t="s">
        <v>3014</v>
      </c>
      <c r="N69" s="39" t="s">
        <v>2030</v>
      </c>
      <c r="O69" s="39" t="s">
        <v>3092</v>
      </c>
    </row>
    <row r="70" spans="1:15">
      <c r="A70" s="37" t="s">
        <v>1195</v>
      </c>
      <c r="B70" s="36" t="s">
        <v>1194</v>
      </c>
      <c r="C70" s="37" t="s">
        <v>1725</v>
      </c>
      <c r="D70" s="37" t="s">
        <v>1726</v>
      </c>
      <c r="E70" s="37" t="s">
        <v>1196</v>
      </c>
      <c r="F70" s="37" t="s">
        <v>988</v>
      </c>
      <c r="G70" s="37" t="s">
        <v>989</v>
      </c>
      <c r="H70" s="37" t="s">
        <v>1069</v>
      </c>
      <c r="I70" s="37" t="s">
        <v>989</v>
      </c>
      <c r="J70" s="37" t="s">
        <v>1069</v>
      </c>
      <c r="K70" s="37" t="s">
        <v>1601</v>
      </c>
      <c r="L70" s="37" t="s">
        <v>1601</v>
      </c>
      <c r="M70" s="37" t="s">
        <v>3015</v>
      </c>
      <c r="N70" s="39" t="s">
        <v>2031</v>
      </c>
      <c r="O70" s="39" t="s">
        <v>3093</v>
      </c>
    </row>
    <row r="71" spans="1:15">
      <c r="A71" s="37" t="s">
        <v>1199</v>
      </c>
      <c r="B71" s="36" t="s">
        <v>1198</v>
      </c>
      <c r="C71" s="37" t="s">
        <v>1727</v>
      </c>
      <c r="D71" s="37" t="s">
        <v>1728</v>
      </c>
      <c r="E71" s="37" t="s">
        <v>2125</v>
      </c>
      <c r="F71" s="37" t="s">
        <v>1087</v>
      </c>
      <c r="G71" s="37" t="s">
        <v>1087</v>
      </c>
      <c r="H71" s="37" t="s">
        <v>1197</v>
      </c>
      <c r="I71" s="37" t="s">
        <v>1089</v>
      </c>
      <c r="J71" s="37" t="s">
        <v>1087</v>
      </c>
      <c r="K71" s="37" t="s">
        <v>1601</v>
      </c>
      <c r="L71" s="37" t="s">
        <v>1601</v>
      </c>
      <c r="M71" s="37" t="s">
        <v>1200</v>
      </c>
      <c r="N71" s="39" t="s">
        <v>1197</v>
      </c>
      <c r="O71" s="39" t="s">
        <v>3094</v>
      </c>
    </row>
    <row r="72" spans="1:15">
      <c r="A72" s="37" t="s">
        <v>1202</v>
      </c>
      <c r="B72" s="36" t="s">
        <v>1201</v>
      </c>
      <c r="C72" s="37" t="s">
        <v>1729</v>
      </c>
      <c r="D72" s="37" t="s">
        <v>1730</v>
      </c>
      <c r="E72" s="37" t="s">
        <v>2126</v>
      </c>
      <c r="F72" s="37" t="s">
        <v>988</v>
      </c>
      <c r="G72" s="37" t="s">
        <v>989</v>
      </c>
      <c r="H72" s="37" t="s">
        <v>988</v>
      </c>
      <c r="I72" s="37" t="s">
        <v>989</v>
      </c>
      <c r="K72" s="37" t="s">
        <v>1601</v>
      </c>
      <c r="L72" s="37" t="s">
        <v>1597</v>
      </c>
      <c r="M72" s="37" t="s">
        <v>1203</v>
      </c>
      <c r="N72" s="39" t="s">
        <v>2032</v>
      </c>
      <c r="O72" s="39" t="s">
        <v>3095</v>
      </c>
    </row>
    <row r="73" spans="1:15">
      <c r="A73" s="37" t="s">
        <v>1205</v>
      </c>
      <c r="B73" s="36" t="s">
        <v>1204</v>
      </c>
      <c r="C73" s="37" t="s">
        <v>1731</v>
      </c>
      <c r="D73" s="37" t="s">
        <v>1732</v>
      </c>
      <c r="E73" s="37" t="s">
        <v>2127</v>
      </c>
      <c r="F73" s="37" t="s">
        <v>998</v>
      </c>
      <c r="G73" s="37" t="s">
        <v>999</v>
      </c>
      <c r="H73" s="37" t="s">
        <v>1000</v>
      </c>
      <c r="I73" s="37" t="s">
        <v>999</v>
      </c>
      <c r="J73" s="37" t="s">
        <v>1000</v>
      </c>
      <c r="K73" s="37" t="s">
        <v>1601</v>
      </c>
      <c r="L73" s="37" t="s">
        <v>1601</v>
      </c>
      <c r="M73" s="37" t="s">
        <v>3016</v>
      </c>
      <c r="N73" s="39" t="s">
        <v>2033</v>
      </c>
      <c r="O73" s="39" t="s">
        <v>3096</v>
      </c>
    </row>
    <row r="74" spans="1:15">
      <c r="A74" s="37" t="s">
        <v>1207</v>
      </c>
      <c r="B74" s="36" t="s">
        <v>1206</v>
      </c>
      <c r="C74" s="37" t="s">
        <v>1733</v>
      </c>
      <c r="D74" s="37" t="s">
        <v>1734</v>
      </c>
      <c r="E74" s="37" t="s">
        <v>2128</v>
      </c>
      <c r="F74" s="37" t="s">
        <v>982</v>
      </c>
      <c r="G74" s="37" t="s">
        <v>983</v>
      </c>
      <c r="H74" s="37" t="s">
        <v>982</v>
      </c>
      <c r="I74" s="37" t="s">
        <v>983</v>
      </c>
      <c r="J74" s="37" t="s">
        <v>982</v>
      </c>
      <c r="K74" s="37" t="s">
        <v>1601</v>
      </c>
      <c r="L74" s="37" t="s">
        <v>1601</v>
      </c>
      <c r="M74" s="37" t="s">
        <v>1208</v>
      </c>
      <c r="N74" s="39" t="s">
        <v>2000</v>
      </c>
      <c r="O74" s="39" t="s">
        <v>3097</v>
      </c>
    </row>
    <row r="75" spans="1:15">
      <c r="A75" s="37" t="s">
        <v>1210</v>
      </c>
      <c r="B75" s="36" t="s">
        <v>1209</v>
      </c>
      <c r="C75" s="37" t="s">
        <v>1735</v>
      </c>
      <c r="D75" s="37" t="s">
        <v>1736</v>
      </c>
      <c r="E75" s="37" t="s">
        <v>2129</v>
      </c>
      <c r="F75" s="37" t="s">
        <v>982</v>
      </c>
      <c r="G75" s="37" t="s">
        <v>983</v>
      </c>
      <c r="H75" s="37" t="s">
        <v>982</v>
      </c>
      <c r="I75" s="37" t="s">
        <v>983</v>
      </c>
      <c r="J75" s="37" t="s">
        <v>982</v>
      </c>
      <c r="K75" s="37" t="s">
        <v>1601</v>
      </c>
      <c r="L75" s="37" t="s">
        <v>1601</v>
      </c>
      <c r="M75" s="37" t="s">
        <v>1208</v>
      </c>
      <c r="N75" s="39" t="s">
        <v>1999</v>
      </c>
      <c r="O75" s="39" t="s">
        <v>3098</v>
      </c>
    </row>
    <row r="76" spans="1:15">
      <c r="A76" s="37" t="s">
        <v>1212</v>
      </c>
      <c r="B76" s="36" t="s">
        <v>1211</v>
      </c>
      <c r="C76" s="37" t="s">
        <v>1737</v>
      </c>
      <c r="D76" s="37" t="s">
        <v>1738</v>
      </c>
      <c r="E76" s="37" t="s">
        <v>2130</v>
      </c>
      <c r="F76" s="37" t="s">
        <v>998</v>
      </c>
      <c r="G76" s="37" t="s">
        <v>999</v>
      </c>
      <c r="H76" s="37" t="s">
        <v>1213</v>
      </c>
      <c r="I76" s="37" t="s">
        <v>999</v>
      </c>
      <c r="J76" s="37" t="s">
        <v>1000</v>
      </c>
      <c r="K76" s="37" t="s">
        <v>1601</v>
      </c>
      <c r="L76" s="37" t="s">
        <v>1601</v>
      </c>
      <c r="M76" s="37" t="s">
        <v>1001</v>
      </c>
      <c r="N76" s="39" t="s">
        <v>998</v>
      </c>
      <c r="O76" s="39" t="s">
        <v>3099</v>
      </c>
    </row>
    <row r="77" spans="1:15">
      <c r="A77" s="37" t="s">
        <v>1215</v>
      </c>
      <c r="B77" s="36" t="s">
        <v>1214</v>
      </c>
      <c r="C77" s="37" t="s">
        <v>1739</v>
      </c>
      <c r="D77" s="37" t="s">
        <v>1740</v>
      </c>
      <c r="E77" s="37" t="s">
        <v>2131</v>
      </c>
      <c r="F77" s="37" t="s">
        <v>1216</v>
      </c>
      <c r="G77" s="37" t="s">
        <v>1216</v>
      </c>
      <c r="H77" s="37" t="s">
        <v>1217</v>
      </c>
      <c r="I77" s="37" t="s">
        <v>1089</v>
      </c>
      <c r="J77" s="37" t="s">
        <v>1216</v>
      </c>
      <c r="K77" s="37" t="s">
        <v>1601</v>
      </c>
      <c r="L77" s="37" t="s">
        <v>1601</v>
      </c>
      <c r="M77" s="37" t="s">
        <v>1218</v>
      </c>
      <c r="N77" s="39" t="s">
        <v>2034</v>
      </c>
      <c r="O77" s="39" t="s">
        <v>3100</v>
      </c>
    </row>
    <row r="78" spans="1:15">
      <c r="A78" s="37" t="s">
        <v>1220</v>
      </c>
      <c r="B78" s="36" t="s">
        <v>1219</v>
      </c>
      <c r="C78" s="37" t="s">
        <v>1741</v>
      </c>
      <c r="D78" s="37" t="s">
        <v>1742</v>
      </c>
      <c r="E78" s="37" t="s">
        <v>2132</v>
      </c>
      <c r="F78" s="37" t="s">
        <v>1216</v>
      </c>
      <c r="G78" s="37" t="s">
        <v>1216</v>
      </c>
      <c r="H78" s="37" t="s">
        <v>1217</v>
      </c>
      <c r="I78" s="37" t="s">
        <v>1089</v>
      </c>
      <c r="J78" s="37" t="s">
        <v>1216</v>
      </c>
      <c r="K78" s="37" t="s">
        <v>1601</v>
      </c>
      <c r="L78" s="37" t="s">
        <v>1601</v>
      </c>
      <c r="M78" s="37" t="s">
        <v>1218</v>
      </c>
      <c r="N78" s="39" t="s">
        <v>2035</v>
      </c>
      <c r="O78" s="39" t="s">
        <v>3101</v>
      </c>
    </row>
    <row r="79" spans="1:15">
      <c r="A79" s="37" t="s">
        <v>1226</v>
      </c>
      <c r="B79" s="36" t="s">
        <v>1225</v>
      </c>
      <c r="C79" s="37" t="s">
        <v>1745</v>
      </c>
      <c r="D79" s="37" t="s">
        <v>1746</v>
      </c>
      <c r="E79" s="37" t="s">
        <v>1227</v>
      </c>
      <c r="F79" s="37" t="s">
        <v>1216</v>
      </c>
      <c r="G79" s="37" t="s">
        <v>1216</v>
      </c>
      <c r="H79" s="37" t="s">
        <v>1223</v>
      </c>
      <c r="I79" s="37" t="s">
        <v>1089</v>
      </c>
      <c r="J79" s="37" t="s">
        <v>1216</v>
      </c>
      <c r="K79" s="37" t="s">
        <v>1601</v>
      </c>
      <c r="L79" s="37" t="s">
        <v>1601</v>
      </c>
      <c r="M79" s="37" t="s">
        <v>1228</v>
      </c>
      <c r="N79" s="39" t="s">
        <v>2035</v>
      </c>
      <c r="O79" s="39" t="s">
        <v>3102</v>
      </c>
    </row>
    <row r="80" spans="1:15">
      <c r="A80" s="37" t="s">
        <v>1222</v>
      </c>
      <c r="B80" s="36" t="s">
        <v>1221</v>
      </c>
      <c r="C80" s="37" t="s">
        <v>1743</v>
      </c>
      <c r="D80" s="37" t="s">
        <v>1744</v>
      </c>
      <c r="E80" s="37" t="s">
        <v>2133</v>
      </c>
      <c r="F80" s="37" t="s">
        <v>1216</v>
      </c>
      <c r="G80" s="37" t="s">
        <v>1216</v>
      </c>
      <c r="H80" s="37" t="s">
        <v>1223</v>
      </c>
      <c r="I80" s="37" t="s">
        <v>1089</v>
      </c>
      <c r="J80" s="37" t="s">
        <v>1216</v>
      </c>
      <c r="K80" s="37" t="s">
        <v>1601</v>
      </c>
      <c r="L80" s="37" t="s">
        <v>1601</v>
      </c>
      <c r="M80" s="37" t="s">
        <v>1224</v>
      </c>
      <c r="N80" s="39" t="s">
        <v>2473</v>
      </c>
      <c r="O80" s="39" t="s">
        <v>3103</v>
      </c>
    </row>
    <row r="81" spans="1:15">
      <c r="A81" s="37" t="s">
        <v>1230</v>
      </c>
      <c r="B81" s="36" t="s">
        <v>1229</v>
      </c>
      <c r="C81" s="37" t="s">
        <v>1747</v>
      </c>
      <c r="D81" s="37" t="s">
        <v>1748</v>
      </c>
      <c r="E81" s="37" t="s">
        <v>2134</v>
      </c>
      <c r="F81" s="37" t="s">
        <v>1231</v>
      </c>
      <c r="G81" s="37" t="s">
        <v>1053</v>
      </c>
      <c r="H81" s="37" t="s">
        <v>1231</v>
      </c>
      <c r="I81" s="37" t="s">
        <v>1053</v>
      </c>
      <c r="J81" s="37" t="s">
        <v>1231</v>
      </c>
      <c r="K81" s="37" t="s">
        <v>1601</v>
      </c>
      <c r="L81" s="37" t="s">
        <v>1601</v>
      </c>
      <c r="M81" s="37" t="s">
        <v>1232</v>
      </c>
      <c r="N81" s="39" t="s">
        <v>2036</v>
      </c>
      <c r="O81" s="39" t="s">
        <v>3104</v>
      </c>
    </row>
    <row r="82" spans="1:15">
      <c r="A82" s="37" t="s">
        <v>1234</v>
      </c>
      <c r="B82" s="36" t="s">
        <v>1233</v>
      </c>
      <c r="C82" s="37" t="s">
        <v>1749</v>
      </c>
      <c r="D82" s="37" t="s">
        <v>1750</v>
      </c>
      <c r="E82" s="37" t="s">
        <v>1235</v>
      </c>
      <c r="F82" s="37" t="s">
        <v>1231</v>
      </c>
      <c r="G82" s="37" t="s">
        <v>1053</v>
      </c>
      <c r="H82" s="37" t="s">
        <v>1231</v>
      </c>
      <c r="I82" s="37" t="s">
        <v>1053</v>
      </c>
      <c r="J82" s="37" t="s">
        <v>1231</v>
      </c>
      <c r="K82" s="37" t="s">
        <v>1601</v>
      </c>
      <c r="L82" s="37" t="s">
        <v>1601</v>
      </c>
      <c r="M82" s="37" t="s">
        <v>1232</v>
      </c>
      <c r="N82" s="39" t="s">
        <v>2036</v>
      </c>
      <c r="O82" s="39" t="s">
        <v>3105</v>
      </c>
    </row>
    <row r="83" spans="1:15">
      <c r="A83" s="37" t="s">
        <v>1237</v>
      </c>
      <c r="B83" s="36" t="s">
        <v>1236</v>
      </c>
      <c r="C83" s="37" t="s">
        <v>1751</v>
      </c>
      <c r="D83" s="37" t="s">
        <v>1752</v>
      </c>
      <c r="E83" s="37" t="s">
        <v>2135</v>
      </c>
      <c r="F83" s="37" t="s">
        <v>1231</v>
      </c>
      <c r="G83" s="37" t="s">
        <v>1053</v>
      </c>
      <c r="H83" s="37" t="s">
        <v>1231</v>
      </c>
      <c r="I83" s="37" t="s">
        <v>1053</v>
      </c>
      <c r="J83" s="37" t="s">
        <v>1231</v>
      </c>
      <c r="K83" s="37" t="s">
        <v>1601</v>
      </c>
      <c r="L83" s="37" t="s">
        <v>1601</v>
      </c>
      <c r="M83" s="37" t="s">
        <v>1232</v>
      </c>
      <c r="N83" s="39" t="s">
        <v>2037</v>
      </c>
      <c r="O83" s="39" t="s">
        <v>3106</v>
      </c>
    </row>
    <row r="84" spans="1:15">
      <c r="A84" s="37" t="s">
        <v>1239</v>
      </c>
      <c r="B84" s="36" t="s">
        <v>1238</v>
      </c>
      <c r="C84" s="37" t="s">
        <v>1753</v>
      </c>
      <c r="D84" s="37" t="s">
        <v>1754</v>
      </c>
      <c r="E84" s="37" t="s">
        <v>2136</v>
      </c>
      <c r="F84" s="37" t="s">
        <v>1075</v>
      </c>
      <c r="G84" s="37" t="s">
        <v>1053</v>
      </c>
      <c r="H84" s="37" t="s">
        <v>1075</v>
      </c>
      <c r="I84" s="37" t="s">
        <v>1053</v>
      </c>
      <c r="J84" s="37" t="s">
        <v>1075</v>
      </c>
      <c r="K84" s="37" t="s">
        <v>1601</v>
      </c>
      <c r="L84" s="37" t="s">
        <v>1601</v>
      </c>
      <c r="M84" s="37" t="s">
        <v>1240</v>
      </c>
      <c r="N84" s="39" t="s">
        <v>1075</v>
      </c>
      <c r="O84" s="39" t="s">
        <v>3107</v>
      </c>
    </row>
    <row r="85" spans="1:15">
      <c r="A85" s="37" t="s">
        <v>1242</v>
      </c>
      <c r="B85" s="36" t="s">
        <v>1241</v>
      </c>
      <c r="C85" s="37" t="s">
        <v>1755</v>
      </c>
      <c r="D85" s="37" t="s">
        <v>1756</v>
      </c>
      <c r="E85" s="37" t="s">
        <v>1243</v>
      </c>
      <c r="F85" s="37" t="s">
        <v>1075</v>
      </c>
      <c r="G85" s="37" t="s">
        <v>1053</v>
      </c>
      <c r="H85" s="37" t="s">
        <v>1075</v>
      </c>
      <c r="I85" s="37" t="s">
        <v>1053</v>
      </c>
      <c r="J85" s="37" t="s">
        <v>1075</v>
      </c>
      <c r="K85" s="37" t="s">
        <v>1601</v>
      </c>
      <c r="L85" s="37" t="s">
        <v>1597</v>
      </c>
      <c r="M85" s="37" t="s">
        <v>1244</v>
      </c>
      <c r="N85" s="39" t="s">
        <v>2038</v>
      </c>
      <c r="O85" s="39" t="s">
        <v>3108</v>
      </c>
    </row>
    <row r="86" spans="1:15">
      <c r="A86" s="37" t="s">
        <v>1246</v>
      </c>
      <c r="B86" s="36" t="s">
        <v>1245</v>
      </c>
      <c r="C86" s="37" t="s">
        <v>1757</v>
      </c>
      <c r="D86" s="37" t="s">
        <v>1758</v>
      </c>
      <c r="E86" s="37" t="s">
        <v>2137</v>
      </c>
      <c r="F86" s="37" t="s">
        <v>1247</v>
      </c>
      <c r="G86" s="37" t="s">
        <v>983</v>
      </c>
      <c r="H86" s="37" t="s">
        <v>1248</v>
      </c>
      <c r="I86" s="37" t="s">
        <v>983</v>
      </c>
      <c r="J86" s="37" t="s">
        <v>1247</v>
      </c>
      <c r="K86" s="37" t="s">
        <v>1601</v>
      </c>
      <c r="L86" s="37" t="s">
        <v>1601</v>
      </c>
      <c r="M86" s="37" t="s">
        <v>1249</v>
      </c>
      <c r="N86" s="39" t="s">
        <v>1248</v>
      </c>
      <c r="O86" s="39" t="s">
        <v>3109</v>
      </c>
    </row>
    <row r="87" spans="1:15">
      <c r="A87" s="37" t="s">
        <v>1250</v>
      </c>
      <c r="B87" s="36" t="s">
        <v>3110</v>
      </c>
      <c r="C87" s="37" t="s">
        <v>1759</v>
      </c>
      <c r="D87" s="37" t="s">
        <v>1760</v>
      </c>
      <c r="E87" s="37" t="s">
        <v>2138</v>
      </c>
      <c r="F87" s="37" t="s">
        <v>1251</v>
      </c>
      <c r="G87" s="37" t="s">
        <v>1144</v>
      </c>
      <c r="H87" s="37" t="s">
        <v>1251</v>
      </c>
      <c r="I87" s="37" t="s">
        <v>1032</v>
      </c>
      <c r="J87" s="37" t="s">
        <v>1251</v>
      </c>
      <c r="K87" s="37" t="s">
        <v>1601</v>
      </c>
      <c r="L87" s="37" t="s">
        <v>1601</v>
      </c>
      <c r="M87" s="37" t="s">
        <v>1252</v>
      </c>
      <c r="N87" s="39" t="s">
        <v>2474</v>
      </c>
      <c r="O87" s="39" t="s">
        <v>3111</v>
      </c>
    </row>
    <row r="88" spans="1:15">
      <c r="A88" s="37" t="s">
        <v>1254</v>
      </c>
      <c r="B88" s="36" t="s">
        <v>1253</v>
      </c>
      <c r="C88" s="37" t="s">
        <v>1761</v>
      </c>
      <c r="D88" s="37" t="s">
        <v>1762</v>
      </c>
      <c r="E88" s="37" t="s">
        <v>2139</v>
      </c>
      <c r="F88" s="37" t="s">
        <v>1251</v>
      </c>
      <c r="G88" s="37" t="s">
        <v>1144</v>
      </c>
      <c r="H88" s="37" t="s">
        <v>1251</v>
      </c>
      <c r="I88" s="37" t="s">
        <v>1032</v>
      </c>
      <c r="J88" s="37" t="s">
        <v>1251</v>
      </c>
      <c r="K88" s="37" t="s">
        <v>1601</v>
      </c>
      <c r="L88" s="37" t="s">
        <v>1601</v>
      </c>
      <c r="M88" s="37" t="s">
        <v>1255</v>
      </c>
      <c r="N88" s="39" t="s">
        <v>2039</v>
      </c>
      <c r="O88" s="39" t="s">
        <v>3087</v>
      </c>
    </row>
    <row r="89" spans="1:15">
      <c r="A89" s="37" t="s">
        <v>1257</v>
      </c>
      <c r="B89" s="36" t="s">
        <v>1256</v>
      </c>
      <c r="C89" s="37" t="s">
        <v>1763</v>
      </c>
      <c r="D89" s="37" t="s">
        <v>1764</v>
      </c>
      <c r="E89" s="37" t="s">
        <v>1258</v>
      </c>
      <c r="F89" s="37" t="s">
        <v>1247</v>
      </c>
      <c r="G89" s="37" t="s">
        <v>983</v>
      </c>
      <c r="H89" s="37" t="s">
        <v>1259</v>
      </c>
      <c r="I89" s="37" t="s">
        <v>983</v>
      </c>
      <c r="J89" s="37" t="s">
        <v>1247</v>
      </c>
      <c r="K89" s="37" t="s">
        <v>1601</v>
      </c>
      <c r="L89" s="37" t="s">
        <v>1601</v>
      </c>
      <c r="M89" s="37" t="s">
        <v>1260</v>
      </c>
      <c r="N89" s="39" t="s">
        <v>2040</v>
      </c>
      <c r="O89" s="39" t="s">
        <v>3112</v>
      </c>
    </row>
    <row r="90" spans="1:15">
      <c r="A90" s="37" t="s">
        <v>1262</v>
      </c>
      <c r="B90" s="36" t="s">
        <v>1261</v>
      </c>
      <c r="C90" s="37" t="s">
        <v>1765</v>
      </c>
      <c r="D90" s="37" t="s">
        <v>1766</v>
      </c>
      <c r="E90" s="37" t="s">
        <v>1263</v>
      </c>
      <c r="F90" s="37" t="s">
        <v>1247</v>
      </c>
      <c r="G90" s="37" t="s">
        <v>983</v>
      </c>
      <c r="H90" s="37" t="s">
        <v>1264</v>
      </c>
      <c r="I90" s="37" t="s">
        <v>983</v>
      </c>
      <c r="J90" s="37" t="s">
        <v>1247</v>
      </c>
      <c r="K90" s="37" t="s">
        <v>1601</v>
      </c>
      <c r="L90" s="37" t="s">
        <v>1601</v>
      </c>
      <c r="M90" s="37" t="s">
        <v>1260</v>
      </c>
      <c r="N90" s="39" t="s">
        <v>2040</v>
      </c>
      <c r="O90" s="39" t="s">
        <v>3113</v>
      </c>
    </row>
    <row r="91" spans="1:15">
      <c r="A91" s="37" t="s">
        <v>1266</v>
      </c>
      <c r="B91" s="36" t="s">
        <v>1265</v>
      </c>
      <c r="C91" s="37" t="s">
        <v>1767</v>
      </c>
      <c r="D91" s="37" t="s">
        <v>1768</v>
      </c>
      <c r="E91" s="37" t="s">
        <v>2140</v>
      </c>
      <c r="F91" s="37" t="s">
        <v>1247</v>
      </c>
      <c r="G91" s="37" t="s">
        <v>983</v>
      </c>
      <c r="H91" s="37" t="s">
        <v>1264</v>
      </c>
      <c r="I91" s="37" t="s">
        <v>983</v>
      </c>
      <c r="J91" s="37" t="s">
        <v>1247</v>
      </c>
      <c r="K91" s="37" t="s">
        <v>1601</v>
      </c>
      <c r="L91" s="37" t="s">
        <v>1601</v>
      </c>
      <c r="M91" s="37" t="s">
        <v>1260</v>
      </c>
      <c r="N91" s="39" t="s">
        <v>1248</v>
      </c>
      <c r="O91" s="39" t="s">
        <v>3114</v>
      </c>
    </row>
    <row r="92" spans="1:15">
      <c r="A92" s="37" t="s">
        <v>388</v>
      </c>
      <c r="B92" s="36" t="s">
        <v>1267</v>
      </c>
      <c r="C92" s="37" t="s">
        <v>1769</v>
      </c>
      <c r="D92" s="37" t="s">
        <v>1770</v>
      </c>
      <c r="E92" s="37" t="s">
        <v>2141</v>
      </c>
      <c r="F92" s="37" t="s">
        <v>1268</v>
      </c>
      <c r="G92" s="37" t="s">
        <v>25</v>
      </c>
      <c r="H92" s="37" t="s">
        <v>1269</v>
      </c>
      <c r="I92" s="37" t="s">
        <v>25</v>
      </c>
      <c r="J92" s="37" t="s">
        <v>1268</v>
      </c>
      <c r="K92" s="37" t="s">
        <v>1601</v>
      </c>
      <c r="L92" s="37" t="s">
        <v>1601</v>
      </c>
      <c r="M92" s="37" t="s">
        <v>3017</v>
      </c>
      <c r="N92" s="39" t="s">
        <v>2041</v>
      </c>
      <c r="O92" s="39" t="s">
        <v>3115</v>
      </c>
    </row>
    <row r="93" spans="1:15">
      <c r="A93" s="37" t="s">
        <v>389</v>
      </c>
      <c r="B93" s="36" t="s">
        <v>1270</v>
      </c>
      <c r="C93" s="37" t="s">
        <v>1771</v>
      </c>
      <c r="D93" s="37" t="s">
        <v>1772</v>
      </c>
      <c r="E93" s="37" t="s">
        <v>785</v>
      </c>
      <c r="F93" s="37" t="s">
        <v>1268</v>
      </c>
      <c r="G93" s="37" t="s">
        <v>25</v>
      </c>
      <c r="H93" s="37" t="s">
        <v>1269</v>
      </c>
      <c r="I93" s="37" t="s">
        <v>25</v>
      </c>
      <c r="J93" s="37" t="s">
        <v>1268</v>
      </c>
      <c r="K93" s="37" t="s">
        <v>1601</v>
      </c>
      <c r="L93" s="37" t="s">
        <v>1601</v>
      </c>
      <c r="M93" s="37" t="s">
        <v>3018</v>
      </c>
      <c r="N93" s="39" t="s">
        <v>2042</v>
      </c>
      <c r="O93" s="39" t="s">
        <v>3116</v>
      </c>
    </row>
    <row r="94" spans="1:15">
      <c r="A94" s="37" t="s">
        <v>390</v>
      </c>
      <c r="B94" s="36" t="s">
        <v>1271</v>
      </c>
      <c r="C94" s="6" t="s">
        <v>1773</v>
      </c>
      <c r="D94" s="6" t="s">
        <v>1774</v>
      </c>
      <c r="E94" s="37" t="s">
        <v>2142</v>
      </c>
      <c r="F94" s="37" t="s">
        <v>1268</v>
      </c>
      <c r="G94" s="37" t="s">
        <v>25</v>
      </c>
      <c r="H94" s="37" t="s">
        <v>1272</v>
      </c>
      <c r="I94" s="37" t="s">
        <v>25</v>
      </c>
      <c r="J94" s="37" t="s">
        <v>1268</v>
      </c>
      <c r="K94" s="37" t="s">
        <v>1601</v>
      </c>
      <c r="L94" s="37" t="s">
        <v>1601</v>
      </c>
      <c r="M94" s="37" t="s">
        <v>1273</v>
      </c>
      <c r="N94" s="39" t="s">
        <v>2041</v>
      </c>
      <c r="O94" s="39" t="s">
        <v>3117</v>
      </c>
    </row>
    <row r="95" spans="1:15">
      <c r="A95" s="37" t="s">
        <v>2071</v>
      </c>
      <c r="B95" s="36" t="s">
        <v>1286</v>
      </c>
      <c r="C95" s="6" t="s">
        <v>2072</v>
      </c>
      <c r="D95" s="6" t="s">
        <v>2073</v>
      </c>
      <c r="E95" s="38" t="s">
        <v>2143</v>
      </c>
      <c r="F95" s="37" t="s">
        <v>1276</v>
      </c>
      <c r="G95" s="37" t="s">
        <v>1216</v>
      </c>
      <c r="H95" s="37" t="s">
        <v>1277</v>
      </c>
      <c r="I95" s="37" t="s">
        <v>1089</v>
      </c>
      <c r="J95" s="37" t="s">
        <v>1276</v>
      </c>
      <c r="K95" s="37" t="s">
        <v>1601</v>
      </c>
      <c r="L95" s="37" t="s">
        <v>1601</v>
      </c>
      <c r="M95" s="37" t="s">
        <v>1278</v>
      </c>
      <c r="N95" s="39" t="s">
        <v>2045</v>
      </c>
      <c r="O95" s="39" t="s">
        <v>3118</v>
      </c>
    </row>
    <row r="96" spans="1:15">
      <c r="A96" s="37" t="s">
        <v>1280</v>
      </c>
      <c r="B96" s="36" t="s">
        <v>1279</v>
      </c>
      <c r="C96" s="6" t="s">
        <v>1775</v>
      </c>
      <c r="D96" s="6" t="s">
        <v>1776</v>
      </c>
      <c r="E96" s="38" t="s">
        <v>2144</v>
      </c>
      <c r="F96" s="37" t="s">
        <v>1276</v>
      </c>
      <c r="G96" s="37" t="s">
        <v>1216</v>
      </c>
      <c r="H96" s="37" t="s">
        <v>1281</v>
      </c>
      <c r="I96" s="37" t="s">
        <v>1089</v>
      </c>
      <c r="J96" s="37" t="s">
        <v>1276</v>
      </c>
      <c r="K96" s="37" t="s">
        <v>1601</v>
      </c>
      <c r="L96" s="37" t="s">
        <v>1601</v>
      </c>
      <c r="M96" s="37" t="s">
        <v>1282</v>
      </c>
      <c r="N96" s="39" t="s">
        <v>2044</v>
      </c>
      <c r="O96" s="39" t="s">
        <v>3119</v>
      </c>
    </row>
    <row r="97" spans="1:15">
      <c r="A97" s="37" t="s">
        <v>1284</v>
      </c>
      <c r="B97" s="36" t="s">
        <v>1283</v>
      </c>
      <c r="C97" s="6" t="s">
        <v>1777</v>
      </c>
      <c r="D97" s="6" t="s">
        <v>1778</v>
      </c>
      <c r="E97" s="37" t="s">
        <v>2145</v>
      </c>
      <c r="F97" s="37" t="s">
        <v>1276</v>
      </c>
      <c r="G97" s="37" t="s">
        <v>1216</v>
      </c>
      <c r="H97" s="37" t="s">
        <v>1281</v>
      </c>
      <c r="I97" s="37" t="s">
        <v>1089</v>
      </c>
      <c r="J97" s="37" t="s">
        <v>1276</v>
      </c>
      <c r="K97" s="37" t="s">
        <v>1601</v>
      </c>
      <c r="L97" s="37" t="s">
        <v>1601</v>
      </c>
      <c r="M97" s="37" t="s">
        <v>1285</v>
      </c>
      <c r="N97" s="39" t="s">
        <v>2043</v>
      </c>
      <c r="O97" s="39" t="s">
        <v>3120</v>
      </c>
    </row>
    <row r="98" spans="1:15">
      <c r="A98" s="37" t="s">
        <v>2074</v>
      </c>
      <c r="B98" s="36" t="s">
        <v>1274</v>
      </c>
      <c r="C98" s="6" t="s">
        <v>2075</v>
      </c>
      <c r="D98" s="6" t="s">
        <v>2076</v>
      </c>
      <c r="E98" s="37" t="s">
        <v>1275</v>
      </c>
      <c r="F98" s="37" t="s">
        <v>1276</v>
      </c>
      <c r="G98" s="37" t="s">
        <v>1216</v>
      </c>
      <c r="H98" s="37" t="s">
        <v>1287</v>
      </c>
      <c r="I98" s="37" t="s">
        <v>1089</v>
      </c>
      <c r="J98" s="37" t="s">
        <v>1276</v>
      </c>
      <c r="K98" s="37" t="s">
        <v>1601</v>
      </c>
      <c r="L98" s="37" t="s">
        <v>1601</v>
      </c>
      <c r="M98" s="37" t="s">
        <v>2475</v>
      </c>
      <c r="N98" s="39" t="s">
        <v>2043</v>
      </c>
      <c r="O98" s="39" t="s">
        <v>3121</v>
      </c>
    </row>
    <row r="99" spans="1:15">
      <c r="A99" s="37" t="s">
        <v>1289</v>
      </c>
      <c r="B99" s="36" t="s">
        <v>1288</v>
      </c>
      <c r="C99" s="6" t="s">
        <v>1779</v>
      </c>
      <c r="D99" s="6" t="s">
        <v>1780</v>
      </c>
      <c r="E99" s="37" t="s">
        <v>2146</v>
      </c>
      <c r="F99" s="37" t="s">
        <v>1290</v>
      </c>
      <c r="G99" s="37" t="s">
        <v>1216</v>
      </c>
      <c r="H99" s="37" t="s">
        <v>1290</v>
      </c>
      <c r="I99" s="37" t="s">
        <v>1089</v>
      </c>
      <c r="J99" s="37" t="s">
        <v>1290</v>
      </c>
      <c r="K99" s="37" t="s">
        <v>1601</v>
      </c>
      <c r="L99" s="37" t="s">
        <v>1601</v>
      </c>
      <c r="M99" s="37" t="s">
        <v>1291</v>
      </c>
      <c r="N99" s="39" t="s">
        <v>2476</v>
      </c>
      <c r="O99" s="39" t="s">
        <v>3122</v>
      </c>
    </row>
    <row r="100" spans="1:15">
      <c r="A100" s="37" t="s">
        <v>1293</v>
      </c>
      <c r="B100" s="36" t="s">
        <v>1292</v>
      </c>
      <c r="C100" s="6" t="s">
        <v>1781</v>
      </c>
      <c r="D100" s="6" t="s">
        <v>1782</v>
      </c>
      <c r="E100" s="37" t="s">
        <v>2147</v>
      </c>
      <c r="F100" s="37" t="s">
        <v>1290</v>
      </c>
      <c r="G100" s="37" t="s">
        <v>1216</v>
      </c>
      <c r="H100" s="37" t="s">
        <v>1290</v>
      </c>
      <c r="I100" s="37" t="s">
        <v>1089</v>
      </c>
      <c r="J100" s="37" t="s">
        <v>1290</v>
      </c>
      <c r="K100" s="37" t="s">
        <v>1601</v>
      </c>
      <c r="L100" s="37" t="s">
        <v>1601</v>
      </c>
      <c r="M100" s="37" t="s">
        <v>1294</v>
      </c>
      <c r="N100" s="39" t="s">
        <v>2477</v>
      </c>
      <c r="O100" s="39" t="s">
        <v>3123</v>
      </c>
    </row>
    <row r="101" spans="1:15">
      <c r="A101" s="37" t="s">
        <v>1296</v>
      </c>
      <c r="B101" s="36" t="s">
        <v>1295</v>
      </c>
      <c r="C101" s="6" t="s">
        <v>1783</v>
      </c>
      <c r="D101" s="6" t="s">
        <v>1784</v>
      </c>
      <c r="E101" s="38" t="s">
        <v>1297</v>
      </c>
      <c r="F101" s="37" t="s">
        <v>1087</v>
      </c>
      <c r="G101" s="37" t="s">
        <v>1087</v>
      </c>
      <c r="H101" s="37" t="s">
        <v>1087</v>
      </c>
      <c r="I101" s="37" t="s">
        <v>1089</v>
      </c>
      <c r="J101" s="37" t="s">
        <v>1087</v>
      </c>
      <c r="K101" s="37" t="s">
        <v>1601</v>
      </c>
      <c r="L101" s="37" t="s">
        <v>1601</v>
      </c>
      <c r="M101" s="37" t="s">
        <v>1298</v>
      </c>
      <c r="N101" s="39" t="s">
        <v>2478</v>
      </c>
      <c r="O101" s="39" t="s">
        <v>3124</v>
      </c>
    </row>
    <row r="102" spans="1:15">
      <c r="A102" s="37" t="s">
        <v>1300</v>
      </c>
      <c r="B102" s="36" t="s">
        <v>1299</v>
      </c>
      <c r="C102" s="6" t="s">
        <v>1785</v>
      </c>
      <c r="D102" s="6" t="s">
        <v>1786</v>
      </c>
      <c r="E102" s="38" t="s">
        <v>2148</v>
      </c>
      <c r="F102" s="37" t="s">
        <v>1087</v>
      </c>
      <c r="G102" s="37" t="s">
        <v>1087</v>
      </c>
      <c r="H102" s="37" t="s">
        <v>1087</v>
      </c>
      <c r="I102" s="37" t="s">
        <v>1089</v>
      </c>
      <c r="J102" s="37" t="s">
        <v>1087</v>
      </c>
      <c r="K102" s="37" t="s">
        <v>1601</v>
      </c>
      <c r="L102" s="37" t="s">
        <v>1601</v>
      </c>
      <c r="M102" s="37" t="s">
        <v>1301</v>
      </c>
      <c r="N102" s="39" t="s">
        <v>2046</v>
      </c>
      <c r="O102" s="39" t="s">
        <v>3125</v>
      </c>
    </row>
    <row r="103" spans="1:15">
      <c r="A103" s="39"/>
      <c r="B103" s="40"/>
      <c r="C103" s="6"/>
      <c r="D103" s="6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</row>
    <row r="104" spans="1:15">
      <c r="A104" s="39"/>
      <c r="B104" s="40"/>
      <c r="C104" s="6"/>
      <c r="D104" s="6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</row>
  </sheetData>
  <conditionalFormatting sqref="B1:B1048576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11"/>
  <sheetViews>
    <sheetView workbookViewId="0">
      <selection activeCell="B2" sqref="B2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  <col min="4" max="4" width="9.140625" customWidth="1"/>
  </cols>
  <sheetData>
    <row r="1" spans="1:4">
      <c r="A1" s="6" t="s">
        <v>13</v>
      </c>
      <c r="B1" s="2">
        <v>42500</v>
      </c>
      <c r="C1" s="6" t="s">
        <v>0</v>
      </c>
      <c r="D1" s="6">
        <f>YEAR(DATE)</f>
        <v>2016</v>
      </c>
    </row>
    <row r="2" spans="1:4">
      <c r="A2" t="s">
        <v>27</v>
      </c>
      <c r="B2" s="1">
        <v>7</v>
      </c>
      <c r="C2" s="6" t="s">
        <v>1</v>
      </c>
      <c r="D2" s="6">
        <f>MONTH(DATE)</f>
        <v>5</v>
      </c>
    </row>
    <row r="3" spans="1:4">
      <c r="C3" s="6" t="s">
        <v>12</v>
      </c>
      <c r="D3" s="6">
        <f>INT((DAY(DATE)-1)/7)+1</f>
        <v>2</v>
      </c>
    </row>
    <row r="4" spans="1:4">
      <c r="C4" s="6" t="s">
        <v>509</v>
      </c>
      <c r="D4" s="6">
        <f>WEEKDAY(DATE,2)</f>
        <v>2</v>
      </c>
    </row>
    <row r="5" spans="1:4">
      <c r="C5" s="21" t="s">
        <v>14</v>
      </c>
      <c r="D5">
        <f>DAY(DATE)</f>
        <v>10</v>
      </c>
    </row>
    <row r="11" spans="1:4">
      <c r="D11" s="15"/>
    </row>
  </sheetData>
  <protectedRanges>
    <protectedRange sqref="D1 D3:D4" name="Date_1"/>
    <protectedRange sqref="D2" name="Date_2"/>
  </protectedRange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5"/>
  <sheetViews>
    <sheetView tabSelected="1" zoomScale="85" zoomScaleNormal="85" zoomScaleSheetLayoutView="115" workbookViewId="0">
      <selection activeCell="D22" sqref="D22"/>
    </sheetView>
  </sheetViews>
  <sheetFormatPr defaultRowHeight="15"/>
  <cols>
    <col min="1" max="1" width="22.7109375" style="42" customWidth="1"/>
    <col min="2" max="4" width="22.85546875" style="42" customWidth="1"/>
    <col min="5" max="5" width="11.28515625" style="42" customWidth="1"/>
    <col min="6" max="6" width="24.7109375" style="6" customWidth="1"/>
    <col min="7" max="10" width="3.85546875" style="6" customWidth="1"/>
    <col min="11" max="12" width="14.7109375" style="6" customWidth="1"/>
    <col min="13" max="18" width="7.7109375" style="6" customWidth="1"/>
    <col min="19" max="16384" width="9.140625" style="6"/>
  </cols>
  <sheetData>
    <row r="1" spans="1:18" ht="152.25" customHeight="1">
      <c r="A1" s="6" t="s">
        <v>968</v>
      </c>
      <c r="B1" s="6" t="str">
        <f ca="1">MID(CELL("filename",B1),FIND("]",CELL("filename",B1))+1,255)</f>
        <v>TUCHENG_ZL</v>
      </c>
      <c r="F1" s="18" t="str">
        <f>IF($B$2=TRUE,"Key Indicators",VLOOKUP($B$1,COMP_LIST!$A:$C,3,FALSE))</f>
        <v>Key Indicators</v>
      </c>
      <c r="G1" s="43"/>
      <c r="H1" s="43"/>
      <c r="I1" s="43"/>
      <c r="J1" s="43"/>
      <c r="K1" s="43"/>
      <c r="L1" s="66" t="s">
        <v>966</v>
      </c>
      <c r="M1" s="69" t="s">
        <v>21</v>
      </c>
      <c r="N1" s="54" t="s">
        <v>22</v>
      </c>
      <c r="O1" s="54" t="s">
        <v>23</v>
      </c>
      <c r="P1" s="54" t="s">
        <v>32</v>
      </c>
      <c r="Q1" s="54" t="s">
        <v>33</v>
      </c>
      <c r="R1" s="54" t="s">
        <v>24</v>
      </c>
    </row>
    <row r="2" spans="1:18" ht="15" customHeight="1">
      <c r="A2" s="6" t="s">
        <v>3019</v>
      </c>
      <c r="B2" s="42" t="b">
        <v>1</v>
      </c>
      <c r="F2" s="56" t="str">
        <f>IF($B$2=TRUE,"Taiwan Taipei Mission",VLOOKUP($B$1,COMP_LIST!$A:$E,5,FALSE))</f>
        <v>Taiwan Taipei Mission</v>
      </c>
      <c r="G2" s="44"/>
      <c r="H2" s="44"/>
      <c r="I2" s="44"/>
      <c r="J2" s="44"/>
      <c r="K2" s="13"/>
      <c r="L2" s="67"/>
      <c r="M2" s="70"/>
      <c r="N2" s="55"/>
      <c r="O2" s="55"/>
      <c r="P2" s="55"/>
      <c r="Q2" s="55"/>
      <c r="R2" s="55"/>
    </row>
    <row r="3" spans="1:18" ht="15" customHeight="1">
      <c r="A3" s="6" t="s">
        <v>3020</v>
      </c>
      <c r="B3" s="42" t="str">
        <f ca="1">VLOOKUP($B$1,COMP_LIST!$A:$O,15)</f>
        <v>9915</v>
      </c>
      <c r="F3" s="57" t="str">
        <f ca="1">VLOOKUP($B$1,[1]COMP_LIST!$A:$C,3,FALSE)</f>
        <v>Tucheng ZL</v>
      </c>
      <c r="G3" s="44"/>
      <c r="H3" s="44"/>
      <c r="I3" s="44"/>
      <c r="J3" s="44"/>
      <c r="K3" s="13"/>
      <c r="L3" s="67"/>
      <c r="M3" s="70"/>
      <c r="N3" s="55"/>
      <c r="O3" s="55"/>
      <c r="P3" s="55"/>
      <c r="Q3" s="55"/>
      <c r="R3" s="55"/>
    </row>
    <row r="4" spans="1:18" ht="15" customHeight="1">
      <c r="F4" s="58" t="s">
        <v>2261</v>
      </c>
      <c r="G4" s="60" t="s">
        <v>497</v>
      </c>
      <c r="H4" s="61"/>
      <c r="I4" s="61"/>
      <c r="J4" s="61"/>
      <c r="K4" s="62"/>
      <c r="L4" s="67"/>
      <c r="M4" s="70"/>
      <c r="N4" s="55"/>
      <c r="O4" s="55"/>
      <c r="P4" s="55"/>
      <c r="Q4" s="55"/>
      <c r="R4" s="55"/>
    </row>
    <row r="5" spans="1:18" ht="15" customHeight="1">
      <c r="F5" s="59"/>
      <c r="G5" s="63" t="s">
        <v>489</v>
      </c>
      <c r="H5" s="64"/>
      <c r="I5" s="64"/>
      <c r="J5" s="64"/>
      <c r="K5" s="65"/>
      <c r="L5" s="68"/>
      <c r="M5" s="70"/>
      <c r="N5" s="55"/>
      <c r="O5" s="55"/>
      <c r="P5" s="55"/>
      <c r="Q5" s="55"/>
      <c r="R5" s="55"/>
    </row>
    <row r="6" spans="1:18" ht="15" customHeight="1">
      <c r="F6" s="41">
        <f>DATE-7*5</f>
        <v>42465</v>
      </c>
      <c r="G6" s="11" t="s">
        <v>2</v>
      </c>
      <c r="H6" s="11" t="s">
        <v>3</v>
      </c>
      <c r="I6" s="11" t="s">
        <v>4</v>
      </c>
      <c r="J6" s="11" t="s">
        <v>5</v>
      </c>
      <c r="K6" s="25" t="s">
        <v>26</v>
      </c>
      <c r="L6" s="30" t="s">
        <v>15</v>
      </c>
      <c r="M6" s="19" t="s">
        <v>16</v>
      </c>
      <c r="N6" s="19" t="s">
        <v>17</v>
      </c>
      <c r="O6" s="19" t="s">
        <v>18</v>
      </c>
      <c r="P6" s="19" t="s">
        <v>19</v>
      </c>
      <c r="Q6" s="19" t="s">
        <v>28</v>
      </c>
      <c r="R6" s="45"/>
    </row>
    <row r="7" spans="1:18" ht="15" customHeight="1">
      <c r="F7" s="41">
        <f>DATE</f>
        <v>42500</v>
      </c>
      <c r="G7" s="11"/>
      <c r="H7" s="11"/>
      <c r="I7" s="11"/>
      <c r="J7" s="11"/>
      <c r="K7" s="25" t="s">
        <v>490</v>
      </c>
      <c r="L7" s="35" t="s">
        <v>491</v>
      </c>
      <c r="M7" s="20" t="s">
        <v>492</v>
      </c>
      <c r="N7" s="20" t="s">
        <v>493</v>
      </c>
      <c r="O7" s="20" t="s">
        <v>494</v>
      </c>
      <c r="P7" s="20" t="s">
        <v>495</v>
      </c>
      <c r="Q7" s="20" t="s">
        <v>496</v>
      </c>
      <c r="R7" s="46"/>
    </row>
    <row r="8" spans="1:18" ht="15" hidden="1" customHeight="1">
      <c r="F8" s="47"/>
      <c r="G8" s="10" t="s">
        <v>2</v>
      </c>
      <c r="H8" s="10" t="s">
        <v>3</v>
      </c>
      <c r="I8" s="10" t="s">
        <v>4</v>
      </c>
      <c r="J8" s="10" t="s">
        <v>5</v>
      </c>
      <c r="K8" s="10" t="s">
        <v>29</v>
      </c>
      <c r="L8" s="31" t="s">
        <v>6</v>
      </c>
      <c r="M8" s="10" t="s">
        <v>7</v>
      </c>
      <c r="N8" s="10" t="s">
        <v>8</v>
      </c>
      <c r="O8" s="10" t="s">
        <v>9</v>
      </c>
      <c r="P8" s="10" t="s">
        <v>31</v>
      </c>
      <c r="Q8" s="10" t="s">
        <v>30</v>
      </c>
      <c r="R8" s="48" t="s">
        <v>10</v>
      </c>
    </row>
    <row r="9" spans="1:18" ht="15" hidden="1" customHeight="1">
      <c r="F9" s="47"/>
      <c r="G9" s="10"/>
      <c r="H9" s="10"/>
      <c r="I9" s="10"/>
      <c r="J9" s="10"/>
      <c r="K9" s="10"/>
      <c r="L9" s="31">
        <v>1</v>
      </c>
      <c r="M9" s="10">
        <v>6</v>
      </c>
      <c r="N9" s="10">
        <v>3</v>
      </c>
      <c r="O9" s="10">
        <v>8</v>
      </c>
      <c r="P9" s="10">
        <v>5</v>
      </c>
      <c r="Q9" s="10">
        <v>1</v>
      </c>
      <c r="R9" s="48"/>
    </row>
    <row r="10" spans="1:18" ht="15" hidden="1" customHeight="1">
      <c r="F10" s="47"/>
      <c r="G10" s="10"/>
      <c r="H10" s="10"/>
      <c r="I10" s="10"/>
      <c r="J10" s="10"/>
      <c r="K10" s="10"/>
      <c r="L10" s="31">
        <v>1</v>
      </c>
      <c r="M10" s="10">
        <v>4</v>
      </c>
      <c r="N10" s="10">
        <v>2</v>
      </c>
      <c r="O10" s="10">
        <v>6</v>
      </c>
      <c r="P10" s="10">
        <v>4</v>
      </c>
      <c r="Q10" s="10">
        <v>1</v>
      </c>
      <c r="R10" s="48"/>
    </row>
    <row r="11" spans="1:18" ht="15" customHeight="1">
      <c r="F11" s="4" t="s">
        <v>2262</v>
      </c>
      <c r="G11" s="5"/>
      <c r="H11" s="5"/>
      <c r="I11" s="5"/>
      <c r="J11" s="5"/>
      <c r="K11" s="5"/>
      <c r="L11" s="34"/>
      <c r="M11" s="5"/>
      <c r="N11" s="5"/>
      <c r="O11" s="5"/>
      <c r="P11" s="5"/>
      <c r="Q11" s="5"/>
      <c r="R11" s="49"/>
    </row>
    <row r="12" spans="1:18" ht="15" customHeight="1">
      <c r="A12" s="6">
        <v>-5</v>
      </c>
      <c r="B12" s="15">
        <f t="shared" ref="B12" si="0">DATE+7*A12</f>
        <v>42465</v>
      </c>
      <c r="C12" s="14">
        <f>INT((DAY(B12)-1)/7)+1</f>
        <v>1</v>
      </c>
      <c r="D12" s="6" t="str">
        <f ca="1">YEAR(B12)&amp;":"&amp;MONTH(B12)&amp;":"&amp;C12&amp;":"&amp;WEEKLY_REPORT_DAY&amp;":"&amp;$B$1</f>
        <v>2016:4:1:7:TUCHENG_ZL</v>
      </c>
      <c r="E12" s="42">
        <f ca="1">MATCH($D12,REPORT_DATA_BY_COMP!$A:$A,0)</f>
        <v>1140</v>
      </c>
      <c r="F12" s="50">
        <f>B12</f>
        <v>42465</v>
      </c>
      <c r="G12" s="8">
        <f ca="1">IFERROR(INDEX(REPORT_DATA_BY_COMP!$A:$AH,$E12,MATCH(G$8,REPORT_DATA_BY_COMP!$A$1:$AH$1,0)), "")</f>
        <v>0</v>
      </c>
      <c r="H12" s="8">
        <f ca="1">IFERROR(INDEX(REPORT_DATA_BY_COMP!$A:$AH,$E12,MATCH(H$8,REPORT_DATA_BY_COMP!$A$1:$AH$1,0)), "")</f>
        <v>0</v>
      </c>
      <c r="I12" s="8">
        <f ca="1">IFERROR(INDEX(REPORT_DATA_BY_COMP!$A:$AH,$E12,MATCH(I$8,REPORT_DATA_BY_COMP!$A$1:$AH$1,0)), "")</f>
        <v>3</v>
      </c>
      <c r="J12" s="8">
        <f ca="1">IFERROR(INDEX(REPORT_DATA_BY_COMP!$A:$AH,$E12,MATCH(J$8,REPORT_DATA_BY_COMP!$A$1:$AH$1,0)), "")</f>
        <v>5</v>
      </c>
      <c r="K12" s="8">
        <f ca="1">IFERROR(INDEX(REPORT_DATA_BY_COMP!$A:$AH,$E12,MATCH(K$8,REPORT_DATA_BY_COMP!$A$1:$AH$1,0)), "")</f>
        <v>0</v>
      </c>
      <c r="L12" s="33">
        <f ca="1">IFERROR(INDEX(REPORT_DATA_BY_COMP!$A:$AH,$E12,MATCH(L$8,REPORT_DATA_BY_COMP!$A$1:$AH$1,0)), "")</f>
        <v>0</v>
      </c>
      <c r="M12" s="28">
        <f ca="1">IFERROR(INDEX(REPORT_DATA_BY_COMP!$A:$AH,$E12,MATCH(M$8,REPORT_DATA_BY_COMP!$A$1:$AH$1,0)), "")</f>
        <v>11</v>
      </c>
      <c r="N12" s="8">
        <f ca="1">IFERROR(INDEX(REPORT_DATA_BY_COMP!$A:$AH,$E12,MATCH(N$8,REPORT_DATA_BY_COMP!$A$1:$AH$1,0)), "")</f>
        <v>3</v>
      </c>
      <c r="O12" s="8">
        <f ca="1">IFERROR(INDEX(REPORT_DATA_BY_COMP!$A:$AH,$E12,MATCH(O$8,REPORT_DATA_BY_COMP!$A$1:$AH$1,0)), "")</f>
        <v>12</v>
      </c>
      <c r="P12" s="8">
        <f ca="1">IFERROR(INDEX(REPORT_DATA_BY_COMP!$A:$AH,$E12,MATCH(P$8,REPORT_DATA_BY_COMP!$A$1:$AH$1,0)), "")</f>
        <v>8</v>
      </c>
      <c r="Q12" s="8">
        <f ca="1">IFERROR(INDEX(REPORT_DATA_BY_COMP!$A:$AH,$E12,MATCH(Q$8,REPORT_DATA_BY_COMP!$A$1:$AH$1,0)), "")</f>
        <v>1</v>
      </c>
      <c r="R12" s="8">
        <f ca="1">IFERROR(INDEX(REPORT_DATA_BY_COMP!$A:$AH,$E12,MATCH(R$8,REPORT_DATA_BY_COMP!$A$1:$AH$1,0)), "")</f>
        <v>12</v>
      </c>
    </row>
    <row r="13" spans="1:18" ht="15" customHeight="1">
      <c r="A13" s="6">
        <v>-4</v>
      </c>
      <c r="B13" s="15">
        <f t="shared" ref="B13:B17" si="1">DATE+7*A13</f>
        <v>42472</v>
      </c>
      <c r="C13" s="14">
        <f t="shared" ref="C13:C17" si="2">INT((DAY(B13)-1)/7)+1</f>
        <v>2</v>
      </c>
      <c r="D13" s="6" t="str">
        <f ca="1">YEAR(B13)&amp;":"&amp;MONTH(B13)&amp;":"&amp;C13&amp;":"&amp;WEEKLY_REPORT_DAY&amp;":"&amp;$B$1</f>
        <v>2016:4:2:7:TUCHENG_ZL</v>
      </c>
      <c r="E13" s="42">
        <f ca="1">MATCH($D13,REPORT_DATA_BY_COMP!$A:$A,0)</f>
        <v>1237</v>
      </c>
      <c r="F13" s="50">
        <f t="shared" ref="F13:F17" si="3">B13</f>
        <v>42472</v>
      </c>
      <c r="G13" s="8">
        <f ca="1">IFERROR(INDEX(REPORT_DATA_BY_COMP!$A:$AH,$E13,MATCH(G$8,REPORT_DATA_BY_COMP!$A$1:$AH$1,0)), "")</f>
        <v>0</v>
      </c>
      <c r="H13" s="8">
        <f ca="1">IFERROR(INDEX(REPORT_DATA_BY_COMP!$A:$AH,$E13,MATCH(H$8,REPORT_DATA_BY_COMP!$A$1:$AH$1,0)), "")</f>
        <v>0</v>
      </c>
      <c r="I13" s="8">
        <f ca="1">IFERROR(INDEX(REPORT_DATA_BY_COMP!$A:$AH,$E13,MATCH(I$8,REPORT_DATA_BY_COMP!$A$1:$AH$1,0)), "")</f>
        <v>4</v>
      </c>
      <c r="J13" s="8">
        <f ca="1">IFERROR(INDEX(REPORT_DATA_BY_COMP!$A:$AH,$E13,MATCH(J$8,REPORT_DATA_BY_COMP!$A$1:$AH$1,0)), "")</f>
        <v>2</v>
      </c>
      <c r="K13" s="26">
        <f ca="1">IFERROR(INDEX(REPORT_DATA_BY_COMP!$A:$AH,$E13,MATCH(K$8,REPORT_DATA_BY_COMP!$A$1:$AH$1,0)), "")</f>
        <v>0</v>
      </c>
      <c r="L13" s="32">
        <f ca="1">IFERROR(INDEX(REPORT_DATA_BY_COMP!$A:$AH,$E13,MATCH(L$8,REPORT_DATA_BY_COMP!$A$1:$AH$1,0)), "")</f>
        <v>0</v>
      </c>
      <c r="M13" s="28">
        <f ca="1">IFERROR(INDEX(REPORT_DATA_BY_COMP!$A:$AH,$E13,MATCH(M$8,REPORT_DATA_BY_COMP!$A$1:$AH$1,0)), "")</f>
        <v>9</v>
      </c>
      <c r="N13" s="8">
        <f ca="1">IFERROR(INDEX(REPORT_DATA_BY_COMP!$A:$AH,$E13,MATCH(N$8,REPORT_DATA_BY_COMP!$A$1:$AH$1,0)), "")</f>
        <v>4</v>
      </c>
      <c r="O13" s="8">
        <f ca="1">IFERROR(INDEX(REPORT_DATA_BY_COMP!$A:$AH,$E13,MATCH(O$8,REPORT_DATA_BY_COMP!$A$1:$AH$1,0)), "")</f>
        <v>13</v>
      </c>
      <c r="P13" s="8">
        <f ca="1">IFERROR(INDEX(REPORT_DATA_BY_COMP!$A:$AH,$E13,MATCH(P$8,REPORT_DATA_BY_COMP!$A$1:$AH$1,0)), "")</f>
        <v>8</v>
      </c>
      <c r="Q13" s="8">
        <f ca="1">IFERROR(INDEX(REPORT_DATA_BY_COMP!$A:$AH,$E13,MATCH(Q$8,REPORT_DATA_BY_COMP!$A$1:$AH$1,0)), "")</f>
        <v>1</v>
      </c>
      <c r="R13" s="8">
        <f ca="1">IFERROR(INDEX(REPORT_DATA_BY_COMP!$A:$AH,$E13,MATCH(R$8,REPORT_DATA_BY_COMP!$A$1:$AH$1,0)), "")</f>
        <v>14</v>
      </c>
    </row>
    <row r="14" spans="1:18" ht="15" customHeight="1">
      <c r="A14" s="6">
        <v>-3</v>
      </c>
      <c r="B14" s="15">
        <f t="shared" si="1"/>
        <v>42479</v>
      </c>
      <c r="C14" s="14">
        <f t="shared" si="2"/>
        <v>3</v>
      </c>
      <c r="D14" s="6" t="str">
        <f ca="1">YEAR(B14)&amp;":"&amp;MONTH(B14)&amp;":"&amp;C14&amp;":"&amp;WEEKLY_REPORT_DAY&amp;":"&amp;$B$1</f>
        <v>2016:4:3:7:TUCHENG_ZL</v>
      </c>
      <c r="E14" s="42">
        <f ca="1">MATCH($D14,REPORT_DATA_BY_COMP!$A:$A,0)</f>
        <v>1334</v>
      </c>
      <c r="F14" s="50">
        <f t="shared" si="3"/>
        <v>42479</v>
      </c>
      <c r="G14" s="8">
        <f ca="1">IFERROR(INDEX(REPORT_DATA_BY_COMP!$A:$AH,$E14,MATCH(G$8,REPORT_DATA_BY_COMP!$A$1:$AH$1,0)), "")</f>
        <v>0</v>
      </c>
      <c r="H14" s="8">
        <f ca="1">IFERROR(INDEX(REPORT_DATA_BY_COMP!$A:$AH,$E14,MATCH(H$8,REPORT_DATA_BY_COMP!$A$1:$AH$1,0)), "")</f>
        <v>1</v>
      </c>
      <c r="I14" s="8">
        <f ca="1">IFERROR(INDEX(REPORT_DATA_BY_COMP!$A:$AH,$E14,MATCH(I$8,REPORT_DATA_BY_COMP!$A$1:$AH$1,0)), "")</f>
        <v>4</v>
      </c>
      <c r="J14" s="8">
        <f ca="1">IFERROR(INDEX(REPORT_DATA_BY_COMP!$A:$AH,$E14,MATCH(J$8,REPORT_DATA_BY_COMP!$A$1:$AH$1,0)), "")</f>
        <v>2</v>
      </c>
      <c r="K14" s="26">
        <f ca="1">IFERROR(INDEX(REPORT_DATA_BY_COMP!$A:$AH,$E14,MATCH(K$8,REPORT_DATA_BY_COMP!$A$1:$AH$1,0)), "")</f>
        <v>1</v>
      </c>
      <c r="L14" s="32">
        <f ca="1">IFERROR(INDEX(REPORT_DATA_BY_COMP!$A:$AH,$E14,MATCH(L$8,REPORT_DATA_BY_COMP!$A$1:$AH$1,0)), "")</f>
        <v>0</v>
      </c>
      <c r="M14" s="28">
        <f ca="1">IFERROR(INDEX(REPORT_DATA_BY_COMP!$A:$AH,$E14,MATCH(M$8,REPORT_DATA_BY_COMP!$A$1:$AH$1,0)), "")</f>
        <v>8</v>
      </c>
      <c r="N14" s="8">
        <f ca="1">IFERROR(INDEX(REPORT_DATA_BY_COMP!$A:$AH,$E14,MATCH(N$8,REPORT_DATA_BY_COMP!$A$1:$AH$1,0)), "")</f>
        <v>3</v>
      </c>
      <c r="O14" s="8">
        <f ca="1">IFERROR(INDEX(REPORT_DATA_BY_COMP!$A:$AH,$E14,MATCH(O$8,REPORT_DATA_BY_COMP!$A$1:$AH$1,0)), "")</f>
        <v>19</v>
      </c>
      <c r="P14" s="8">
        <f ca="1">IFERROR(INDEX(REPORT_DATA_BY_COMP!$A:$AH,$E14,MATCH(P$8,REPORT_DATA_BY_COMP!$A$1:$AH$1,0)), "")</f>
        <v>8</v>
      </c>
      <c r="Q14" s="8">
        <f ca="1">IFERROR(INDEX(REPORT_DATA_BY_COMP!$A:$AH,$E14,MATCH(Q$8,REPORT_DATA_BY_COMP!$A$1:$AH$1,0)), "")</f>
        <v>2</v>
      </c>
      <c r="R14" s="8">
        <f ca="1">IFERROR(INDEX(REPORT_DATA_BY_COMP!$A:$AH,$E14,MATCH(R$8,REPORT_DATA_BY_COMP!$A$1:$AH$1,0)), "")</f>
        <v>18</v>
      </c>
    </row>
    <row r="15" spans="1:18" ht="15" customHeight="1">
      <c r="A15" s="6">
        <v>-2</v>
      </c>
      <c r="B15" s="15">
        <f t="shared" si="1"/>
        <v>42486</v>
      </c>
      <c r="C15" s="14">
        <f t="shared" si="2"/>
        <v>4</v>
      </c>
      <c r="D15" s="6" t="str">
        <f ca="1">YEAR(B15)&amp;":"&amp;MONTH(B15)&amp;":"&amp;C15&amp;":"&amp;WEEKLY_REPORT_DAY&amp;":"&amp;$B$1</f>
        <v>2016:4:4:7:TUCHENG_ZL</v>
      </c>
      <c r="E15" s="42">
        <f ca="1">MATCH($D15,REPORT_DATA_BY_COMP!$A:$A,0)</f>
        <v>1430</v>
      </c>
      <c r="F15" s="50">
        <f t="shared" si="3"/>
        <v>42486</v>
      </c>
      <c r="G15" s="8">
        <f ca="1">IFERROR(INDEX(REPORT_DATA_BY_COMP!$A:$AH,$E15,MATCH(G$8,REPORT_DATA_BY_COMP!$A$1:$AH$1,0)), "")</f>
        <v>0</v>
      </c>
      <c r="H15" s="8">
        <f ca="1">IFERROR(INDEX(REPORT_DATA_BY_COMP!$A:$AH,$E15,MATCH(H$8,REPORT_DATA_BY_COMP!$A$1:$AH$1,0)), "")</f>
        <v>0</v>
      </c>
      <c r="I15" s="8">
        <f ca="1">IFERROR(INDEX(REPORT_DATA_BY_COMP!$A:$AH,$E15,MATCH(I$8,REPORT_DATA_BY_COMP!$A$1:$AH$1,0)), "")</f>
        <v>4</v>
      </c>
      <c r="J15" s="8">
        <f ca="1">IFERROR(INDEX(REPORT_DATA_BY_COMP!$A:$AH,$E15,MATCH(J$8,REPORT_DATA_BY_COMP!$A$1:$AH$1,0)), "")</f>
        <v>3</v>
      </c>
      <c r="K15" s="26">
        <f ca="1">IFERROR(INDEX(REPORT_DATA_BY_COMP!$A:$AH,$E15,MATCH(K$8,REPORT_DATA_BY_COMP!$A$1:$AH$1,0)), "")</f>
        <v>0</v>
      </c>
      <c r="L15" s="32">
        <f ca="1">IFERROR(INDEX(REPORT_DATA_BY_COMP!$A:$AH,$E15,MATCH(L$8,REPORT_DATA_BY_COMP!$A$1:$AH$1,0)), "")</f>
        <v>0</v>
      </c>
      <c r="M15" s="28">
        <f ca="1">IFERROR(INDEX(REPORT_DATA_BY_COMP!$A:$AH,$E15,MATCH(M$8,REPORT_DATA_BY_COMP!$A$1:$AH$1,0)), "")</f>
        <v>12</v>
      </c>
      <c r="N15" s="8">
        <f ca="1">IFERROR(INDEX(REPORT_DATA_BY_COMP!$A:$AH,$E15,MATCH(N$8,REPORT_DATA_BY_COMP!$A$1:$AH$1,0)), "")</f>
        <v>0</v>
      </c>
      <c r="O15" s="8">
        <f ca="1">IFERROR(INDEX(REPORT_DATA_BY_COMP!$A:$AH,$E15,MATCH(O$8,REPORT_DATA_BY_COMP!$A$1:$AH$1,0)), "")</f>
        <v>7</v>
      </c>
      <c r="P15" s="8">
        <f ca="1">IFERROR(INDEX(REPORT_DATA_BY_COMP!$A:$AH,$E15,MATCH(P$8,REPORT_DATA_BY_COMP!$A$1:$AH$1,0)), "")</f>
        <v>3</v>
      </c>
      <c r="Q15" s="8">
        <f ca="1">IFERROR(INDEX(REPORT_DATA_BY_COMP!$A:$AH,$E15,MATCH(Q$8,REPORT_DATA_BY_COMP!$A$1:$AH$1,0)), "")</f>
        <v>0</v>
      </c>
      <c r="R15" s="8">
        <f ca="1">IFERROR(INDEX(REPORT_DATA_BY_COMP!$A:$AH,$E15,MATCH(R$8,REPORT_DATA_BY_COMP!$A$1:$AH$1,0)), "")</f>
        <v>7</v>
      </c>
    </row>
    <row r="16" spans="1:18" ht="15" customHeight="1">
      <c r="A16" s="6">
        <v>-1</v>
      </c>
      <c r="B16" s="15">
        <f t="shared" si="1"/>
        <v>42493</v>
      </c>
      <c r="C16" s="14">
        <f t="shared" si="2"/>
        <v>1</v>
      </c>
      <c r="D16" s="6" t="str">
        <f ca="1">YEAR(B16)&amp;":"&amp;MONTH(B16)&amp;":"&amp;C16&amp;":"&amp;WEEKLY_REPORT_DAY&amp;":"&amp;$B$1</f>
        <v>2016:5:1:7:TUCHENG_ZL</v>
      </c>
      <c r="E16" s="42">
        <f ca="1">MATCH($D16,REPORT_DATA_BY_COMP!$A:$A,0)</f>
        <v>1526</v>
      </c>
      <c r="F16" s="50">
        <f t="shared" si="3"/>
        <v>42493</v>
      </c>
      <c r="G16" s="8">
        <f ca="1">IFERROR(INDEX(REPORT_DATA_BY_COMP!$A:$AH,$E16,MATCH(G$8,REPORT_DATA_BY_COMP!$A$1:$AH$1,0)), "")</f>
        <v>0</v>
      </c>
      <c r="H16" s="8">
        <f ca="1">IFERROR(INDEX(REPORT_DATA_BY_COMP!$A:$AH,$E16,MATCH(H$8,REPORT_DATA_BY_COMP!$A$1:$AH$1,0)), "")</f>
        <v>0</v>
      </c>
      <c r="I16" s="8">
        <f ca="1">IFERROR(INDEX(REPORT_DATA_BY_COMP!$A:$AH,$E16,MATCH(I$8,REPORT_DATA_BY_COMP!$A$1:$AH$1,0)), "")</f>
        <v>5</v>
      </c>
      <c r="J16" s="8">
        <f ca="1">IFERROR(INDEX(REPORT_DATA_BY_COMP!$A:$AH,$E16,MATCH(J$8,REPORT_DATA_BY_COMP!$A$1:$AH$1,0)), "")</f>
        <v>3</v>
      </c>
      <c r="K16" s="26">
        <f ca="1">IFERROR(INDEX(REPORT_DATA_BY_COMP!$A:$AH,$E16,MATCH(K$8,REPORT_DATA_BY_COMP!$A$1:$AH$1,0)), "")</f>
        <v>0</v>
      </c>
      <c r="L16" s="32">
        <f ca="1">IFERROR(INDEX(REPORT_DATA_BY_COMP!$A:$AH,$E16,MATCH(L$8,REPORT_DATA_BY_COMP!$A$1:$AH$1,0)), "")</f>
        <v>0</v>
      </c>
      <c r="M16" s="28">
        <f ca="1">IFERROR(INDEX(REPORT_DATA_BY_COMP!$A:$AH,$E16,MATCH(M$8,REPORT_DATA_BY_COMP!$A$1:$AH$1,0)), "")</f>
        <v>18</v>
      </c>
      <c r="N16" s="8">
        <f ca="1">IFERROR(INDEX(REPORT_DATA_BY_COMP!$A:$AH,$E16,MATCH(N$8,REPORT_DATA_BY_COMP!$A$1:$AH$1,0)), "")</f>
        <v>3</v>
      </c>
      <c r="O16" s="8">
        <f ca="1">IFERROR(INDEX(REPORT_DATA_BY_COMP!$A:$AH,$E16,MATCH(O$8,REPORT_DATA_BY_COMP!$A$1:$AH$1,0)), "")</f>
        <v>8</v>
      </c>
      <c r="P16" s="8">
        <f ca="1">IFERROR(INDEX(REPORT_DATA_BY_COMP!$A:$AH,$E16,MATCH(P$8,REPORT_DATA_BY_COMP!$A$1:$AH$1,0)), "")</f>
        <v>10</v>
      </c>
      <c r="Q16" s="8">
        <f ca="1">IFERROR(INDEX(REPORT_DATA_BY_COMP!$A:$AH,$E16,MATCH(Q$8,REPORT_DATA_BY_COMP!$A$1:$AH$1,0)), "")</f>
        <v>1</v>
      </c>
      <c r="R16" s="8">
        <f ca="1">IFERROR(INDEX(REPORT_DATA_BY_COMP!$A:$AH,$E16,MATCH(R$8,REPORT_DATA_BY_COMP!$A$1:$AH$1,0)), "")</f>
        <v>14</v>
      </c>
    </row>
    <row r="17" spans="1:18" ht="15" customHeight="1">
      <c r="A17" s="6">
        <v>0</v>
      </c>
      <c r="B17" s="15">
        <f t="shared" si="1"/>
        <v>42500</v>
      </c>
      <c r="C17" s="14">
        <f t="shared" si="2"/>
        <v>2</v>
      </c>
      <c r="D17" s="6" t="str">
        <f ca="1">YEAR(B17)&amp;":"&amp;MONTH(B17)&amp;":"&amp;C17&amp;":"&amp;WEEKLY_REPORT_DAY&amp;":"&amp;$B$1</f>
        <v>2016:5:2:7:TUCHENG_ZL</v>
      </c>
      <c r="E17" s="42">
        <f ca="1">MATCH($D17,REPORT_DATA_BY_COMP!$A:$A,0)</f>
        <v>1622</v>
      </c>
      <c r="F17" s="50">
        <f t="shared" si="3"/>
        <v>42500</v>
      </c>
      <c r="G17" s="8">
        <f ca="1">IFERROR(INDEX(REPORT_DATA_BY_COMP!$A:$AH,$E17,MATCH(G$8,REPORT_DATA_BY_COMP!$A$1:$AH$1,0)), "")</f>
        <v>0</v>
      </c>
      <c r="H17" s="8">
        <f ca="1">IFERROR(INDEX(REPORT_DATA_BY_COMP!$A:$AH,$E17,MATCH(H$8,REPORT_DATA_BY_COMP!$A$1:$AH$1,0)), "")</f>
        <v>0</v>
      </c>
      <c r="I17" s="8">
        <f ca="1">IFERROR(INDEX(REPORT_DATA_BY_COMP!$A:$AH,$E17,MATCH(I$8,REPORT_DATA_BY_COMP!$A$1:$AH$1,0)), "")</f>
        <v>4</v>
      </c>
      <c r="J17" s="8">
        <f ca="1">IFERROR(INDEX(REPORT_DATA_BY_COMP!$A:$AH,$E17,MATCH(J$8,REPORT_DATA_BY_COMP!$A$1:$AH$1,0)), "")</f>
        <v>1</v>
      </c>
      <c r="K17" s="26">
        <f ca="1">IFERROR(INDEX(REPORT_DATA_BY_COMP!$A:$AH,$E17,MATCH(K$8,REPORT_DATA_BY_COMP!$A$1:$AH$1,0)), "")</f>
        <v>0</v>
      </c>
      <c r="L17" s="32">
        <f ca="1">IFERROR(INDEX(REPORT_DATA_BY_COMP!$A:$AH,$E17,MATCH(L$8,REPORT_DATA_BY_COMP!$A$1:$AH$1,0)), "")</f>
        <v>0</v>
      </c>
      <c r="M17" s="28">
        <f ca="1">IFERROR(INDEX(REPORT_DATA_BY_COMP!$A:$AH,$E17,MATCH(M$8,REPORT_DATA_BY_COMP!$A$1:$AH$1,0)), "")</f>
        <v>6</v>
      </c>
      <c r="N17" s="8">
        <f ca="1">IFERROR(INDEX(REPORT_DATA_BY_COMP!$A:$AH,$E17,MATCH(N$8,REPORT_DATA_BY_COMP!$A$1:$AH$1,0)), "")</f>
        <v>3</v>
      </c>
      <c r="O17" s="8">
        <f ca="1">IFERROR(INDEX(REPORT_DATA_BY_COMP!$A:$AH,$E17,MATCH(O$8,REPORT_DATA_BY_COMP!$A$1:$AH$1,0)), "")</f>
        <v>15</v>
      </c>
      <c r="P17" s="8">
        <f ca="1">IFERROR(INDEX(REPORT_DATA_BY_COMP!$A:$AH,$E17,MATCH(P$8,REPORT_DATA_BY_COMP!$A$1:$AH$1,0)), "")</f>
        <v>6</v>
      </c>
      <c r="Q17" s="8">
        <f ca="1">IFERROR(INDEX(REPORT_DATA_BY_COMP!$A:$AH,$E17,MATCH(Q$8,REPORT_DATA_BY_COMP!$A$1:$AH$1,0)), "")</f>
        <v>2</v>
      </c>
      <c r="R17" s="8">
        <f ca="1">IFERROR(INDEX(REPORT_DATA_BY_COMP!$A:$AH,$E17,MATCH(R$8,REPORT_DATA_BY_COMP!$A$1:$AH$1,0)), "")</f>
        <v>15</v>
      </c>
    </row>
    <row r="18" spans="1:18" ht="15" customHeight="1" thickBot="1">
      <c r="F18" s="7" t="s">
        <v>498</v>
      </c>
      <c r="G18" s="9">
        <f ca="1">SUM(G12:G15)</f>
        <v>0</v>
      </c>
      <c r="H18" s="9">
        <f t="shared" ref="H18:Q18" ca="1" si="4">SUM(H12:H15)</f>
        <v>1</v>
      </c>
      <c r="I18" s="9">
        <f t="shared" ca="1" si="4"/>
        <v>15</v>
      </c>
      <c r="J18" s="9">
        <f t="shared" ca="1" si="4"/>
        <v>12</v>
      </c>
      <c r="K18" s="27">
        <f t="shared" ca="1" si="4"/>
        <v>1</v>
      </c>
      <c r="L18" s="51">
        <f t="shared" ca="1" si="4"/>
        <v>0</v>
      </c>
      <c r="M18" s="29">
        <f t="shared" ca="1" si="4"/>
        <v>40</v>
      </c>
      <c r="N18" s="9">
        <f t="shared" ca="1" si="4"/>
        <v>10</v>
      </c>
      <c r="O18" s="9">
        <f t="shared" ca="1" si="4"/>
        <v>51</v>
      </c>
      <c r="P18" s="9">
        <f t="shared" ca="1" si="4"/>
        <v>27</v>
      </c>
      <c r="Q18" s="9">
        <f t="shared" ca="1" si="4"/>
        <v>4</v>
      </c>
      <c r="R18" s="9">
        <f ca="1">SUM(R12:R15)</f>
        <v>51</v>
      </c>
    </row>
    <row r="19" spans="1:18" ht="15.75" thickTop="1"/>
    <row r="25" spans="1:18">
      <c r="D25" s="53"/>
    </row>
  </sheetData>
  <mergeCells count="11">
    <mergeCell ref="R1:R5"/>
    <mergeCell ref="F2:F3"/>
    <mergeCell ref="F4:F5"/>
    <mergeCell ref="G4:K4"/>
    <mergeCell ref="G5:K5"/>
    <mergeCell ref="L1:L5"/>
    <mergeCell ref="M1:M5"/>
    <mergeCell ref="N1:N5"/>
    <mergeCell ref="O1:O5"/>
    <mergeCell ref="P1:P5"/>
    <mergeCell ref="Q1:Q5"/>
  </mergeCells>
  <conditionalFormatting sqref="L12:R15">
    <cfRule type="expression" dxfId="7" priority="6">
      <formula>AND(L$9&lt;&gt;"",L12&gt;=L$9)</formula>
    </cfRule>
  </conditionalFormatting>
  <conditionalFormatting sqref="L12:R15">
    <cfRule type="expression" dxfId="6" priority="5">
      <formula>I12=""</formula>
    </cfRule>
    <cfRule type="expression" dxfId="5" priority="7">
      <formula>AND(L$10&lt;&gt;"",L12&lt;L$10)</formula>
    </cfRule>
    <cfRule type="expression" dxfId="4" priority="8">
      <formula>AND(L$10&lt;&gt;"",L12&gt;=L$10)</formula>
    </cfRule>
  </conditionalFormatting>
  <conditionalFormatting sqref="L16:R17">
    <cfRule type="expression" dxfId="3" priority="2">
      <formula>AND(L$9&lt;&gt;"",L16&gt;=L$9)</formula>
    </cfRule>
  </conditionalFormatting>
  <conditionalFormatting sqref="L16:R17">
    <cfRule type="expression" dxfId="2" priority="1">
      <formula>I16=""</formula>
    </cfRule>
    <cfRule type="expression" dxfId="1" priority="3">
      <formula>AND(L$10&lt;&gt;"",L16&lt;L$10)</formula>
    </cfRule>
    <cfRule type="expression" dxfId="0" priority="4">
      <formula>AND(L$10&lt;&gt;"",L16&gt;=L$10)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W1:AZ109"/>
  <sheetViews>
    <sheetView topLeftCell="A10" zoomScale="85" zoomScaleNormal="85" workbookViewId="0">
      <selection activeCell="X42" sqref="X42"/>
    </sheetView>
  </sheetViews>
  <sheetFormatPr defaultRowHeight="15"/>
  <cols>
    <col min="1" max="22" width="9.140625" style="6" customWidth="1"/>
    <col min="23" max="23" width="31.7109375" style="6" customWidth="1"/>
    <col min="24" max="24" width="32" style="6" customWidth="1"/>
    <col min="25" max="25" width="7.85546875" style="6" customWidth="1"/>
    <col min="26" max="26" width="9.85546875" style="6" customWidth="1"/>
    <col min="27" max="27" width="20.28515625" style="6" customWidth="1"/>
    <col min="28" max="28" width="5.5703125" style="6" customWidth="1"/>
    <col min="29" max="29" width="9.7109375" style="6" customWidth="1"/>
    <col min="30" max="30" width="10.42578125" style="6" customWidth="1"/>
    <col min="31" max="31" width="14.42578125" style="6" bestFit="1" customWidth="1"/>
    <col min="32" max="32" width="14.28515625" style="6" bestFit="1" customWidth="1"/>
    <col min="33" max="33" width="12" style="6" bestFit="1" customWidth="1"/>
    <col min="34" max="34" width="11.85546875" style="6" bestFit="1" customWidth="1"/>
    <col min="35" max="35" width="15.42578125" style="6" bestFit="1" customWidth="1"/>
    <col min="36" max="36" width="13.140625" style="6" bestFit="1" customWidth="1"/>
    <col min="37" max="37" width="10.42578125" style="6" bestFit="1" customWidth="1"/>
    <col min="38" max="38" width="13.5703125" style="6" bestFit="1" customWidth="1"/>
    <col min="39" max="39" width="10.85546875" style="6" bestFit="1" customWidth="1"/>
    <col min="40" max="40" width="10.42578125" style="6" customWidth="1"/>
    <col min="41" max="41" width="20.28515625" style="6" bestFit="1" customWidth="1"/>
    <col min="42" max="42" width="5.5703125" style="6" customWidth="1"/>
    <col min="43" max="43" width="9.28515625" style="6" bestFit="1" customWidth="1"/>
    <col min="44" max="44" width="10.5703125" style="6" bestFit="1" customWidth="1"/>
    <col min="45" max="45" width="10.7109375" style="6" bestFit="1" customWidth="1"/>
    <col min="46" max="46" width="11.85546875" style="6" bestFit="1" customWidth="1"/>
    <col min="47" max="47" width="10.7109375" style="6" bestFit="1" customWidth="1"/>
    <col min="48" max="48" width="10.42578125" style="6" bestFit="1" customWidth="1"/>
    <col min="49" max="49" width="9.42578125" style="6" bestFit="1" customWidth="1"/>
    <col min="50" max="50" width="10.28515625" style="6" bestFit="1" customWidth="1"/>
    <col min="51" max="51" width="18" style="6" bestFit="1" customWidth="1"/>
    <col min="52" max="52" width="16.5703125" style="6" bestFit="1" customWidth="1"/>
    <col min="53" max="16384" width="9.140625" style="6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16" t="s">
        <v>369</v>
      </c>
      <c r="AF51" s="16" t="s">
        <v>38</v>
      </c>
      <c r="AG51" s="16" t="s">
        <v>40</v>
      </c>
      <c r="AH51" s="16" t="s">
        <v>39</v>
      </c>
      <c r="AI51" s="16" t="s">
        <v>36</v>
      </c>
      <c r="AJ51" s="16" t="s">
        <v>34</v>
      </c>
      <c r="AK51" s="16" t="s">
        <v>35</v>
      </c>
      <c r="AN51" s="14"/>
      <c r="AQ51" s="16" t="s">
        <v>20</v>
      </c>
      <c r="AR51" s="16" t="s">
        <v>21</v>
      </c>
      <c r="AS51" s="16" t="s">
        <v>372</v>
      </c>
      <c r="AT51" s="16" t="s">
        <v>32</v>
      </c>
      <c r="AU51" s="16" t="s">
        <v>33</v>
      </c>
    </row>
    <row r="52" spans="23:52">
      <c r="W52" s="6" t="s">
        <v>503</v>
      </c>
      <c r="X52" s="14" t="s">
        <v>0</v>
      </c>
      <c r="Y52" s="14" t="s">
        <v>1</v>
      </c>
      <c r="Z52" s="6" t="s">
        <v>13</v>
      </c>
      <c r="AA52" s="14" t="s">
        <v>11</v>
      </c>
      <c r="AB52" s="14" t="s">
        <v>37</v>
      </c>
      <c r="AC52" s="14" t="s">
        <v>6</v>
      </c>
      <c r="AD52" s="6" t="s">
        <v>41</v>
      </c>
      <c r="AE52" s="14" t="s">
        <v>501</v>
      </c>
      <c r="AF52" s="6">
        <v>4</v>
      </c>
      <c r="AG52" s="6">
        <v>3</v>
      </c>
      <c r="AH52" s="6">
        <v>2</v>
      </c>
      <c r="AI52" s="6">
        <v>1</v>
      </c>
      <c r="AJ52" s="6">
        <v>5</v>
      </c>
      <c r="AK52" s="6">
        <v>6</v>
      </c>
      <c r="AL52" s="6" t="s">
        <v>504</v>
      </c>
      <c r="AM52" s="6" t="s">
        <v>13</v>
      </c>
      <c r="AN52" s="14" t="s">
        <v>505</v>
      </c>
      <c r="AP52" s="6" t="s">
        <v>37</v>
      </c>
      <c r="AQ52" s="14" t="s">
        <v>6</v>
      </c>
      <c r="AR52" s="14" t="s">
        <v>7</v>
      </c>
      <c r="AS52" s="14" t="s">
        <v>8</v>
      </c>
      <c r="AT52" s="14" t="s">
        <v>31</v>
      </c>
      <c r="AU52" s="14" t="s">
        <v>30</v>
      </c>
      <c r="AV52" s="14" t="s">
        <v>41</v>
      </c>
      <c r="AW52" s="14" t="s">
        <v>42</v>
      </c>
      <c r="AX52" s="14" t="s">
        <v>43</v>
      </c>
      <c r="AY52" s="14" t="s">
        <v>44</v>
      </c>
      <c r="AZ52" s="14" t="s">
        <v>45</v>
      </c>
    </row>
    <row r="53" spans="23:52">
      <c r="W53" s="6">
        <v>-2</v>
      </c>
      <c r="X53" s="14">
        <f t="shared" ref="X53:X88" si="0">YEAR+W53</f>
        <v>2014</v>
      </c>
      <c r="Y53" s="14">
        <v>1</v>
      </c>
      <c r="Z53" s="15">
        <f t="shared" ref="Z53:Z88" si="1">DATE(X53, Y53, 1)</f>
        <v>41640</v>
      </c>
      <c r="AA53" s="15" t="str">
        <f t="shared" ref="AA53:AA88" ca="1" si="2">CONCATENATE($X53,":",$Y53,":0:0:",$X$90)</f>
        <v>2014:1:0:0:TUCHENG_ZL</v>
      </c>
      <c r="AB53" s="14" t="e">
        <f t="shared" ref="AB53:AB88" ca="1" si="3">MATCH($AA53,INDIRECT(CONCATENATE($X$94,"$A:$A")),0)</f>
        <v>#N/A</v>
      </c>
      <c r="AC53" s="12" t="e">
        <f t="shared" ref="AC53:AC88" ca="1" si="4">INDEX(INDIRECT(CONCATENATE($X$94,"$A:$AG")),$AB53,MATCH(AC$52,INDIRECT(CONCATENATE($X$94,"$A$1:$AG$1")),0))</f>
        <v>#N/A</v>
      </c>
      <c r="AD53" s="12">
        <f t="shared" ref="AD53:AD88" si="5">$X$98</f>
        <v>2</v>
      </c>
      <c r="AE53" s="14" t="e">
        <f t="shared" ref="AE53:AE88" ca="1" si="6">MATCH($AA53,INDIRECT(CONCATENATE($X$95,"$A:$A")), 0)</f>
        <v>#N/A</v>
      </c>
      <c r="AF53" s="8" t="str">
        <f t="shared" ref="AF53:AK62" ca="1" si="7">IFERROR(INDEX(INDIRECT(CONCATENATE($X$95,"$A:$Z")),$AE53,MATCH(AF$52,INDIRECT(CONCATENATE($X$95,"$A1:$Z1")),0)),"")</f>
        <v/>
      </c>
      <c r="AG53" s="8" t="str">
        <f t="shared" ca="1" si="7"/>
        <v/>
      </c>
      <c r="AH53" s="8" t="str">
        <f t="shared" ca="1" si="7"/>
        <v/>
      </c>
      <c r="AI53" s="8" t="str">
        <f t="shared" ca="1" si="7"/>
        <v/>
      </c>
      <c r="AJ53" s="8" t="str">
        <f t="shared" ca="1" si="7"/>
        <v/>
      </c>
      <c r="AK53" s="8" t="str">
        <f t="shared" ca="1" si="7"/>
        <v/>
      </c>
      <c r="AM53" s="15"/>
      <c r="AN53" s="14"/>
      <c r="AO53" s="15"/>
      <c r="AP53" s="14"/>
      <c r="AQ53" s="12"/>
      <c r="AR53" s="12"/>
      <c r="AS53" s="12"/>
      <c r="AT53" s="12"/>
      <c r="AU53" s="12"/>
      <c r="AV53" s="12"/>
      <c r="AW53" s="12"/>
      <c r="AX53" s="12"/>
      <c r="AY53" s="12"/>
      <c r="AZ53" s="12"/>
    </row>
    <row r="54" spans="23:52">
      <c r="W54" s="6">
        <v>-2</v>
      </c>
      <c r="X54" s="14">
        <f t="shared" si="0"/>
        <v>2014</v>
      </c>
      <c r="Y54" s="14">
        <v>2</v>
      </c>
      <c r="Z54" s="15">
        <f t="shared" si="1"/>
        <v>41671</v>
      </c>
      <c r="AA54" s="15" t="str">
        <f t="shared" ca="1" si="2"/>
        <v>2014:2:0:0:TUCHENG_ZL</v>
      </c>
      <c r="AB54" s="14" t="e">
        <f t="shared" ca="1" si="3"/>
        <v>#N/A</v>
      </c>
      <c r="AC54" s="12" t="e">
        <f t="shared" ca="1" si="4"/>
        <v>#N/A</v>
      </c>
      <c r="AD54" s="12">
        <f t="shared" si="5"/>
        <v>2</v>
      </c>
      <c r="AE54" s="14" t="e">
        <f t="shared" ca="1" si="6"/>
        <v>#N/A</v>
      </c>
      <c r="AF54" s="8" t="str">
        <f t="shared" ca="1" si="7"/>
        <v/>
      </c>
      <c r="AG54" s="8" t="str">
        <f t="shared" ca="1" si="7"/>
        <v/>
      </c>
      <c r="AH54" s="8" t="str">
        <f t="shared" ca="1" si="7"/>
        <v/>
      </c>
      <c r="AI54" s="8" t="str">
        <f t="shared" ca="1" si="7"/>
        <v/>
      </c>
      <c r="AJ54" s="8" t="str">
        <f t="shared" ca="1" si="7"/>
        <v/>
      </c>
      <c r="AK54" s="8" t="str">
        <f t="shared" ca="1" si="7"/>
        <v/>
      </c>
      <c r="AM54" s="15"/>
      <c r="AN54" s="14"/>
      <c r="AO54" s="15"/>
      <c r="AP54" s="14"/>
      <c r="AQ54" s="12"/>
      <c r="AR54" s="12"/>
      <c r="AS54" s="12"/>
      <c r="AT54" s="12"/>
      <c r="AU54" s="12"/>
      <c r="AV54" s="12"/>
      <c r="AW54" s="12"/>
      <c r="AX54" s="12"/>
      <c r="AY54" s="12"/>
      <c r="AZ54" s="12"/>
    </row>
    <row r="55" spans="23:52">
      <c r="W55" s="6">
        <v>-2</v>
      </c>
      <c r="X55" s="14">
        <f t="shared" si="0"/>
        <v>2014</v>
      </c>
      <c r="Y55" s="14">
        <v>3</v>
      </c>
      <c r="Z55" s="15">
        <f t="shared" si="1"/>
        <v>41699</v>
      </c>
      <c r="AA55" s="15" t="str">
        <f t="shared" ca="1" si="2"/>
        <v>2014:3:0:0:TUCHENG_ZL</v>
      </c>
      <c r="AB55" s="14" t="e">
        <f t="shared" ca="1" si="3"/>
        <v>#N/A</v>
      </c>
      <c r="AC55" s="12" t="e">
        <f t="shared" ca="1" si="4"/>
        <v>#N/A</v>
      </c>
      <c r="AD55" s="12">
        <f t="shared" si="5"/>
        <v>2</v>
      </c>
      <c r="AE55" s="14" t="e">
        <f t="shared" ca="1" si="6"/>
        <v>#N/A</v>
      </c>
      <c r="AF55" s="8" t="str">
        <f t="shared" ca="1" si="7"/>
        <v/>
      </c>
      <c r="AG55" s="8" t="str">
        <f t="shared" ca="1" si="7"/>
        <v/>
      </c>
      <c r="AH55" s="8" t="str">
        <f t="shared" ca="1" si="7"/>
        <v/>
      </c>
      <c r="AI55" s="8" t="str">
        <f t="shared" ca="1" si="7"/>
        <v/>
      </c>
      <c r="AJ55" s="8" t="str">
        <f t="shared" ca="1" si="7"/>
        <v/>
      </c>
      <c r="AK55" s="8" t="str">
        <f t="shared" ca="1" si="7"/>
        <v/>
      </c>
      <c r="AM55" s="15"/>
      <c r="AN55" s="14"/>
      <c r="AO55" s="15"/>
      <c r="AP55" s="14"/>
      <c r="AQ55" s="12"/>
      <c r="AR55" s="12"/>
      <c r="AS55" s="12"/>
      <c r="AT55" s="12"/>
      <c r="AU55" s="12"/>
      <c r="AV55" s="12"/>
      <c r="AW55" s="12"/>
      <c r="AX55" s="12"/>
      <c r="AY55" s="12"/>
      <c r="AZ55" s="12"/>
    </row>
    <row r="56" spans="23:52">
      <c r="W56" s="6">
        <v>-2</v>
      </c>
      <c r="X56" s="14">
        <f t="shared" si="0"/>
        <v>2014</v>
      </c>
      <c r="Y56" s="14">
        <v>4</v>
      </c>
      <c r="Z56" s="15">
        <f t="shared" si="1"/>
        <v>41730</v>
      </c>
      <c r="AA56" s="15" t="str">
        <f t="shared" ca="1" si="2"/>
        <v>2014:4:0:0:TUCHENG_ZL</v>
      </c>
      <c r="AB56" s="14" t="e">
        <f t="shared" ca="1" si="3"/>
        <v>#N/A</v>
      </c>
      <c r="AC56" s="12" t="e">
        <f t="shared" ca="1" si="4"/>
        <v>#N/A</v>
      </c>
      <c r="AD56" s="12">
        <f t="shared" si="5"/>
        <v>2</v>
      </c>
      <c r="AE56" s="14" t="e">
        <f t="shared" ca="1" si="6"/>
        <v>#N/A</v>
      </c>
      <c r="AF56" s="8" t="str">
        <f t="shared" ca="1" si="7"/>
        <v/>
      </c>
      <c r="AG56" s="8" t="str">
        <f t="shared" ca="1" si="7"/>
        <v/>
      </c>
      <c r="AH56" s="8" t="str">
        <f t="shared" ca="1" si="7"/>
        <v/>
      </c>
      <c r="AI56" s="8" t="str">
        <f t="shared" ca="1" si="7"/>
        <v/>
      </c>
      <c r="AJ56" s="8" t="str">
        <f t="shared" ca="1" si="7"/>
        <v/>
      </c>
      <c r="AK56" s="8" t="str">
        <f t="shared" ca="1" si="7"/>
        <v/>
      </c>
      <c r="AM56" s="15"/>
      <c r="AN56" s="14"/>
      <c r="AO56" s="15"/>
      <c r="AP56" s="14"/>
      <c r="AQ56" s="12"/>
      <c r="AR56" s="12"/>
      <c r="AS56" s="12"/>
      <c r="AT56" s="12"/>
      <c r="AU56" s="12"/>
      <c r="AV56" s="12"/>
      <c r="AW56" s="12"/>
      <c r="AX56" s="12"/>
      <c r="AY56" s="12"/>
      <c r="AZ56" s="12"/>
    </row>
    <row r="57" spans="23:52">
      <c r="W57" s="6">
        <v>-2</v>
      </c>
      <c r="X57" s="14">
        <f t="shared" si="0"/>
        <v>2014</v>
      </c>
      <c r="Y57" s="14">
        <v>5</v>
      </c>
      <c r="Z57" s="15">
        <f t="shared" si="1"/>
        <v>41760</v>
      </c>
      <c r="AA57" s="15" t="str">
        <f t="shared" ca="1" si="2"/>
        <v>2014:5:0:0:TUCHENG_ZL</v>
      </c>
      <c r="AB57" s="14" t="e">
        <f t="shared" ca="1" si="3"/>
        <v>#N/A</v>
      </c>
      <c r="AC57" s="12" t="e">
        <f t="shared" ca="1" si="4"/>
        <v>#N/A</v>
      </c>
      <c r="AD57" s="12">
        <f t="shared" si="5"/>
        <v>2</v>
      </c>
      <c r="AE57" s="14" t="e">
        <f t="shared" ca="1" si="6"/>
        <v>#N/A</v>
      </c>
      <c r="AF57" s="8" t="str">
        <f t="shared" ca="1" si="7"/>
        <v/>
      </c>
      <c r="AG57" s="8" t="str">
        <f t="shared" ca="1" si="7"/>
        <v/>
      </c>
      <c r="AH57" s="8" t="str">
        <f t="shared" ca="1" si="7"/>
        <v/>
      </c>
      <c r="AI57" s="8" t="str">
        <f t="shared" ca="1" si="7"/>
        <v/>
      </c>
      <c r="AJ57" s="8" t="str">
        <f t="shared" ca="1" si="7"/>
        <v/>
      </c>
      <c r="AK57" s="8" t="str">
        <f t="shared" ca="1" si="7"/>
        <v/>
      </c>
      <c r="AM57" s="15"/>
      <c r="AN57" s="14"/>
      <c r="AO57" s="15"/>
      <c r="AP57" s="14"/>
      <c r="AQ57" s="12"/>
      <c r="AR57" s="12"/>
      <c r="AS57" s="12"/>
      <c r="AT57" s="12"/>
      <c r="AU57" s="12"/>
      <c r="AV57" s="12"/>
      <c r="AW57" s="12"/>
      <c r="AX57" s="12"/>
      <c r="AY57" s="12"/>
      <c r="AZ57" s="12"/>
    </row>
    <row r="58" spans="23:52">
      <c r="W58" s="6">
        <v>-2</v>
      </c>
      <c r="X58" s="14">
        <f t="shared" si="0"/>
        <v>2014</v>
      </c>
      <c r="Y58" s="14">
        <v>6</v>
      </c>
      <c r="Z58" s="15">
        <f t="shared" si="1"/>
        <v>41791</v>
      </c>
      <c r="AA58" s="15" t="str">
        <f t="shared" ca="1" si="2"/>
        <v>2014:6:0:0:TUCHENG_ZL</v>
      </c>
      <c r="AB58" s="14" t="e">
        <f t="shared" ca="1" si="3"/>
        <v>#N/A</v>
      </c>
      <c r="AC58" s="12" t="e">
        <f t="shared" ca="1" si="4"/>
        <v>#N/A</v>
      </c>
      <c r="AD58" s="12">
        <f t="shared" si="5"/>
        <v>2</v>
      </c>
      <c r="AE58" s="14" t="e">
        <f t="shared" ca="1" si="6"/>
        <v>#N/A</v>
      </c>
      <c r="AF58" s="8" t="str">
        <f t="shared" ca="1" si="7"/>
        <v/>
      </c>
      <c r="AG58" s="8" t="str">
        <f t="shared" ca="1" si="7"/>
        <v/>
      </c>
      <c r="AH58" s="8" t="str">
        <f t="shared" ca="1" si="7"/>
        <v/>
      </c>
      <c r="AI58" s="8" t="str">
        <f t="shared" ca="1" si="7"/>
        <v/>
      </c>
      <c r="AJ58" s="8" t="str">
        <f t="shared" ca="1" si="7"/>
        <v/>
      </c>
      <c r="AK58" s="8" t="str">
        <f t="shared" ca="1" si="7"/>
        <v/>
      </c>
      <c r="AM58" s="15"/>
      <c r="AN58" s="14"/>
      <c r="AO58" s="15"/>
      <c r="AP58" s="14"/>
      <c r="AQ58" s="12"/>
      <c r="AR58" s="12"/>
      <c r="AS58" s="12"/>
      <c r="AT58" s="12"/>
      <c r="AU58" s="12"/>
      <c r="AV58" s="12"/>
      <c r="AW58" s="12"/>
      <c r="AX58" s="12"/>
      <c r="AY58" s="12"/>
      <c r="AZ58" s="12"/>
    </row>
    <row r="59" spans="23:52">
      <c r="W59" s="6">
        <v>-2</v>
      </c>
      <c r="X59" s="14">
        <f t="shared" si="0"/>
        <v>2014</v>
      </c>
      <c r="Y59" s="14">
        <v>7</v>
      </c>
      <c r="Z59" s="15">
        <f t="shared" si="1"/>
        <v>41821</v>
      </c>
      <c r="AA59" s="15" t="str">
        <f t="shared" ca="1" si="2"/>
        <v>2014:7:0:0:TUCHENG_ZL</v>
      </c>
      <c r="AB59" s="14" t="e">
        <f t="shared" ca="1" si="3"/>
        <v>#N/A</v>
      </c>
      <c r="AC59" s="12" t="e">
        <f t="shared" ca="1" si="4"/>
        <v>#N/A</v>
      </c>
      <c r="AD59" s="12">
        <f t="shared" si="5"/>
        <v>2</v>
      </c>
      <c r="AE59" s="14" t="e">
        <f t="shared" ca="1" si="6"/>
        <v>#N/A</v>
      </c>
      <c r="AF59" s="8" t="str">
        <f t="shared" ca="1" si="7"/>
        <v/>
      </c>
      <c r="AG59" s="8" t="str">
        <f t="shared" ca="1" si="7"/>
        <v/>
      </c>
      <c r="AH59" s="8" t="str">
        <f t="shared" ca="1" si="7"/>
        <v/>
      </c>
      <c r="AI59" s="8" t="str">
        <f t="shared" ca="1" si="7"/>
        <v/>
      </c>
      <c r="AJ59" s="8" t="str">
        <f t="shared" ca="1" si="7"/>
        <v/>
      </c>
      <c r="AK59" s="8" t="str">
        <f t="shared" ca="1" si="7"/>
        <v/>
      </c>
      <c r="AM59" s="15"/>
      <c r="AN59" s="14"/>
      <c r="AO59" s="15"/>
      <c r="AP59" s="14"/>
      <c r="AQ59" s="12"/>
      <c r="AR59" s="12"/>
      <c r="AS59" s="12"/>
      <c r="AT59" s="12"/>
      <c r="AU59" s="12"/>
      <c r="AV59" s="12"/>
      <c r="AW59" s="12"/>
      <c r="AX59" s="12"/>
      <c r="AY59" s="12"/>
      <c r="AZ59" s="12"/>
    </row>
    <row r="60" spans="23:52">
      <c r="W60" s="6">
        <v>-2</v>
      </c>
      <c r="X60" s="14">
        <f t="shared" si="0"/>
        <v>2014</v>
      </c>
      <c r="Y60" s="14">
        <v>8</v>
      </c>
      <c r="Z60" s="15">
        <f t="shared" si="1"/>
        <v>41852</v>
      </c>
      <c r="AA60" s="15" t="str">
        <f t="shared" ca="1" si="2"/>
        <v>2014:8:0:0:TUCHENG_ZL</v>
      </c>
      <c r="AB60" s="14" t="e">
        <f t="shared" ca="1" si="3"/>
        <v>#N/A</v>
      </c>
      <c r="AC60" s="12" t="e">
        <f t="shared" ca="1" si="4"/>
        <v>#N/A</v>
      </c>
      <c r="AD60" s="12">
        <f t="shared" si="5"/>
        <v>2</v>
      </c>
      <c r="AE60" s="14" t="e">
        <f t="shared" ca="1" si="6"/>
        <v>#N/A</v>
      </c>
      <c r="AF60" s="8" t="str">
        <f t="shared" ca="1" si="7"/>
        <v/>
      </c>
      <c r="AG60" s="8" t="str">
        <f t="shared" ca="1" si="7"/>
        <v/>
      </c>
      <c r="AH60" s="8" t="str">
        <f t="shared" ca="1" si="7"/>
        <v/>
      </c>
      <c r="AI60" s="8" t="str">
        <f t="shared" ca="1" si="7"/>
        <v/>
      </c>
      <c r="AJ60" s="8" t="str">
        <f t="shared" ca="1" si="7"/>
        <v/>
      </c>
      <c r="AK60" s="8" t="str">
        <f t="shared" ca="1" si="7"/>
        <v/>
      </c>
      <c r="AM60" s="15"/>
      <c r="AN60" s="14"/>
      <c r="AO60" s="15"/>
      <c r="AP60" s="14"/>
      <c r="AQ60" s="12"/>
      <c r="AR60" s="12"/>
      <c r="AS60" s="12"/>
      <c r="AT60" s="12"/>
      <c r="AU60" s="12"/>
      <c r="AV60" s="12"/>
      <c r="AW60" s="12"/>
      <c r="AX60" s="12"/>
      <c r="AY60" s="12"/>
      <c r="AZ60" s="12"/>
    </row>
    <row r="61" spans="23:52">
      <c r="W61" s="6">
        <v>-2</v>
      </c>
      <c r="X61" s="14">
        <f t="shared" si="0"/>
        <v>2014</v>
      </c>
      <c r="Y61" s="14">
        <v>9</v>
      </c>
      <c r="Z61" s="15">
        <f t="shared" si="1"/>
        <v>41883</v>
      </c>
      <c r="AA61" s="15" t="str">
        <f t="shared" ca="1" si="2"/>
        <v>2014:9:0:0:TUCHENG_ZL</v>
      </c>
      <c r="AB61" s="14" t="e">
        <f t="shared" ca="1" si="3"/>
        <v>#N/A</v>
      </c>
      <c r="AC61" s="12" t="e">
        <f t="shared" ca="1" si="4"/>
        <v>#N/A</v>
      </c>
      <c r="AD61" s="12">
        <f t="shared" si="5"/>
        <v>2</v>
      </c>
      <c r="AE61" s="14" t="e">
        <f t="shared" ca="1" si="6"/>
        <v>#N/A</v>
      </c>
      <c r="AF61" s="8" t="str">
        <f t="shared" ca="1" si="7"/>
        <v/>
      </c>
      <c r="AG61" s="8" t="str">
        <f t="shared" ca="1" si="7"/>
        <v/>
      </c>
      <c r="AH61" s="8" t="str">
        <f t="shared" ca="1" si="7"/>
        <v/>
      </c>
      <c r="AI61" s="8" t="str">
        <f t="shared" ca="1" si="7"/>
        <v/>
      </c>
      <c r="AJ61" s="8" t="str">
        <f t="shared" ca="1" si="7"/>
        <v/>
      </c>
      <c r="AK61" s="8" t="str">
        <f t="shared" ca="1" si="7"/>
        <v/>
      </c>
      <c r="AM61" s="15"/>
      <c r="AN61" s="14"/>
      <c r="AO61" s="15"/>
      <c r="AP61" s="14"/>
      <c r="AQ61" s="12"/>
      <c r="AR61" s="12"/>
      <c r="AS61" s="12"/>
      <c r="AT61" s="12"/>
      <c r="AU61" s="12"/>
      <c r="AV61" s="12"/>
      <c r="AW61" s="12"/>
      <c r="AX61" s="12"/>
      <c r="AY61" s="12"/>
      <c r="AZ61" s="12"/>
    </row>
    <row r="62" spans="23:52">
      <c r="W62" s="6">
        <v>-2</v>
      </c>
      <c r="X62" s="14">
        <f t="shared" si="0"/>
        <v>2014</v>
      </c>
      <c r="Y62" s="14">
        <v>10</v>
      </c>
      <c r="Z62" s="15">
        <f t="shared" si="1"/>
        <v>41913</v>
      </c>
      <c r="AA62" s="15" t="str">
        <f t="shared" ca="1" si="2"/>
        <v>2014:10:0:0:TUCHENG_ZL</v>
      </c>
      <c r="AB62" s="14" t="e">
        <f t="shared" ca="1" si="3"/>
        <v>#N/A</v>
      </c>
      <c r="AC62" s="12" t="e">
        <f t="shared" ca="1" si="4"/>
        <v>#N/A</v>
      </c>
      <c r="AD62" s="12">
        <f t="shared" si="5"/>
        <v>2</v>
      </c>
      <c r="AE62" s="14" t="e">
        <f t="shared" ca="1" si="6"/>
        <v>#N/A</v>
      </c>
      <c r="AF62" s="8" t="str">
        <f t="shared" ca="1" si="7"/>
        <v/>
      </c>
      <c r="AG62" s="8" t="str">
        <f t="shared" ca="1" si="7"/>
        <v/>
      </c>
      <c r="AH62" s="8" t="str">
        <f t="shared" ca="1" si="7"/>
        <v/>
      </c>
      <c r="AI62" s="8" t="str">
        <f t="shared" ca="1" si="7"/>
        <v/>
      </c>
      <c r="AJ62" s="8" t="str">
        <f t="shared" ca="1" si="7"/>
        <v/>
      </c>
      <c r="AK62" s="8" t="str">
        <f t="shared" ca="1" si="7"/>
        <v/>
      </c>
      <c r="AM62" s="15"/>
      <c r="AN62" s="14"/>
      <c r="AO62" s="15"/>
      <c r="AP62" s="14"/>
      <c r="AQ62" s="12"/>
      <c r="AR62" s="12"/>
      <c r="AS62" s="12"/>
      <c r="AT62" s="12"/>
      <c r="AU62" s="12"/>
      <c r="AV62" s="12"/>
      <c r="AW62" s="12"/>
      <c r="AX62" s="12"/>
      <c r="AY62" s="12"/>
      <c r="AZ62" s="12"/>
    </row>
    <row r="63" spans="23:52">
      <c r="W63" s="6">
        <v>-2</v>
      </c>
      <c r="X63" s="14">
        <f t="shared" si="0"/>
        <v>2014</v>
      </c>
      <c r="Y63" s="14">
        <v>11</v>
      </c>
      <c r="Z63" s="15">
        <f t="shared" si="1"/>
        <v>41944</v>
      </c>
      <c r="AA63" s="15" t="str">
        <f t="shared" ca="1" si="2"/>
        <v>2014:11:0:0:TUCHENG_ZL</v>
      </c>
      <c r="AB63" s="14" t="e">
        <f t="shared" ca="1" si="3"/>
        <v>#N/A</v>
      </c>
      <c r="AC63" s="12" t="e">
        <f t="shared" ca="1" si="4"/>
        <v>#N/A</v>
      </c>
      <c r="AD63" s="12">
        <f t="shared" si="5"/>
        <v>2</v>
      </c>
      <c r="AE63" s="14" t="e">
        <f t="shared" ca="1" si="6"/>
        <v>#N/A</v>
      </c>
      <c r="AF63" s="8" t="str">
        <f t="shared" ref="AF63:AK72" ca="1" si="8">IFERROR(INDEX(INDIRECT(CONCATENATE($X$95,"$A:$Z")),$AE63,MATCH(AF$52,INDIRECT(CONCATENATE($X$95,"$A1:$Z1")),0)),"")</f>
        <v/>
      </c>
      <c r="AG63" s="8" t="str">
        <f t="shared" ca="1" si="8"/>
        <v/>
      </c>
      <c r="AH63" s="8" t="str">
        <f t="shared" ca="1" si="8"/>
        <v/>
      </c>
      <c r="AI63" s="8" t="str">
        <f t="shared" ca="1" si="8"/>
        <v/>
      </c>
      <c r="AJ63" s="8" t="str">
        <f t="shared" ca="1" si="8"/>
        <v/>
      </c>
      <c r="AK63" s="8" t="str">
        <f t="shared" ca="1" si="8"/>
        <v/>
      </c>
      <c r="AM63" s="15"/>
      <c r="AN63" s="14"/>
      <c r="AO63" s="15"/>
      <c r="AP63" s="14"/>
      <c r="AQ63" s="12"/>
      <c r="AR63" s="12"/>
      <c r="AS63" s="12"/>
      <c r="AT63" s="12"/>
      <c r="AU63" s="12"/>
      <c r="AV63" s="12"/>
      <c r="AW63" s="12"/>
      <c r="AX63" s="12"/>
      <c r="AY63" s="12"/>
      <c r="AZ63" s="12"/>
    </row>
    <row r="64" spans="23:52">
      <c r="W64" s="6">
        <v>-2</v>
      </c>
      <c r="X64" s="14">
        <f t="shared" si="0"/>
        <v>2014</v>
      </c>
      <c r="Y64" s="14">
        <v>12</v>
      </c>
      <c r="Z64" s="15">
        <f t="shared" si="1"/>
        <v>41974</v>
      </c>
      <c r="AA64" s="15" t="str">
        <f t="shared" ca="1" si="2"/>
        <v>2014:12:0:0:TUCHENG_ZL</v>
      </c>
      <c r="AB64" s="14" t="e">
        <f t="shared" ca="1" si="3"/>
        <v>#N/A</v>
      </c>
      <c r="AC64" s="12" t="e">
        <f t="shared" ca="1" si="4"/>
        <v>#N/A</v>
      </c>
      <c r="AD64" s="12">
        <f t="shared" si="5"/>
        <v>2</v>
      </c>
      <c r="AE64" s="14" t="e">
        <f t="shared" ca="1" si="6"/>
        <v>#N/A</v>
      </c>
      <c r="AF64" s="8" t="str">
        <f t="shared" ca="1" si="8"/>
        <v/>
      </c>
      <c r="AG64" s="8" t="str">
        <f t="shared" ca="1" si="8"/>
        <v/>
      </c>
      <c r="AH64" s="8" t="str">
        <f t="shared" ca="1" si="8"/>
        <v/>
      </c>
      <c r="AI64" s="8" t="str">
        <f t="shared" ca="1" si="8"/>
        <v/>
      </c>
      <c r="AJ64" s="8" t="str">
        <f t="shared" ca="1" si="8"/>
        <v/>
      </c>
      <c r="AK64" s="8" t="str">
        <f t="shared" ca="1" si="8"/>
        <v/>
      </c>
      <c r="AM64" s="15"/>
      <c r="AN64" s="14"/>
      <c r="AO64" s="15"/>
      <c r="AP64" s="14"/>
      <c r="AQ64" s="12"/>
      <c r="AR64" s="12"/>
      <c r="AS64" s="12"/>
      <c r="AT64" s="12"/>
      <c r="AU64" s="12"/>
      <c r="AV64" s="12"/>
      <c r="AW64" s="12"/>
      <c r="AX64" s="12"/>
      <c r="AY64" s="12"/>
      <c r="AZ64" s="12"/>
    </row>
    <row r="65" spans="23:52">
      <c r="W65" s="6">
        <v>-1</v>
      </c>
      <c r="X65" s="14">
        <f t="shared" si="0"/>
        <v>2015</v>
      </c>
      <c r="Y65" s="14">
        <v>1</v>
      </c>
      <c r="Z65" s="15">
        <f t="shared" si="1"/>
        <v>42005</v>
      </c>
      <c r="AA65" s="15" t="str">
        <f t="shared" ca="1" si="2"/>
        <v>2015:1:0:0:TUCHENG_ZL</v>
      </c>
      <c r="AB65" s="14" t="e">
        <f t="shared" ca="1" si="3"/>
        <v>#N/A</v>
      </c>
      <c r="AC65" s="12" t="e">
        <f t="shared" ca="1" si="4"/>
        <v>#N/A</v>
      </c>
      <c r="AD65" s="12">
        <f t="shared" si="5"/>
        <v>2</v>
      </c>
      <c r="AE65" s="14" t="e">
        <f t="shared" ca="1" si="6"/>
        <v>#N/A</v>
      </c>
      <c r="AF65" s="8" t="str">
        <f t="shared" ca="1" si="8"/>
        <v/>
      </c>
      <c r="AG65" s="8" t="str">
        <f t="shared" ca="1" si="8"/>
        <v/>
      </c>
      <c r="AH65" s="8" t="str">
        <f t="shared" ca="1" si="8"/>
        <v/>
      </c>
      <c r="AI65" s="8" t="str">
        <f t="shared" ca="1" si="8"/>
        <v/>
      </c>
      <c r="AJ65" s="8" t="str">
        <f t="shared" ca="1" si="8"/>
        <v/>
      </c>
      <c r="AK65" s="8" t="str">
        <f t="shared" ca="1" si="8"/>
        <v/>
      </c>
      <c r="AM65" s="15"/>
      <c r="AN65" s="14"/>
      <c r="AO65" s="15"/>
      <c r="AP65" s="14"/>
      <c r="AQ65" s="12"/>
      <c r="AR65" s="12"/>
      <c r="AS65" s="12"/>
      <c r="AT65" s="12"/>
      <c r="AU65" s="12"/>
      <c r="AV65" s="12"/>
      <c r="AW65" s="12"/>
      <c r="AX65" s="12"/>
      <c r="AY65" s="12"/>
      <c r="AZ65" s="12"/>
    </row>
    <row r="66" spans="23:52">
      <c r="W66" s="6">
        <v>-1</v>
      </c>
      <c r="X66" s="14">
        <f t="shared" si="0"/>
        <v>2015</v>
      </c>
      <c r="Y66" s="14">
        <v>2</v>
      </c>
      <c r="Z66" s="15">
        <f t="shared" si="1"/>
        <v>42036</v>
      </c>
      <c r="AA66" s="15" t="str">
        <f t="shared" ca="1" si="2"/>
        <v>2015:2:0:0:TUCHENG_ZL</v>
      </c>
      <c r="AB66" s="14" t="e">
        <f t="shared" ca="1" si="3"/>
        <v>#N/A</v>
      </c>
      <c r="AC66" s="12" t="e">
        <f t="shared" ca="1" si="4"/>
        <v>#N/A</v>
      </c>
      <c r="AD66" s="12">
        <f t="shared" si="5"/>
        <v>2</v>
      </c>
      <c r="AE66" s="14" t="e">
        <f t="shared" ca="1" si="6"/>
        <v>#N/A</v>
      </c>
      <c r="AF66" s="8" t="str">
        <f t="shared" ca="1" si="8"/>
        <v/>
      </c>
      <c r="AG66" s="8" t="str">
        <f t="shared" ca="1" si="8"/>
        <v/>
      </c>
      <c r="AH66" s="8" t="str">
        <f t="shared" ca="1" si="8"/>
        <v/>
      </c>
      <c r="AI66" s="8" t="str">
        <f t="shared" ca="1" si="8"/>
        <v/>
      </c>
      <c r="AJ66" s="8" t="str">
        <f t="shared" ca="1" si="8"/>
        <v/>
      </c>
      <c r="AK66" s="8" t="str">
        <f t="shared" ca="1" si="8"/>
        <v/>
      </c>
      <c r="AM66" s="15"/>
      <c r="AN66" s="14"/>
      <c r="AO66" s="15"/>
      <c r="AP66" s="14"/>
      <c r="AQ66" s="12"/>
      <c r="AR66" s="12"/>
      <c r="AS66" s="12"/>
      <c r="AT66" s="12"/>
      <c r="AU66" s="12"/>
      <c r="AV66" s="12"/>
      <c r="AW66" s="12"/>
      <c r="AX66" s="12"/>
      <c r="AY66" s="12"/>
      <c r="AZ66" s="12"/>
    </row>
    <row r="67" spans="23:52">
      <c r="W67" s="6">
        <v>-1</v>
      </c>
      <c r="X67" s="14">
        <f t="shared" si="0"/>
        <v>2015</v>
      </c>
      <c r="Y67" s="14">
        <v>3</v>
      </c>
      <c r="Z67" s="15">
        <f t="shared" si="1"/>
        <v>42064</v>
      </c>
      <c r="AA67" s="15" t="str">
        <f t="shared" ca="1" si="2"/>
        <v>2015:3:0:0:TUCHENG_ZL</v>
      </c>
      <c r="AB67" s="14" t="e">
        <f t="shared" ca="1" si="3"/>
        <v>#N/A</v>
      </c>
      <c r="AC67" s="12" t="e">
        <f t="shared" ca="1" si="4"/>
        <v>#N/A</v>
      </c>
      <c r="AD67" s="12">
        <f t="shared" si="5"/>
        <v>2</v>
      </c>
      <c r="AE67" s="14" t="e">
        <f t="shared" ca="1" si="6"/>
        <v>#N/A</v>
      </c>
      <c r="AF67" s="8" t="str">
        <f t="shared" ca="1" si="8"/>
        <v/>
      </c>
      <c r="AG67" s="8" t="str">
        <f t="shared" ca="1" si="8"/>
        <v/>
      </c>
      <c r="AH67" s="8" t="str">
        <f t="shared" ca="1" si="8"/>
        <v/>
      </c>
      <c r="AI67" s="8" t="str">
        <f t="shared" ca="1" si="8"/>
        <v/>
      </c>
      <c r="AJ67" s="8" t="str">
        <f t="shared" ca="1" si="8"/>
        <v/>
      </c>
      <c r="AK67" s="8" t="str">
        <f t="shared" ca="1" si="8"/>
        <v/>
      </c>
      <c r="AM67" s="15"/>
      <c r="AN67" s="14"/>
      <c r="AO67" s="15"/>
      <c r="AP67" s="14"/>
      <c r="AQ67" s="12"/>
      <c r="AR67" s="12"/>
      <c r="AS67" s="12"/>
      <c r="AT67" s="12"/>
      <c r="AU67" s="12"/>
      <c r="AV67" s="12"/>
      <c r="AW67" s="12"/>
      <c r="AX67" s="12"/>
      <c r="AY67" s="12"/>
      <c r="AZ67" s="12"/>
    </row>
    <row r="68" spans="23:52">
      <c r="W68" s="6">
        <v>-1</v>
      </c>
      <c r="X68" s="14">
        <f t="shared" si="0"/>
        <v>2015</v>
      </c>
      <c r="Y68" s="14">
        <v>4</v>
      </c>
      <c r="Z68" s="15">
        <f t="shared" si="1"/>
        <v>42095</v>
      </c>
      <c r="AA68" s="15" t="str">
        <f t="shared" ca="1" si="2"/>
        <v>2015:4:0:0:TUCHENG_ZL</v>
      </c>
      <c r="AB68" s="14" t="e">
        <f t="shared" ca="1" si="3"/>
        <v>#N/A</v>
      </c>
      <c r="AC68" s="12" t="e">
        <f t="shared" ca="1" si="4"/>
        <v>#N/A</v>
      </c>
      <c r="AD68" s="12">
        <f t="shared" si="5"/>
        <v>2</v>
      </c>
      <c r="AE68" s="14" t="e">
        <f t="shared" ca="1" si="6"/>
        <v>#N/A</v>
      </c>
      <c r="AF68" s="8" t="str">
        <f t="shared" ca="1" si="8"/>
        <v/>
      </c>
      <c r="AG68" s="8" t="str">
        <f t="shared" ca="1" si="8"/>
        <v/>
      </c>
      <c r="AH68" s="8" t="str">
        <f t="shared" ca="1" si="8"/>
        <v/>
      </c>
      <c r="AI68" s="8" t="str">
        <f t="shared" ca="1" si="8"/>
        <v/>
      </c>
      <c r="AJ68" s="8" t="str">
        <f t="shared" ca="1" si="8"/>
        <v/>
      </c>
      <c r="AK68" s="8" t="str">
        <f t="shared" ca="1" si="8"/>
        <v/>
      </c>
      <c r="AM68" s="15"/>
      <c r="AN68" s="14"/>
      <c r="AO68" s="15"/>
      <c r="AP68" s="14"/>
      <c r="AQ68" s="12"/>
      <c r="AR68" s="12"/>
      <c r="AS68" s="12"/>
      <c r="AT68" s="12"/>
      <c r="AU68" s="12"/>
      <c r="AV68" s="12"/>
      <c r="AW68" s="12"/>
      <c r="AX68" s="12"/>
      <c r="AY68" s="12"/>
      <c r="AZ68" s="12"/>
    </row>
    <row r="69" spans="23:52">
      <c r="W69" s="6">
        <v>-1</v>
      </c>
      <c r="X69" s="14">
        <f t="shared" si="0"/>
        <v>2015</v>
      </c>
      <c r="Y69" s="14">
        <v>5</v>
      </c>
      <c r="Z69" s="15">
        <f t="shared" si="1"/>
        <v>42125</v>
      </c>
      <c r="AA69" s="15" t="str">
        <f t="shared" ca="1" si="2"/>
        <v>2015:5:0:0:TUCHENG_ZL</v>
      </c>
      <c r="AB69" s="14" t="e">
        <f t="shared" ca="1" si="3"/>
        <v>#N/A</v>
      </c>
      <c r="AC69" s="12" t="e">
        <f t="shared" ca="1" si="4"/>
        <v>#N/A</v>
      </c>
      <c r="AD69" s="12">
        <f t="shared" si="5"/>
        <v>2</v>
      </c>
      <c r="AE69" s="14" t="e">
        <f t="shared" ca="1" si="6"/>
        <v>#N/A</v>
      </c>
      <c r="AF69" s="8" t="str">
        <f t="shared" ca="1" si="8"/>
        <v/>
      </c>
      <c r="AG69" s="8" t="str">
        <f t="shared" ca="1" si="8"/>
        <v/>
      </c>
      <c r="AH69" s="8" t="str">
        <f t="shared" ca="1" si="8"/>
        <v/>
      </c>
      <c r="AI69" s="8" t="str">
        <f t="shared" ca="1" si="8"/>
        <v/>
      </c>
      <c r="AJ69" s="8" t="str">
        <f t="shared" ca="1" si="8"/>
        <v/>
      </c>
      <c r="AK69" s="8" t="str">
        <f t="shared" ca="1" si="8"/>
        <v/>
      </c>
      <c r="AM69" s="15"/>
      <c r="AN69" s="14"/>
      <c r="AO69" s="15"/>
      <c r="AP69" s="14"/>
      <c r="AQ69" s="12"/>
      <c r="AR69" s="12"/>
      <c r="AS69" s="12"/>
      <c r="AT69" s="12"/>
      <c r="AU69" s="12"/>
      <c r="AV69" s="12"/>
      <c r="AW69" s="12"/>
      <c r="AX69" s="12"/>
      <c r="AY69" s="12"/>
      <c r="AZ69" s="12"/>
    </row>
    <row r="70" spans="23:52">
      <c r="W70" s="6">
        <v>-1</v>
      </c>
      <c r="X70" s="14">
        <f t="shared" si="0"/>
        <v>2015</v>
      </c>
      <c r="Y70" s="14">
        <v>6</v>
      </c>
      <c r="Z70" s="15">
        <f t="shared" si="1"/>
        <v>42156</v>
      </c>
      <c r="AA70" s="15" t="str">
        <f t="shared" ca="1" si="2"/>
        <v>2015:6:0:0:TUCHENG_ZL</v>
      </c>
      <c r="AB70" s="14" t="e">
        <f t="shared" ca="1" si="3"/>
        <v>#N/A</v>
      </c>
      <c r="AC70" s="12" t="e">
        <f t="shared" ca="1" si="4"/>
        <v>#N/A</v>
      </c>
      <c r="AD70" s="12">
        <f t="shared" si="5"/>
        <v>2</v>
      </c>
      <c r="AE70" s="14" t="e">
        <f t="shared" ca="1" si="6"/>
        <v>#N/A</v>
      </c>
      <c r="AF70" s="8" t="str">
        <f t="shared" ca="1" si="8"/>
        <v/>
      </c>
      <c r="AG70" s="8" t="str">
        <f t="shared" ca="1" si="8"/>
        <v/>
      </c>
      <c r="AH70" s="8" t="str">
        <f t="shared" ca="1" si="8"/>
        <v/>
      </c>
      <c r="AI70" s="8" t="str">
        <f t="shared" ca="1" si="8"/>
        <v/>
      </c>
      <c r="AJ70" s="8" t="str">
        <f t="shared" ca="1" si="8"/>
        <v/>
      </c>
      <c r="AK70" s="8" t="str">
        <f t="shared" ca="1" si="8"/>
        <v/>
      </c>
      <c r="AM70" s="15"/>
      <c r="AN70" s="14"/>
      <c r="AO70" s="15"/>
      <c r="AP70" s="14"/>
      <c r="AQ70" s="12"/>
      <c r="AR70" s="12"/>
      <c r="AS70" s="12"/>
      <c r="AT70" s="12"/>
      <c r="AU70" s="12"/>
      <c r="AV70" s="12"/>
      <c r="AW70" s="12"/>
      <c r="AX70" s="12"/>
      <c r="AY70" s="12"/>
      <c r="AZ70" s="12"/>
    </row>
    <row r="71" spans="23:52">
      <c r="W71" s="6">
        <v>-1</v>
      </c>
      <c r="X71" s="14">
        <f t="shared" si="0"/>
        <v>2015</v>
      </c>
      <c r="Y71" s="14">
        <v>7</v>
      </c>
      <c r="Z71" s="15">
        <f t="shared" si="1"/>
        <v>42186</v>
      </c>
      <c r="AA71" s="15" t="str">
        <f t="shared" ca="1" si="2"/>
        <v>2015:7:0:0:TUCHENG_ZL</v>
      </c>
      <c r="AB71" s="14" t="e">
        <f t="shared" ca="1" si="3"/>
        <v>#N/A</v>
      </c>
      <c r="AC71" s="12" t="e">
        <f t="shared" ca="1" si="4"/>
        <v>#N/A</v>
      </c>
      <c r="AD71" s="12">
        <f t="shared" si="5"/>
        <v>2</v>
      </c>
      <c r="AE71" s="14" t="e">
        <f t="shared" ca="1" si="6"/>
        <v>#N/A</v>
      </c>
      <c r="AF71" s="8" t="str">
        <f t="shared" ca="1" si="8"/>
        <v/>
      </c>
      <c r="AG71" s="8" t="str">
        <f t="shared" ca="1" si="8"/>
        <v/>
      </c>
      <c r="AH71" s="8" t="str">
        <f t="shared" ca="1" si="8"/>
        <v/>
      </c>
      <c r="AI71" s="8" t="str">
        <f t="shared" ca="1" si="8"/>
        <v/>
      </c>
      <c r="AJ71" s="8" t="str">
        <f t="shared" ca="1" si="8"/>
        <v/>
      </c>
      <c r="AK71" s="8" t="str">
        <f t="shared" ca="1" si="8"/>
        <v/>
      </c>
      <c r="AM71" s="15"/>
      <c r="AN71" s="14"/>
      <c r="AO71" s="15"/>
      <c r="AP71" s="14"/>
      <c r="AQ71" s="12"/>
      <c r="AR71" s="12"/>
      <c r="AS71" s="12"/>
      <c r="AT71" s="12"/>
      <c r="AU71" s="12"/>
      <c r="AV71" s="12"/>
      <c r="AW71" s="12"/>
      <c r="AX71" s="12"/>
      <c r="AY71" s="12"/>
      <c r="AZ71" s="12"/>
    </row>
    <row r="72" spans="23:52">
      <c r="W72" s="6">
        <v>-1</v>
      </c>
      <c r="X72" s="14">
        <f t="shared" si="0"/>
        <v>2015</v>
      </c>
      <c r="Y72" s="14">
        <v>8</v>
      </c>
      <c r="Z72" s="15">
        <f t="shared" si="1"/>
        <v>42217</v>
      </c>
      <c r="AA72" s="15" t="str">
        <f t="shared" ca="1" si="2"/>
        <v>2015:8:0:0:TUCHENG_ZL</v>
      </c>
      <c r="AB72" s="14" t="e">
        <f t="shared" ca="1" si="3"/>
        <v>#N/A</v>
      </c>
      <c r="AC72" s="12" t="e">
        <f t="shared" ca="1" si="4"/>
        <v>#N/A</v>
      </c>
      <c r="AD72" s="12">
        <f t="shared" si="5"/>
        <v>2</v>
      </c>
      <c r="AE72" s="14" t="e">
        <f t="shared" ca="1" si="6"/>
        <v>#N/A</v>
      </c>
      <c r="AF72" s="8" t="str">
        <f t="shared" ca="1" si="8"/>
        <v/>
      </c>
      <c r="AG72" s="8" t="str">
        <f t="shared" ca="1" si="8"/>
        <v/>
      </c>
      <c r="AH72" s="8" t="str">
        <f t="shared" ca="1" si="8"/>
        <v/>
      </c>
      <c r="AI72" s="8" t="str">
        <f t="shared" ca="1" si="8"/>
        <v/>
      </c>
      <c r="AJ72" s="8" t="str">
        <f t="shared" ca="1" si="8"/>
        <v/>
      </c>
      <c r="AK72" s="8" t="str">
        <f t="shared" ca="1" si="8"/>
        <v/>
      </c>
      <c r="AM72" s="15"/>
      <c r="AN72" s="14"/>
      <c r="AO72" s="15"/>
      <c r="AP72" s="14"/>
      <c r="AQ72" s="12"/>
      <c r="AR72" s="12"/>
      <c r="AS72" s="12"/>
      <c r="AT72" s="12"/>
      <c r="AU72" s="12"/>
      <c r="AV72" s="12"/>
      <c r="AW72" s="12"/>
      <c r="AX72" s="12"/>
      <c r="AY72" s="12"/>
      <c r="AZ72" s="12"/>
    </row>
    <row r="73" spans="23:52">
      <c r="W73" s="6">
        <v>-1</v>
      </c>
      <c r="X73" s="14">
        <f t="shared" si="0"/>
        <v>2015</v>
      </c>
      <c r="Y73" s="14">
        <v>9</v>
      </c>
      <c r="Z73" s="15">
        <f t="shared" si="1"/>
        <v>42248</v>
      </c>
      <c r="AA73" s="15" t="str">
        <f t="shared" ca="1" si="2"/>
        <v>2015:9:0:0:TUCHENG_ZL</v>
      </c>
      <c r="AB73" s="14" t="e">
        <f t="shared" ca="1" si="3"/>
        <v>#N/A</v>
      </c>
      <c r="AC73" s="12" t="e">
        <f t="shared" ca="1" si="4"/>
        <v>#N/A</v>
      </c>
      <c r="AD73" s="12">
        <f t="shared" si="5"/>
        <v>2</v>
      </c>
      <c r="AE73" s="14" t="e">
        <f t="shared" ca="1" si="6"/>
        <v>#N/A</v>
      </c>
      <c r="AF73" s="8" t="str">
        <f t="shared" ref="AF73:AK82" ca="1" si="9">IFERROR(INDEX(INDIRECT(CONCATENATE($X$95,"$A:$Z")),$AE73,MATCH(AF$52,INDIRECT(CONCATENATE($X$95,"$A1:$Z1")),0)),"")</f>
        <v/>
      </c>
      <c r="AG73" s="8" t="str">
        <f t="shared" ca="1" si="9"/>
        <v/>
      </c>
      <c r="AH73" s="8" t="str">
        <f t="shared" ca="1" si="9"/>
        <v/>
      </c>
      <c r="AI73" s="8" t="str">
        <f t="shared" ca="1" si="9"/>
        <v/>
      </c>
      <c r="AJ73" s="8" t="str">
        <f t="shared" ca="1" si="9"/>
        <v/>
      </c>
      <c r="AK73" s="8" t="str">
        <f t="shared" ca="1" si="9"/>
        <v/>
      </c>
      <c r="AM73" s="15"/>
      <c r="AN73" s="14"/>
      <c r="AO73" s="15"/>
      <c r="AP73" s="14"/>
      <c r="AQ73" s="12"/>
      <c r="AR73" s="12"/>
      <c r="AS73" s="12"/>
      <c r="AT73" s="12"/>
      <c r="AU73" s="12"/>
      <c r="AV73" s="12"/>
      <c r="AW73" s="12"/>
      <c r="AX73" s="12"/>
      <c r="AY73" s="12"/>
      <c r="AZ73" s="12"/>
    </row>
    <row r="74" spans="23:52">
      <c r="W74" s="6">
        <v>-1</v>
      </c>
      <c r="X74" s="14">
        <f t="shared" si="0"/>
        <v>2015</v>
      </c>
      <c r="Y74" s="14">
        <v>10</v>
      </c>
      <c r="Z74" s="15">
        <f t="shared" si="1"/>
        <v>42278</v>
      </c>
      <c r="AA74" s="15" t="str">
        <f t="shared" ca="1" si="2"/>
        <v>2015:10:0:0:TUCHENG_ZL</v>
      </c>
      <c r="AB74" s="14" t="e">
        <f t="shared" ca="1" si="3"/>
        <v>#N/A</v>
      </c>
      <c r="AC74" s="12" t="e">
        <f t="shared" ca="1" si="4"/>
        <v>#N/A</v>
      </c>
      <c r="AD74" s="12">
        <f t="shared" si="5"/>
        <v>2</v>
      </c>
      <c r="AE74" s="14" t="e">
        <f t="shared" ca="1" si="6"/>
        <v>#N/A</v>
      </c>
      <c r="AF74" s="8" t="str">
        <f t="shared" ca="1" si="9"/>
        <v/>
      </c>
      <c r="AG74" s="8" t="str">
        <f t="shared" ca="1" si="9"/>
        <v/>
      </c>
      <c r="AH74" s="8" t="str">
        <f t="shared" ca="1" si="9"/>
        <v/>
      </c>
      <c r="AI74" s="8" t="str">
        <f t="shared" ca="1" si="9"/>
        <v/>
      </c>
      <c r="AJ74" s="8" t="str">
        <f t="shared" ca="1" si="9"/>
        <v/>
      </c>
      <c r="AK74" s="8" t="str">
        <f t="shared" ca="1" si="9"/>
        <v/>
      </c>
      <c r="AM74" s="15"/>
      <c r="AN74" s="14"/>
      <c r="AO74" s="15"/>
      <c r="AP74" s="14"/>
      <c r="AQ74" s="12"/>
      <c r="AR74" s="12"/>
      <c r="AS74" s="12"/>
      <c r="AT74" s="12"/>
      <c r="AU74" s="12"/>
      <c r="AV74" s="12"/>
      <c r="AW74" s="12"/>
      <c r="AX74" s="12"/>
      <c r="AY74" s="12"/>
      <c r="AZ74" s="12"/>
    </row>
    <row r="75" spans="23:52">
      <c r="W75" s="6">
        <v>-1</v>
      </c>
      <c r="X75" s="14">
        <f t="shared" si="0"/>
        <v>2015</v>
      </c>
      <c r="Y75" s="14">
        <v>11</v>
      </c>
      <c r="Z75" s="15">
        <f t="shared" si="1"/>
        <v>42309</v>
      </c>
      <c r="AA75" s="15" t="str">
        <f t="shared" ca="1" si="2"/>
        <v>2015:11:0:0:TUCHENG_ZL</v>
      </c>
      <c r="AB75" s="14" t="e">
        <f t="shared" ca="1" si="3"/>
        <v>#N/A</v>
      </c>
      <c r="AC75" s="12" t="e">
        <f t="shared" ca="1" si="4"/>
        <v>#N/A</v>
      </c>
      <c r="AD75" s="12">
        <f t="shared" si="5"/>
        <v>2</v>
      </c>
      <c r="AE75" s="14" t="e">
        <f t="shared" ca="1" si="6"/>
        <v>#N/A</v>
      </c>
      <c r="AF75" s="8" t="str">
        <f t="shared" ca="1" si="9"/>
        <v/>
      </c>
      <c r="AG75" s="8" t="str">
        <f t="shared" ca="1" si="9"/>
        <v/>
      </c>
      <c r="AH75" s="8" t="str">
        <f t="shared" ca="1" si="9"/>
        <v/>
      </c>
      <c r="AI75" s="8" t="str">
        <f t="shared" ca="1" si="9"/>
        <v/>
      </c>
      <c r="AJ75" s="8" t="str">
        <f t="shared" ca="1" si="9"/>
        <v/>
      </c>
      <c r="AK75" s="8" t="str">
        <f t="shared" ca="1" si="9"/>
        <v/>
      </c>
      <c r="AM75" s="15"/>
      <c r="AN75" s="14"/>
      <c r="AO75" s="15"/>
      <c r="AP75" s="14"/>
      <c r="AQ75" s="12"/>
      <c r="AR75" s="12"/>
      <c r="AS75" s="12"/>
      <c r="AT75" s="12"/>
      <c r="AU75" s="12"/>
      <c r="AV75" s="12"/>
      <c r="AW75" s="12"/>
      <c r="AX75" s="12"/>
      <c r="AY75" s="12"/>
      <c r="AZ75" s="12"/>
    </row>
    <row r="76" spans="23:52">
      <c r="W76" s="6">
        <v>-1</v>
      </c>
      <c r="X76" s="14">
        <f t="shared" si="0"/>
        <v>2015</v>
      </c>
      <c r="Y76" s="14">
        <v>12</v>
      </c>
      <c r="Z76" s="15">
        <f t="shared" si="1"/>
        <v>42339</v>
      </c>
      <c r="AA76" s="15" t="str">
        <f t="shared" ca="1" si="2"/>
        <v>2015:12:0:0:TUCHENG_ZL</v>
      </c>
      <c r="AB76" s="14" t="e">
        <f t="shared" ca="1" si="3"/>
        <v>#N/A</v>
      </c>
      <c r="AC76" s="12" t="e">
        <f t="shared" ca="1" si="4"/>
        <v>#N/A</v>
      </c>
      <c r="AD76" s="12">
        <f t="shared" si="5"/>
        <v>2</v>
      </c>
      <c r="AE76" s="14" t="e">
        <f t="shared" ca="1" si="6"/>
        <v>#N/A</v>
      </c>
      <c r="AF76" s="8" t="str">
        <f t="shared" ca="1" si="9"/>
        <v/>
      </c>
      <c r="AG76" s="8" t="str">
        <f t="shared" ca="1" si="9"/>
        <v/>
      </c>
      <c r="AH76" s="8" t="str">
        <f t="shared" ca="1" si="9"/>
        <v/>
      </c>
      <c r="AI76" s="8" t="str">
        <f t="shared" ca="1" si="9"/>
        <v/>
      </c>
      <c r="AJ76" s="8" t="str">
        <f t="shared" ca="1" si="9"/>
        <v/>
      </c>
      <c r="AK76" s="8" t="str">
        <f t="shared" ca="1" si="9"/>
        <v/>
      </c>
      <c r="AM76" s="15"/>
      <c r="AN76" s="14"/>
      <c r="AO76" s="15"/>
      <c r="AP76" s="14"/>
      <c r="AQ76" s="12"/>
      <c r="AR76" s="12"/>
      <c r="AS76" s="12"/>
      <c r="AT76" s="12"/>
      <c r="AU76" s="12"/>
      <c r="AV76" s="12"/>
      <c r="AW76" s="12"/>
      <c r="AX76" s="12"/>
      <c r="AY76" s="12"/>
      <c r="AZ76" s="12"/>
    </row>
    <row r="77" spans="23:52">
      <c r="W77" s="6">
        <v>0</v>
      </c>
      <c r="X77" s="14">
        <f t="shared" si="0"/>
        <v>2016</v>
      </c>
      <c r="Y77" s="14">
        <v>1</v>
      </c>
      <c r="Z77" s="15">
        <f t="shared" si="1"/>
        <v>42370</v>
      </c>
      <c r="AA77" s="15" t="str">
        <f t="shared" ca="1" si="2"/>
        <v>2016:1:0:0:TUCHENG_ZL</v>
      </c>
      <c r="AB77" s="14">
        <f t="shared" ca="1" si="3"/>
        <v>66</v>
      </c>
      <c r="AC77" s="12">
        <f t="shared" ca="1" si="4"/>
        <v>0</v>
      </c>
      <c r="AD77" s="12">
        <f t="shared" si="5"/>
        <v>2</v>
      </c>
      <c r="AE77" s="14" t="e">
        <f t="shared" ca="1" si="6"/>
        <v>#N/A</v>
      </c>
      <c r="AF77" s="8" t="str">
        <f t="shared" ca="1" si="9"/>
        <v/>
      </c>
      <c r="AG77" s="8" t="str">
        <f t="shared" ca="1" si="9"/>
        <v/>
      </c>
      <c r="AH77" s="8" t="str">
        <f t="shared" ca="1" si="9"/>
        <v/>
      </c>
      <c r="AI77" s="8" t="str">
        <f t="shared" ca="1" si="9"/>
        <v/>
      </c>
      <c r="AJ77" s="8" t="str">
        <f t="shared" ca="1" si="9"/>
        <v/>
      </c>
      <c r="AK77" s="8" t="str">
        <f t="shared" ca="1" si="9"/>
        <v/>
      </c>
      <c r="AL77" s="6">
        <v>-11</v>
      </c>
      <c r="AM77" s="15">
        <f t="shared" ref="AM77:AM88" si="10">DATE(YEAR, MONTH,DAY + 7*AL77 )</f>
        <v>42423</v>
      </c>
      <c r="AN77" s="14">
        <f>INT((DAY($AM77)-1)/7)+1</f>
        <v>4</v>
      </c>
      <c r="AO77" s="15" t="str">
        <f t="shared" ref="AO77:AO88" ca="1" si="11">CONCATENATE(YEAR(AM77),":",MONTH(AM77),":",AN77,":",WEEKLY_REPORT_DAY,":", $X$90)</f>
        <v>2016:2:4:7:TUCHENG_ZL</v>
      </c>
      <c r="AP77" s="14">
        <f t="shared" ref="AP77:AP88" ca="1" si="12">MATCH(AO77,INDIRECT(CONCATENATE($X$93,"$A:$A")),0)</f>
        <v>650</v>
      </c>
      <c r="AQ77" s="12">
        <f t="shared" ref="AQ77:AU88" ca="1" si="13">INDEX(INDIRECT(CONCATENATE($X$93,"$A:$AG")),$AP77,MATCH(AQ$52,INDIRECT(CONCATENATE($X$93,"$A1:$AG1")),0))</f>
        <v>0</v>
      </c>
      <c r="AR77" s="12">
        <f t="shared" ca="1" si="13"/>
        <v>6</v>
      </c>
      <c r="AS77" s="12">
        <f t="shared" ca="1" si="13"/>
        <v>1</v>
      </c>
      <c r="AT77" s="12">
        <f t="shared" ca="1" si="13"/>
        <v>7</v>
      </c>
      <c r="AU77" s="12">
        <f t="shared" ca="1" si="13"/>
        <v>0</v>
      </c>
      <c r="AV77" s="12">
        <f t="shared" ref="AV77:AV88" si="14">ROUND(1*$X$97/$X$99,0)</f>
        <v>0</v>
      </c>
      <c r="AW77" s="12">
        <f t="shared" ref="AW77:AW88" si="15">6*$X$97</f>
        <v>6</v>
      </c>
      <c r="AX77" s="12">
        <f t="shared" ref="AX77:AX88" si="16">3*$X$97</f>
        <v>3</v>
      </c>
      <c r="AY77" s="12">
        <f t="shared" ref="AY77:AY88" si="17">5*$X$97</f>
        <v>5</v>
      </c>
      <c r="AZ77" s="12">
        <f t="shared" ref="AZ77:AZ88" si="18">1*$X$97</f>
        <v>1</v>
      </c>
    </row>
    <row r="78" spans="23:52">
      <c r="W78" s="6">
        <v>0</v>
      </c>
      <c r="X78" s="14">
        <f t="shared" si="0"/>
        <v>2016</v>
      </c>
      <c r="Y78" s="14">
        <v>2</v>
      </c>
      <c r="Z78" s="15">
        <f t="shared" si="1"/>
        <v>42401</v>
      </c>
      <c r="AA78" s="15" t="str">
        <f t="shared" ca="1" si="2"/>
        <v>2016:2:0:0:TUCHENG_ZL</v>
      </c>
      <c r="AB78" s="14">
        <f t="shared" ca="1" si="3"/>
        <v>169</v>
      </c>
      <c r="AC78" s="12">
        <f t="shared" ca="1" si="4"/>
        <v>1</v>
      </c>
      <c r="AD78" s="12">
        <f t="shared" si="5"/>
        <v>2</v>
      </c>
      <c r="AE78" s="14">
        <f t="shared" ca="1" si="6"/>
        <v>15</v>
      </c>
      <c r="AF78" s="8">
        <f t="shared" ca="1" si="9"/>
        <v>0</v>
      </c>
      <c r="AG78" s="8">
        <f t="shared" ca="1" si="9"/>
        <v>0</v>
      </c>
      <c r="AH78" s="8">
        <f t="shared" ca="1" si="9"/>
        <v>0</v>
      </c>
      <c r="AI78" s="8">
        <f t="shared" ca="1" si="9"/>
        <v>0</v>
      </c>
      <c r="AJ78" s="8">
        <f t="shared" ca="1" si="9"/>
        <v>0</v>
      </c>
      <c r="AK78" s="8">
        <f t="shared" ca="1" si="9"/>
        <v>0</v>
      </c>
      <c r="AL78" s="6">
        <v>-10</v>
      </c>
      <c r="AM78" s="15">
        <f t="shared" si="10"/>
        <v>42430</v>
      </c>
      <c r="AN78" s="14">
        <f t="shared" ref="AN78:AN88" si="19">INT((DAY($AM78)-1)/7)+1</f>
        <v>1</v>
      </c>
      <c r="AO78" s="15" t="str">
        <f t="shared" ca="1" si="11"/>
        <v>2016:3:1:7:TUCHENG_ZL</v>
      </c>
      <c r="AP78" s="14">
        <f t="shared" ca="1" si="12"/>
        <v>749</v>
      </c>
      <c r="AQ78" s="12">
        <f t="shared" ca="1" si="13"/>
        <v>0</v>
      </c>
      <c r="AR78" s="12">
        <f t="shared" ca="1" si="13"/>
        <v>2</v>
      </c>
      <c r="AS78" s="12">
        <f t="shared" ca="1" si="13"/>
        <v>3</v>
      </c>
      <c r="AT78" s="12">
        <f t="shared" ca="1" si="13"/>
        <v>6</v>
      </c>
      <c r="AU78" s="12">
        <f t="shared" ca="1" si="13"/>
        <v>1</v>
      </c>
      <c r="AV78" s="12">
        <f t="shared" si="14"/>
        <v>0</v>
      </c>
      <c r="AW78" s="12">
        <f t="shared" si="15"/>
        <v>6</v>
      </c>
      <c r="AX78" s="12">
        <f t="shared" si="16"/>
        <v>3</v>
      </c>
      <c r="AY78" s="12">
        <f t="shared" si="17"/>
        <v>5</v>
      </c>
      <c r="AZ78" s="12">
        <f t="shared" si="18"/>
        <v>1</v>
      </c>
    </row>
    <row r="79" spans="23:52">
      <c r="W79" s="6">
        <v>0</v>
      </c>
      <c r="X79" s="14">
        <f t="shared" si="0"/>
        <v>2016</v>
      </c>
      <c r="Y79" s="14">
        <v>3</v>
      </c>
      <c r="Z79" s="15">
        <f t="shared" si="1"/>
        <v>42430</v>
      </c>
      <c r="AA79" s="15" t="str">
        <f t="shared" ca="1" si="2"/>
        <v>2016:3:0:0:TUCHENG_ZL</v>
      </c>
      <c r="AB79" s="14">
        <f t="shared" ca="1" si="3"/>
        <v>275</v>
      </c>
      <c r="AC79" s="12">
        <f t="shared" ca="1" si="4"/>
        <v>0</v>
      </c>
      <c r="AD79" s="12">
        <f t="shared" si="5"/>
        <v>2</v>
      </c>
      <c r="AE79" s="14" t="e">
        <f t="shared" ca="1" si="6"/>
        <v>#N/A</v>
      </c>
      <c r="AF79" s="8" t="str">
        <f t="shared" ca="1" si="9"/>
        <v/>
      </c>
      <c r="AG79" s="8" t="str">
        <f t="shared" ca="1" si="9"/>
        <v/>
      </c>
      <c r="AH79" s="8" t="str">
        <f t="shared" ca="1" si="9"/>
        <v/>
      </c>
      <c r="AI79" s="8" t="str">
        <f t="shared" ca="1" si="9"/>
        <v/>
      </c>
      <c r="AJ79" s="8" t="str">
        <f t="shared" ca="1" si="9"/>
        <v/>
      </c>
      <c r="AK79" s="8" t="str">
        <f t="shared" ca="1" si="9"/>
        <v/>
      </c>
      <c r="AL79" s="6">
        <v>-9</v>
      </c>
      <c r="AM79" s="15">
        <f t="shared" si="10"/>
        <v>42437</v>
      </c>
      <c r="AN79" s="14">
        <f t="shared" si="19"/>
        <v>2</v>
      </c>
      <c r="AO79" s="15" t="str">
        <f t="shared" ca="1" si="11"/>
        <v>2016:3:2:7:TUCHENG_ZL</v>
      </c>
      <c r="AP79" s="14">
        <f t="shared" ca="1" si="12"/>
        <v>849</v>
      </c>
      <c r="AQ79" s="12">
        <f t="shared" ca="1" si="13"/>
        <v>0</v>
      </c>
      <c r="AR79" s="12">
        <f t="shared" ca="1" si="13"/>
        <v>4</v>
      </c>
      <c r="AS79" s="12">
        <f t="shared" ca="1" si="13"/>
        <v>3</v>
      </c>
      <c r="AT79" s="12">
        <f t="shared" ca="1" si="13"/>
        <v>8</v>
      </c>
      <c r="AU79" s="12">
        <f t="shared" ca="1" si="13"/>
        <v>0</v>
      </c>
      <c r="AV79" s="12">
        <f t="shared" si="14"/>
        <v>0</v>
      </c>
      <c r="AW79" s="12">
        <f t="shared" si="15"/>
        <v>6</v>
      </c>
      <c r="AX79" s="12">
        <f t="shared" si="16"/>
        <v>3</v>
      </c>
      <c r="AY79" s="12">
        <f t="shared" si="17"/>
        <v>5</v>
      </c>
      <c r="AZ79" s="12">
        <f t="shared" si="18"/>
        <v>1</v>
      </c>
    </row>
    <row r="80" spans="23:52">
      <c r="W80" s="6">
        <v>0</v>
      </c>
      <c r="X80" s="14">
        <f t="shared" si="0"/>
        <v>2016</v>
      </c>
      <c r="Y80" s="14">
        <v>4</v>
      </c>
      <c r="Z80" s="15">
        <f t="shared" si="1"/>
        <v>42461</v>
      </c>
      <c r="AA80" s="15" t="str">
        <f t="shared" ca="1" si="2"/>
        <v>2016:4:0:0:TUCHENG_ZL</v>
      </c>
      <c r="AB80" s="14">
        <f t="shared" ca="1" si="3"/>
        <v>378</v>
      </c>
      <c r="AC80" s="12">
        <f t="shared" ca="1" si="4"/>
        <v>0</v>
      </c>
      <c r="AD80" s="12">
        <f t="shared" si="5"/>
        <v>2</v>
      </c>
      <c r="AE80" s="14">
        <f t="shared" ca="1" si="6"/>
        <v>69</v>
      </c>
      <c r="AF80" s="8">
        <f t="shared" ca="1" si="9"/>
        <v>0</v>
      </c>
      <c r="AG80" s="8">
        <f t="shared" ca="1" si="9"/>
        <v>0</v>
      </c>
      <c r="AH80" s="8">
        <f t="shared" ca="1" si="9"/>
        <v>0</v>
      </c>
      <c r="AI80" s="8">
        <f t="shared" ca="1" si="9"/>
        <v>0</v>
      </c>
      <c r="AJ80" s="8">
        <f t="shared" ca="1" si="9"/>
        <v>1</v>
      </c>
      <c r="AK80" s="8">
        <f t="shared" ca="1" si="9"/>
        <v>0</v>
      </c>
      <c r="AL80" s="6">
        <v>-8</v>
      </c>
      <c r="AM80" s="15">
        <f t="shared" si="10"/>
        <v>42444</v>
      </c>
      <c r="AN80" s="14">
        <f t="shared" si="19"/>
        <v>3</v>
      </c>
      <c r="AO80" s="15" t="str">
        <f t="shared" ca="1" si="11"/>
        <v>2016:3:3:7:TUCHENG_ZL</v>
      </c>
      <c r="AP80" s="14">
        <f t="shared" ca="1" si="12"/>
        <v>946</v>
      </c>
      <c r="AQ80" s="12">
        <f t="shared" ca="1" si="13"/>
        <v>0</v>
      </c>
      <c r="AR80" s="12">
        <f t="shared" ca="1" si="13"/>
        <v>9</v>
      </c>
      <c r="AS80" s="12">
        <f t="shared" ca="1" si="13"/>
        <v>3</v>
      </c>
      <c r="AT80" s="12">
        <f t="shared" ca="1" si="13"/>
        <v>13</v>
      </c>
      <c r="AU80" s="12">
        <f t="shared" ca="1" si="13"/>
        <v>1</v>
      </c>
      <c r="AV80" s="12">
        <f t="shared" si="14"/>
        <v>0</v>
      </c>
      <c r="AW80" s="12">
        <f t="shared" si="15"/>
        <v>6</v>
      </c>
      <c r="AX80" s="12">
        <f t="shared" si="16"/>
        <v>3</v>
      </c>
      <c r="AY80" s="12">
        <f t="shared" si="17"/>
        <v>5</v>
      </c>
      <c r="AZ80" s="12">
        <f t="shared" si="18"/>
        <v>1</v>
      </c>
    </row>
    <row r="81" spans="23:52">
      <c r="W81" s="6">
        <v>0</v>
      </c>
      <c r="X81" s="14">
        <f t="shared" si="0"/>
        <v>2016</v>
      </c>
      <c r="Y81" s="14">
        <v>5</v>
      </c>
      <c r="Z81" s="15">
        <f t="shared" si="1"/>
        <v>42491</v>
      </c>
      <c r="AA81" s="15" t="str">
        <f t="shared" ca="1" si="2"/>
        <v>2016:5:0:0:TUCHENG_ZL</v>
      </c>
      <c r="AB81" s="14">
        <f t="shared" ca="1" si="3"/>
        <v>474</v>
      </c>
      <c r="AC81" s="12">
        <f t="shared" ca="1" si="4"/>
        <v>0</v>
      </c>
      <c r="AD81" s="12">
        <f t="shared" si="5"/>
        <v>2</v>
      </c>
      <c r="AE81" s="14" t="e">
        <f t="shared" ca="1" si="6"/>
        <v>#N/A</v>
      </c>
      <c r="AF81" s="8" t="str">
        <f t="shared" ca="1" si="9"/>
        <v/>
      </c>
      <c r="AG81" s="8" t="str">
        <f t="shared" ca="1" si="9"/>
        <v/>
      </c>
      <c r="AH81" s="8" t="str">
        <f t="shared" ca="1" si="9"/>
        <v/>
      </c>
      <c r="AI81" s="8" t="str">
        <f t="shared" ca="1" si="9"/>
        <v/>
      </c>
      <c r="AJ81" s="8" t="str">
        <f t="shared" ca="1" si="9"/>
        <v/>
      </c>
      <c r="AK81" s="8" t="str">
        <f t="shared" ca="1" si="9"/>
        <v/>
      </c>
      <c r="AL81" s="6">
        <v>-7</v>
      </c>
      <c r="AM81" s="15">
        <f t="shared" si="10"/>
        <v>42451</v>
      </c>
      <c r="AN81" s="14">
        <f t="shared" si="19"/>
        <v>4</v>
      </c>
      <c r="AO81" s="15" t="str">
        <f t="shared" ca="1" si="11"/>
        <v>2016:3:4:7:TUCHENG_ZL</v>
      </c>
      <c r="AP81" s="14">
        <f t="shared" ca="1" si="12"/>
        <v>1043</v>
      </c>
      <c r="AQ81" s="12">
        <f t="shared" ca="1" si="13"/>
        <v>0</v>
      </c>
      <c r="AR81" s="12">
        <f t="shared" ca="1" si="13"/>
        <v>16</v>
      </c>
      <c r="AS81" s="12">
        <f t="shared" ca="1" si="13"/>
        <v>3</v>
      </c>
      <c r="AT81" s="12">
        <f t="shared" ca="1" si="13"/>
        <v>11</v>
      </c>
      <c r="AU81" s="12">
        <f t="shared" ca="1" si="13"/>
        <v>1</v>
      </c>
      <c r="AV81" s="12">
        <f t="shared" si="14"/>
        <v>0</v>
      </c>
      <c r="AW81" s="12">
        <f t="shared" si="15"/>
        <v>6</v>
      </c>
      <c r="AX81" s="12">
        <f t="shared" si="16"/>
        <v>3</v>
      </c>
      <c r="AY81" s="12">
        <f t="shared" si="17"/>
        <v>5</v>
      </c>
      <c r="AZ81" s="12">
        <f t="shared" si="18"/>
        <v>1</v>
      </c>
    </row>
    <row r="82" spans="23:52">
      <c r="W82" s="6">
        <v>0</v>
      </c>
      <c r="X82" s="14">
        <f t="shared" si="0"/>
        <v>2016</v>
      </c>
      <c r="Y82" s="14">
        <v>6</v>
      </c>
      <c r="Z82" s="15">
        <f t="shared" si="1"/>
        <v>42522</v>
      </c>
      <c r="AA82" s="15" t="str">
        <f t="shared" ca="1" si="2"/>
        <v>2016:6:0:0:TUCHENG_ZL</v>
      </c>
      <c r="AB82" s="14" t="e">
        <f t="shared" ca="1" si="3"/>
        <v>#N/A</v>
      </c>
      <c r="AC82" s="12" t="e">
        <f t="shared" ca="1" si="4"/>
        <v>#N/A</v>
      </c>
      <c r="AD82" s="12">
        <f t="shared" si="5"/>
        <v>2</v>
      </c>
      <c r="AE82" s="14" t="e">
        <f t="shared" ca="1" si="6"/>
        <v>#N/A</v>
      </c>
      <c r="AF82" s="8" t="str">
        <f t="shared" ca="1" si="9"/>
        <v/>
      </c>
      <c r="AG82" s="8" t="str">
        <f t="shared" ca="1" si="9"/>
        <v/>
      </c>
      <c r="AH82" s="8" t="str">
        <f t="shared" ca="1" si="9"/>
        <v/>
      </c>
      <c r="AI82" s="8" t="str">
        <f t="shared" ca="1" si="9"/>
        <v/>
      </c>
      <c r="AJ82" s="8" t="str">
        <f t="shared" ca="1" si="9"/>
        <v/>
      </c>
      <c r="AK82" s="8" t="str">
        <f t="shared" ca="1" si="9"/>
        <v/>
      </c>
      <c r="AL82" s="6">
        <v>-6</v>
      </c>
      <c r="AM82" s="15">
        <f t="shared" si="10"/>
        <v>42458</v>
      </c>
      <c r="AN82" s="14">
        <f t="shared" si="19"/>
        <v>5</v>
      </c>
      <c r="AO82" s="15" t="str">
        <f t="shared" ca="1" si="11"/>
        <v>2016:3:5:7:TUCHENG_ZL</v>
      </c>
      <c r="AP82" s="14" t="e">
        <f t="shared" ca="1" si="12"/>
        <v>#N/A</v>
      </c>
      <c r="AQ82" s="12" t="e">
        <f t="shared" ca="1" si="13"/>
        <v>#N/A</v>
      </c>
      <c r="AR82" s="12" t="e">
        <f t="shared" ca="1" si="13"/>
        <v>#N/A</v>
      </c>
      <c r="AS82" s="12" t="e">
        <f t="shared" ca="1" si="13"/>
        <v>#N/A</v>
      </c>
      <c r="AT82" s="12" t="e">
        <f t="shared" ca="1" si="13"/>
        <v>#N/A</v>
      </c>
      <c r="AU82" s="12" t="e">
        <f t="shared" ca="1" si="13"/>
        <v>#N/A</v>
      </c>
      <c r="AV82" s="12">
        <f t="shared" si="14"/>
        <v>0</v>
      </c>
      <c r="AW82" s="12">
        <f t="shared" si="15"/>
        <v>6</v>
      </c>
      <c r="AX82" s="12">
        <f t="shared" si="16"/>
        <v>3</v>
      </c>
      <c r="AY82" s="12">
        <f t="shared" si="17"/>
        <v>5</v>
      </c>
      <c r="AZ82" s="12">
        <f t="shared" si="18"/>
        <v>1</v>
      </c>
    </row>
    <row r="83" spans="23:52">
      <c r="W83" s="6">
        <v>0</v>
      </c>
      <c r="X83" s="14">
        <f t="shared" si="0"/>
        <v>2016</v>
      </c>
      <c r="Y83" s="14">
        <v>7</v>
      </c>
      <c r="Z83" s="15">
        <f t="shared" si="1"/>
        <v>42552</v>
      </c>
      <c r="AA83" s="15" t="str">
        <f t="shared" ca="1" si="2"/>
        <v>2016:7:0:0:TUCHENG_ZL</v>
      </c>
      <c r="AB83" s="14" t="e">
        <f t="shared" ca="1" si="3"/>
        <v>#N/A</v>
      </c>
      <c r="AC83" s="12" t="e">
        <f t="shared" ca="1" si="4"/>
        <v>#N/A</v>
      </c>
      <c r="AD83" s="12">
        <f t="shared" si="5"/>
        <v>2</v>
      </c>
      <c r="AE83" s="14" t="e">
        <f t="shared" ca="1" si="6"/>
        <v>#N/A</v>
      </c>
      <c r="AF83" s="8" t="str">
        <f t="shared" ref="AF83:AK88" ca="1" si="20">IFERROR(INDEX(INDIRECT(CONCATENATE($X$95,"$A:$Z")),$AE83,MATCH(AF$52,INDIRECT(CONCATENATE($X$95,"$A1:$Z1")),0)),"")</f>
        <v/>
      </c>
      <c r="AG83" s="8" t="str">
        <f t="shared" ca="1" si="20"/>
        <v/>
      </c>
      <c r="AH83" s="8" t="str">
        <f t="shared" ca="1" si="20"/>
        <v/>
      </c>
      <c r="AI83" s="8" t="str">
        <f t="shared" ca="1" si="20"/>
        <v/>
      </c>
      <c r="AJ83" s="8" t="str">
        <f t="shared" ca="1" si="20"/>
        <v/>
      </c>
      <c r="AK83" s="8" t="str">
        <f t="shared" ca="1" si="20"/>
        <v/>
      </c>
      <c r="AL83" s="6">
        <v>-5</v>
      </c>
      <c r="AM83" s="15">
        <f t="shared" si="10"/>
        <v>42465</v>
      </c>
      <c r="AN83" s="14">
        <f t="shared" si="19"/>
        <v>1</v>
      </c>
      <c r="AO83" s="15" t="str">
        <f t="shared" ca="1" si="11"/>
        <v>2016:4:1:7:TUCHENG_ZL</v>
      </c>
      <c r="AP83" s="14">
        <f t="shared" ca="1" si="12"/>
        <v>1140</v>
      </c>
      <c r="AQ83" s="12">
        <f t="shared" ca="1" si="13"/>
        <v>0</v>
      </c>
      <c r="AR83" s="12">
        <f t="shared" ca="1" si="13"/>
        <v>11</v>
      </c>
      <c r="AS83" s="12">
        <f t="shared" ca="1" si="13"/>
        <v>3</v>
      </c>
      <c r="AT83" s="12">
        <f t="shared" ca="1" si="13"/>
        <v>8</v>
      </c>
      <c r="AU83" s="12">
        <f t="shared" ca="1" si="13"/>
        <v>1</v>
      </c>
      <c r="AV83" s="12">
        <f t="shared" si="14"/>
        <v>0</v>
      </c>
      <c r="AW83" s="12">
        <f t="shared" si="15"/>
        <v>6</v>
      </c>
      <c r="AX83" s="12">
        <f t="shared" si="16"/>
        <v>3</v>
      </c>
      <c r="AY83" s="12">
        <f t="shared" si="17"/>
        <v>5</v>
      </c>
      <c r="AZ83" s="12">
        <f t="shared" si="18"/>
        <v>1</v>
      </c>
    </row>
    <row r="84" spans="23:52">
      <c r="W84" s="6">
        <v>0</v>
      </c>
      <c r="X84" s="14">
        <f t="shared" si="0"/>
        <v>2016</v>
      </c>
      <c r="Y84" s="14">
        <v>8</v>
      </c>
      <c r="Z84" s="15">
        <f t="shared" si="1"/>
        <v>42583</v>
      </c>
      <c r="AA84" s="15" t="str">
        <f t="shared" ca="1" si="2"/>
        <v>2016:8:0:0:TUCHENG_ZL</v>
      </c>
      <c r="AB84" s="14" t="e">
        <f t="shared" ca="1" si="3"/>
        <v>#N/A</v>
      </c>
      <c r="AC84" s="12" t="e">
        <f t="shared" ca="1" si="4"/>
        <v>#N/A</v>
      </c>
      <c r="AD84" s="12">
        <f t="shared" si="5"/>
        <v>2</v>
      </c>
      <c r="AE84" s="14" t="e">
        <f t="shared" ca="1" si="6"/>
        <v>#N/A</v>
      </c>
      <c r="AF84" s="8" t="str">
        <f t="shared" ca="1" si="20"/>
        <v/>
      </c>
      <c r="AG84" s="8" t="str">
        <f t="shared" ca="1" si="20"/>
        <v/>
      </c>
      <c r="AH84" s="8" t="str">
        <f t="shared" ca="1" si="20"/>
        <v/>
      </c>
      <c r="AI84" s="8" t="str">
        <f t="shared" ca="1" si="20"/>
        <v/>
      </c>
      <c r="AJ84" s="8" t="str">
        <f t="shared" ca="1" si="20"/>
        <v/>
      </c>
      <c r="AK84" s="8" t="str">
        <f t="shared" ca="1" si="20"/>
        <v/>
      </c>
      <c r="AL84" s="6">
        <v>-4</v>
      </c>
      <c r="AM84" s="15">
        <f t="shared" si="10"/>
        <v>42472</v>
      </c>
      <c r="AN84" s="14">
        <f t="shared" si="19"/>
        <v>2</v>
      </c>
      <c r="AO84" s="15" t="str">
        <f t="shared" ca="1" si="11"/>
        <v>2016:4:2:7:TUCHENG_ZL</v>
      </c>
      <c r="AP84" s="14">
        <f t="shared" ca="1" si="12"/>
        <v>1237</v>
      </c>
      <c r="AQ84" s="12">
        <f t="shared" ca="1" si="13"/>
        <v>0</v>
      </c>
      <c r="AR84" s="12">
        <f t="shared" ca="1" si="13"/>
        <v>9</v>
      </c>
      <c r="AS84" s="12">
        <f t="shared" ca="1" si="13"/>
        <v>4</v>
      </c>
      <c r="AT84" s="12">
        <f t="shared" ca="1" si="13"/>
        <v>8</v>
      </c>
      <c r="AU84" s="12">
        <f t="shared" ca="1" si="13"/>
        <v>1</v>
      </c>
      <c r="AV84" s="12">
        <f t="shared" si="14"/>
        <v>0</v>
      </c>
      <c r="AW84" s="12">
        <f t="shared" si="15"/>
        <v>6</v>
      </c>
      <c r="AX84" s="12">
        <f t="shared" si="16"/>
        <v>3</v>
      </c>
      <c r="AY84" s="12">
        <f t="shared" si="17"/>
        <v>5</v>
      </c>
      <c r="AZ84" s="12">
        <f t="shared" si="18"/>
        <v>1</v>
      </c>
    </row>
    <row r="85" spans="23:52">
      <c r="W85" s="6">
        <v>0</v>
      </c>
      <c r="X85" s="14">
        <f t="shared" si="0"/>
        <v>2016</v>
      </c>
      <c r="Y85" s="14">
        <v>9</v>
      </c>
      <c r="Z85" s="15">
        <f t="shared" si="1"/>
        <v>42614</v>
      </c>
      <c r="AA85" s="15" t="str">
        <f t="shared" ca="1" si="2"/>
        <v>2016:9:0:0:TUCHENG_ZL</v>
      </c>
      <c r="AB85" s="14" t="e">
        <f t="shared" ca="1" si="3"/>
        <v>#N/A</v>
      </c>
      <c r="AC85" s="12" t="e">
        <f t="shared" ca="1" si="4"/>
        <v>#N/A</v>
      </c>
      <c r="AD85" s="12">
        <f t="shared" si="5"/>
        <v>2</v>
      </c>
      <c r="AE85" s="14" t="e">
        <f t="shared" ca="1" si="6"/>
        <v>#N/A</v>
      </c>
      <c r="AF85" s="8" t="str">
        <f t="shared" ca="1" si="20"/>
        <v/>
      </c>
      <c r="AG85" s="8" t="str">
        <f t="shared" ca="1" si="20"/>
        <v/>
      </c>
      <c r="AH85" s="8" t="str">
        <f t="shared" ca="1" si="20"/>
        <v/>
      </c>
      <c r="AI85" s="8" t="str">
        <f t="shared" ca="1" si="20"/>
        <v/>
      </c>
      <c r="AJ85" s="8" t="str">
        <f t="shared" ca="1" si="20"/>
        <v/>
      </c>
      <c r="AK85" s="8" t="str">
        <f t="shared" ca="1" si="20"/>
        <v/>
      </c>
      <c r="AL85" s="6">
        <v>-3</v>
      </c>
      <c r="AM85" s="15">
        <f t="shared" si="10"/>
        <v>42479</v>
      </c>
      <c r="AN85" s="14">
        <f t="shared" si="19"/>
        <v>3</v>
      </c>
      <c r="AO85" s="15" t="str">
        <f t="shared" ca="1" si="11"/>
        <v>2016:4:3:7:TUCHENG_ZL</v>
      </c>
      <c r="AP85" s="14">
        <f t="shared" ca="1" si="12"/>
        <v>1334</v>
      </c>
      <c r="AQ85" s="12">
        <f t="shared" ca="1" si="13"/>
        <v>0</v>
      </c>
      <c r="AR85" s="12">
        <f t="shared" ca="1" si="13"/>
        <v>8</v>
      </c>
      <c r="AS85" s="12">
        <f t="shared" ca="1" si="13"/>
        <v>3</v>
      </c>
      <c r="AT85" s="12">
        <f t="shared" ca="1" si="13"/>
        <v>8</v>
      </c>
      <c r="AU85" s="12">
        <f t="shared" ca="1" si="13"/>
        <v>2</v>
      </c>
      <c r="AV85" s="12">
        <f t="shared" si="14"/>
        <v>0</v>
      </c>
      <c r="AW85" s="12">
        <f t="shared" si="15"/>
        <v>6</v>
      </c>
      <c r="AX85" s="12">
        <f t="shared" si="16"/>
        <v>3</v>
      </c>
      <c r="AY85" s="12">
        <f t="shared" si="17"/>
        <v>5</v>
      </c>
      <c r="AZ85" s="12">
        <f t="shared" si="18"/>
        <v>1</v>
      </c>
    </row>
    <row r="86" spans="23:52">
      <c r="W86" s="6">
        <v>0</v>
      </c>
      <c r="X86" s="14">
        <f t="shared" si="0"/>
        <v>2016</v>
      </c>
      <c r="Y86" s="14">
        <v>10</v>
      </c>
      <c r="Z86" s="15">
        <f t="shared" si="1"/>
        <v>42644</v>
      </c>
      <c r="AA86" s="15" t="str">
        <f t="shared" ca="1" si="2"/>
        <v>2016:10:0:0:TUCHENG_ZL</v>
      </c>
      <c r="AB86" s="14" t="e">
        <f t="shared" ca="1" si="3"/>
        <v>#N/A</v>
      </c>
      <c r="AC86" s="12" t="e">
        <f t="shared" ca="1" si="4"/>
        <v>#N/A</v>
      </c>
      <c r="AD86" s="12">
        <f t="shared" si="5"/>
        <v>2</v>
      </c>
      <c r="AE86" s="14" t="e">
        <f t="shared" ca="1" si="6"/>
        <v>#N/A</v>
      </c>
      <c r="AF86" s="8" t="str">
        <f t="shared" ca="1" si="20"/>
        <v/>
      </c>
      <c r="AG86" s="8" t="str">
        <f t="shared" ca="1" si="20"/>
        <v/>
      </c>
      <c r="AH86" s="8" t="str">
        <f t="shared" ca="1" si="20"/>
        <v/>
      </c>
      <c r="AI86" s="8" t="str">
        <f t="shared" ca="1" si="20"/>
        <v/>
      </c>
      <c r="AJ86" s="8" t="str">
        <f t="shared" ca="1" si="20"/>
        <v/>
      </c>
      <c r="AK86" s="8" t="str">
        <f t="shared" ca="1" si="20"/>
        <v/>
      </c>
      <c r="AL86" s="6">
        <v>-2</v>
      </c>
      <c r="AM86" s="15">
        <f t="shared" si="10"/>
        <v>42486</v>
      </c>
      <c r="AN86" s="14">
        <f t="shared" si="19"/>
        <v>4</v>
      </c>
      <c r="AO86" s="15" t="str">
        <f t="shared" ca="1" si="11"/>
        <v>2016:4:4:7:TUCHENG_ZL</v>
      </c>
      <c r="AP86" s="14">
        <f t="shared" ca="1" si="12"/>
        <v>1430</v>
      </c>
      <c r="AQ86" s="12">
        <f t="shared" ca="1" si="13"/>
        <v>0</v>
      </c>
      <c r="AR86" s="12">
        <f t="shared" ca="1" si="13"/>
        <v>12</v>
      </c>
      <c r="AS86" s="12">
        <f t="shared" ca="1" si="13"/>
        <v>0</v>
      </c>
      <c r="AT86" s="12">
        <f t="shared" ca="1" si="13"/>
        <v>3</v>
      </c>
      <c r="AU86" s="12">
        <f t="shared" ca="1" si="13"/>
        <v>0</v>
      </c>
      <c r="AV86" s="12">
        <f t="shared" si="14"/>
        <v>0</v>
      </c>
      <c r="AW86" s="12">
        <f t="shared" si="15"/>
        <v>6</v>
      </c>
      <c r="AX86" s="12">
        <f t="shared" si="16"/>
        <v>3</v>
      </c>
      <c r="AY86" s="12">
        <f t="shared" si="17"/>
        <v>5</v>
      </c>
      <c r="AZ86" s="12">
        <f t="shared" si="18"/>
        <v>1</v>
      </c>
    </row>
    <row r="87" spans="23:52">
      <c r="W87" s="6">
        <v>0</v>
      </c>
      <c r="X87" s="14">
        <f t="shared" si="0"/>
        <v>2016</v>
      </c>
      <c r="Y87" s="14">
        <v>11</v>
      </c>
      <c r="Z87" s="15">
        <f t="shared" si="1"/>
        <v>42675</v>
      </c>
      <c r="AA87" s="15" t="str">
        <f t="shared" ca="1" si="2"/>
        <v>2016:11:0:0:TUCHENG_ZL</v>
      </c>
      <c r="AB87" s="14" t="e">
        <f t="shared" ca="1" si="3"/>
        <v>#N/A</v>
      </c>
      <c r="AC87" s="12" t="e">
        <f t="shared" ca="1" si="4"/>
        <v>#N/A</v>
      </c>
      <c r="AD87" s="12">
        <f t="shared" si="5"/>
        <v>2</v>
      </c>
      <c r="AE87" s="14" t="e">
        <f t="shared" ca="1" si="6"/>
        <v>#N/A</v>
      </c>
      <c r="AF87" s="8" t="str">
        <f t="shared" ca="1" si="20"/>
        <v/>
      </c>
      <c r="AG87" s="8" t="str">
        <f t="shared" ca="1" si="20"/>
        <v/>
      </c>
      <c r="AH87" s="8" t="str">
        <f t="shared" ca="1" si="20"/>
        <v/>
      </c>
      <c r="AI87" s="8" t="str">
        <f t="shared" ca="1" si="20"/>
        <v/>
      </c>
      <c r="AJ87" s="8" t="str">
        <f t="shared" ca="1" si="20"/>
        <v/>
      </c>
      <c r="AK87" s="8" t="str">
        <f t="shared" ca="1" si="20"/>
        <v/>
      </c>
      <c r="AL87" s="6">
        <v>-1</v>
      </c>
      <c r="AM87" s="15">
        <f t="shared" si="10"/>
        <v>42493</v>
      </c>
      <c r="AN87" s="14">
        <f t="shared" si="19"/>
        <v>1</v>
      </c>
      <c r="AO87" s="15" t="str">
        <f t="shared" ca="1" si="11"/>
        <v>2016:5:1:7:TUCHENG_ZL</v>
      </c>
      <c r="AP87" s="14">
        <f t="shared" ca="1" si="12"/>
        <v>1526</v>
      </c>
      <c r="AQ87" s="12">
        <f t="shared" ca="1" si="13"/>
        <v>0</v>
      </c>
      <c r="AR87" s="12">
        <f t="shared" ca="1" si="13"/>
        <v>18</v>
      </c>
      <c r="AS87" s="12">
        <f t="shared" ca="1" si="13"/>
        <v>3</v>
      </c>
      <c r="AT87" s="12">
        <f t="shared" ca="1" si="13"/>
        <v>10</v>
      </c>
      <c r="AU87" s="12">
        <f t="shared" ca="1" si="13"/>
        <v>1</v>
      </c>
      <c r="AV87" s="12">
        <f t="shared" si="14"/>
        <v>0</v>
      </c>
      <c r="AW87" s="12">
        <f t="shared" si="15"/>
        <v>6</v>
      </c>
      <c r="AX87" s="12">
        <f t="shared" si="16"/>
        <v>3</v>
      </c>
      <c r="AY87" s="12">
        <f t="shared" si="17"/>
        <v>5</v>
      </c>
      <c r="AZ87" s="12">
        <f t="shared" si="18"/>
        <v>1</v>
      </c>
    </row>
    <row r="88" spans="23:52">
      <c r="W88" s="6">
        <v>0</v>
      </c>
      <c r="X88" s="14">
        <f t="shared" si="0"/>
        <v>2016</v>
      </c>
      <c r="Y88" s="14">
        <v>12</v>
      </c>
      <c r="Z88" s="15">
        <f t="shared" si="1"/>
        <v>42705</v>
      </c>
      <c r="AA88" s="15" t="str">
        <f t="shared" ca="1" si="2"/>
        <v>2016:12:0:0:TUCHENG_ZL</v>
      </c>
      <c r="AB88" s="14" t="e">
        <f t="shared" ca="1" si="3"/>
        <v>#N/A</v>
      </c>
      <c r="AC88" s="12" t="e">
        <f t="shared" ca="1" si="4"/>
        <v>#N/A</v>
      </c>
      <c r="AD88" s="12">
        <f t="shared" si="5"/>
        <v>2</v>
      </c>
      <c r="AE88" s="14" t="e">
        <f t="shared" ca="1" si="6"/>
        <v>#N/A</v>
      </c>
      <c r="AF88" s="8" t="str">
        <f t="shared" ca="1" si="20"/>
        <v/>
      </c>
      <c r="AG88" s="8" t="str">
        <f t="shared" ca="1" si="20"/>
        <v/>
      </c>
      <c r="AH88" s="8" t="str">
        <f t="shared" ca="1" si="20"/>
        <v/>
      </c>
      <c r="AI88" s="8" t="str">
        <f t="shared" ca="1" si="20"/>
        <v/>
      </c>
      <c r="AJ88" s="8" t="str">
        <f t="shared" ca="1" si="20"/>
        <v/>
      </c>
      <c r="AK88" s="8" t="str">
        <f t="shared" ca="1" si="20"/>
        <v/>
      </c>
      <c r="AL88" s="6">
        <v>0</v>
      </c>
      <c r="AM88" s="15">
        <f t="shared" si="10"/>
        <v>42500</v>
      </c>
      <c r="AN88" s="14">
        <f t="shared" si="19"/>
        <v>2</v>
      </c>
      <c r="AO88" s="15" t="str">
        <f t="shared" ca="1" si="11"/>
        <v>2016:5:2:7:TUCHENG_ZL</v>
      </c>
      <c r="AP88" s="14">
        <f t="shared" ca="1" si="12"/>
        <v>1622</v>
      </c>
      <c r="AQ88" s="12">
        <f t="shared" ca="1" si="13"/>
        <v>0</v>
      </c>
      <c r="AR88" s="12">
        <f t="shared" ca="1" si="13"/>
        <v>6</v>
      </c>
      <c r="AS88" s="12">
        <f t="shared" ca="1" si="13"/>
        <v>3</v>
      </c>
      <c r="AT88" s="12">
        <f t="shared" ca="1" si="13"/>
        <v>6</v>
      </c>
      <c r="AU88" s="12">
        <f t="shared" ca="1" si="13"/>
        <v>2</v>
      </c>
      <c r="AV88" s="12">
        <f t="shared" si="14"/>
        <v>0</v>
      </c>
      <c r="AW88" s="12">
        <f t="shared" si="15"/>
        <v>6</v>
      </c>
      <c r="AX88" s="12">
        <f t="shared" si="16"/>
        <v>3</v>
      </c>
      <c r="AY88" s="12">
        <f t="shared" si="17"/>
        <v>5</v>
      </c>
      <c r="AZ88" s="12">
        <f t="shared" si="18"/>
        <v>1</v>
      </c>
    </row>
    <row r="89" spans="23:52">
      <c r="AC89" s="6">
        <f ca="1">SUMIFS(AC53:AC88, $X53:$X88,YEAR,AC53:AC88,"&lt;&gt;#N/A")</f>
        <v>1</v>
      </c>
      <c r="AD89" s="14"/>
      <c r="AF89" s="6">
        <f t="shared" ref="AF89:AK89" ca="1" si="21">SUM(AF53:AF88)</f>
        <v>0</v>
      </c>
      <c r="AG89" s="6">
        <f t="shared" ca="1" si="21"/>
        <v>0</v>
      </c>
      <c r="AH89" s="6">
        <f t="shared" ca="1" si="21"/>
        <v>0</v>
      </c>
      <c r="AI89" s="6">
        <f t="shared" ca="1" si="21"/>
        <v>0</v>
      </c>
      <c r="AJ89" s="6">
        <f t="shared" ca="1" si="21"/>
        <v>1</v>
      </c>
      <c r="AK89" s="6">
        <f t="shared" ca="1" si="21"/>
        <v>0</v>
      </c>
      <c r="AN89" s="14"/>
    </row>
    <row r="90" spans="23:52">
      <c r="W90" s="6" t="s">
        <v>780</v>
      </c>
      <c r="X90" s="37" t="str">
        <f ca="1">TUCHENG_ZL!$B$1</f>
        <v>TUCHENG_ZL</v>
      </c>
      <c r="AD90" s="14"/>
      <c r="AE90" s="14"/>
      <c r="AH90" s="14"/>
      <c r="AI90" s="14"/>
      <c r="AJ90" s="14"/>
      <c r="AK90" s="14"/>
      <c r="AM90" s="15"/>
      <c r="AN90" s="14"/>
    </row>
    <row r="91" spans="23:52">
      <c r="W91" s="21" t="s">
        <v>1403</v>
      </c>
      <c r="X91" s="37" t="str">
        <f ca="1">VLOOKUP($X$90,COMP_LIST!$A:$C,3,FALSE)</f>
        <v>Tucheng ZL</v>
      </c>
      <c r="AD91" s="14"/>
      <c r="AE91" s="14"/>
      <c r="AH91" s="14"/>
      <c r="AI91" s="14"/>
      <c r="AJ91" s="14"/>
      <c r="AK91" s="14"/>
      <c r="AM91" s="15"/>
      <c r="AN91" s="14"/>
    </row>
    <row r="92" spans="23:52">
      <c r="W92" s="6" t="s">
        <v>1404</v>
      </c>
      <c r="X92" s="37" t="str">
        <f ca="1">VLOOKUP($X$90,COMP_LIST!$A:$E,5,FALSE)</f>
        <v>E. Ribar / Stephens ZL</v>
      </c>
      <c r="AD92" s="14"/>
      <c r="AN92" s="14"/>
    </row>
    <row r="93" spans="23:52">
      <c r="W93" s="6" t="s">
        <v>506</v>
      </c>
      <c r="X93" s="52" t="s">
        <v>2263</v>
      </c>
      <c r="Y93" s="14"/>
      <c r="Z93" s="14"/>
      <c r="AD93" s="14"/>
      <c r="AN93" s="14"/>
    </row>
    <row r="94" spans="23:52">
      <c r="W94" s="6" t="s">
        <v>507</v>
      </c>
      <c r="X94" s="52" t="s">
        <v>2264</v>
      </c>
      <c r="Y94" s="14"/>
      <c r="Z94" s="14"/>
      <c r="AD94" s="14"/>
      <c r="AN94" s="14"/>
    </row>
    <row r="95" spans="23:52">
      <c r="W95" s="21" t="s">
        <v>508</v>
      </c>
      <c r="X95" s="52" t="s">
        <v>2265</v>
      </c>
      <c r="Y95" s="14"/>
      <c r="Z95" s="14"/>
      <c r="AD95" s="14"/>
      <c r="AE95" s="14"/>
      <c r="AH95" s="14"/>
      <c r="AI95" s="14"/>
      <c r="AJ95" s="14"/>
      <c r="AK95" s="14"/>
      <c r="AM95" s="15"/>
      <c r="AN95" s="14"/>
    </row>
    <row r="96" spans="23:52">
      <c r="W96" s="21" t="s">
        <v>779</v>
      </c>
      <c r="X96" s="37">
        <v>24</v>
      </c>
      <c r="AD96" s="14"/>
      <c r="AE96" s="14"/>
      <c r="AH96" s="14"/>
      <c r="AI96" s="14"/>
      <c r="AJ96" s="14"/>
      <c r="AK96" s="14"/>
      <c r="AM96" s="15"/>
      <c r="AN96" s="14"/>
    </row>
    <row r="97" spans="23:50">
      <c r="W97" s="6" t="s">
        <v>502</v>
      </c>
      <c r="X97" s="37">
        <v>1</v>
      </c>
      <c r="AD97" s="14"/>
      <c r="AE97" s="14"/>
      <c r="AH97" s="14"/>
      <c r="AI97" s="14"/>
      <c r="AJ97" s="14"/>
      <c r="AK97" s="14"/>
      <c r="AN97" s="14"/>
    </row>
    <row r="98" spans="23:50">
      <c r="W98" s="6" t="s">
        <v>500</v>
      </c>
      <c r="X98" s="6">
        <f>ROUND($X$96/12,0)</f>
        <v>2</v>
      </c>
      <c r="AN98" s="14"/>
    </row>
    <row r="99" spans="23:50">
      <c r="W99" s="6" t="s">
        <v>499</v>
      </c>
      <c r="X99" s="6">
        <v>4</v>
      </c>
      <c r="AN99" s="14"/>
    </row>
    <row r="100" spans="23:50">
      <c r="W100" s="6" t="s">
        <v>370</v>
      </c>
      <c r="X100" s="6">
        <f ca="1">SUM($AI$89:$AK$89)</f>
        <v>1</v>
      </c>
      <c r="AN100" s="14"/>
    </row>
    <row r="101" spans="23:50">
      <c r="W101" s="6" t="s">
        <v>371</v>
      </c>
      <c r="X101" s="6">
        <f ca="1">SUM($AF$89:$AH$89)</f>
        <v>0</v>
      </c>
      <c r="AM101" s="15"/>
      <c r="AN101" s="14"/>
      <c r="AS101" s="16"/>
      <c r="AU101" s="16"/>
      <c r="AX101" s="16"/>
    </row>
    <row r="102" spans="23:50" ht="60">
      <c r="W102" s="6" t="s">
        <v>373</v>
      </c>
      <c r="X102" s="16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17">
        <f ca="1">IFERROR(X101/SUM(X100:X101),"0")</f>
        <v>0</v>
      </c>
      <c r="Z102" s="6" t="str">
        <f ca="1">TEXT(Y102,"00%")</f>
        <v>00%</v>
      </c>
      <c r="AN102" s="14"/>
    </row>
    <row r="103" spans="23:50" ht="30">
      <c r="W103" s="6" t="s">
        <v>374</v>
      </c>
      <c r="X103" s="16" t="str">
        <f ca="1">CONCATENATE("Annual Goal 年度目標:  ",$X$96,"
Actual CDE YTD 年度實際:    ",$AC$89)</f>
        <v>Annual Goal 年度目標:  24
Actual CDE YTD 年度實際:    1</v>
      </c>
      <c r="AN103" s="14"/>
    </row>
    <row r="104" spans="23:50">
      <c r="W104" s="6" t="s">
        <v>778</v>
      </c>
      <c r="X104" s="6" t="str">
        <f ca="1">CONCATENATE($X$53,"  ",SUMIF($AC$53:$AC$64,"&lt;&gt;#N/A"))</f>
        <v>2014  0</v>
      </c>
      <c r="AN104" s="14"/>
    </row>
    <row r="105" spans="23:50">
      <c r="W105" s="6" t="s">
        <v>777</v>
      </c>
      <c r="X105" s="6" t="str">
        <f ca="1">CONCATENATE($X$65,"  ", SUMIF($AC$65:$AC$76,"&lt;&gt;#N/A"))</f>
        <v>2015  0</v>
      </c>
      <c r="AN105" s="14"/>
    </row>
    <row r="106" spans="23:50">
      <c r="W106" s="6" t="s">
        <v>776</v>
      </c>
      <c r="X106" s="6" t="str">
        <f ca="1">CONCATENATE($X$77,"  ",SUMIF($AC$77:$AC$88,"&lt;&gt;#N/A"))</f>
        <v>2016  1</v>
      </c>
    </row>
    <row r="107" spans="23:50" ht="23.25">
      <c r="W107" s="6" t="s">
        <v>775</v>
      </c>
      <c r="X107" s="24" t="str">
        <f ca="1">$X$91</f>
        <v>Tucheng ZL</v>
      </c>
    </row>
    <row r="108" spans="23:50">
      <c r="X108" s="22" t="str">
        <f ca="1">$X$92</f>
        <v>E. Ribar / Stephens ZL</v>
      </c>
    </row>
    <row r="109" spans="23:50">
      <c r="X109" s="23">
        <f>DATE</f>
        <v>42500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REPORT_DATA_BY_COMP</vt:lpstr>
      <vt:lpstr>REPORT_DATA_BY_COMP_MONTH</vt:lpstr>
      <vt:lpstr>BAPTISM_SOURCE_BY_COMP_MONTH</vt:lpstr>
      <vt:lpstr>COMP_LIST</vt:lpstr>
      <vt:lpstr>CONTROLS</vt:lpstr>
      <vt:lpstr>TUCHENG_ZL</vt:lpstr>
      <vt:lpstr>REPORT_GRAPH</vt:lpstr>
      <vt:lpstr>BAPTISM_SOURCE_BY_COMP_MONTH!baptism_source_month</vt:lpstr>
      <vt:lpstr>DATE</vt:lpstr>
      <vt:lpstr>DAY</vt:lpstr>
      <vt:lpstr>MONTH</vt:lpstr>
      <vt:lpstr>REPORT_GRAPH!Print_Area</vt:lpstr>
      <vt:lpstr>TUCHENG_ZL!Print_Area</vt:lpstr>
      <vt:lpstr>REPORT_DATA_BY_COMP!report_data</vt:lpstr>
      <vt:lpstr>REPORT_DATA_BY_COMP_MONTH!report_month</vt:lpstr>
      <vt:lpstr>WEEK</vt:lpstr>
      <vt:lpstr>WEEKDAY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2016-05-10T07:52:29Z</cp:lastPrinted>
  <dcterms:created xsi:type="dcterms:W3CDTF">2016-01-05T05:01:49Z</dcterms:created>
  <dcterms:modified xsi:type="dcterms:W3CDTF">2016-05-15T05:24:52Z</dcterms:modified>
</cp:coreProperties>
</file>