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9353\Documents\projects\automated_reporting\report\Debug\"/>
    </mc:Choice>
  </mc:AlternateContent>
  <bookViews>
    <workbookView xWindow="7965" yWindow="-120" windowWidth="10815" windowHeight="7995" firstSheet="1" activeTab="11"/>
  </bookViews>
  <sheets>
    <sheet name="CONTROLS" sheetId="4" r:id="rId1"/>
    <sheet name="OFFICE" sheetId="20" r:id="rId2"/>
    <sheet name="HUALIAN" sheetId="19" r:id="rId3"/>
    <sheet name="TAIDONG" sheetId="18" r:id="rId4"/>
    <sheet name="ZHUNAN" sheetId="17" r:id="rId5"/>
    <sheet name="XINZHU" sheetId="14" r:id="rId6"/>
    <sheet name="CENTRAL" sheetId="2" r:id="rId7"/>
    <sheet name="NORTH" sheetId="9" r:id="rId8"/>
    <sheet name="SOUTH" sheetId="10" r:id="rId9"/>
    <sheet name="WEST" sheetId="11" r:id="rId10"/>
    <sheet name="EAST" sheetId="12" r:id="rId11"/>
    <sheet name="TAOYUAN" sheetId="13" r:id="rId12"/>
  </sheets>
  <externalReferences>
    <externalReference r:id="rId13"/>
    <externalReference r:id="rId14"/>
  </externalReferences>
  <definedNames>
    <definedName name="DATE">CONTROLS!$B$1</definedName>
    <definedName name="DAY">CONTROLS!$B$5</definedName>
    <definedName name="MONTH">CONTROLS!$B$3</definedName>
    <definedName name="WEEK">CONTROLS!$B$4</definedName>
    <definedName name="YEAR">CONTROLS!$B$2</definedName>
  </definedNames>
  <calcPr calcId="152511"/>
</workbook>
</file>

<file path=xl/calcChain.xml><?xml version="1.0" encoding="utf-8"?>
<calcChain xmlns="http://schemas.openxmlformats.org/spreadsheetml/2006/main">
  <c r="C41" i="13" l="1"/>
  <c r="D41" i="13" s="1"/>
  <c r="C40" i="13"/>
  <c r="D40" i="13" s="1"/>
  <c r="C39" i="13"/>
  <c r="D39" i="13" s="1"/>
  <c r="D38" i="13"/>
  <c r="S38" i="13" s="1"/>
  <c r="C38" i="13"/>
  <c r="C37" i="13"/>
  <c r="D37" i="13" s="1"/>
  <c r="C38" i="12"/>
  <c r="D38" i="12" s="1"/>
  <c r="C37" i="12"/>
  <c r="D37" i="12" s="1"/>
  <c r="C36" i="12"/>
  <c r="D36" i="12" s="1"/>
  <c r="D35" i="12"/>
  <c r="S35" i="12" s="1"/>
  <c r="C35" i="12"/>
  <c r="C34" i="12"/>
  <c r="D34" i="12" s="1"/>
  <c r="C32" i="11"/>
  <c r="D32" i="11" s="1"/>
  <c r="C31" i="11"/>
  <c r="D31" i="11" s="1"/>
  <c r="C30" i="11"/>
  <c r="D30" i="11" s="1"/>
  <c r="D29" i="11"/>
  <c r="S29" i="11" s="1"/>
  <c r="C29" i="11"/>
  <c r="C28" i="11"/>
  <c r="D28" i="11" s="1"/>
  <c r="D34" i="10"/>
  <c r="T34" i="10" s="1"/>
  <c r="C34" i="10"/>
  <c r="C33" i="10"/>
  <c r="D33" i="10" s="1"/>
  <c r="F32" i="10"/>
  <c r="D32" i="10"/>
  <c r="R32" i="10" s="1"/>
  <c r="C32" i="10"/>
  <c r="C31" i="10"/>
  <c r="D31" i="10" s="1"/>
  <c r="D30" i="10"/>
  <c r="T30" i="10" s="1"/>
  <c r="C30" i="10"/>
  <c r="C28" i="9"/>
  <c r="D28" i="9" s="1"/>
  <c r="C27" i="9"/>
  <c r="D27" i="9" s="1"/>
  <c r="C26" i="9"/>
  <c r="D26" i="9" s="1"/>
  <c r="D25" i="9"/>
  <c r="S25" i="9" s="1"/>
  <c r="C25" i="9"/>
  <c r="C24" i="9"/>
  <c r="D24" i="9" s="1"/>
  <c r="C29" i="2"/>
  <c r="D29" i="2" s="1"/>
  <c r="S28" i="2"/>
  <c r="O28" i="2"/>
  <c r="K28" i="2"/>
  <c r="F28" i="2"/>
  <c r="D28" i="2"/>
  <c r="Q28" i="2" s="1"/>
  <c r="C28" i="2"/>
  <c r="C27" i="2"/>
  <c r="D27" i="2" s="1"/>
  <c r="D26" i="2"/>
  <c r="S26" i="2" s="1"/>
  <c r="C26" i="2"/>
  <c r="C25" i="2"/>
  <c r="D25" i="2" s="1"/>
  <c r="C33" i="14"/>
  <c r="D33" i="14" s="1"/>
  <c r="C32" i="14"/>
  <c r="D32" i="14" s="1"/>
  <c r="C31" i="14"/>
  <c r="D31" i="14" s="1"/>
  <c r="D30" i="14"/>
  <c r="S30" i="14" s="1"/>
  <c r="C30" i="14"/>
  <c r="C29" i="14"/>
  <c r="D29" i="14" s="1"/>
  <c r="D28" i="17"/>
  <c r="T28" i="17" s="1"/>
  <c r="C28" i="17"/>
  <c r="S27" i="17"/>
  <c r="R27" i="17"/>
  <c r="O27" i="17"/>
  <c r="N27" i="17"/>
  <c r="K27" i="17"/>
  <c r="I27" i="17"/>
  <c r="F27" i="17"/>
  <c r="E27" i="17"/>
  <c r="D27" i="17"/>
  <c r="Q27" i="17" s="1"/>
  <c r="C27" i="17"/>
  <c r="C26" i="17"/>
  <c r="D26" i="17" s="1"/>
  <c r="C25" i="17"/>
  <c r="D25" i="17" s="1"/>
  <c r="D24" i="17"/>
  <c r="T24" i="17" s="1"/>
  <c r="C24" i="17"/>
  <c r="C29" i="18"/>
  <c r="D29" i="18" s="1"/>
  <c r="C28" i="18"/>
  <c r="D28" i="18" s="1"/>
  <c r="C27" i="18"/>
  <c r="D27" i="18" s="1"/>
  <c r="D26" i="18"/>
  <c r="S26" i="18" s="1"/>
  <c r="C26" i="18"/>
  <c r="C25" i="18"/>
  <c r="D25" i="18" s="1"/>
  <c r="C27" i="19"/>
  <c r="D27" i="19" s="1"/>
  <c r="C26" i="19"/>
  <c r="D26" i="19" s="1"/>
  <c r="C25" i="19"/>
  <c r="D25" i="19" s="1"/>
  <c r="D24" i="19"/>
  <c r="S24" i="19" s="1"/>
  <c r="C24" i="19"/>
  <c r="C23" i="19"/>
  <c r="D23" i="19" s="1"/>
  <c r="K19" i="20"/>
  <c r="L19" i="20"/>
  <c r="M19" i="20"/>
  <c r="N19" i="20"/>
  <c r="O19" i="20"/>
  <c r="P19" i="20"/>
  <c r="Q19" i="20"/>
  <c r="R19" i="20"/>
  <c r="S19" i="20"/>
  <c r="T19" i="20"/>
  <c r="K20" i="20"/>
  <c r="L20" i="20"/>
  <c r="M20" i="20"/>
  <c r="N20" i="20"/>
  <c r="O20" i="20"/>
  <c r="P20" i="20"/>
  <c r="Q20" i="20"/>
  <c r="R20" i="20"/>
  <c r="S20" i="20"/>
  <c r="T20" i="20"/>
  <c r="K21" i="20"/>
  <c r="L21" i="20"/>
  <c r="M21" i="20"/>
  <c r="N21" i="20"/>
  <c r="O21" i="20"/>
  <c r="P21" i="20"/>
  <c r="Q21" i="20"/>
  <c r="R21" i="20"/>
  <c r="S21" i="20"/>
  <c r="T21" i="20"/>
  <c r="K22" i="20"/>
  <c r="L22" i="20"/>
  <c r="M22" i="20"/>
  <c r="N22" i="20"/>
  <c r="O22" i="20"/>
  <c r="P22" i="20"/>
  <c r="Q22" i="20"/>
  <c r="R22" i="20"/>
  <c r="S22" i="20"/>
  <c r="T22" i="20"/>
  <c r="L18" i="20"/>
  <c r="M18" i="20"/>
  <c r="N18" i="20"/>
  <c r="O18" i="20"/>
  <c r="P18" i="20"/>
  <c r="Q18" i="20"/>
  <c r="R18" i="20"/>
  <c r="S18" i="20"/>
  <c r="T18" i="20"/>
  <c r="K18" i="20"/>
  <c r="D19" i="20"/>
  <c r="D20" i="20"/>
  <c r="D21" i="20"/>
  <c r="D22" i="20"/>
  <c r="D18" i="20"/>
  <c r="T33" i="13"/>
  <c r="S33" i="13"/>
  <c r="R33" i="13"/>
  <c r="Q33" i="13"/>
  <c r="P33" i="13"/>
  <c r="O33" i="13"/>
  <c r="N33" i="13"/>
  <c r="M33" i="13"/>
  <c r="L33" i="13"/>
  <c r="K33" i="13"/>
  <c r="T32" i="13"/>
  <c r="S32" i="13"/>
  <c r="R32" i="13"/>
  <c r="Q32" i="13"/>
  <c r="P32" i="13"/>
  <c r="O32" i="13"/>
  <c r="N32" i="13"/>
  <c r="M32" i="13"/>
  <c r="L32" i="13"/>
  <c r="K32" i="13"/>
  <c r="T31" i="13"/>
  <c r="S31" i="13"/>
  <c r="R31" i="13"/>
  <c r="Q31" i="13"/>
  <c r="P31" i="13"/>
  <c r="O31" i="13"/>
  <c r="N31" i="13"/>
  <c r="M31" i="13"/>
  <c r="L31" i="13"/>
  <c r="K31" i="13"/>
  <c r="T28" i="13"/>
  <c r="S28" i="13"/>
  <c r="R28" i="13"/>
  <c r="Q28" i="13"/>
  <c r="P28" i="13"/>
  <c r="O28" i="13"/>
  <c r="N28" i="13"/>
  <c r="M28" i="13"/>
  <c r="L28" i="13"/>
  <c r="K28" i="13"/>
  <c r="T27" i="13"/>
  <c r="S27" i="13"/>
  <c r="R27" i="13"/>
  <c r="Q27" i="13"/>
  <c r="P27" i="13"/>
  <c r="O27" i="13"/>
  <c r="N27" i="13"/>
  <c r="M27" i="13"/>
  <c r="L27" i="13"/>
  <c r="K27" i="13"/>
  <c r="T26" i="13"/>
  <c r="S26" i="13"/>
  <c r="R26" i="13"/>
  <c r="Q26" i="13"/>
  <c r="P26" i="13"/>
  <c r="O26" i="13"/>
  <c r="N26" i="13"/>
  <c r="M26" i="13"/>
  <c r="L26" i="13"/>
  <c r="K26" i="13"/>
  <c r="T25" i="13"/>
  <c r="S25" i="13"/>
  <c r="R25" i="13"/>
  <c r="Q25" i="13"/>
  <c r="P25" i="13"/>
  <c r="O25" i="13"/>
  <c r="N25" i="13"/>
  <c r="M25" i="13"/>
  <c r="L25" i="13"/>
  <c r="K25" i="13"/>
  <c r="T22" i="13"/>
  <c r="S22" i="13"/>
  <c r="R22" i="13"/>
  <c r="Q22" i="13"/>
  <c r="P22" i="13"/>
  <c r="O22" i="13"/>
  <c r="N22" i="13"/>
  <c r="M22" i="13"/>
  <c r="L22" i="13"/>
  <c r="K22" i="13"/>
  <c r="T21" i="13"/>
  <c r="S21" i="13"/>
  <c r="R21" i="13"/>
  <c r="Q21" i="13"/>
  <c r="P21" i="13"/>
  <c r="O21" i="13"/>
  <c r="N21" i="13"/>
  <c r="M21" i="13"/>
  <c r="L21" i="13"/>
  <c r="K21" i="13"/>
  <c r="T20" i="13"/>
  <c r="S20" i="13"/>
  <c r="R20" i="13"/>
  <c r="Q20" i="13"/>
  <c r="P20" i="13"/>
  <c r="O20" i="13"/>
  <c r="N20" i="13"/>
  <c r="M20" i="13"/>
  <c r="L20" i="13"/>
  <c r="K20" i="13"/>
  <c r="T19" i="13"/>
  <c r="S19" i="13"/>
  <c r="R19" i="13"/>
  <c r="Q19" i="13"/>
  <c r="P19" i="13"/>
  <c r="O19" i="13"/>
  <c r="N19" i="13"/>
  <c r="M19" i="13"/>
  <c r="L19" i="13"/>
  <c r="K19" i="13"/>
  <c r="T18" i="13"/>
  <c r="S18" i="13"/>
  <c r="R18" i="13"/>
  <c r="Q18" i="13"/>
  <c r="P18" i="13"/>
  <c r="O18" i="13"/>
  <c r="N18" i="13"/>
  <c r="M18" i="13"/>
  <c r="L18" i="13"/>
  <c r="K18" i="13"/>
  <c r="T15" i="13"/>
  <c r="S15" i="13"/>
  <c r="R15" i="13"/>
  <c r="Q15" i="13"/>
  <c r="P15" i="13"/>
  <c r="O15" i="13"/>
  <c r="N15" i="13"/>
  <c r="M15" i="13"/>
  <c r="L15" i="13"/>
  <c r="K15" i="13"/>
  <c r="T14" i="13"/>
  <c r="S14" i="13"/>
  <c r="R14" i="13"/>
  <c r="Q14" i="13"/>
  <c r="P14" i="13"/>
  <c r="O14" i="13"/>
  <c r="N14" i="13"/>
  <c r="M14" i="13"/>
  <c r="L14" i="13"/>
  <c r="K14" i="13"/>
  <c r="T13" i="13"/>
  <c r="S13" i="13"/>
  <c r="R13" i="13"/>
  <c r="Q13" i="13"/>
  <c r="P13" i="13"/>
  <c r="O13" i="13"/>
  <c r="N13" i="13"/>
  <c r="M13" i="13"/>
  <c r="L13" i="13"/>
  <c r="K13" i="13"/>
  <c r="T12" i="13"/>
  <c r="S12" i="13"/>
  <c r="R12" i="13"/>
  <c r="Q12" i="13"/>
  <c r="P12" i="13"/>
  <c r="O12" i="13"/>
  <c r="N12" i="13"/>
  <c r="M12" i="13"/>
  <c r="L12" i="13"/>
  <c r="K12" i="13"/>
  <c r="I33" i="13"/>
  <c r="H33" i="13"/>
  <c r="G33" i="13"/>
  <c r="F33" i="13"/>
  <c r="E33" i="13"/>
  <c r="I32" i="13"/>
  <c r="H32" i="13"/>
  <c r="G32" i="13"/>
  <c r="F32" i="13"/>
  <c r="E32" i="13"/>
  <c r="I31" i="13"/>
  <c r="H31" i="13"/>
  <c r="G31" i="13"/>
  <c r="F31" i="13"/>
  <c r="E31" i="13"/>
  <c r="I28" i="13"/>
  <c r="H28" i="13"/>
  <c r="G28" i="13"/>
  <c r="F28" i="13"/>
  <c r="E28" i="13"/>
  <c r="I27" i="13"/>
  <c r="H27" i="13"/>
  <c r="G27" i="13"/>
  <c r="F27" i="13"/>
  <c r="E27" i="13"/>
  <c r="I26" i="13"/>
  <c r="H26" i="13"/>
  <c r="G26" i="13"/>
  <c r="F26" i="13"/>
  <c r="E26" i="13"/>
  <c r="I25" i="13"/>
  <c r="H25" i="13"/>
  <c r="G25" i="13"/>
  <c r="F25" i="13"/>
  <c r="E25" i="13"/>
  <c r="I22" i="13"/>
  <c r="H22" i="13"/>
  <c r="G22" i="13"/>
  <c r="F22" i="13"/>
  <c r="E22" i="13"/>
  <c r="I21" i="13"/>
  <c r="H21" i="13"/>
  <c r="G21" i="13"/>
  <c r="F21" i="13"/>
  <c r="E21" i="13"/>
  <c r="I20" i="13"/>
  <c r="H20" i="13"/>
  <c r="G20" i="13"/>
  <c r="F20" i="13"/>
  <c r="E20" i="13"/>
  <c r="I19" i="13"/>
  <c r="H19" i="13"/>
  <c r="G19" i="13"/>
  <c r="F19" i="13"/>
  <c r="E19" i="13"/>
  <c r="I18" i="13"/>
  <c r="H18" i="13"/>
  <c r="G18" i="13"/>
  <c r="F18" i="13"/>
  <c r="E18" i="13"/>
  <c r="I15" i="13"/>
  <c r="H15" i="13"/>
  <c r="G15" i="13"/>
  <c r="F15" i="13"/>
  <c r="E15" i="13"/>
  <c r="I14" i="13"/>
  <c r="H14" i="13"/>
  <c r="G14" i="13"/>
  <c r="F14" i="13"/>
  <c r="E14" i="13"/>
  <c r="I13" i="13"/>
  <c r="H13" i="13"/>
  <c r="G13" i="13"/>
  <c r="F13" i="13"/>
  <c r="E13" i="13"/>
  <c r="I12" i="13"/>
  <c r="H12" i="13"/>
  <c r="G12" i="13"/>
  <c r="F12" i="13"/>
  <c r="E12" i="13"/>
  <c r="T19" i="12"/>
  <c r="S19" i="12"/>
  <c r="R19" i="12"/>
  <c r="Q19" i="12"/>
  <c r="P19" i="12"/>
  <c r="O19" i="12"/>
  <c r="N19" i="12"/>
  <c r="M19" i="12"/>
  <c r="L19" i="12"/>
  <c r="K19" i="12"/>
  <c r="T18" i="12"/>
  <c r="S18" i="12"/>
  <c r="R18" i="12"/>
  <c r="Q18" i="12"/>
  <c r="P18" i="12"/>
  <c r="O18" i="12"/>
  <c r="N18" i="12"/>
  <c r="M18" i="12"/>
  <c r="L18" i="12"/>
  <c r="K18" i="12"/>
  <c r="T24" i="12"/>
  <c r="S24" i="12"/>
  <c r="R24" i="12"/>
  <c r="Q24" i="12"/>
  <c r="P24" i="12"/>
  <c r="O24" i="12"/>
  <c r="N24" i="12"/>
  <c r="M24" i="12"/>
  <c r="L24" i="12"/>
  <c r="K24" i="12"/>
  <c r="T23" i="12"/>
  <c r="S23" i="12"/>
  <c r="R23" i="12"/>
  <c r="Q23" i="12"/>
  <c r="P23" i="12"/>
  <c r="O23" i="12"/>
  <c r="N23" i="12"/>
  <c r="M23" i="12"/>
  <c r="L23" i="12"/>
  <c r="K23" i="12"/>
  <c r="T22" i="12"/>
  <c r="S22" i="12"/>
  <c r="R22" i="12"/>
  <c r="Q22" i="12"/>
  <c r="P22" i="12"/>
  <c r="O22" i="12"/>
  <c r="N22" i="12"/>
  <c r="M22" i="12"/>
  <c r="L22" i="12"/>
  <c r="K22" i="12"/>
  <c r="T30" i="12"/>
  <c r="S30" i="12"/>
  <c r="R30" i="12"/>
  <c r="Q30" i="12"/>
  <c r="P30" i="12"/>
  <c r="O30" i="12"/>
  <c r="N30" i="12"/>
  <c r="M30" i="12"/>
  <c r="L30" i="12"/>
  <c r="K30" i="12"/>
  <c r="T29" i="12"/>
  <c r="S29" i="12"/>
  <c r="R29" i="12"/>
  <c r="Q29" i="12"/>
  <c r="P29" i="12"/>
  <c r="O29" i="12"/>
  <c r="N29" i="12"/>
  <c r="M29" i="12"/>
  <c r="L29" i="12"/>
  <c r="K29" i="12"/>
  <c r="T28" i="12"/>
  <c r="S28" i="12"/>
  <c r="R28" i="12"/>
  <c r="Q28" i="12"/>
  <c r="P28" i="12"/>
  <c r="O28" i="12"/>
  <c r="N28" i="12"/>
  <c r="M28" i="12"/>
  <c r="L28" i="12"/>
  <c r="K28" i="12"/>
  <c r="T27" i="12"/>
  <c r="S27" i="12"/>
  <c r="R27" i="12"/>
  <c r="Q27" i="12"/>
  <c r="P27" i="12"/>
  <c r="O27" i="12"/>
  <c r="N27" i="12"/>
  <c r="M27" i="12"/>
  <c r="L27" i="12"/>
  <c r="K27" i="12"/>
  <c r="T15" i="12"/>
  <c r="S15" i="12"/>
  <c r="R15" i="12"/>
  <c r="Q15" i="12"/>
  <c r="P15" i="12"/>
  <c r="O15" i="12"/>
  <c r="N15" i="12"/>
  <c r="M15" i="12"/>
  <c r="L15" i="12"/>
  <c r="K15" i="12"/>
  <c r="T14" i="12"/>
  <c r="S14" i="12"/>
  <c r="R14" i="12"/>
  <c r="Q14" i="12"/>
  <c r="P14" i="12"/>
  <c r="O14" i="12"/>
  <c r="N14" i="12"/>
  <c r="M14" i="12"/>
  <c r="L14" i="12"/>
  <c r="K14" i="12"/>
  <c r="T13" i="12"/>
  <c r="S13" i="12"/>
  <c r="R13" i="12"/>
  <c r="Q13" i="12"/>
  <c r="P13" i="12"/>
  <c r="O13" i="12"/>
  <c r="N13" i="12"/>
  <c r="M13" i="12"/>
  <c r="L13" i="12"/>
  <c r="K13" i="12"/>
  <c r="T12" i="12"/>
  <c r="S12" i="12"/>
  <c r="R12" i="12"/>
  <c r="Q12" i="12"/>
  <c r="P12" i="12"/>
  <c r="O12" i="12"/>
  <c r="N12" i="12"/>
  <c r="M12" i="12"/>
  <c r="L12" i="12"/>
  <c r="K12" i="12"/>
  <c r="I19" i="12"/>
  <c r="H19" i="12"/>
  <c r="G19" i="12"/>
  <c r="F19" i="12"/>
  <c r="E19" i="12"/>
  <c r="I18" i="12"/>
  <c r="H18" i="12"/>
  <c r="G18" i="12"/>
  <c r="F18" i="12"/>
  <c r="E18" i="12"/>
  <c r="I24" i="12"/>
  <c r="H24" i="12"/>
  <c r="G24" i="12"/>
  <c r="F24" i="12"/>
  <c r="E24" i="12"/>
  <c r="I23" i="12"/>
  <c r="H23" i="12"/>
  <c r="G23" i="12"/>
  <c r="F23" i="12"/>
  <c r="E23" i="12"/>
  <c r="I22" i="12"/>
  <c r="H22" i="12"/>
  <c r="G22" i="12"/>
  <c r="F22" i="12"/>
  <c r="E22" i="12"/>
  <c r="I30" i="12"/>
  <c r="H30" i="12"/>
  <c r="G30" i="12"/>
  <c r="F30" i="12"/>
  <c r="E30" i="12"/>
  <c r="I29" i="12"/>
  <c r="H29" i="12"/>
  <c r="G29" i="12"/>
  <c r="F29" i="12"/>
  <c r="E29" i="12"/>
  <c r="I28" i="12"/>
  <c r="H28" i="12"/>
  <c r="G28" i="12"/>
  <c r="F28" i="12"/>
  <c r="E28" i="12"/>
  <c r="I27" i="12"/>
  <c r="H27" i="12"/>
  <c r="G27" i="12"/>
  <c r="F27" i="12"/>
  <c r="E27" i="12"/>
  <c r="I15" i="12"/>
  <c r="H15" i="12"/>
  <c r="G15" i="12"/>
  <c r="F15" i="12"/>
  <c r="E15" i="12"/>
  <c r="I14" i="12"/>
  <c r="H14" i="12"/>
  <c r="G14" i="12"/>
  <c r="F14" i="12"/>
  <c r="E14" i="12"/>
  <c r="I13" i="12"/>
  <c r="H13" i="12"/>
  <c r="G13" i="12"/>
  <c r="F13" i="12"/>
  <c r="E13" i="12"/>
  <c r="I12" i="12"/>
  <c r="H12" i="12"/>
  <c r="G12" i="12"/>
  <c r="F12" i="12"/>
  <c r="E12" i="12"/>
  <c r="I18" i="11"/>
  <c r="H18" i="11"/>
  <c r="G18" i="11"/>
  <c r="F18" i="11"/>
  <c r="E18" i="11"/>
  <c r="I17" i="11"/>
  <c r="H17" i="11"/>
  <c r="G17" i="11"/>
  <c r="F17" i="11"/>
  <c r="E17" i="11"/>
  <c r="I24" i="11"/>
  <c r="H24" i="11"/>
  <c r="G24" i="11"/>
  <c r="F24" i="11"/>
  <c r="E24" i="11"/>
  <c r="I23" i="11"/>
  <c r="H23" i="11"/>
  <c r="G23" i="11"/>
  <c r="F23" i="11"/>
  <c r="E23" i="11"/>
  <c r="I22" i="11"/>
  <c r="H22" i="11"/>
  <c r="G22" i="11"/>
  <c r="F22" i="11"/>
  <c r="E22" i="11"/>
  <c r="I21" i="11"/>
  <c r="H21" i="11"/>
  <c r="G21" i="11"/>
  <c r="F21" i="11"/>
  <c r="E21" i="11"/>
  <c r="T18" i="11"/>
  <c r="S18" i="11"/>
  <c r="R18" i="11"/>
  <c r="Q18" i="11"/>
  <c r="P18" i="11"/>
  <c r="O18" i="11"/>
  <c r="N18" i="11"/>
  <c r="M18" i="11"/>
  <c r="L18" i="11"/>
  <c r="K18" i="11"/>
  <c r="T17" i="11"/>
  <c r="S17" i="11"/>
  <c r="R17" i="11"/>
  <c r="Q17" i="11"/>
  <c r="P17" i="11"/>
  <c r="O17" i="11"/>
  <c r="N17" i="11"/>
  <c r="M17" i="11"/>
  <c r="L17" i="11"/>
  <c r="K17" i="11"/>
  <c r="T14" i="11"/>
  <c r="S14" i="11"/>
  <c r="R14" i="11"/>
  <c r="Q14" i="11"/>
  <c r="P14" i="11"/>
  <c r="O14" i="11"/>
  <c r="N14" i="11"/>
  <c r="M14" i="11"/>
  <c r="L14" i="11"/>
  <c r="K14" i="11"/>
  <c r="T13" i="11"/>
  <c r="S13" i="11"/>
  <c r="R13" i="11"/>
  <c r="Q13" i="11"/>
  <c r="P13" i="11"/>
  <c r="O13" i="11"/>
  <c r="N13" i="11"/>
  <c r="M13" i="11"/>
  <c r="L13" i="11"/>
  <c r="K13" i="11"/>
  <c r="T12" i="11"/>
  <c r="S12" i="11"/>
  <c r="R12" i="11"/>
  <c r="Q12" i="11"/>
  <c r="P12" i="11"/>
  <c r="O12" i="11"/>
  <c r="N12" i="11"/>
  <c r="M12" i="11"/>
  <c r="L12" i="11"/>
  <c r="K12" i="11"/>
  <c r="T24" i="11"/>
  <c r="S24" i="11"/>
  <c r="R24" i="11"/>
  <c r="Q24" i="11"/>
  <c r="P24" i="11"/>
  <c r="O24" i="11"/>
  <c r="N24" i="11"/>
  <c r="M24" i="11"/>
  <c r="L24" i="11"/>
  <c r="K24" i="11"/>
  <c r="T23" i="11"/>
  <c r="S23" i="11"/>
  <c r="R23" i="11"/>
  <c r="Q23" i="11"/>
  <c r="P23" i="11"/>
  <c r="O23" i="11"/>
  <c r="N23" i="11"/>
  <c r="M23" i="11"/>
  <c r="L23" i="11"/>
  <c r="K23" i="11"/>
  <c r="T22" i="11"/>
  <c r="S22" i="11"/>
  <c r="R22" i="11"/>
  <c r="Q22" i="11"/>
  <c r="P22" i="11"/>
  <c r="O22" i="11"/>
  <c r="N22" i="11"/>
  <c r="M22" i="11"/>
  <c r="L22" i="11"/>
  <c r="K22" i="11"/>
  <c r="T21" i="11"/>
  <c r="S21" i="11"/>
  <c r="R21" i="11"/>
  <c r="Q21" i="11"/>
  <c r="P21" i="11"/>
  <c r="O21" i="11"/>
  <c r="N21" i="11"/>
  <c r="M21" i="11"/>
  <c r="L21" i="11"/>
  <c r="K21" i="11"/>
  <c r="I14" i="11"/>
  <c r="H14" i="11"/>
  <c r="G14" i="11"/>
  <c r="F14" i="11"/>
  <c r="E14" i="11"/>
  <c r="I13" i="11"/>
  <c r="H13" i="11"/>
  <c r="G13" i="11"/>
  <c r="F13" i="11"/>
  <c r="E13" i="11"/>
  <c r="I12" i="11"/>
  <c r="H12" i="11"/>
  <c r="G12" i="11"/>
  <c r="F12" i="11"/>
  <c r="E12" i="11"/>
  <c r="I20" i="9"/>
  <c r="I19" i="9"/>
  <c r="I18" i="9"/>
  <c r="I17" i="9"/>
  <c r="I14" i="9"/>
  <c r="I13" i="9"/>
  <c r="I12" i="9"/>
  <c r="T26" i="10"/>
  <c r="S26" i="10"/>
  <c r="R26" i="10"/>
  <c r="Q26" i="10"/>
  <c r="P26" i="10"/>
  <c r="O26" i="10"/>
  <c r="N26" i="10"/>
  <c r="M26" i="10"/>
  <c r="L26" i="10"/>
  <c r="K26" i="10"/>
  <c r="T25" i="10"/>
  <c r="S25" i="10"/>
  <c r="R25" i="10"/>
  <c r="Q25" i="10"/>
  <c r="P25" i="10"/>
  <c r="O25" i="10"/>
  <c r="N25" i="10"/>
  <c r="M25" i="10"/>
  <c r="L25" i="10"/>
  <c r="K25" i="10"/>
  <c r="T24" i="10"/>
  <c r="S24" i="10"/>
  <c r="R24" i="10"/>
  <c r="Q24" i="10"/>
  <c r="P24" i="10"/>
  <c r="O24" i="10"/>
  <c r="N24" i="10"/>
  <c r="M24" i="10"/>
  <c r="L24" i="10"/>
  <c r="K24" i="10"/>
  <c r="T23" i="10"/>
  <c r="S23" i="10"/>
  <c r="R23" i="10"/>
  <c r="Q23" i="10"/>
  <c r="P23" i="10"/>
  <c r="O23" i="10"/>
  <c r="N23" i="10"/>
  <c r="M23" i="10"/>
  <c r="L23" i="10"/>
  <c r="K23" i="10"/>
  <c r="T20" i="10"/>
  <c r="S20" i="10"/>
  <c r="R20" i="10"/>
  <c r="Q20" i="10"/>
  <c r="P20" i="10"/>
  <c r="O20" i="10"/>
  <c r="N20" i="10"/>
  <c r="M20" i="10"/>
  <c r="L20" i="10"/>
  <c r="K20" i="10"/>
  <c r="T19" i="10"/>
  <c r="S19" i="10"/>
  <c r="R19" i="10"/>
  <c r="Q19" i="10"/>
  <c r="P19" i="10"/>
  <c r="O19" i="10"/>
  <c r="N19" i="10"/>
  <c r="M19" i="10"/>
  <c r="L19" i="10"/>
  <c r="K19" i="10"/>
  <c r="T18" i="10"/>
  <c r="S18" i="10"/>
  <c r="R18" i="10"/>
  <c r="Q18" i="10"/>
  <c r="P18" i="10"/>
  <c r="O18" i="10"/>
  <c r="N18" i="10"/>
  <c r="M18" i="10"/>
  <c r="L18" i="10"/>
  <c r="K18" i="10"/>
  <c r="T15" i="10"/>
  <c r="S15" i="10"/>
  <c r="R15" i="10"/>
  <c r="Q15" i="10"/>
  <c r="P15" i="10"/>
  <c r="O15" i="10"/>
  <c r="N15" i="10"/>
  <c r="M15" i="10"/>
  <c r="L15" i="10"/>
  <c r="K15" i="10"/>
  <c r="T14" i="10"/>
  <c r="S14" i="10"/>
  <c r="R14" i="10"/>
  <c r="Q14" i="10"/>
  <c r="P14" i="10"/>
  <c r="O14" i="10"/>
  <c r="N14" i="10"/>
  <c r="M14" i="10"/>
  <c r="L14" i="10"/>
  <c r="K14" i="10"/>
  <c r="T13" i="10"/>
  <c r="S13" i="10"/>
  <c r="R13" i="10"/>
  <c r="Q13" i="10"/>
  <c r="P13" i="10"/>
  <c r="O13" i="10"/>
  <c r="N13" i="10"/>
  <c r="M13" i="10"/>
  <c r="L13" i="10"/>
  <c r="K13" i="10"/>
  <c r="T12" i="10"/>
  <c r="S12" i="10"/>
  <c r="R12" i="10"/>
  <c r="Q12" i="10"/>
  <c r="P12" i="10"/>
  <c r="O12" i="10"/>
  <c r="N12" i="10"/>
  <c r="M12" i="10"/>
  <c r="L12" i="10"/>
  <c r="K12" i="10"/>
  <c r="T42" i="13"/>
  <c r="S42" i="13"/>
  <c r="R42" i="13"/>
  <c r="Q42" i="13"/>
  <c r="P42" i="13"/>
  <c r="O42" i="13"/>
  <c r="N42" i="13"/>
  <c r="M42" i="13"/>
  <c r="L42" i="13"/>
  <c r="K42" i="13"/>
  <c r="I42" i="13"/>
  <c r="H42" i="13"/>
  <c r="G42" i="13"/>
  <c r="F42" i="13"/>
  <c r="E42" i="13"/>
  <c r="T39" i="12"/>
  <c r="S39" i="12"/>
  <c r="R39" i="12"/>
  <c r="Q39" i="12"/>
  <c r="P39" i="12"/>
  <c r="O39" i="12"/>
  <c r="N39" i="12"/>
  <c r="M39" i="12"/>
  <c r="L39" i="12"/>
  <c r="K39" i="12"/>
  <c r="I39" i="12"/>
  <c r="H39" i="12"/>
  <c r="G39" i="12"/>
  <c r="F39" i="12"/>
  <c r="E39" i="12"/>
  <c r="T33" i="11"/>
  <c r="S33" i="11"/>
  <c r="R33" i="11"/>
  <c r="Q33" i="11"/>
  <c r="P33" i="11"/>
  <c r="O33" i="11"/>
  <c r="N33" i="11"/>
  <c r="M33" i="11"/>
  <c r="L33" i="11"/>
  <c r="K33" i="11"/>
  <c r="I33" i="11"/>
  <c r="H33" i="11"/>
  <c r="G33" i="11"/>
  <c r="F33" i="11"/>
  <c r="E33" i="11"/>
  <c r="T35" i="10"/>
  <c r="S35" i="10"/>
  <c r="R35" i="10"/>
  <c r="Q35" i="10"/>
  <c r="P35" i="10"/>
  <c r="O35" i="10"/>
  <c r="N35" i="10"/>
  <c r="M35" i="10"/>
  <c r="L35" i="10"/>
  <c r="K35" i="10"/>
  <c r="I35" i="10"/>
  <c r="H35" i="10"/>
  <c r="G35" i="10"/>
  <c r="F35" i="10"/>
  <c r="E35" i="10"/>
  <c r="T29" i="9"/>
  <c r="S29" i="9"/>
  <c r="R29" i="9"/>
  <c r="Q29" i="9"/>
  <c r="P29" i="9"/>
  <c r="O29" i="9"/>
  <c r="N29" i="9"/>
  <c r="M29" i="9"/>
  <c r="L29" i="9"/>
  <c r="K29" i="9"/>
  <c r="I29" i="9"/>
  <c r="H29" i="9"/>
  <c r="G29" i="9"/>
  <c r="F29" i="9"/>
  <c r="E29" i="9"/>
  <c r="T30" i="2"/>
  <c r="S30" i="2"/>
  <c r="R30" i="2"/>
  <c r="Q30" i="2"/>
  <c r="P30" i="2"/>
  <c r="O30" i="2"/>
  <c r="N30" i="2"/>
  <c r="M30" i="2"/>
  <c r="L30" i="2"/>
  <c r="K30" i="2"/>
  <c r="I30" i="2"/>
  <c r="H30" i="2"/>
  <c r="G30" i="2"/>
  <c r="F30" i="2"/>
  <c r="E30" i="2"/>
  <c r="T34" i="14"/>
  <c r="S34" i="14"/>
  <c r="R34" i="14"/>
  <c r="Q34" i="14"/>
  <c r="P34" i="14"/>
  <c r="O34" i="14"/>
  <c r="N34" i="14"/>
  <c r="M34" i="14"/>
  <c r="L34" i="14"/>
  <c r="K34" i="14"/>
  <c r="I34" i="14"/>
  <c r="H34" i="14"/>
  <c r="G34" i="14"/>
  <c r="F34" i="14"/>
  <c r="E34" i="14"/>
  <c r="T29" i="17"/>
  <c r="S29" i="17"/>
  <c r="R29" i="17"/>
  <c r="Q29" i="17"/>
  <c r="P29" i="17"/>
  <c r="O29" i="17"/>
  <c r="N29" i="17"/>
  <c r="M29" i="17"/>
  <c r="L29" i="17"/>
  <c r="K29" i="17"/>
  <c r="I29" i="17"/>
  <c r="H29" i="17"/>
  <c r="G29" i="17"/>
  <c r="F29" i="17"/>
  <c r="E29" i="17"/>
  <c r="T30" i="18"/>
  <c r="S30" i="18"/>
  <c r="R30" i="18"/>
  <c r="Q30" i="18"/>
  <c r="P30" i="18"/>
  <c r="O30" i="18"/>
  <c r="N30" i="18"/>
  <c r="M30" i="18"/>
  <c r="L30" i="18"/>
  <c r="K30" i="18"/>
  <c r="I30" i="18"/>
  <c r="H30" i="18"/>
  <c r="G30" i="18"/>
  <c r="F30" i="18"/>
  <c r="E30" i="18"/>
  <c r="T28" i="19"/>
  <c r="S28" i="19"/>
  <c r="R28" i="19"/>
  <c r="Q28" i="19"/>
  <c r="P28" i="19"/>
  <c r="O28" i="19"/>
  <c r="N28" i="19"/>
  <c r="M28" i="19"/>
  <c r="L28" i="19"/>
  <c r="K28" i="19"/>
  <c r="I28" i="19"/>
  <c r="H28" i="19"/>
  <c r="G28" i="19"/>
  <c r="F28" i="19"/>
  <c r="E28" i="19"/>
  <c r="K23" i="20"/>
  <c r="L23" i="20"/>
  <c r="M23" i="20"/>
  <c r="N23" i="20"/>
  <c r="O23" i="20"/>
  <c r="P23" i="20"/>
  <c r="Q23" i="20"/>
  <c r="R23" i="20"/>
  <c r="S23" i="20"/>
  <c r="T23" i="20"/>
  <c r="I23" i="20"/>
  <c r="E23" i="20"/>
  <c r="F23" i="20"/>
  <c r="G23" i="20"/>
  <c r="H23" i="20"/>
  <c r="C22" i="20"/>
  <c r="C21" i="20"/>
  <c r="C20" i="20"/>
  <c r="C19" i="20"/>
  <c r="C18" i="20"/>
  <c r="E18" i="20" s="1"/>
  <c r="R39" i="13" l="1"/>
  <c r="N39" i="13"/>
  <c r="I39" i="13"/>
  <c r="E39" i="13"/>
  <c r="M39" i="13"/>
  <c r="H39" i="13"/>
  <c r="L39" i="13"/>
  <c r="S39" i="13"/>
  <c r="O39" i="13"/>
  <c r="K39" i="13"/>
  <c r="F39" i="13"/>
  <c r="Q39" i="13"/>
  <c r="T39" i="13"/>
  <c r="P39" i="13"/>
  <c r="G39" i="13"/>
  <c r="T37" i="13"/>
  <c r="P37" i="13"/>
  <c r="L37" i="13"/>
  <c r="G37" i="13"/>
  <c r="S37" i="13"/>
  <c r="K37" i="13"/>
  <c r="F37" i="13"/>
  <c r="R37" i="13"/>
  <c r="N37" i="13"/>
  <c r="I37" i="13"/>
  <c r="E37" i="13"/>
  <c r="Q37" i="13"/>
  <c r="M37" i="13"/>
  <c r="H37" i="13"/>
  <c r="O37" i="13"/>
  <c r="Q40" i="13"/>
  <c r="M40" i="13"/>
  <c r="H40" i="13"/>
  <c r="S40" i="13"/>
  <c r="O40" i="13"/>
  <c r="F40" i="13"/>
  <c r="T40" i="13"/>
  <c r="P40" i="13"/>
  <c r="L40" i="13"/>
  <c r="G40" i="13"/>
  <c r="R40" i="13"/>
  <c r="N40" i="13"/>
  <c r="I40" i="13"/>
  <c r="E40" i="13"/>
  <c r="K40" i="13"/>
  <c r="T41" i="13"/>
  <c r="P41" i="13"/>
  <c r="L41" i="13"/>
  <c r="G41" i="13"/>
  <c r="R41" i="13"/>
  <c r="I41" i="13"/>
  <c r="S41" i="13"/>
  <c r="O41" i="13"/>
  <c r="K41" i="13"/>
  <c r="F41" i="13"/>
  <c r="Q41" i="13"/>
  <c r="M41" i="13"/>
  <c r="H41" i="13"/>
  <c r="N41" i="13"/>
  <c r="E41" i="13"/>
  <c r="H38" i="13"/>
  <c r="M38" i="13"/>
  <c r="Q38" i="13"/>
  <c r="E38" i="13"/>
  <c r="N38" i="13"/>
  <c r="G38" i="13"/>
  <c r="L38" i="13"/>
  <c r="P38" i="13"/>
  <c r="T38" i="13"/>
  <c r="I38" i="13"/>
  <c r="R38" i="13"/>
  <c r="F38" i="13"/>
  <c r="K38" i="13"/>
  <c r="O38" i="13"/>
  <c r="R36" i="12"/>
  <c r="N36" i="12"/>
  <c r="I36" i="12"/>
  <c r="E36" i="12"/>
  <c r="T36" i="12"/>
  <c r="G36" i="12"/>
  <c r="Q36" i="12"/>
  <c r="M36" i="12"/>
  <c r="H36" i="12"/>
  <c r="L36" i="12"/>
  <c r="S36" i="12"/>
  <c r="O36" i="12"/>
  <c r="K36" i="12"/>
  <c r="F36" i="12"/>
  <c r="P36" i="12"/>
  <c r="T34" i="12"/>
  <c r="P34" i="12"/>
  <c r="L34" i="12"/>
  <c r="G34" i="12"/>
  <c r="S34" i="12"/>
  <c r="O34" i="12"/>
  <c r="K34" i="12"/>
  <c r="F34" i="12"/>
  <c r="R34" i="12"/>
  <c r="N34" i="12"/>
  <c r="I34" i="12"/>
  <c r="E34" i="12"/>
  <c r="Q34" i="12"/>
  <c r="M34" i="12"/>
  <c r="H34" i="12"/>
  <c r="Q37" i="12"/>
  <c r="M37" i="12"/>
  <c r="H37" i="12"/>
  <c r="O37" i="12"/>
  <c r="T37" i="12"/>
  <c r="P37" i="12"/>
  <c r="L37" i="12"/>
  <c r="G37" i="12"/>
  <c r="S37" i="12"/>
  <c r="F37" i="12"/>
  <c r="R37" i="12"/>
  <c r="N37" i="12"/>
  <c r="I37" i="12"/>
  <c r="E37" i="12"/>
  <c r="K37" i="12"/>
  <c r="T38" i="12"/>
  <c r="P38" i="12"/>
  <c r="L38" i="12"/>
  <c r="G38" i="12"/>
  <c r="N38" i="12"/>
  <c r="S38" i="12"/>
  <c r="O38" i="12"/>
  <c r="K38" i="12"/>
  <c r="F38" i="12"/>
  <c r="I38" i="12"/>
  <c r="Q38" i="12"/>
  <c r="M38" i="12"/>
  <c r="H38" i="12"/>
  <c r="R38" i="12"/>
  <c r="E38" i="12"/>
  <c r="G35" i="12"/>
  <c r="L35" i="12"/>
  <c r="P35" i="12"/>
  <c r="T35" i="12"/>
  <c r="H35" i="12"/>
  <c r="Q35" i="12"/>
  <c r="E35" i="12"/>
  <c r="I35" i="12"/>
  <c r="N35" i="12"/>
  <c r="R35" i="12"/>
  <c r="M35" i="12"/>
  <c r="F35" i="12"/>
  <c r="K35" i="12"/>
  <c r="O35" i="12"/>
  <c r="T28" i="11"/>
  <c r="P28" i="11"/>
  <c r="L28" i="11"/>
  <c r="G28" i="11"/>
  <c r="S28" i="11"/>
  <c r="O28" i="11"/>
  <c r="K28" i="11"/>
  <c r="F28" i="11"/>
  <c r="Q28" i="11"/>
  <c r="M28" i="11"/>
  <c r="H28" i="11"/>
  <c r="R28" i="11"/>
  <c r="N28" i="11"/>
  <c r="I28" i="11"/>
  <c r="E28" i="11"/>
  <c r="Q31" i="11"/>
  <c r="M31" i="11"/>
  <c r="H31" i="11"/>
  <c r="S31" i="11"/>
  <c r="F31" i="11"/>
  <c r="T31" i="11"/>
  <c r="P31" i="11"/>
  <c r="L31" i="11"/>
  <c r="G31" i="11"/>
  <c r="K31" i="11"/>
  <c r="R31" i="11"/>
  <c r="N31" i="11"/>
  <c r="I31" i="11"/>
  <c r="E31" i="11"/>
  <c r="O31" i="11"/>
  <c r="R30" i="11"/>
  <c r="N30" i="11"/>
  <c r="I30" i="11"/>
  <c r="E30" i="11"/>
  <c r="L30" i="11"/>
  <c r="Q30" i="11"/>
  <c r="M30" i="11"/>
  <c r="H30" i="11"/>
  <c r="P30" i="11"/>
  <c r="S30" i="11"/>
  <c r="O30" i="11"/>
  <c r="K30" i="11"/>
  <c r="F30" i="11"/>
  <c r="T30" i="11"/>
  <c r="G30" i="11"/>
  <c r="T32" i="11"/>
  <c r="P32" i="11"/>
  <c r="L32" i="11"/>
  <c r="G32" i="11"/>
  <c r="N32" i="11"/>
  <c r="S32" i="11"/>
  <c r="O32" i="11"/>
  <c r="K32" i="11"/>
  <c r="F32" i="11"/>
  <c r="I32" i="11"/>
  <c r="E32" i="11"/>
  <c r="Q32" i="11"/>
  <c r="M32" i="11"/>
  <c r="H32" i="11"/>
  <c r="R32" i="11"/>
  <c r="H29" i="11"/>
  <c r="Q29" i="11"/>
  <c r="G29" i="11"/>
  <c r="L29" i="11"/>
  <c r="P29" i="11"/>
  <c r="T29" i="11"/>
  <c r="E29" i="11"/>
  <c r="I29" i="11"/>
  <c r="N29" i="11"/>
  <c r="R29" i="11"/>
  <c r="M29" i="11"/>
  <c r="F29" i="11"/>
  <c r="K29" i="11"/>
  <c r="O29" i="11"/>
  <c r="S31" i="10"/>
  <c r="O31" i="10"/>
  <c r="K31" i="10"/>
  <c r="F31" i="10"/>
  <c r="R31" i="10"/>
  <c r="N31" i="10"/>
  <c r="I31" i="10"/>
  <c r="E31" i="10"/>
  <c r="Q31" i="10"/>
  <c r="M31" i="10"/>
  <c r="H31" i="10"/>
  <c r="T31" i="10"/>
  <c r="P31" i="10"/>
  <c r="L31" i="10"/>
  <c r="G31" i="10"/>
  <c r="Q33" i="10"/>
  <c r="M33" i="10"/>
  <c r="H33" i="10"/>
  <c r="T33" i="10"/>
  <c r="P33" i="10"/>
  <c r="L33" i="10"/>
  <c r="G33" i="10"/>
  <c r="S33" i="10"/>
  <c r="O33" i="10"/>
  <c r="K33" i="10"/>
  <c r="F33" i="10"/>
  <c r="R33" i="10"/>
  <c r="N33" i="10"/>
  <c r="I33" i="10"/>
  <c r="E33" i="10"/>
  <c r="H30" i="10"/>
  <c r="M30" i="10"/>
  <c r="Q30" i="10"/>
  <c r="K32" i="10"/>
  <c r="O32" i="10"/>
  <c r="S32" i="10"/>
  <c r="H34" i="10"/>
  <c r="M34" i="10"/>
  <c r="Q34" i="10"/>
  <c r="E30" i="10"/>
  <c r="I30" i="10"/>
  <c r="N30" i="10"/>
  <c r="R30" i="10"/>
  <c r="G32" i="10"/>
  <c r="L32" i="10"/>
  <c r="P32" i="10"/>
  <c r="T32" i="10"/>
  <c r="E34" i="10"/>
  <c r="I34" i="10"/>
  <c r="N34" i="10"/>
  <c r="R34" i="10"/>
  <c r="F30" i="10"/>
  <c r="K30" i="10"/>
  <c r="O30" i="10"/>
  <c r="S30" i="10"/>
  <c r="H32" i="10"/>
  <c r="M32" i="10"/>
  <c r="Q32" i="10"/>
  <c r="F34" i="10"/>
  <c r="K34" i="10"/>
  <c r="O34" i="10"/>
  <c r="S34" i="10"/>
  <c r="G30" i="10"/>
  <c r="L30" i="10"/>
  <c r="P30" i="10"/>
  <c r="E32" i="10"/>
  <c r="I32" i="10"/>
  <c r="N32" i="10"/>
  <c r="G34" i="10"/>
  <c r="L34" i="10"/>
  <c r="P34" i="10"/>
  <c r="T24" i="9"/>
  <c r="P24" i="9"/>
  <c r="L24" i="9"/>
  <c r="G24" i="9"/>
  <c r="O24" i="9"/>
  <c r="F24" i="9"/>
  <c r="Q24" i="9"/>
  <c r="M24" i="9"/>
  <c r="H24" i="9"/>
  <c r="S24" i="9"/>
  <c r="K24" i="9"/>
  <c r="R24" i="9"/>
  <c r="N24" i="9"/>
  <c r="I24" i="9"/>
  <c r="E24" i="9"/>
  <c r="R26" i="9"/>
  <c r="N26" i="9"/>
  <c r="I26" i="9"/>
  <c r="E26" i="9"/>
  <c r="P26" i="9"/>
  <c r="G26" i="9"/>
  <c r="S26" i="9"/>
  <c r="O26" i="9"/>
  <c r="K26" i="9"/>
  <c r="F26" i="9"/>
  <c r="Q26" i="9"/>
  <c r="M26" i="9"/>
  <c r="H26" i="9"/>
  <c r="T26" i="9"/>
  <c r="L26" i="9"/>
  <c r="Q27" i="9"/>
  <c r="M27" i="9"/>
  <c r="H27" i="9"/>
  <c r="T27" i="9"/>
  <c r="L27" i="9"/>
  <c r="O27" i="9"/>
  <c r="F27" i="9"/>
  <c r="R27" i="9"/>
  <c r="N27" i="9"/>
  <c r="I27" i="9"/>
  <c r="E27" i="9"/>
  <c r="P27" i="9"/>
  <c r="G27" i="9"/>
  <c r="S27" i="9"/>
  <c r="K27" i="9"/>
  <c r="T28" i="9"/>
  <c r="P28" i="9"/>
  <c r="L28" i="9"/>
  <c r="G28" i="9"/>
  <c r="O28" i="9"/>
  <c r="K28" i="9"/>
  <c r="N28" i="9"/>
  <c r="E28" i="9"/>
  <c r="Q28" i="9"/>
  <c r="M28" i="9"/>
  <c r="H28" i="9"/>
  <c r="S28" i="9"/>
  <c r="F28" i="9"/>
  <c r="R28" i="9"/>
  <c r="I28" i="9"/>
  <c r="I25" i="9"/>
  <c r="R25" i="9"/>
  <c r="G25" i="9"/>
  <c r="L25" i="9"/>
  <c r="P25" i="9"/>
  <c r="T25" i="9"/>
  <c r="H25" i="9"/>
  <c r="M25" i="9"/>
  <c r="Q25" i="9"/>
  <c r="E25" i="9"/>
  <c r="N25" i="9"/>
  <c r="F25" i="9"/>
  <c r="K25" i="9"/>
  <c r="O25" i="9"/>
  <c r="R27" i="2"/>
  <c r="N27" i="2"/>
  <c r="I27" i="2"/>
  <c r="E27" i="2"/>
  <c r="T27" i="2"/>
  <c r="L27" i="2"/>
  <c r="G27" i="2"/>
  <c r="Q27" i="2"/>
  <c r="M27" i="2"/>
  <c r="H27" i="2"/>
  <c r="S27" i="2"/>
  <c r="O27" i="2"/>
  <c r="K27" i="2"/>
  <c r="F27" i="2"/>
  <c r="P27" i="2"/>
  <c r="T25" i="2"/>
  <c r="P25" i="2"/>
  <c r="L25" i="2"/>
  <c r="G25" i="2"/>
  <c r="R25" i="2"/>
  <c r="N25" i="2"/>
  <c r="I25" i="2"/>
  <c r="E25" i="2"/>
  <c r="S25" i="2"/>
  <c r="O25" i="2"/>
  <c r="K25" i="2"/>
  <c r="F25" i="2"/>
  <c r="Q25" i="2"/>
  <c r="M25" i="2"/>
  <c r="H25" i="2"/>
  <c r="T29" i="2"/>
  <c r="P29" i="2"/>
  <c r="L29" i="2"/>
  <c r="G29" i="2"/>
  <c r="N29" i="2"/>
  <c r="S29" i="2"/>
  <c r="O29" i="2"/>
  <c r="K29" i="2"/>
  <c r="F29" i="2"/>
  <c r="R29" i="2"/>
  <c r="E29" i="2"/>
  <c r="Q29" i="2"/>
  <c r="M29" i="2"/>
  <c r="H29" i="2"/>
  <c r="I29" i="2"/>
  <c r="G26" i="2"/>
  <c r="L26" i="2"/>
  <c r="P26" i="2"/>
  <c r="T26" i="2"/>
  <c r="E28" i="2"/>
  <c r="I28" i="2"/>
  <c r="N28" i="2"/>
  <c r="R28" i="2"/>
  <c r="E26" i="2"/>
  <c r="I26" i="2"/>
  <c r="N26" i="2"/>
  <c r="R26" i="2"/>
  <c r="G28" i="2"/>
  <c r="L28" i="2"/>
  <c r="P28" i="2"/>
  <c r="T28" i="2"/>
  <c r="H26" i="2"/>
  <c r="M26" i="2"/>
  <c r="Q26" i="2"/>
  <c r="F26" i="2"/>
  <c r="K26" i="2"/>
  <c r="O26" i="2"/>
  <c r="H28" i="2"/>
  <c r="M28" i="2"/>
  <c r="Q32" i="14"/>
  <c r="M32" i="14"/>
  <c r="H32" i="14"/>
  <c r="T32" i="14"/>
  <c r="L32" i="14"/>
  <c r="G32" i="14"/>
  <c r="S32" i="14"/>
  <c r="K32" i="14"/>
  <c r="R32" i="14"/>
  <c r="N32" i="14"/>
  <c r="I32" i="14"/>
  <c r="E32" i="14"/>
  <c r="P32" i="14"/>
  <c r="O32" i="14"/>
  <c r="F32" i="14"/>
  <c r="R31" i="14"/>
  <c r="N31" i="14"/>
  <c r="I31" i="14"/>
  <c r="E31" i="14"/>
  <c r="Q31" i="14"/>
  <c r="M31" i="14"/>
  <c r="H31" i="14"/>
  <c r="T31" i="14"/>
  <c r="L31" i="14"/>
  <c r="G31" i="14"/>
  <c r="S31" i="14"/>
  <c r="O31" i="14"/>
  <c r="K31" i="14"/>
  <c r="F31" i="14"/>
  <c r="P31" i="14"/>
  <c r="T29" i="14"/>
  <c r="P29" i="14"/>
  <c r="L29" i="14"/>
  <c r="G29" i="14"/>
  <c r="S29" i="14"/>
  <c r="K29" i="14"/>
  <c r="F29" i="14"/>
  <c r="Q29" i="14"/>
  <c r="M29" i="14"/>
  <c r="H29" i="14"/>
  <c r="O29" i="14"/>
  <c r="R29" i="14"/>
  <c r="N29" i="14"/>
  <c r="I29" i="14"/>
  <c r="E29" i="14"/>
  <c r="T33" i="14"/>
  <c r="P33" i="14"/>
  <c r="L33" i="14"/>
  <c r="G33" i="14"/>
  <c r="O33" i="14"/>
  <c r="K33" i="14"/>
  <c r="F33" i="14"/>
  <c r="R33" i="14"/>
  <c r="I33" i="14"/>
  <c r="Q33" i="14"/>
  <c r="M33" i="14"/>
  <c r="H33" i="14"/>
  <c r="S33" i="14"/>
  <c r="N33" i="14"/>
  <c r="E33" i="14"/>
  <c r="G30" i="14"/>
  <c r="L30" i="14"/>
  <c r="P30" i="14"/>
  <c r="T30" i="14"/>
  <c r="H30" i="14"/>
  <c r="M30" i="14"/>
  <c r="Q30" i="14"/>
  <c r="E30" i="14"/>
  <c r="I30" i="14"/>
  <c r="N30" i="14"/>
  <c r="R30" i="14"/>
  <c r="F30" i="14"/>
  <c r="K30" i="14"/>
  <c r="O30" i="14"/>
  <c r="S25" i="17"/>
  <c r="O25" i="17"/>
  <c r="K25" i="17"/>
  <c r="F25" i="17"/>
  <c r="Q25" i="17"/>
  <c r="M25" i="17"/>
  <c r="H25" i="17"/>
  <c r="T25" i="17"/>
  <c r="L25" i="17"/>
  <c r="R25" i="17"/>
  <c r="N25" i="17"/>
  <c r="I25" i="17"/>
  <c r="E25" i="17"/>
  <c r="P25" i="17"/>
  <c r="G25" i="17"/>
  <c r="R26" i="17"/>
  <c r="N26" i="17"/>
  <c r="I26" i="17"/>
  <c r="E26" i="17"/>
  <c r="P26" i="17"/>
  <c r="G26" i="17"/>
  <c r="S26" i="17"/>
  <c r="O26" i="17"/>
  <c r="K26" i="17"/>
  <c r="Q26" i="17"/>
  <c r="M26" i="17"/>
  <c r="H26" i="17"/>
  <c r="T26" i="17"/>
  <c r="L26" i="17"/>
  <c r="F26" i="17"/>
  <c r="H24" i="17"/>
  <c r="M24" i="17"/>
  <c r="Q24" i="17"/>
  <c r="H28" i="17"/>
  <c r="Q28" i="17"/>
  <c r="E28" i="17"/>
  <c r="I28" i="17"/>
  <c r="R28" i="17"/>
  <c r="F24" i="17"/>
  <c r="K24" i="17"/>
  <c r="O24" i="17"/>
  <c r="S24" i="17"/>
  <c r="G27" i="17"/>
  <c r="L27" i="17"/>
  <c r="P27" i="17"/>
  <c r="T27" i="17"/>
  <c r="F28" i="17"/>
  <c r="K28" i="17"/>
  <c r="O28" i="17"/>
  <c r="S28" i="17"/>
  <c r="M28" i="17"/>
  <c r="E24" i="17"/>
  <c r="I24" i="17"/>
  <c r="N24" i="17"/>
  <c r="R24" i="17"/>
  <c r="N28" i="17"/>
  <c r="G24" i="17"/>
  <c r="L24" i="17"/>
  <c r="P24" i="17"/>
  <c r="H27" i="17"/>
  <c r="M27" i="17"/>
  <c r="G28" i="17"/>
  <c r="L28" i="17"/>
  <c r="P28" i="17"/>
  <c r="R27" i="18"/>
  <c r="N27" i="18"/>
  <c r="I27" i="18"/>
  <c r="E27" i="18"/>
  <c r="L27" i="18"/>
  <c r="Q27" i="18"/>
  <c r="M27" i="18"/>
  <c r="H27" i="18"/>
  <c r="P27" i="18"/>
  <c r="S27" i="18"/>
  <c r="O27" i="18"/>
  <c r="K27" i="18"/>
  <c r="F27" i="18"/>
  <c r="T27" i="18"/>
  <c r="G27" i="18"/>
  <c r="T25" i="18"/>
  <c r="P25" i="18"/>
  <c r="L25" i="18"/>
  <c r="G25" i="18"/>
  <c r="R25" i="18"/>
  <c r="N25" i="18"/>
  <c r="I25" i="18"/>
  <c r="E25" i="18"/>
  <c r="S25" i="18"/>
  <c r="O25" i="18"/>
  <c r="K25" i="18"/>
  <c r="F25" i="18"/>
  <c r="Q25" i="18"/>
  <c r="M25" i="18"/>
  <c r="H25" i="18"/>
  <c r="Q28" i="18"/>
  <c r="M28" i="18"/>
  <c r="H28" i="18"/>
  <c r="O28" i="18"/>
  <c r="F28" i="18"/>
  <c r="T28" i="18"/>
  <c r="P28" i="18"/>
  <c r="L28" i="18"/>
  <c r="G28" i="18"/>
  <c r="K28" i="18"/>
  <c r="R28" i="18"/>
  <c r="N28" i="18"/>
  <c r="I28" i="18"/>
  <c r="E28" i="18"/>
  <c r="S28" i="18"/>
  <c r="T29" i="18"/>
  <c r="P29" i="18"/>
  <c r="L29" i="18"/>
  <c r="G29" i="18"/>
  <c r="N29" i="18"/>
  <c r="S29" i="18"/>
  <c r="O29" i="18"/>
  <c r="K29" i="18"/>
  <c r="F29" i="18"/>
  <c r="I29" i="18"/>
  <c r="E29" i="18"/>
  <c r="Q29" i="18"/>
  <c r="M29" i="18"/>
  <c r="H29" i="18"/>
  <c r="R29" i="18"/>
  <c r="M26" i="18"/>
  <c r="G26" i="18"/>
  <c r="L26" i="18"/>
  <c r="P26" i="18"/>
  <c r="T26" i="18"/>
  <c r="E26" i="18"/>
  <c r="I26" i="18"/>
  <c r="N26" i="18"/>
  <c r="R26" i="18"/>
  <c r="H26" i="18"/>
  <c r="Q26" i="18"/>
  <c r="F26" i="18"/>
  <c r="K26" i="18"/>
  <c r="O26" i="18"/>
  <c r="Q26" i="19"/>
  <c r="M26" i="19"/>
  <c r="H26" i="19"/>
  <c r="S26" i="19"/>
  <c r="F26" i="19"/>
  <c r="T26" i="19"/>
  <c r="P26" i="19"/>
  <c r="L26" i="19"/>
  <c r="G26" i="19"/>
  <c r="K26" i="19"/>
  <c r="R26" i="19"/>
  <c r="N26" i="19"/>
  <c r="I26" i="19"/>
  <c r="E26" i="19"/>
  <c r="O26" i="19"/>
  <c r="R25" i="19"/>
  <c r="N25" i="19"/>
  <c r="I25" i="19"/>
  <c r="E25" i="19"/>
  <c r="L25" i="19"/>
  <c r="Q25" i="19"/>
  <c r="M25" i="19"/>
  <c r="H25" i="19"/>
  <c r="P25" i="19"/>
  <c r="S25" i="19"/>
  <c r="O25" i="19"/>
  <c r="K25" i="19"/>
  <c r="F25" i="19"/>
  <c r="T25" i="19"/>
  <c r="G25" i="19"/>
  <c r="T23" i="19"/>
  <c r="P23" i="19"/>
  <c r="L23" i="19"/>
  <c r="G23" i="19"/>
  <c r="R23" i="19"/>
  <c r="N23" i="19"/>
  <c r="I23" i="19"/>
  <c r="E23" i="19"/>
  <c r="S23" i="19"/>
  <c r="O23" i="19"/>
  <c r="K23" i="19"/>
  <c r="F23" i="19"/>
  <c r="Q23" i="19"/>
  <c r="M23" i="19"/>
  <c r="H23" i="19"/>
  <c r="T27" i="19"/>
  <c r="P27" i="19"/>
  <c r="L27" i="19"/>
  <c r="G27" i="19"/>
  <c r="N27" i="19"/>
  <c r="S27" i="19"/>
  <c r="O27" i="19"/>
  <c r="K27" i="19"/>
  <c r="F27" i="19"/>
  <c r="R27" i="19"/>
  <c r="E27" i="19"/>
  <c r="Q27" i="19"/>
  <c r="M27" i="19"/>
  <c r="H27" i="19"/>
  <c r="I27" i="19"/>
  <c r="M24" i="19"/>
  <c r="G24" i="19"/>
  <c r="L24" i="19"/>
  <c r="P24" i="19"/>
  <c r="T24" i="19"/>
  <c r="E24" i="19"/>
  <c r="I24" i="19"/>
  <c r="N24" i="19"/>
  <c r="R24" i="19"/>
  <c r="H24" i="19"/>
  <c r="Q24" i="19"/>
  <c r="F24" i="19"/>
  <c r="K24" i="19"/>
  <c r="O24" i="19"/>
  <c r="H19" i="20"/>
  <c r="H21" i="20"/>
  <c r="I20" i="20"/>
  <c r="H20" i="20"/>
  <c r="F18" i="20"/>
  <c r="E22" i="20"/>
  <c r="E21" i="20"/>
  <c r="E20" i="20"/>
  <c r="E19" i="20"/>
  <c r="I21" i="20"/>
  <c r="I18" i="20"/>
  <c r="H18" i="20"/>
  <c r="G22" i="20"/>
  <c r="G21" i="20"/>
  <c r="G20" i="20"/>
  <c r="G19" i="20"/>
  <c r="I19" i="20"/>
  <c r="H22" i="20"/>
  <c r="G18" i="20"/>
  <c r="F22" i="20"/>
  <c r="F21" i="20"/>
  <c r="F20" i="20"/>
  <c r="F19" i="20"/>
  <c r="I22" i="20"/>
  <c r="C21" i="13" l="1"/>
  <c r="D21" i="13" s="1"/>
  <c r="C33" i="13"/>
  <c r="D33" i="13" s="1"/>
  <c r="C32" i="13"/>
  <c r="D32" i="13" s="1"/>
  <c r="C31" i="13"/>
  <c r="D31" i="13" s="1"/>
  <c r="R34" i="13" s="1"/>
  <c r="C28" i="13"/>
  <c r="D28" i="13" s="1"/>
  <c r="C27" i="13"/>
  <c r="D27" i="13" s="1"/>
  <c r="C26" i="13"/>
  <c r="D26" i="13" s="1"/>
  <c r="C25" i="13"/>
  <c r="D25" i="13" s="1"/>
  <c r="R29" i="13" s="1"/>
  <c r="C20" i="13"/>
  <c r="D20" i="13" s="1"/>
  <c r="C30" i="12"/>
  <c r="D30" i="12" s="1"/>
  <c r="C29" i="12"/>
  <c r="D29" i="12" s="1"/>
  <c r="C28" i="12"/>
  <c r="D28" i="12" s="1"/>
  <c r="C27" i="12"/>
  <c r="D27" i="12" s="1"/>
  <c r="C24" i="12"/>
  <c r="D24" i="12" s="1"/>
  <c r="C23" i="12"/>
  <c r="D23" i="12" s="1"/>
  <c r="C22" i="12"/>
  <c r="D22" i="12" s="1"/>
  <c r="C24" i="11"/>
  <c r="D24" i="11" s="1"/>
  <c r="C23" i="11"/>
  <c r="D23" i="11" s="1"/>
  <c r="C22" i="11"/>
  <c r="D22" i="11" s="1"/>
  <c r="C21" i="11"/>
  <c r="D21" i="11" s="1"/>
  <c r="C26" i="10"/>
  <c r="D26" i="10" s="1"/>
  <c r="C25" i="10"/>
  <c r="D25" i="10" s="1"/>
  <c r="C24" i="10"/>
  <c r="D24" i="10" s="1"/>
  <c r="C23" i="10"/>
  <c r="D23" i="10" s="1"/>
  <c r="C14" i="20"/>
  <c r="D14" i="20" s="1"/>
  <c r="C13" i="20"/>
  <c r="D13" i="20" s="1"/>
  <c r="C12" i="20"/>
  <c r="D12" i="20" s="1"/>
  <c r="B2" i="20"/>
  <c r="C13" i="19"/>
  <c r="D13" i="19" s="1"/>
  <c r="C19" i="19"/>
  <c r="D19" i="19" s="1"/>
  <c r="C18" i="19"/>
  <c r="D18" i="19" s="1"/>
  <c r="C17" i="19"/>
  <c r="D17" i="19" s="1"/>
  <c r="C14" i="19"/>
  <c r="D14" i="19" s="1"/>
  <c r="C12" i="19"/>
  <c r="D12" i="19" s="1"/>
  <c r="B2" i="19"/>
  <c r="C22" i="18"/>
  <c r="D22" i="18" s="1"/>
  <c r="C21" i="18"/>
  <c r="D21" i="18" s="1"/>
  <c r="C18" i="18"/>
  <c r="D18" i="18" s="1"/>
  <c r="C17" i="18"/>
  <c r="D17" i="18" s="1"/>
  <c r="C16" i="18"/>
  <c r="D16" i="18" s="1"/>
  <c r="C13" i="18"/>
  <c r="D13" i="18" s="1"/>
  <c r="C12" i="18"/>
  <c r="D12" i="18" s="1"/>
  <c r="B2" i="18"/>
  <c r="C20" i="17"/>
  <c r="D20" i="17" s="1"/>
  <c r="C19" i="17"/>
  <c r="D19" i="17" s="1"/>
  <c r="C18" i="17"/>
  <c r="D18" i="17" s="1"/>
  <c r="C15" i="17"/>
  <c r="D15" i="17" s="1"/>
  <c r="C14" i="17"/>
  <c r="D14" i="17" s="1"/>
  <c r="C13" i="17"/>
  <c r="D13" i="17" s="1"/>
  <c r="C12" i="17"/>
  <c r="D12" i="17" s="1"/>
  <c r="B2" i="17"/>
  <c r="C25" i="14"/>
  <c r="D25" i="14" s="1"/>
  <c r="C24" i="14"/>
  <c r="D24" i="14" s="1"/>
  <c r="C23" i="14"/>
  <c r="D23" i="14" s="1"/>
  <c r="C22" i="14"/>
  <c r="D22" i="14" s="1"/>
  <c r="C19" i="14"/>
  <c r="D19" i="14" s="1"/>
  <c r="C18" i="14"/>
  <c r="D18" i="14" s="1"/>
  <c r="C15" i="14"/>
  <c r="D15" i="14" s="1"/>
  <c r="C14" i="14"/>
  <c r="D14" i="14" s="1"/>
  <c r="C13" i="14"/>
  <c r="D13" i="14" s="1"/>
  <c r="C12" i="14"/>
  <c r="D12" i="14" s="1"/>
  <c r="B2" i="14"/>
  <c r="F22" i="14" l="1"/>
  <c r="T22" i="14"/>
  <c r="P22" i="14"/>
  <c r="L22" i="14"/>
  <c r="I22" i="14"/>
  <c r="E22" i="14"/>
  <c r="S22" i="14"/>
  <c r="O22" i="14"/>
  <c r="K22" i="14"/>
  <c r="G22" i="14"/>
  <c r="Q22" i="14"/>
  <c r="M22" i="14"/>
  <c r="R22" i="14"/>
  <c r="H22" i="14"/>
  <c r="N22" i="14"/>
  <c r="Q17" i="18"/>
  <c r="M17" i="18"/>
  <c r="T17" i="18"/>
  <c r="P17" i="18"/>
  <c r="L17" i="18"/>
  <c r="R17" i="18"/>
  <c r="N17" i="18"/>
  <c r="K17" i="18"/>
  <c r="H17" i="18"/>
  <c r="G17" i="18"/>
  <c r="E17" i="18"/>
  <c r="S17" i="18"/>
  <c r="F17" i="18"/>
  <c r="O17" i="18"/>
  <c r="I17" i="18"/>
  <c r="I13" i="14"/>
  <c r="E13" i="14"/>
  <c r="R13" i="14"/>
  <c r="N13" i="14"/>
  <c r="H13" i="14"/>
  <c r="Q13" i="14"/>
  <c r="M13" i="14"/>
  <c r="F13" i="14"/>
  <c r="S13" i="14"/>
  <c r="O13" i="14"/>
  <c r="K13" i="14"/>
  <c r="T13" i="14"/>
  <c r="P13" i="14"/>
  <c r="G13" i="14"/>
  <c r="L13" i="14"/>
  <c r="I19" i="14"/>
  <c r="E19" i="14"/>
  <c r="R19" i="14"/>
  <c r="N19" i="14"/>
  <c r="H19" i="14"/>
  <c r="Q19" i="14"/>
  <c r="M19" i="14"/>
  <c r="F19" i="14"/>
  <c r="S19" i="14"/>
  <c r="O19" i="14"/>
  <c r="K19" i="14"/>
  <c r="G19" i="14"/>
  <c r="T19" i="14"/>
  <c r="P19" i="14"/>
  <c r="L19" i="14"/>
  <c r="G25" i="14"/>
  <c r="R25" i="14"/>
  <c r="N25" i="14"/>
  <c r="F25" i="14"/>
  <c r="Q25" i="14"/>
  <c r="M25" i="14"/>
  <c r="H25" i="14"/>
  <c r="S25" i="14"/>
  <c r="O25" i="14"/>
  <c r="K25" i="14"/>
  <c r="T25" i="14"/>
  <c r="L25" i="14"/>
  <c r="I25" i="14"/>
  <c r="P25" i="14"/>
  <c r="E25" i="14"/>
  <c r="N14" i="17"/>
  <c r="R14" i="17"/>
  <c r="E14" i="17"/>
  <c r="I14" i="17"/>
  <c r="K14" i="17"/>
  <c r="O14" i="17"/>
  <c r="S14" i="17"/>
  <c r="F14" i="17"/>
  <c r="M14" i="17"/>
  <c r="Q14" i="17"/>
  <c r="H14" i="17"/>
  <c r="P14" i="17"/>
  <c r="G14" i="17"/>
  <c r="T14" i="17"/>
  <c r="L14" i="17"/>
  <c r="R20" i="17"/>
  <c r="R21" i="17" s="1"/>
  <c r="N20" i="17"/>
  <c r="I20" i="17"/>
  <c r="E20" i="17"/>
  <c r="Q20" i="17"/>
  <c r="M20" i="17"/>
  <c r="H20" i="17"/>
  <c r="S20" i="17"/>
  <c r="O20" i="17"/>
  <c r="K20" i="17"/>
  <c r="F20" i="17"/>
  <c r="T20" i="17"/>
  <c r="G20" i="17"/>
  <c r="P20" i="17"/>
  <c r="L20" i="17"/>
  <c r="S16" i="18"/>
  <c r="O16" i="18"/>
  <c r="O19" i="18" s="1"/>
  <c r="K16" i="18"/>
  <c r="R16" i="18"/>
  <c r="N16" i="18"/>
  <c r="T16" i="18"/>
  <c r="P16" i="18"/>
  <c r="L16" i="18"/>
  <c r="I16" i="18"/>
  <c r="E16" i="18"/>
  <c r="F16" i="18"/>
  <c r="Q16" i="18"/>
  <c r="H16" i="18"/>
  <c r="M16" i="18"/>
  <c r="G16" i="18"/>
  <c r="Q22" i="18"/>
  <c r="M22" i="18"/>
  <c r="F22" i="18"/>
  <c r="T22" i="18"/>
  <c r="P22" i="18"/>
  <c r="L22" i="18"/>
  <c r="I22" i="18"/>
  <c r="E22" i="18"/>
  <c r="R22" i="18"/>
  <c r="N22" i="18"/>
  <c r="G22" i="18"/>
  <c r="O22" i="18"/>
  <c r="S22" i="18"/>
  <c r="K22" i="18"/>
  <c r="H22" i="18"/>
  <c r="H17" i="19"/>
  <c r="O17" i="19"/>
  <c r="S17" i="19"/>
  <c r="E17" i="19"/>
  <c r="G17" i="19"/>
  <c r="L17" i="19"/>
  <c r="P17" i="19"/>
  <c r="T17" i="19"/>
  <c r="T20" i="19" s="1"/>
  <c r="I17" i="19"/>
  <c r="R17" i="19"/>
  <c r="F17" i="19"/>
  <c r="M17" i="19"/>
  <c r="M20" i="19" s="1"/>
  <c r="Q17" i="19"/>
  <c r="K17" i="19"/>
  <c r="N17" i="19"/>
  <c r="H14" i="14"/>
  <c r="T14" i="14"/>
  <c r="P14" i="14"/>
  <c r="L14" i="14"/>
  <c r="G14" i="14"/>
  <c r="S14" i="14"/>
  <c r="O14" i="14"/>
  <c r="K14" i="14"/>
  <c r="I14" i="14"/>
  <c r="E14" i="14"/>
  <c r="Q14" i="14"/>
  <c r="M14" i="14"/>
  <c r="F14" i="14"/>
  <c r="N14" i="14"/>
  <c r="R14" i="14"/>
  <c r="G18" i="19"/>
  <c r="N18" i="19"/>
  <c r="R18" i="19"/>
  <c r="H18" i="19"/>
  <c r="Q18" i="19"/>
  <c r="F18" i="19"/>
  <c r="K18" i="19"/>
  <c r="O18" i="19"/>
  <c r="S18" i="19"/>
  <c r="M18" i="19"/>
  <c r="I18" i="19"/>
  <c r="E18" i="19"/>
  <c r="L18" i="19"/>
  <c r="P18" i="19"/>
  <c r="T18" i="19"/>
  <c r="G15" i="14"/>
  <c r="R15" i="14"/>
  <c r="N15" i="14"/>
  <c r="F15" i="14"/>
  <c r="Q15" i="14"/>
  <c r="M15" i="14"/>
  <c r="H15" i="14"/>
  <c r="S15" i="14"/>
  <c r="O15" i="14"/>
  <c r="K15" i="14"/>
  <c r="E15" i="14"/>
  <c r="P15" i="14"/>
  <c r="T15" i="14"/>
  <c r="L15" i="14"/>
  <c r="I15" i="14"/>
  <c r="I23" i="14"/>
  <c r="E23" i="14"/>
  <c r="R23" i="14"/>
  <c r="N23" i="14"/>
  <c r="H23" i="14"/>
  <c r="Q23" i="14"/>
  <c r="M23" i="14"/>
  <c r="F23" i="14"/>
  <c r="S23" i="14"/>
  <c r="O23" i="14"/>
  <c r="K23" i="14"/>
  <c r="L23" i="14"/>
  <c r="G23" i="14"/>
  <c r="T23" i="14"/>
  <c r="P23" i="14"/>
  <c r="O12" i="17"/>
  <c r="S12" i="17"/>
  <c r="G12" i="17"/>
  <c r="L12" i="17"/>
  <c r="P12" i="17"/>
  <c r="T12" i="17"/>
  <c r="F12" i="17"/>
  <c r="N12" i="17"/>
  <c r="R12" i="17"/>
  <c r="H12" i="17"/>
  <c r="M12" i="17"/>
  <c r="Q12" i="17"/>
  <c r="E12" i="17"/>
  <c r="K12" i="17"/>
  <c r="I12" i="17"/>
  <c r="R18" i="17"/>
  <c r="N18" i="17"/>
  <c r="N21" i="17" s="1"/>
  <c r="G18" i="17"/>
  <c r="Q18" i="17"/>
  <c r="M18" i="17"/>
  <c r="F18" i="17"/>
  <c r="S18" i="17"/>
  <c r="O18" i="17"/>
  <c r="K18" i="17"/>
  <c r="H18" i="17"/>
  <c r="L18" i="17"/>
  <c r="E18" i="17"/>
  <c r="I18" i="17"/>
  <c r="P18" i="17"/>
  <c r="T18" i="17"/>
  <c r="M12" i="18"/>
  <c r="Q12" i="18"/>
  <c r="K12" i="18"/>
  <c r="N12" i="18"/>
  <c r="R12" i="18"/>
  <c r="L12" i="18"/>
  <c r="P12" i="18"/>
  <c r="P14" i="18" s="1"/>
  <c r="T12" i="18"/>
  <c r="S12" i="18"/>
  <c r="F12" i="18"/>
  <c r="O12" i="18"/>
  <c r="O14" i="18" s="1"/>
  <c r="I12" i="18"/>
  <c r="E12" i="18"/>
  <c r="G12" i="18"/>
  <c r="H12" i="18"/>
  <c r="H14" i="18" s="1"/>
  <c r="S18" i="18"/>
  <c r="O18" i="18"/>
  <c r="K18" i="18"/>
  <c r="R18" i="18"/>
  <c r="R19" i="18" s="1"/>
  <c r="N18" i="18"/>
  <c r="N19" i="18" s="1"/>
  <c r="T18" i="18"/>
  <c r="P18" i="18"/>
  <c r="L18" i="18"/>
  <c r="Q18" i="18"/>
  <c r="G18" i="18"/>
  <c r="H18" i="18"/>
  <c r="M18" i="18"/>
  <c r="F18" i="18"/>
  <c r="I18" i="18"/>
  <c r="E18" i="18"/>
  <c r="I12" i="19"/>
  <c r="S12" i="19"/>
  <c r="O12" i="19"/>
  <c r="K12" i="19"/>
  <c r="G12" i="19"/>
  <c r="P12" i="19"/>
  <c r="R12" i="19"/>
  <c r="N12" i="19"/>
  <c r="H12" i="19"/>
  <c r="T12" i="19"/>
  <c r="E12" i="19"/>
  <c r="Q12" i="19"/>
  <c r="M12" i="19"/>
  <c r="M15" i="19" s="1"/>
  <c r="L12" i="19"/>
  <c r="F12" i="19"/>
  <c r="F19" i="19"/>
  <c r="L19" i="19"/>
  <c r="P19" i="19"/>
  <c r="T19" i="19"/>
  <c r="S19" i="19"/>
  <c r="I19" i="19"/>
  <c r="E19" i="19"/>
  <c r="M19" i="19"/>
  <c r="Q19" i="19"/>
  <c r="O19" i="19"/>
  <c r="O20" i="19" s="1"/>
  <c r="H19" i="19"/>
  <c r="N19" i="19"/>
  <c r="R19" i="19"/>
  <c r="G19" i="19"/>
  <c r="K19" i="19"/>
  <c r="N13" i="20"/>
  <c r="R13" i="20"/>
  <c r="F13" i="20"/>
  <c r="I13" i="20"/>
  <c r="K13" i="20"/>
  <c r="O13" i="20"/>
  <c r="S13" i="20"/>
  <c r="G13" i="20"/>
  <c r="M13" i="20"/>
  <c r="L13" i="20"/>
  <c r="P13" i="20"/>
  <c r="T13" i="20"/>
  <c r="H13" i="20"/>
  <c r="Q13" i="20"/>
  <c r="E13" i="20"/>
  <c r="L15" i="17"/>
  <c r="P15" i="17"/>
  <c r="T15" i="17"/>
  <c r="H15" i="17"/>
  <c r="M15" i="17"/>
  <c r="Q15" i="17"/>
  <c r="E15" i="17"/>
  <c r="I15" i="17"/>
  <c r="K15" i="17"/>
  <c r="O15" i="17"/>
  <c r="S15" i="17"/>
  <c r="G15" i="17"/>
  <c r="F15" i="17"/>
  <c r="N15" i="17"/>
  <c r="R15" i="17"/>
  <c r="O12" i="20"/>
  <c r="S12" i="20"/>
  <c r="I12" i="20"/>
  <c r="N12" i="20"/>
  <c r="L12" i="20"/>
  <c r="P12" i="20"/>
  <c r="T12" i="20"/>
  <c r="F12" i="20"/>
  <c r="E12" i="20"/>
  <c r="R12" i="20"/>
  <c r="H12" i="20"/>
  <c r="M12" i="20"/>
  <c r="Q12" i="20"/>
  <c r="K12" i="20"/>
  <c r="G12" i="20"/>
  <c r="F12" i="14"/>
  <c r="T12" i="14"/>
  <c r="P12" i="14"/>
  <c r="L12" i="14"/>
  <c r="I12" i="14"/>
  <c r="E12" i="14"/>
  <c r="S12" i="14"/>
  <c r="O12" i="14"/>
  <c r="K12" i="14"/>
  <c r="G12" i="14"/>
  <c r="G16" i="14" s="1"/>
  <c r="Q12" i="14"/>
  <c r="M12" i="14"/>
  <c r="N12" i="14"/>
  <c r="H12" i="14"/>
  <c r="R12" i="14"/>
  <c r="F18" i="14"/>
  <c r="F20" i="14" s="1"/>
  <c r="T18" i="14"/>
  <c r="P18" i="14"/>
  <c r="L18" i="14"/>
  <c r="L20" i="14" s="1"/>
  <c r="I18" i="14"/>
  <c r="I20" i="14" s="1"/>
  <c r="E18" i="14"/>
  <c r="S18" i="14"/>
  <c r="S20" i="14" s="1"/>
  <c r="O18" i="14"/>
  <c r="K18" i="14"/>
  <c r="G18" i="14"/>
  <c r="Q18" i="14"/>
  <c r="Q20" i="14" s="1"/>
  <c r="M18" i="14"/>
  <c r="M20" i="14" s="1"/>
  <c r="N18" i="14"/>
  <c r="N20" i="14" s="1"/>
  <c r="R18" i="14"/>
  <c r="H18" i="14"/>
  <c r="H20" i="14" s="1"/>
  <c r="H24" i="14"/>
  <c r="T24" i="14"/>
  <c r="P24" i="14"/>
  <c r="L24" i="14"/>
  <c r="G24" i="14"/>
  <c r="S24" i="14"/>
  <c r="O24" i="14"/>
  <c r="K24" i="14"/>
  <c r="I24" i="14"/>
  <c r="E24" i="14"/>
  <c r="Q24" i="14"/>
  <c r="M24" i="14"/>
  <c r="F24" i="14"/>
  <c r="R24" i="14"/>
  <c r="N24" i="14"/>
  <c r="L13" i="17"/>
  <c r="L16" i="17" s="1"/>
  <c r="P13" i="17"/>
  <c r="T13" i="17"/>
  <c r="F13" i="17"/>
  <c r="M13" i="17"/>
  <c r="Q13" i="17"/>
  <c r="G13" i="17"/>
  <c r="K13" i="17"/>
  <c r="O13" i="17"/>
  <c r="S13" i="17"/>
  <c r="E13" i="17"/>
  <c r="I13" i="17"/>
  <c r="H13" i="17"/>
  <c r="N13" i="17"/>
  <c r="N16" i="17" s="1"/>
  <c r="R13" i="17"/>
  <c r="T19" i="17"/>
  <c r="P19" i="17"/>
  <c r="L19" i="17"/>
  <c r="F19" i="17"/>
  <c r="S19" i="17"/>
  <c r="O19" i="17"/>
  <c r="O21" i="17" s="1"/>
  <c r="K19" i="17"/>
  <c r="I19" i="17"/>
  <c r="E19" i="17"/>
  <c r="Q19" i="17"/>
  <c r="M19" i="17"/>
  <c r="G19" i="17"/>
  <c r="R19" i="17"/>
  <c r="N19" i="17"/>
  <c r="H19" i="17"/>
  <c r="N13" i="18"/>
  <c r="R13" i="18"/>
  <c r="H13" i="18"/>
  <c r="K13" i="18"/>
  <c r="O13" i="18"/>
  <c r="S13" i="18"/>
  <c r="G13" i="18"/>
  <c r="M13" i="18"/>
  <c r="M14" i="18" s="1"/>
  <c r="Q13" i="18"/>
  <c r="I13" i="18"/>
  <c r="E13" i="18"/>
  <c r="L13" i="18"/>
  <c r="F13" i="18"/>
  <c r="P13" i="18"/>
  <c r="T13" i="18"/>
  <c r="S21" i="18"/>
  <c r="O21" i="18"/>
  <c r="K21" i="18"/>
  <c r="G21" i="18"/>
  <c r="R21" i="18"/>
  <c r="N21" i="18"/>
  <c r="F21" i="18"/>
  <c r="T21" i="18"/>
  <c r="P21" i="18"/>
  <c r="L21" i="18"/>
  <c r="H21" i="18"/>
  <c r="M21" i="18"/>
  <c r="Q21" i="18"/>
  <c r="I21" i="18"/>
  <c r="E21" i="18"/>
  <c r="S14" i="19"/>
  <c r="O14" i="19"/>
  <c r="K14" i="19"/>
  <c r="F14" i="19"/>
  <c r="L14" i="19"/>
  <c r="E14" i="19"/>
  <c r="R14" i="19"/>
  <c r="N14" i="19"/>
  <c r="G14" i="19"/>
  <c r="P14" i="19"/>
  <c r="I14" i="19"/>
  <c r="Q14" i="19"/>
  <c r="M14" i="19"/>
  <c r="H14" i="19"/>
  <c r="T14" i="19"/>
  <c r="Q13" i="19"/>
  <c r="M13" i="19"/>
  <c r="F13" i="19"/>
  <c r="N13" i="19"/>
  <c r="I13" i="19"/>
  <c r="T13" i="19"/>
  <c r="P13" i="19"/>
  <c r="L13" i="19"/>
  <c r="G13" i="19"/>
  <c r="S13" i="19"/>
  <c r="O13" i="19"/>
  <c r="K13" i="19"/>
  <c r="H13" i="19"/>
  <c r="R13" i="19"/>
  <c r="E13" i="19"/>
  <c r="L14" i="20"/>
  <c r="P14" i="20"/>
  <c r="T14" i="20"/>
  <c r="E14" i="20"/>
  <c r="I14" i="20"/>
  <c r="K14" i="20"/>
  <c r="H14" i="20"/>
  <c r="M14" i="20"/>
  <c r="Q14" i="20"/>
  <c r="F14" i="20"/>
  <c r="S14" i="20"/>
  <c r="N14" i="20"/>
  <c r="R14" i="20"/>
  <c r="G14" i="20"/>
  <c r="O14" i="20"/>
  <c r="G34" i="13"/>
  <c r="L34" i="13"/>
  <c r="P34" i="13"/>
  <c r="T34" i="13"/>
  <c r="H34" i="13"/>
  <c r="M34" i="13"/>
  <c r="Q34" i="13"/>
  <c r="F34" i="13"/>
  <c r="K34" i="13"/>
  <c r="O34" i="13"/>
  <c r="S34" i="13"/>
  <c r="E34" i="13"/>
  <c r="I34" i="13"/>
  <c r="N34" i="13"/>
  <c r="F29" i="13"/>
  <c r="K29" i="13"/>
  <c r="O29" i="13"/>
  <c r="S29" i="13"/>
  <c r="G29" i="13"/>
  <c r="L29" i="13"/>
  <c r="P29" i="13"/>
  <c r="T29" i="13"/>
  <c r="H29" i="13"/>
  <c r="M29" i="13"/>
  <c r="Q29" i="13"/>
  <c r="E29" i="13"/>
  <c r="I29" i="13"/>
  <c r="N29" i="13"/>
  <c r="G25" i="10"/>
  <c r="I25" i="10"/>
  <c r="F25" i="10"/>
  <c r="H25" i="10"/>
  <c r="E25" i="10"/>
  <c r="H24" i="10"/>
  <c r="G24" i="10"/>
  <c r="I24" i="10"/>
  <c r="E24" i="10"/>
  <c r="F24" i="10"/>
  <c r="I23" i="10"/>
  <c r="E23" i="10"/>
  <c r="H23" i="10"/>
  <c r="H27" i="10" s="1"/>
  <c r="M27" i="10"/>
  <c r="F23" i="10"/>
  <c r="F27" i="10" s="1"/>
  <c r="G23" i="10"/>
  <c r="G27" i="10" s="1"/>
  <c r="G26" i="10"/>
  <c r="E26" i="10"/>
  <c r="I26" i="10"/>
  <c r="H26" i="10"/>
  <c r="F26" i="10"/>
  <c r="O15" i="19"/>
  <c r="N15" i="19"/>
  <c r="I20" i="19"/>
  <c r="S14" i="18"/>
  <c r="R14" i="18"/>
  <c r="N14" i="18"/>
  <c r="E14" i="18"/>
  <c r="I19" i="18"/>
  <c r="G19" i="18"/>
  <c r="E21" i="17"/>
  <c r="Q21" i="17"/>
  <c r="T21" i="17"/>
  <c r="O16" i="17"/>
  <c r="G26" i="14"/>
  <c r="G20" i="14"/>
  <c r="T20" i="14"/>
  <c r="C22" i="13"/>
  <c r="D22" i="13" s="1"/>
  <c r="C19" i="13"/>
  <c r="D19" i="13" s="1"/>
  <c r="C18" i="13"/>
  <c r="D18" i="13" s="1"/>
  <c r="Q23" i="13" s="1"/>
  <c r="C15" i="13"/>
  <c r="D15" i="13" s="1"/>
  <c r="C14" i="13"/>
  <c r="D14" i="13" s="1"/>
  <c r="C13" i="13"/>
  <c r="D13" i="13" s="1"/>
  <c r="C12" i="13"/>
  <c r="D12" i="13" s="1"/>
  <c r="B2" i="13"/>
  <c r="C19" i="12"/>
  <c r="D19" i="12" s="1"/>
  <c r="C18" i="12"/>
  <c r="D18" i="12" s="1"/>
  <c r="C15" i="12"/>
  <c r="D15" i="12" s="1"/>
  <c r="C14" i="12"/>
  <c r="D14" i="12" s="1"/>
  <c r="C13" i="12"/>
  <c r="D13" i="12" s="1"/>
  <c r="C12" i="12"/>
  <c r="D12" i="12" s="1"/>
  <c r="B2" i="12"/>
  <c r="C18" i="11"/>
  <c r="D18" i="11" s="1"/>
  <c r="C17" i="11"/>
  <c r="D17" i="11" s="1"/>
  <c r="C14" i="11"/>
  <c r="D14" i="11" s="1"/>
  <c r="C13" i="11"/>
  <c r="D13" i="11" s="1"/>
  <c r="C12" i="11"/>
  <c r="D12" i="11" s="1"/>
  <c r="B2" i="11"/>
  <c r="C20" i="10"/>
  <c r="D20" i="10" s="1"/>
  <c r="C19" i="10"/>
  <c r="D19" i="10" s="1"/>
  <c r="C18" i="10"/>
  <c r="D18" i="10" s="1"/>
  <c r="Q21" i="10" s="1"/>
  <c r="C15" i="10"/>
  <c r="D15" i="10" s="1"/>
  <c r="C14" i="10"/>
  <c r="D14" i="10" s="1"/>
  <c r="C13" i="10"/>
  <c r="D13" i="10" s="1"/>
  <c r="C12" i="10"/>
  <c r="D12" i="10" s="1"/>
  <c r="B2" i="10"/>
  <c r="C15" i="2"/>
  <c r="D15" i="2" s="1"/>
  <c r="C14" i="2"/>
  <c r="D14" i="2" s="1"/>
  <c r="C20" i="9"/>
  <c r="D20" i="9" s="1"/>
  <c r="C19" i="9"/>
  <c r="D19" i="9" s="1"/>
  <c r="C18" i="9"/>
  <c r="D18" i="9" s="1"/>
  <c r="C17" i="9"/>
  <c r="D17" i="9" s="1"/>
  <c r="C14" i="9"/>
  <c r="D14" i="9" s="1"/>
  <c r="C13" i="9"/>
  <c r="D13" i="9" s="1"/>
  <c r="C12" i="9"/>
  <c r="D12" i="9" s="1"/>
  <c r="B2" i="9"/>
  <c r="B2" i="2"/>
  <c r="H12" i="9" l="1"/>
  <c r="T12" i="9"/>
  <c r="P12" i="9"/>
  <c r="L12" i="9"/>
  <c r="Q12" i="9"/>
  <c r="G12" i="9"/>
  <c r="S12" i="9"/>
  <c r="O12" i="9"/>
  <c r="K12" i="9"/>
  <c r="F12" i="9"/>
  <c r="R12" i="9"/>
  <c r="N12" i="9"/>
  <c r="E12" i="9"/>
  <c r="M12" i="9"/>
  <c r="H17" i="9"/>
  <c r="T17" i="9"/>
  <c r="P17" i="9"/>
  <c r="L17" i="9"/>
  <c r="Q17" i="9"/>
  <c r="G17" i="9"/>
  <c r="S17" i="9"/>
  <c r="O17" i="9"/>
  <c r="K17" i="9"/>
  <c r="K21" i="9" s="1"/>
  <c r="F17" i="9"/>
  <c r="R17" i="9"/>
  <c r="N17" i="9"/>
  <c r="E17" i="9"/>
  <c r="M17" i="9"/>
  <c r="F14" i="2"/>
  <c r="R14" i="2"/>
  <c r="N14" i="2"/>
  <c r="K14" i="2"/>
  <c r="I14" i="2"/>
  <c r="E14" i="2"/>
  <c r="Q14" i="2"/>
  <c r="M14" i="2"/>
  <c r="G14" i="2"/>
  <c r="O14" i="2"/>
  <c r="H14" i="2"/>
  <c r="T14" i="2"/>
  <c r="P14" i="2"/>
  <c r="L14" i="2"/>
  <c r="S14" i="2"/>
  <c r="K14" i="18"/>
  <c r="H21" i="17"/>
  <c r="F26" i="14"/>
  <c r="E20" i="19"/>
  <c r="P15" i="19"/>
  <c r="S15" i="19"/>
  <c r="I14" i="18"/>
  <c r="T14" i="18"/>
  <c r="L21" i="17"/>
  <c r="S21" i="17"/>
  <c r="K16" i="17"/>
  <c r="H16" i="17"/>
  <c r="I26" i="14"/>
  <c r="K20" i="19"/>
  <c r="G20" i="19"/>
  <c r="H20" i="19"/>
  <c r="F19" i="18"/>
  <c r="P19" i="18"/>
  <c r="P21" i="17"/>
  <c r="M16" i="17"/>
  <c r="R20" i="14"/>
  <c r="L19" i="18"/>
  <c r="Q19" i="18"/>
  <c r="H18" i="9"/>
  <c r="R18" i="9"/>
  <c r="N18" i="9"/>
  <c r="O18" i="9"/>
  <c r="G18" i="9"/>
  <c r="Q18" i="9"/>
  <c r="M18" i="9"/>
  <c r="M21" i="9" s="1"/>
  <c r="E18" i="9"/>
  <c r="S18" i="9"/>
  <c r="F18" i="9"/>
  <c r="T18" i="9"/>
  <c r="P18" i="9"/>
  <c r="L18" i="9"/>
  <c r="K18" i="9"/>
  <c r="H13" i="9"/>
  <c r="R13" i="9"/>
  <c r="N13" i="9"/>
  <c r="E13" i="9"/>
  <c r="K13" i="9"/>
  <c r="G13" i="9"/>
  <c r="Q13" i="9"/>
  <c r="M13" i="9"/>
  <c r="O13" i="9"/>
  <c r="F13" i="9"/>
  <c r="T13" i="9"/>
  <c r="P13" i="9"/>
  <c r="L13" i="9"/>
  <c r="S13" i="9"/>
  <c r="H19" i="9"/>
  <c r="T19" i="9"/>
  <c r="P19" i="9"/>
  <c r="L19" i="9"/>
  <c r="E19" i="9"/>
  <c r="M19" i="9"/>
  <c r="G19" i="9"/>
  <c r="S19" i="9"/>
  <c r="O19" i="9"/>
  <c r="K19" i="9"/>
  <c r="Q19" i="9"/>
  <c r="F19" i="9"/>
  <c r="R19" i="9"/>
  <c r="N19" i="9"/>
  <c r="I15" i="2"/>
  <c r="E15" i="2"/>
  <c r="T15" i="2"/>
  <c r="P15" i="2"/>
  <c r="L15" i="2"/>
  <c r="M15" i="2"/>
  <c r="H15" i="2"/>
  <c r="S15" i="2"/>
  <c r="O15" i="2"/>
  <c r="K15" i="2"/>
  <c r="Q15" i="2"/>
  <c r="G15" i="2"/>
  <c r="R15" i="2"/>
  <c r="N15" i="2"/>
  <c r="F15" i="2"/>
  <c r="H14" i="9"/>
  <c r="T14" i="9"/>
  <c r="P14" i="9"/>
  <c r="L14" i="9"/>
  <c r="M14" i="9"/>
  <c r="G14" i="9"/>
  <c r="S14" i="9"/>
  <c r="O14" i="9"/>
  <c r="K14" i="9"/>
  <c r="E14" i="9"/>
  <c r="Q14" i="9"/>
  <c r="F14" i="9"/>
  <c r="R14" i="9"/>
  <c r="N14" i="9"/>
  <c r="H20" i="9"/>
  <c r="R20" i="9"/>
  <c r="N20" i="9"/>
  <c r="O20" i="9"/>
  <c r="G20" i="9"/>
  <c r="Q20" i="9"/>
  <c r="M20" i="9"/>
  <c r="S20" i="9"/>
  <c r="F20" i="9"/>
  <c r="T20" i="9"/>
  <c r="P20" i="9"/>
  <c r="L20" i="9"/>
  <c r="E20" i="9"/>
  <c r="K20" i="9"/>
  <c r="F21" i="17"/>
  <c r="R16" i="17"/>
  <c r="E16" i="17"/>
  <c r="M19" i="18"/>
  <c r="E19" i="18"/>
  <c r="T19" i="18"/>
  <c r="P16" i="17"/>
  <c r="F16" i="17"/>
  <c r="I16" i="17"/>
  <c r="P20" i="14"/>
  <c r="O20" i="14"/>
  <c r="E20" i="14"/>
  <c r="S19" i="18"/>
  <c r="K19" i="18"/>
  <c r="N16" i="14"/>
  <c r="S16" i="17"/>
  <c r="R20" i="19"/>
  <c r="Q15" i="19"/>
  <c r="K15" i="19"/>
  <c r="H19" i="18"/>
  <c r="G14" i="18"/>
  <c r="F14" i="18"/>
  <c r="L14" i="18"/>
  <c r="Q14" i="18"/>
  <c r="I21" i="17"/>
  <c r="K21" i="17"/>
  <c r="M21" i="17"/>
  <c r="Q16" i="17"/>
  <c r="L20" i="19"/>
  <c r="Q20" i="19"/>
  <c r="N20" i="19"/>
  <c r="F20" i="19"/>
  <c r="P20" i="19"/>
  <c r="S20" i="19"/>
  <c r="L15" i="19"/>
  <c r="T15" i="19"/>
  <c r="I15" i="19"/>
  <c r="R15" i="19"/>
  <c r="G21" i="17"/>
  <c r="G16" i="17"/>
  <c r="T16" i="17"/>
  <c r="K20" i="14"/>
  <c r="G15" i="19"/>
  <c r="H15" i="19"/>
  <c r="F15" i="19"/>
  <c r="E15" i="19"/>
  <c r="L25" i="12"/>
  <c r="T25" i="12"/>
  <c r="Q25" i="12"/>
  <c r="N25" i="12"/>
  <c r="M25" i="12"/>
  <c r="E25" i="12"/>
  <c r="G25" i="12"/>
  <c r="P25" i="12"/>
  <c r="I25" i="12"/>
  <c r="F25" i="12"/>
  <c r="H25" i="12"/>
  <c r="K25" i="12"/>
  <c r="R25" i="12"/>
  <c r="S25" i="12"/>
  <c r="O25" i="12"/>
  <c r="N31" i="12"/>
  <c r="H31" i="12"/>
  <c r="K31" i="12"/>
  <c r="G31" i="12"/>
  <c r="I31" i="12"/>
  <c r="P31" i="12"/>
  <c r="F31" i="12"/>
  <c r="T31" i="12"/>
  <c r="R31" i="12"/>
  <c r="M31" i="12"/>
  <c r="O31" i="12"/>
  <c r="E31" i="12"/>
  <c r="L31" i="12"/>
  <c r="Q31" i="12"/>
  <c r="S31" i="12"/>
  <c r="Q25" i="11"/>
  <c r="S25" i="11"/>
  <c r="T25" i="11"/>
  <c r="L25" i="11"/>
  <c r="F25" i="11"/>
  <c r="P25" i="11"/>
  <c r="R25" i="11"/>
  <c r="H25" i="11"/>
  <c r="K25" i="11"/>
  <c r="I25" i="11"/>
  <c r="N25" i="11"/>
  <c r="E25" i="11"/>
  <c r="G25" i="11"/>
  <c r="M25" i="11"/>
  <c r="O25" i="11"/>
  <c r="R27" i="10"/>
  <c r="L27" i="10"/>
  <c r="P27" i="10"/>
  <c r="S27" i="10"/>
  <c r="T27" i="10"/>
  <c r="N27" i="10"/>
  <c r="K27" i="10"/>
  <c r="Q27" i="10"/>
  <c r="E27" i="10"/>
  <c r="O27" i="10"/>
  <c r="I27" i="10"/>
  <c r="Q15" i="20"/>
  <c r="M15" i="20"/>
  <c r="T15" i="20"/>
  <c r="H15" i="20"/>
  <c r="P15" i="20"/>
  <c r="O15" i="20"/>
  <c r="I15" i="20"/>
  <c r="L15" i="20"/>
  <c r="K15" i="20"/>
  <c r="E15" i="20"/>
  <c r="G15" i="20"/>
  <c r="F15" i="20"/>
  <c r="R15" i="20"/>
  <c r="S15" i="20"/>
  <c r="N15" i="20"/>
  <c r="S26" i="14"/>
  <c r="M26" i="14"/>
  <c r="E26" i="14"/>
  <c r="Q26" i="14"/>
  <c r="K26" i="14"/>
  <c r="T26" i="14"/>
  <c r="L26" i="14"/>
  <c r="N26" i="14"/>
  <c r="O26" i="14"/>
  <c r="H26" i="14"/>
  <c r="P26" i="14"/>
  <c r="R26" i="14"/>
  <c r="T16" i="14"/>
  <c r="E16" i="14"/>
  <c r="Q16" i="14"/>
  <c r="F16" i="14"/>
  <c r="M16" i="14"/>
  <c r="R16" i="14"/>
  <c r="S16" i="14"/>
  <c r="H16" i="14"/>
  <c r="P16" i="14"/>
  <c r="O16" i="14"/>
  <c r="L16" i="14"/>
  <c r="I16" i="14"/>
  <c r="K16" i="14"/>
  <c r="E23" i="13"/>
  <c r="I23" i="13"/>
  <c r="N23" i="13"/>
  <c r="R23" i="13"/>
  <c r="F23" i="13"/>
  <c r="K23" i="13"/>
  <c r="O23" i="13"/>
  <c r="S23" i="13"/>
  <c r="G23" i="13"/>
  <c r="L23" i="13"/>
  <c r="P23" i="13"/>
  <c r="T23" i="13"/>
  <c r="H23" i="13"/>
  <c r="M23" i="13"/>
  <c r="Q20" i="12"/>
  <c r="T20" i="12"/>
  <c r="Q15" i="11"/>
  <c r="H19" i="11"/>
  <c r="E19" i="11"/>
  <c r="I19" i="11"/>
  <c r="N19" i="11"/>
  <c r="T19" i="11"/>
  <c r="K19" i="11"/>
  <c r="O19" i="11"/>
  <c r="S19" i="11"/>
  <c r="G19" i="11"/>
  <c r="L19" i="11"/>
  <c r="P19" i="11"/>
  <c r="I15" i="10"/>
  <c r="E15" i="10"/>
  <c r="H15" i="10"/>
  <c r="G15" i="10"/>
  <c r="F15" i="10"/>
  <c r="G13" i="10"/>
  <c r="F13" i="10"/>
  <c r="I13" i="10"/>
  <c r="E13" i="10"/>
  <c r="H13" i="10"/>
  <c r="F14" i="10"/>
  <c r="I14" i="10"/>
  <c r="E14" i="10"/>
  <c r="H14" i="10"/>
  <c r="G14" i="10"/>
  <c r="F20" i="10"/>
  <c r="I20" i="10"/>
  <c r="E20" i="10"/>
  <c r="H20" i="10"/>
  <c r="G20" i="10"/>
  <c r="E12" i="10"/>
  <c r="I12" i="10"/>
  <c r="E18" i="10"/>
  <c r="E21" i="10" s="1"/>
  <c r="I18" i="10"/>
  <c r="I21" i="10" s="1"/>
  <c r="N21" i="10"/>
  <c r="R21" i="10"/>
  <c r="H19" i="10"/>
  <c r="F12" i="10"/>
  <c r="F18" i="10"/>
  <c r="F21" i="10" s="1"/>
  <c r="K21" i="10"/>
  <c r="O21" i="10"/>
  <c r="S21" i="10"/>
  <c r="E19" i="10"/>
  <c r="I19" i="10"/>
  <c r="G12" i="10"/>
  <c r="G18" i="10"/>
  <c r="G21" i="10" s="1"/>
  <c r="L21" i="10"/>
  <c r="P21" i="10"/>
  <c r="T21" i="10"/>
  <c r="F19" i="10"/>
  <c r="H12" i="10"/>
  <c r="H18" i="10"/>
  <c r="H21" i="10" s="1"/>
  <c r="M21" i="10"/>
  <c r="G19" i="10"/>
  <c r="Q21" i="9" l="1"/>
  <c r="T21" i="9"/>
  <c r="N21" i="9"/>
  <c r="O21" i="9"/>
  <c r="L21" i="9"/>
  <c r="R21" i="9"/>
  <c r="S21" i="9"/>
  <c r="P21" i="9"/>
  <c r="E21" i="9"/>
  <c r="P15" i="9"/>
  <c r="G21" i="9"/>
  <c r="H20" i="12"/>
  <c r="F20" i="12"/>
  <c r="N20" i="12"/>
  <c r="S20" i="12"/>
  <c r="I20" i="12"/>
  <c r="L15" i="9"/>
  <c r="H21" i="9"/>
  <c r="R15" i="9"/>
  <c r="G15" i="9"/>
  <c r="I21" i="9"/>
  <c r="F21" i="9"/>
  <c r="M20" i="12"/>
  <c r="K20" i="12"/>
  <c r="R20" i="12"/>
  <c r="T15" i="9"/>
  <c r="L20" i="12"/>
  <c r="P20" i="12"/>
  <c r="G20" i="12"/>
  <c r="O20" i="12"/>
  <c r="E20" i="12"/>
  <c r="H16" i="13"/>
  <c r="R19" i="11"/>
  <c r="Q19" i="11"/>
  <c r="F19" i="11"/>
  <c r="M19" i="11"/>
  <c r="O15" i="9"/>
  <c r="M16" i="13"/>
  <c r="Q16" i="12"/>
  <c r="K15" i="9"/>
  <c r="Q16" i="13"/>
  <c r="P16" i="13"/>
  <c r="L16" i="13"/>
  <c r="K16" i="13"/>
  <c r="N16" i="13"/>
  <c r="G16" i="13"/>
  <c r="F16" i="13"/>
  <c r="I16" i="13"/>
  <c r="T16" i="13"/>
  <c r="S16" i="13"/>
  <c r="E16" i="13"/>
  <c r="L16" i="12"/>
  <c r="O16" i="13"/>
  <c r="R16" i="13"/>
  <c r="K16" i="12"/>
  <c r="M16" i="10"/>
  <c r="H15" i="11"/>
  <c r="H16" i="12"/>
  <c r="P16" i="12"/>
  <c r="O16" i="12"/>
  <c r="I16" i="12"/>
  <c r="E16" i="12"/>
  <c r="G16" i="12"/>
  <c r="F16" i="12"/>
  <c r="R16" i="12"/>
  <c r="M16" i="12"/>
  <c r="T16" i="12"/>
  <c r="S16" i="12"/>
  <c r="N16" i="12"/>
  <c r="H16" i="10"/>
  <c r="T15" i="11"/>
  <c r="S15" i="11"/>
  <c r="N15" i="11"/>
  <c r="P15" i="11"/>
  <c r="O15" i="11"/>
  <c r="I15" i="11"/>
  <c r="M15" i="11"/>
  <c r="L15" i="11"/>
  <c r="K15" i="11"/>
  <c r="E15" i="11"/>
  <c r="Q16" i="10"/>
  <c r="G15" i="11"/>
  <c r="F15" i="11"/>
  <c r="R15" i="11"/>
  <c r="L16" i="10"/>
  <c r="O16" i="10"/>
  <c r="G16" i="10"/>
  <c r="K16" i="10"/>
  <c r="T16" i="10"/>
  <c r="F16" i="10"/>
  <c r="N16" i="10"/>
  <c r="E16" i="10"/>
  <c r="R16" i="10"/>
  <c r="S15" i="9"/>
  <c r="P16" i="10"/>
  <c r="S16" i="10"/>
  <c r="I16" i="10"/>
  <c r="F15" i="9"/>
  <c r="I15" i="9"/>
  <c r="E15" i="9"/>
  <c r="Q15" i="9"/>
  <c r="M15" i="9"/>
  <c r="N15" i="9"/>
  <c r="H15" i="9"/>
  <c r="C13" i="2" l="1"/>
  <c r="D13" i="2" s="1"/>
  <c r="C16" i="2"/>
  <c r="D16" i="2" s="1"/>
  <c r="C20" i="2"/>
  <c r="D20" i="2" s="1"/>
  <c r="C19" i="2"/>
  <c r="D19" i="2" s="1"/>
  <c r="C12" i="2"/>
  <c r="D12" i="2" s="1"/>
  <c r="C21" i="2"/>
  <c r="F20" i="2" l="1"/>
  <c r="R20" i="2"/>
  <c r="N20" i="2"/>
  <c r="S20" i="2"/>
  <c r="K20" i="2"/>
  <c r="I20" i="2"/>
  <c r="E20" i="2"/>
  <c r="Q20" i="2"/>
  <c r="M20" i="2"/>
  <c r="G20" i="2"/>
  <c r="O20" i="2"/>
  <c r="H20" i="2"/>
  <c r="T20" i="2"/>
  <c r="P20" i="2"/>
  <c r="L20" i="2"/>
  <c r="H16" i="2"/>
  <c r="R16" i="2"/>
  <c r="N16" i="2"/>
  <c r="I16" i="2"/>
  <c r="K16" i="2"/>
  <c r="G16" i="2"/>
  <c r="Q16" i="2"/>
  <c r="M16" i="2"/>
  <c r="E16" i="2"/>
  <c r="S16" i="2"/>
  <c r="F16" i="2"/>
  <c r="T16" i="2"/>
  <c r="P16" i="2"/>
  <c r="L16" i="2"/>
  <c r="O16" i="2"/>
  <c r="H12" i="2"/>
  <c r="R12" i="2"/>
  <c r="N12" i="2"/>
  <c r="E12" i="2"/>
  <c r="O12" i="2"/>
  <c r="G12" i="2"/>
  <c r="Q12" i="2"/>
  <c r="M12" i="2"/>
  <c r="K12" i="2"/>
  <c r="F12" i="2"/>
  <c r="T12" i="2"/>
  <c r="P12" i="2"/>
  <c r="L12" i="2"/>
  <c r="I12" i="2"/>
  <c r="S12" i="2"/>
  <c r="G13" i="2"/>
  <c r="T13" i="2"/>
  <c r="P13" i="2"/>
  <c r="L13" i="2"/>
  <c r="H13" i="2"/>
  <c r="Q13" i="2"/>
  <c r="F13" i="2"/>
  <c r="S13" i="2"/>
  <c r="O13" i="2"/>
  <c r="K13" i="2"/>
  <c r="M13" i="2"/>
  <c r="I13" i="2"/>
  <c r="E13" i="2"/>
  <c r="R13" i="2"/>
  <c r="N13" i="2"/>
  <c r="G19" i="2"/>
  <c r="T19" i="2"/>
  <c r="P19" i="2"/>
  <c r="L19" i="2"/>
  <c r="M19" i="2"/>
  <c r="F19" i="2"/>
  <c r="S19" i="2"/>
  <c r="O19" i="2"/>
  <c r="K19" i="2"/>
  <c r="I19" i="2"/>
  <c r="E19" i="2"/>
  <c r="R19" i="2"/>
  <c r="N19" i="2"/>
  <c r="H19" i="2"/>
  <c r="Q19" i="2"/>
  <c r="D21" i="2"/>
  <c r="I21" i="2" l="1"/>
  <c r="I22" i="2" s="1"/>
  <c r="E21" i="2"/>
  <c r="T21" i="2"/>
  <c r="T22" i="2" s="1"/>
  <c r="P21" i="2"/>
  <c r="L21" i="2"/>
  <c r="H21" i="2"/>
  <c r="S21" i="2"/>
  <c r="O21" i="2"/>
  <c r="K21" i="2"/>
  <c r="K22" i="2" s="1"/>
  <c r="Q21" i="2"/>
  <c r="G21" i="2"/>
  <c r="G22" i="2" s="1"/>
  <c r="R21" i="2"/>
  <c r="N21" i="2"/>
  <c r="F21" i="2"/>
  <c r="M21" i="2"/>
  <c r="M22" i="2" s="1"/>
  <c r="M17" i="2"/>
  <c r="F17" i="2"/>
  <c r="K17" i="2"/>
  <c r="P17" i="2"/>
  <c r="L17" i="2"/>
  <c r="S17" i="2"/>
  <c r="Q17" i="2"/>
  <c r="N17" i="2"/>
  <c r="H17" i="2"/>
  <c r="R17" i="2"/>
  <c r="O17" i="2"/>
  <c r="E17" i="2"/>
  <c r="I17" i="2"/>
  <c r="G17" i="2"/>
  <c r="T17" i="2"/>
  <c r="H22" i="2"/>
  <c r="O22" i="2"/>
  <c r="L22" i="2"/>
  <c r="Q22" i="2"/>
  <c r="S22" i="2"/>
  <c r="P22" i="2"/>
  <c r="F22" i="2"/>
  <c r="E22" i="2"/>
  <c r="N22" i="2"/>
  <c r="R22" i="2"/>
</calcChain>
</file>

<file path=xl/sharedStrings.xml><?xml version="1.0" encoding="utf-8"?>
<sst xmlns="http://schemas.openxmlformats.org/spreadsheetml/2006/main" count="1002" uniqueCount="394">
  <si>
    <t>YEAR</t>
  </si>
  <si>
    <t>MONTH</t>
  </si>
  <si>
    <t>AREA</t>
  </si>
  <si>
    <t>A</t>
  </si>
  <si>
    <t>B</t>
  </si>
  <si>
    <t>C</t>
  </si>
  <si>
    <t>D</t>
  </si>
  <si>
    <t>NWBAP</t>
  </si>
  <si>
    <t>BAP</t>
  </si>
  <si>
    <t>CON</t>
  </si>
  <si>
    <t>BD</t>
  </si>
  <si>
    <t>SAC</t>
  </si>
  <si>
    <t>PK</t>
  </si>
  <si>
    <t>OL</t>
  </si>
  <si>
    <t>NI</t>
  </si>
  <si>
    <t>RCLA</t>
  </si>
  <si>
    <t>LAC</t>
  </si>
  <si>
    <t>RCT</t>
  </si>
  <si>
    <t>ID_STR</t>
  </si>
  <si>
    <t>COL</t>
  </si>
  <si>
    <t>WEEK</t>
  </si>
  <si>
    <t>DATE</t>
  </si>
  <si>
    <t>BAPTISMAL DATE STATUS</t>
  </si>
  <si>
    <t>DAY</t>
  </si>
  <si>
    <t>OFFICE_E</t>
  </si>
  <si>
    <t>NORTH_JINHUA_E</t>
  </si>
  <si>
    <t>WANDA_E</t>
  </si>
  <si>
    <t>WANDA_A_S</t>
  </si>
  <si>
    <t>WANDA_B_S</t>
  </si>
  <si>
    <t>XINAN_S</t>
  </si>
  <si>
    <t>SANCHONG_E</t>
  </si>
  <si>
    <t>SANCHONG_S</t>
  </si>
  <si>
    <t>LUZHOU_E</t>
  </si>
  <si>
    <t>WanDa</t>
  </si>
  <si>
    <t>E. Okeson / McNeil  ZL</t>
  </si>
  <si>
    <t>E. Hansen DL / Taylor</t>
  </si>
  <si>
    <t>S. Nanney / Nau</t>
  </si>
  <si>
    <t>S. Ioane / Liu</t>
  </si>
  <si>
    <t>S. Lindsay / Hsiao</t>
  </si>
  <si>
    <t>SanChong</t>
  </si>
  <si>
    <t>E. Stephens DL / Payne</t>
  </si>
  <si>
    <t xml:space="preserve">E. Loke / McPhersen </t>
  </si>
  <si>
    <t>S. Lin / Torres Ortiz</t>
  </si>
  <si>
    <t>Date:</t>
  </si>
  <si>
    <t>Central Zone</t>
  </si>
  <si>
    <t>Baptisms This Week:</t>
  </si>
  <si>
    <t>TOTALS</t>
  </si>
  <si>
    <t>Central Stake</t>
  </si>
  <si>
    <t>1/mo</t>
  </si>
  <si>
    <t>6/wk</t>
  </si>
  <si>
    <t>3/wk</t>
  </si>
  <si>
    <t>8/wk</t>
  </si>
  <si>
    <t>5/wk</t>
  </si>
  <si>
    <t>2/wk</t>
  </si>
  <si>
    <t>Ward/Area</t>
  </si>
  <si>
    <t>Xinan Sisters</t>
  </si>
  <si>
    <t>Sanchong Sisters</t>
  </si>
  <si>
    <t>Baptized
本週洗禮人數</t>
  </si>
  <si>
    <t>Confirmed
本週證實人數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</si>
  <si>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</si>
  <si>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</si>
  <si>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</si>
  <si>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</si>
  <si>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New Investigators
新慕道友</t>
  </si>
  <si>
    <t>RCLA Lessons
RCLA課程總數</t>
  </si>
  <si>
    <t>Less Active at Sacrament Meeting
較不活躍成員出席聖餐聚會人數</t>
  </si>
  <si>
    <t>Recent Converts to Temple for First Time
第一次去聖殿的新歸信者</t>
  </si>
  <si>
    <t>JIAN_E</t>
  </si>
  <si>
    <t>HUALIAN_1_E</t>
  </si>
  <si>
    <t>HUALIAN_1_S</t>
  </si>
  <si>
    <t>JiAn</t>
  </si>
  <si>
    <t>Ji-An A Elders</t>
  </si>
  <si>
    <t>HUALIAN_3_A_E</t>
  </si>
  <si>
    <t>HUALIAN_3_B_E</t>
  </si>
  <si>
    <t>E. Casper / Karlinsey ZL</t>
  </si>
  <si>
    <t>E. Crawford DL / Coletti</t>
  </si>
  <si>
    <t>S. Hendricks / Haupt STL</t>
  </si>
  <si>
    <t>E. Shelton / Miller</t>
  </si>
  <si>
    <t>S. Kitchens / Pendergrass</t>
  </si>
  <si>
    <t>Hualian Zone</t>
  </si>
  <si>
    <t>Hualien Stake</t>
  </si>
  <si>
    <t>Taidong Zone</t>
  </si>
  <si>
    <t>Taidong 3</t>
  </si>
  <si>
    <t>Taidong 2 Sisters</t>
  </si>
  <si>
    <t>TAIDONG_3_E</t>
  </si>
  <si>
    <t>TAIDONG_2_S</t>
  </si>
  <si>
    <t>S. Child / LeFevre</t>
  </si>
  <si>
    <t>E. Love (DL) / Nixon ZL</t>
  </si>
  <si>
    <t>Taidong 1</t>
  </si>
  <si>
    <t>Taidong 1 Sisters</t>
  </si>
  <si>
    <t>TAIDONG_1_E</t>
  </si>
  <si>
    <t>TAIDONG_1_S</t>
  </si>
  <si>
    <t>YULI_E</t>
  </si>
  <si>
    <t>YULI_S</t>
  </si>
  <si>
    <t>E. Lindahl / Kirschner</t>
  </si>
  <si>
    <t xml:space="preserve">E.  Brinton DL / Rasmussen </t>
  </si>
  <si>
    <t>S.  Beeston / Roberts</t>
  </si>
  <si>
    <t xml:space="preserve">E. Richards DL /  Greenhalgh </t>
  </si>
  <si>
    <t>S. Peng / Coleman</t>
  </si>
  <si>
    <t xml:space="preserve">Yuli </t>
  </si>
  <si>
    <t>Yuli Sisters</t>
  </si>
  <si>
    <t>Zhunan Zone</t>
  </si>
  <si>
    <t>Hsinchu Stake</t>
  </si>
  <si>
    <t>E. Azua / Marks  ZL</t>
  </si>
  <si>
    <t>E. Diepevene DL / Jolly</t>
  </si>
  <si>
    <t>E. Welch / Jensen</t>
  </si>
  <si>
    <t>S. Tate / Sylvester</t>
  </si>
  <si>
    <t>ZhuNan Elders</t>
  </si>
  <si>
    <t xml:space="preserve">Xiangshan A Elders </t>
  </si>
  <si>
    <t>Xiangshan B Elders</t>
  </si>
  <si>
    <t xml:space="preserve">Zhunan Sisters </t>
  </si>
  <si>
    <t xml:space="preserve">E. Perkins / Byers </t>
  </si>
  <si>
    <t>E. Christiansen DL / Hu</t>
  </si>
  <si>
    <t>E. Smith / Chia</t>
  </si>
  <si>
    <t>Toufen Elders</t>
  </si>
  <si>
    <t>Miaoli B Elders</t>
  </si>
  <si>
    <t>Miaoli A Elders</t>
  </si>
  <si>
    <t>ZHUNAN_E</t>
  </si>
  <si>
    <t>XIANGSHAN_A</t>
  </si>
  <si>
    <t>XIANGSHAN_B</t>
  </si>
  <si>
    <t>ZHUNAN_S</t>
  </si>
  <si>
    <t>TOUFEN_E</t>
  </si>
  <si>
    <t>Xinzhu Zone</t>
  </si>
  <si>
    <t>E. Gray / Jensen ZL</t>
  </si>
  <si>
    <t xml:space="preserve">E. Wayment DL / Leonhart </t>
  </si>
  <si>
    <t>S. Luo / Kirkham STL</t>
  </si>
  <si>
    <t>S. Pierson / Chang</t>
  </si>
  <si>
    <t>XinZhu 3 Sis.</t>
  </si>
  <si>
    <t>XinZhu 1</t>
  </si>
  <si>
    <t>XinZhu 1 Sis.</t>
  </si>
  <si>
    <t>XinZhu 3 ZL</t>
  </si>
  <si>
    <t>E. Sumsion DL / Iverson</t>
  </si>
  <si>
    <t>S. Tan / Oviatt</t>
  </si>
  <si>
    <t>Zhudong Elders</t>
  </si>
  <si>
    <t>Zhudong Sisters</t>
  </si>
  <si>
    <t>E. Seely DL / Facer</t>
  </si>
  <si>
    <t>E. Humphries / Young</t>
  </si>
  <si>
    <t>S. Knapp / Fenlaw</t>
  </si>
  <si>
    <t>S. Johnson / Hughes</t>
  </si>
  <si>
    <t>ZhuBei 1</t>
  </si>
  <si>
    <t>ZhuBei 2</t>
  </si>
  <si>
    <t>ZhuBei 1 Sis.</t>
  </si>
  <si>
    <t>ZhuBei 2 Sis.</t>
  </si>
  <si>
    <t>XINZHU_3_E</t>
  </si>
  <si>
    <t>XINZHU_1_E</t>
  </si>
  <si>
    <t>XINZHU_1_S</t>
  </si>
  <si>
    <t>XINZHU_3_S</t>
  </si>
  <si>
    <t>ZHUDONG_E</t>
  </si>
  <si>
    <t>ZHUDONG_S</t>
  </si>
  <si>
    <t>ZHUBEI_1_E</t>
  </si>
  <si>
    <t>ZHUBEI_2_E</t>
  </si>
  <si>
    <t>ZHUBEI_1_S</t>
  </si>
  <si>
    <t>ZHUBEI_2_S</t>
  </si>
  <si>
    <t>North Zone</t>
  </si>
  <si>
    <t>North Stake</t>
  </si>
  <si>
    <t>E. Anderton / Session ZL</t>
  </si>
  <si>
    <t>E. Matua DL / Chiu</t>
  </si>
  <si>
    <t>S. Chan / Chiu</t>
  </si>
  <si>
    <t>E. Dixon DL / Hawkes</t>
  </si>
  <si>
    <t>E. Taulepa / Peterson</t>
  </si>
  <si>
    <t>E. Francis / Dung</t>
  </si>
  <si>
    <t>S. Wright / Facer STL</t>
  </si>
  <si>
    <t>Shilin</t>
  </si>
  <si>
    <t>Beitou</t>
  </si>
  <si>
    <t>BeiTou Elders</t>
  </si>
  <si>
    <t>DanShui Elders</t>
  </si>
  <si>
    <t>ZhuWei Elders</t>
  </si>
  <si>
    <t>BeiTou Sisters</t>
  </si>
  <si>
    <t>ShiLin Elders</t>
  </si>
  <si>
    <t>TianMu</t>
  </si>
  <si>
    <t>ShiLin Sisters</t>
  </si>
  <si>
    <t>JinHua Elders</t>
  </si>
  <si>
    <t>WanDa Elders</t>
  </si>
  <si>
    <t>WanDa A Sisters / English Ward</t>
  </si>
  <si>
    <t>WanDa B Sisters</t>
  </si>
  <si>
    <t>Sanchong</t>
  </si>
  <si>
    <t>LuZhou  Elders</t>
  </si>
  <si>
    <t>SHILIN_E</t>
  </si>
  <si>
    <t>TIANMU_E</t>
  </si>
  <si>
    <t>SHILIN_S</t>
  </si>
  <si>
    <t>BEITOU_E</t>
  </si>
  <si>
    <t>DANSHUI_E</t>
  </si>
  <si>
    <t>ZHUWEI_E</t>
  </si>
  <si>
    <t>BEITOU_S</t>
  </si>
  <si>
    <t xml:space="preserve">XinZhu </t>
  </si>
  <si>
    <t>ZhuDong</t>
  </si>
  <si>
    <t>ZhuBei</t>
  </si>
  <si>
    <t>ZhuNan</t>
  </si>
  <si>
    <t>Toufen/Miaoli</t>
  </si>
  <si>
    <t>MIAOLI_B_E</t>
  </si>
  <si>
    <t>MIAOLI_A_E</t>
  </si>
  <si>
    <t>TaiDong 2</t>
  </si>
  <si>
    <t>TaiDong 3</t>
  </si>
  <si>
    <t>TaiDong 1 &amp; 3</t>
  </si>
  <si>
    <t>YuLi</t>
  </si>
  <si>
    <t xml:space="preserve">Hualian </t>
  </si>
  <si>
    <t xml:space="preserve">E. Kennedy DL / Welker </t>
  </si>
  <si>
    <t>Hualien 1st/MeiLun</t>
  </si>
  <si>
    <t>Hualien 1st Sisters</t>
  </si>
  <si>
    <t>Hualien 3rd A</t>
  </si>
  <si>
    <t>Hualien 3rd B</t>
  </si>
  <si>
    <t>Office Zone</t>
  </si>
  <si>
    <t>E. Huntsman / Johnson</t>
  </si>
  <si>
    <t>S.  Cutler / Guo</t>
  </si>
  <si>
    <t xml:space="preserve">E. Ure / Hsiao / Elliot </t>
  </si>
  <si>
    <t>Assistants</t>
  </si>
  <si>
    <t>Office Elders</t>
  </si>
  <si>
    <t>Tour Sisters</t>
  </si>
  <si>
    <t>ASSISTANTS</t>
  </si>
  <si>
    <t>TOUR_S</t>
  </si>
  <si>
    <t>South Zone</t>
  </si>
  <si>
    <t>South Stake</t>
  </si>
  <si>
    <t>JingXin</t>
  </si>
  <si>
    <t>E. Robinson / Robinson ZL</t>
  </si>
  <si>
    <t xml:space="preserve">E. Barton DL / Hammond </t>
  </si>
  <si>
    <t>S. Huntington / Huang</t>
  </si>
  <si>
    <t>S. Komatsu / Everett</t>
  </si>
  <si>
    <t>XinDian</t>
  </si>
  <si>
    <t>E. Stevenson DL / Reintjes</t>
  </si>
  <si>
    <t>E. Varney / Merrell</t>
  </si>
  <si>
    <t>S. Kunzler / Kho</t>
  </si>
  <si>
    <t>ShuangHe</t>
  </si>
  <si>
    <t>E. Tan / Rouckhorst</t>
  </si>
  <si>
    <t>S. Juarez / Westover</t>
  </si>
  <si>
    <t>E. Ribar DL / Anderson</t>
  </si>
  <si>
    <t>S. Giles / Meyers STL</t>
  </si>
  <si>
    <t>JingXin Elder</t>
  </si>
  <si>
    <t>Muzha</t>
  </si>
  <si>
    <t>JingXin Sisters</t>
  </si>
  <si>
    <t>Muzha Sisters</t>
  </si>
  <si>
    <t>AnKang</t>
  </si>
  <si>
    <t>XinDian Sisters</t>
  </si>
  <si>
    <t>ZhongHe 2</t>
  </si>
  <si>
    <t>ZhongHe 2 Sisters</t>
  </si>
  <si>
    <t>ZhongHe 1</t>
  </si>
  <si>
    <t>YongHe Sisters STL</t>
  </si>
  <si>
    <t>JINGXIN_E</t>
  </si>
  <si>
    <t>MUZHA_E</t>
  </si>
  <si>
    <t>JINGXIN_S</t>
  </si>
  <si>
    <t>MUZHA_S</t>
  </si>
  <si>
    <t>XINDIAN_E</t>
  </si>
  <si>
    <t>ANKANG_E</t>
  </si>
  <si>
    <t>XINDIAN_S</t>
  </si>
  <si>
    <t>ZHONGHE_2_E</t>
  </si>
  <si>
    <t>ZHONGHE_2_S</t>
  </si>
  <si>
    <t>ZHONGHE_1_E</t>
  </si>
  <si>
    <t>YONGHE_S</t>
  </si>
  <si>
    <t>TuCheng</t>
  </si>
  <si>
    <t>E. Roe / Bellingham ZL</t>
  </si>
  <si>
    <t xml:space="preserve">E. Ploeg DL / Q. Falk / Griffin  </t>
  </si>
  <si>
    <t>S. Maxwell / Lu</t>
  </si>
  <si>
    <t>XinZhuang</t>
  </si>
  <si>
    <t>E. Lin / Zhuang</t>
  </si>
  <si>
    <t>E. Magness DL / Petermann</t>
  </si>
  <si>
    <t>BanQiao</t>
  </si>
  <si>
    <t>E. Andelin DL / Landes</t>
  </si>
  <si>
    <t>E. Davidson / Atwood</t>
  </si>
  <si>
    <t>S.Jensen / Erickson</t>
  </si>
  <si>
    <t>S. Noble / Li</t>
  </si>
  <si>
    <t>TuCheng Elders</t>
  </si>
  <si>
    <t>San Xia A</t>
  </si>
  <si>
    <t>Tucheng B Sisters</t>
  </si>
  <si>
    <t xml:space="preserve">DanFeng </t>
  </si>
  <si>
    <t xml:space="preserve">SiYuan </t>
  </si>
  <si>
    <t xml:space="preserve">Xinpu </t>
  </si>
  <si>
    <t xml:space="preserve">Xinban </t>
  </si>
  <si>
    <t>Xinpu Sisters</t>
  </si>
  <si>
    <t>BanQiao Sisters</t>
  </si>
  <si>
    <t>West Zone</t>
  </si>
  <si>
    <t>West Stake</t>
  </si>
  <si>
    <t>TUCHENG_E</t>
  </si>
  <si>
    <t>SANXIA_A</t>
  </si>
  <si>
    <t>TUCHENG_B_S</t>
  </si>
  <si>
    <t>DANFENG_E</t>
  </si>
  <si>
    <t>SIYUAN_E</t>
  </si>
  <si>
    <t>XINPU_S</t>
  </si>
  <si>
    <t>XINBAN_E</t>
  </si>
  <si>
    <t>BANQIAO_S</t>
  </si>
  <si>
    <t>SongShan</t>
  </si>
  <si>
    <t>E. Jensen / Liston ZL</t>
  </si>
  <si>
    <t>E. Good / Bowman STL</t>
  </si>
  <si>
    <t>E. Tan DL / Dorrius</t>
  </si>
  <si>
    <t>S. Gabbitas/ Hadley</t>
  </si>
  <si>
    <t>JiLong</t>
  </si>
  <si>
    <t>E. Luther DL / James</t>
  </si>
  <si>
    <t>E. Chand / Lin</t>
  </si>
  <si>
    <t>XiZhi</t>
  </si>
  <si>
    <t xml:space="preserve">E. Jacobson DL / Bell </t>
  </si>
  <si>
    <t>E. Griffin / Liao</t>
  </si>
  <si>
    <t>S. Parkin / Kuan</t>
  </si>
  <si>
    <t>YiLan</t>
  </si>
  <si>
    <t>E. Wu / Seamons</t>
  </si>
  <si>
    <t>E. Aiono/ Lloyd</t>
  </si>
  <si>
    <t>E. Clawson DL / Puzey</t>
  </si>
  <si>
    <t>S. Hsiao / Li</t>
  </si>
  <si>
    <t>SongShan Elders</t>
  </si>
  <si>
    <t>SongShan Sisters</t>
  </si>
  <si>
    <t>Neihu Elders</t>
  </si>
  <si>
    <t>Neihu Sisters</t>
  </si>
  <si>
    <t>Jilong A</t>
  </si>
  <si>
    <t xml:space="preserve">Jilong B </t>
  </si>
  <si>
    <t>XiZhi A Elders</t>
  </si>
  <si>
    <t>XiZhi B Elders</t>
  </si>
  <si>
    <t>XiZhi Sisters</t>
  </si>
  <si>
    <t>Luodong A</t>
  </si>
  <si>
    <t>Luodong B</t>
  </si>
  <si>
    <t>Yilan Elders</t>
  </si>
  <si>
    <t>Yilan Sisters</t>
  </si>
  <si>
    <t>SONGSHAN_E</t>
  </si>
  <si>
    <t>SONGSHAN_S</t>
  </si>
  <si>
    <t>NEIHU_E</t>
  </si>
  <si>
    <t>NEIHU_S</t>
  </si>
  <si>
    <t>JILONG_A_E</t>
  </si>
  <si>
    <t>JILONG_B_E</t>
  </si>
  <si>
    <t>XIZHI_A_E</t>
  </si>
  <si>
    <t>XIZHI_B_E</t>
  </si>
  <si>
    <t>XIZHI_S</t>
  </si>
  <si>
    <t>LUODONG_A_E</t>
  </si>
  <si>
    <t>LUODONG_B_E</t>
  </si>
  <si>
    <t>YILAN_E</t>
  </si>
  <si>
    <t>YILAN_S</t>
  </si>
  <si>
    <t xml:space="preserve">E. Larsen / Heaps ZL </t>
  </si>
  <si>
    <t>E. Alder DL / Holloway</t>
  </si>
  <si>
    <t>E. Pincock / Clark</t>
  </si>
  <si>
    <t>S. Cardon / Haacke STL</t>
  </si>
  <si>
    <t xml:space="preserve">DaZhu Elders </t>
  </si>
  <si>
    <t>Taoyuan 4 / Nankan Sisters</t>
  </si>
  <si>
    <t>E. Boyce /Butler</t>
  </si>
  <si>
    <t>E. Tang / Shih</t>
  </si>
  <si>
    <t>E. Nielson / Robbins</t>
  </si>
  <si>
    <t>S. Harvey / Denison</t>
  </si>
  <si>
    <t>E. Miner DL / Wadsworth</t>
  </si>
  <si>
    <t>Taoyuan 2nd Elders</t>
  </si>
  <si>
    <t>Taoyuan 1st A</t>
  </si>
  <si>
    <t>Taoyuan 1st B</t>
  </si>
  <si>
    <t>Taoyuan 2nd Sisters</t>
  </si>
  <si>
    <t xml:space="preserve"> Guishan Elders</t>
  </si>
  <si>
    <t xml:space="preserve">E. Scovel DL / Bezzant </t>
  </si>
  <si>
    <t>E. King / Hamilton</t>
  </si>
  <si>
    <t>E. Pack / Van de Merwe</t>
  </si>
  <si>
    <t>S. Johnson / Bain</t>
  </si>
  <si>
    <t>Bade Elders A</t>
  </si>
  <si>
    <t>Longtan</t>
  </si>
  <si>
    <t xml:space="preserve">YingGe Elders </t>
  </si>
  <si>
    <t xml:space="preserve">Bade Sisters </t>
  </si>
  <si>
    <t>E. Mertz DL / Jackson</t>
  </si>
  <si>
    <t>E. Zhou / Gwilliam</t>
  </si>
  <si>
    <t>S. Strong / Wang</t>
  </si>
  <si>
    <t>Zhongli 2nd</t>
  </si>
  <si>
    <t>Zhongli 1st</t>
  </si>
  <si>
    <t>Zhongli 1st Sisters</t>
  </si>
  <si>
    <t>Tao 3</t>
  </si>
  <si>
    <t>Tao 1/2</t>
  </si>
  <si>
    <t>Bade</t>
  </si>
  <si>
    <t>Zhongli</t>
  </si>
  <si>
    <t>TAO_3_E_ZL</t>
  </si>
  <si>
    <t>Taoyuan 3 Elders</t>
  </si>
  <si>
    <t>TaoYuan 3 ZL</t>
  </si>
  <si>
    <t>TAO_3_E</t>
  </si>
  <si>
    <t>NANKAN_E</t>
  </si>
  <si>
    <t>NANKAN_S</t>
  </si>
  <si>
    <t>TAO_2_E</t>
  </si>
  <si>
    <t>TAO_1_A</t>
  </si>
  <si>
    <t>TAO_1_B</t>
  </si>
  <si>
    <t>TAO_2_S</t>
  </si>
  <si>
    <t>GUISHAN_E</t>
  </si>
  <si>
    <t>BADE_A_E</t>
  </si>
  <si>
    <t>LONGTAN_E</t>
  </si>
  <si>
    <t>BADE_B_E</t>
  </si>
  <si>
    <t>BADE_S</t>
  </si>
  <si>
    <t>ZHONGLI_2_E</t>
  </si>
  <si>
    <t>ZHONGLI_1_E</t>
  </si>
  <si>
    <t>ZHONGLI_1_S</t>
  </si>
  <si>
    <t>Taoyuan Zone</t>
  </si>
  <si>
    <t>Taoyuan Stake</t>
  </si>
  <si>
    <t>East Zone</t>
  </si>
  <si>
    <t>East Stake</t>
  </si>
  <si>
    <t>Week 1</t>
  </si>
  <si>
    <t>Week 2</t>
  </si>
  <si>
    <t>Week 3</t>
  </si>
  <si>
    <t>Week 4</t>
  </si>
  <si>
    <t>Week 5</t>
  </si>
  <si>
    <t>OFFICE</t>
  </si>
  <si>
    <t>TAOYUAN</t>
  </si>
  <si>
    <t>XINZHU</t>
  </si>
  <si>
    <t>ZHUNAN</t>
  </si>
  <si>
    <t>TAIDONG</t>
  </si>
  <si>
    <t>Zone Totals</t>
  </si>
  <si>
    <t>HUALIAN</t>
  </si>
  <si>
    <t>NORTH</t>
  </si>
  <si>
    <t>EAST</t>
  </si>
  <si>
    <t>WEST</t>
  </si>
  <si>
    <t>SOUTH</t>
  </si>
  <si>
    <t>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</si>
</sst>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22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7">
    <xf numFmtId="0" fontId="0" fillId="0" borderId="0" xfId="0"/>
    <xf numFmtId="0" fontId="1" fillId="2" borderId="1" xfId="1"/>
    <xf numFmtId="14" fontId="1" fillId="2" borderId="1" xfId="1" applyNumberFormat="1"/>
    <xf numFmtId="49" fontId="0" fillId="0" borderId="0" xfId="0" applyNumberFormat="1"/>
    <xf numFmtId="0" fontId="3" fillId="0" borderId="0" xfId="0" applyFont="1"/>
    <xf numFmtId="0" fontId="3" fillId="0" borderId="3" xfId="0" applyFont="1" applyBorder="1"/>
    <xf numFmtId="0" fontId="4" fillId="0" borderId="3" xfId="0" applyFont="1" applyFill="1" applyBorder="1" applyAlignment="1">
      <alignment horizontal="center"/>
    </xf>
    <xf numFmtId="14" fontId="3" fillId="0" borderId="4" xfId="0" applyNumberFormat="1" applyFont="1" applyBorder="1"/>
    <xf numFmtId="0" fontId="4" fillId="0" borderId="5" xfId="0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2" xfId="0" applyFont="1" applyBorder="1"/>
    <xf numFmtId="49" fontId="3" fillId="0" borderId="0" xfId="0" applyNumberFormat="1" applyFont="1"/>
    <xf numFmtId="49" fontId="6" fillId="4" borderId="0" xfId="0" applyNumberFormat="1" applyFont="1" applyFill="1" applyAlignment="1"/>
    <xf numFmtId="0" fontId="3" fillId="0" borderId="5" xfId="0" applyFont="1" applyFill="1" applyBorder="1" applyAlignment="1">
      <alignment horizontal="center"/>
    </xf>
    <xf numFmtId="0" fontId="6" fillId="4" borderId="10" xfId="0" applyFont="1" applyFill="1" applyBorder="1" applyAlignment="1"/>
    <xf numFmtId="0" fontId="6" fillId="4" borderId="11" xfId="0" applyFont="1" applyFill="1" applyBorder="1" applyAlignment="1"/>
    <xf numFmtId="0" fontId="6" fillId="4" borderId="12" xfId="0" applyFont="1" applyFill="1" applyBorder="1" applyAlignment="1"/>
    <xf numFmtId="49" fontId="3" fillId="0" borderId="2" xfId="0" applyNumberFormat="1" applyFont="1" applyBorder="1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6" fillId="4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13" xfId="0" applyBorder="1"/>
    <xf numFmtId="49" fontId="6" fillId="4" borderId="6" xfId="0" applyNumberFormat="1" applyFont="1" applyFill="1" applyBorder="1" applyAlignment="1"/>
    <xf numFmtId="49" fontId="6" fillId="4" borderId="13" xfId="0" applyNumberFormat="1" applyFont="1" applyFill="1" applyBorder="1" applyAlignment="1"/>
    <xf numFmtId="49" fontId="6" fillId="4" borderId="14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/>
    </xf>
    <xf numFmtId="0" fontId="3" fillId="0" borderId="4" xfId="0" applyFont="1" applyBorder="1" applyAlignment="1">
      <alignment horizontal="center" textRotation="90"/>
    </xf>
    <xf numFmtId="0" fontId="2" fillId="3" borderId="0" xfId="0" applyFont="1" applyFill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49" fontId="3" fillId="0" borderId="2" xfId="0" applyNumberFormat="1" applyFont="1" applyFill="1" applyBorder="1"/>
    <xf numFmtId="0" fontId="0" fillId="0" borderId="2" xfId="0" applyBorder="1"/>
    <xf numFmtId="0" fontId="0" fillId="4" borderId="2" xfId="0" applyFill="1" applyBorder="1"/>
    <xf numFmtId="49" fontId="3" fillId="4" borderId="6" xfId="0" applyNumberFormat="1" applyFont="1" applyFill="1" applyBorder="1"/>
    <xf numFmtId="0" fontId="0" fillId="4" borderId="15" xfId="0" applyFill="1" applyBorder="1"/>
    <xf numFmtId="0" fontId="0" fillId="4" borderId="14" xfId="0" applyFill="1" applyBorder="1"/>
    <xf numFmtId="0" fontId="3" fillId="0" borderId="2" xfId="0" applyFont="1" applyBorder="1" applyAlignment="1">
      <alignment horizontal="center" vertical="center"/>
    </xf>
    <xf numFmtId="49" fontId="3" fillId="0" borderId="2" xfId="0" applyNumberFormat="1" applyFont="1" applyFill="1" applyBorder="1"/>
    <xf numFmtId="0" fontId="0" fillId="0" borderId="2" xfId="0" applyBorder="1"/>
  </cellXfs>
  <cellStyles count="2">
    <cellStyle name="Input" xfId="1" builtinId="20"/>
    <cellStyle name="Normal" xfId="0" builtinId="0"/>
  </cellStyles>
  <dxfs count="234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_data.tx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_data_by_zone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_data"/>
    </sheetNames>
    <sheetDataSet>
      <sheetData sheetId="0">
        <row r="1">
          <cell r="C1" t="str">
            <v>A</v>
          </cell>
          <cell r="D1" t="str">
            <v>B</v>
          </cell>
          <cell r="E1" t="str">
            <v>C</v>
          </cell>
          <cell r="F1" t="str">
            <v>D</v>
          </cell>
          <cell r="G1" t="str">
            <v>NWBAP</v>
          </cell>
          <cell r="H1" t="str">
            <v>BAP</v>
          </cell>
          <cell r="I1" t="str">
            <v>CON</v>
          </cell>
          <cell r="J1" t="str">
            <v>BD</v>
          </cell>
          <cell r="K1" t="str">
            <v>SAC</v>
          </cell>
          <cell r="L1" t="str">
            <v>PK</v>
          </cell>
          <cell r="M1" t="str">
            <v>OL</v>
          </cell>
          <cell r="N1" t="str">
            <v>NI</v>
          </cell>
          <cell r="O1" t="str">
            <v>RCLA</v>
          </cell>
          <cell r="P1" t="str">
            <v>LAC</v>
          </cell>
          <cell r="Q1" t="str">
            <v>RCT</v>
          </cell>
        </row>
        <row r="2">
          <cell r="A2" t="str">
            <v>2016:1:2:7:OFFICE_E</v>
          </cell>
          <cell r="B2" t="str">
            <v>+886910358944</v>
          </cell>
          <cell r="C2">
            <v>0</v>
          </cell>
          <cell r="D2">
            <v>0</v>
          </cell>
          <cell r="E2">
            <v>0</v>
          </cell>
          <cell r="F2">
            <v>1</v>
          </cell>
          <cell r="G2">
            <v>0</v>
          </cell>
          <cell r="H2">
            <v>2</v>
          </cell>
          <cell r="I2">
            <v>2</v>
          </cell>
          <cell r="J2">
            <v>1</v>
          </cell>
          <cell r="K2">
            <v>2</v>
          </cell>
          <cell r="L2">
            <v>6</v>
          </cell>
          <cell r="M2">
            <v>8</v>
          </cell>
          <cell r="N2">
            <v>3</v>
          </cell>
          <cell r="O2">
            <v>3</v>
          </cell>
          <cell r="P2">
            <v>0</v>
          </cell>
          <cell r="Q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_data_by_zone"/>
    </sheetNames>
    <sheetDataSet>
      <sheetData sheetId="0">
        <row r="1">
          <cell r="C1" t="str">
            <v>A</v>
          </cell>
          <cell r="D1" t="str">
            <v>B</v>
          </cell>
          <cell r="E1" t="str">
            <v>C</v>
          </cell>
          <cell r="F1" t="str">
            <v>D</v>
          </cell>
          <cell r="G1" t="str">
            <v>NWBAP</v>
          </cell>
          <cell r="H1" t="str">
            <v>BAP</v>
          </cell>
          <cell r="I1" t="str">
            <v>CON</v>
          </cell>
          <cell r="J1" t="str">
            <v>BD</v>
          </cell>
          <cell r="K1" t="str">
            <v>SAC</v>
          </cell>
          <cell r="L1" t="str">
            <v>PK</v>
          </cell>
          <cell r="M1" t="str">
            <v>OL</v>
          </cell>
          <cell r="N1" t="str">
            <v>NI</v>
          </cell>
          <cell r="O1" t="str">
            <v>RCLA</v>
          </cell>
          <cell r="P1" t="str">
            <v>LAC</v>
          </cell>
          <cell r="Q1" t="str">
            <v>RCT</v>
          </cell>
        </row>
        <row r="2">
          <cell r="A2" t="str">
            <v>2016:1:2:7:OFFICE</v>
          </cell>
          <cell r="B2">
            <v>886910358944</v>
          </cell>
          <cell r="C2">
            <v>0</v>
          </cell>
          <cell r="D2">
            <v>0</v>
          </cell>
          <cell r="E2">
            <v>0</v>
          </cell>
          <cell r="F2">
            <v>1</v>
          </cell>
          <cell r="G2">
            <v>0</v>
          </cell>
          <cell r="H2">
            <v>2</v>
          </cell>
          <cell r="I2">
            <v>2</v>
          </cell>
          <cell r="J2">
            <v>1</v>
          </cell>
          <cell r="K2">
            <v>2</v>
          </cell>
          <cell r="L2">
            <v>6</v>
          </cell>
          <cell r="M2">
            <v>8</v>
          </cell>
          <cell r="N2">
            <v>3</v>
          </cell>
          <cell r="O2">
            <v>3</v>
          </cell>
          <cell r="P2">
            <v>0</v>
          </cell>
          <cell r="Q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 x14ac:dyDescent="0.25"/>
  <cols>
    <col min="2" max="2" width="9.7109375" bestFit="1" customWidth="1"/>
  </cols>
  <sheetData>
    <row r="1" spans="1:2" x14ac:dyDescent="0.25">
      <c r="A1" t="s">
        <v>21</v>
      </c>
      <c r="B1" s="2">
        <v>42383</v>
      </c>
    </row>
    <row r="2" spans="1:2" x14ac:dyDescent="0.25">
      <c r="A2" t="s">
        <v>0</v>
      </c>
      <c r="B2" s="1">
        <v>2016</v>
      </c>
    </row>
    <row r="3" spans="1:2" x14ac:dyDescent="0.25">
      <c r="A3" t="s">
        <v>1</v>
      </c>
      <c r="B3" s="1">
        <v>1</v>
      </c>
    </row>
    <row r="4" spans="1:2" x14ac:dyDescent="0.25">
      <c r="A4" t="s">
        <v>20</v>
      </c>
      <c r="B4" s="1">
        <v>2</v>
      </c>
    </row>
    <row r="5" spans="1:2" x14ac:dyDescent="0.25">
      <c r="A5" t="s">
        <v>23</v>
      </c>
      <c r="B5" s="1">
        <v>7</v>
      </c>
    </row>
  </sheetData>
  <protectedRanges>
    <protectedRange sqref="B2:B5" name="Date"/>
  </protectedRange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opLeftCell="A11" workbookViewId="0">
      <selection activeCell="B28" sqref="B28:T32"/>
    </sheetView>
  </sheetViews>
  <sheetFormatPr defaultRowHeight="15" x14ac:dyDescent="0.25"/>
  <cols>
    <col min="1" max="1" width="19.85546875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34" t="s">
        <v>22</v>
      </c>
      <c r="F1" s="34"/>
      <c r="G1" s="34"/>
      <c r="H1" s="34"/>
      <c r="I1" s="35"/>
      <c r="J1" s="6"/>
      <c r="K1" s="31" t="s">
        <v>57</v>
      </c>
      <c r="L1" s="31" t="s">
        <v>58</v>
      </c>
      <c r="M1" s="31" t="s">
        <v>59</v>
      </c>
      <c r="N1" s="31" t="s">
        <v>60</v>
      </c>
      <c r="O1" s="31" t="s">
        <v>61</v>
      </c>
      <c r="P1" s="31" t="s">
        <v>62</v>
      </c>
      <c r="Q1" s="31" t="s">
        <v>63</v>
      </c>
      <c r="R1" s="31" t="s">
        <v>64</v>
      </c>
      <c r="S1" s="31" t="s">
        <v>65</v>
      </c>
      <c r="T1" s="31" t="s">
        <v>66</v>
      </c>
    </row>
    <row r="2" spans="1:20" ht="18.75" x14ac:dyDescent="0.3">
      <c r="A2" s="4"/>
      <c r="B2" s="7">
        <f>DATE</f>
        <v>42383</v>
      </c>
      <c r="C2" s="4"/>
      <c r="D2" s="4"/>
      <c r="E2" s="34"/>
      <c r="F2" s="34"/>
      <c r="G2" s="34"/>
      <c r="H2" s="34"/>
      <c r="I2" s="35"/>
      <c r="J2" s="8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 ht="28.5" x14ac:dyDescent="0.25">
      <c r="A3" s="4"/>
      <c r="B3" s="26" t="s">
        <v>268</v>
      </c>
      <c r="C3" s="4"/>
      <c r="D3" s="4"/>
      <c r="E3" s="34"/>
      <c r="F3" s="34"/>
      <c r="G3" s="34"/>
      <c r="H3" s="34"/>
      <c r="I3" s="35"/>
      <c r="J3" s="26" t="s">
        <v>269</v>
      </c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1:20" ht="18.75" customHeight="1" x14ac:dyDescent="0.3">
      <c r="A4" s="4"/>
      <c r="B4" s="5"/>
      <c r="C4" s="4"/>
      <c r="D4" s="4"/>
      <c r="E4" s="34"/>
      <c r="F4" s="34"/>
      <c r="G4" s="34"/>
      <c r="H4" s="34"/>
      <c r="I4" s="35"/>
      <c r="J4" s="8"/>
      <c r="K4" s="32"/>
      <c r="L4" s="32"/>
      <c r="M4" s="32"/>
      <c r="N4" s="32"/>
      <c r="O4" s="32"/>
      <c r="P4" s="32"/>
      <c r="Q4" s="32"/>
      <c r="R4" s="32"/>
      <c r="S4" s="32"/>
      <c r="T4" s="32"/>
    </row>
    <row r="5" spans="1:20" ht="15" customHeight="1" x14ac:dyDescent="0.3">
      <c r="A5" s="4"/>
      <c r="B5" s="27"/>
      <c r="C5" s="4"/>
      <c r="D5" s="4"/>
      <c r="E5" s="34"/>
      <c r="F5" s="34"/>
      <c r="G5" s="34"/>
      <c r="H5" s="34"/>
      <c r="I5" s="35"/>
      <c r="J5" s="8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 ht="18.75" x14ac:dyDescent="0.3">
      <c r="A6" s="4"/>
      <c r="B6" s="5" t="s">
        <v>45</v>
      </c>
      <c r="C6" s="4"/>
      <c r="D6" s="4"/>
      <c r="E6" s="34"/>
      <c r="F6" s="34"/>
      <c r="G6" s="34"/>
      <c r="H6" s="34"/>
      <c r="I6" s="35"/>
      <c r="J6" s="8"/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1:20" ht="15" customHeight="1" x14ac:dyDescent="0.3">
      <c r="A7" s="4"/>
      <c r="B7" s="9"/>
      <c r="C7" s="4"/>
      <c r="D7" s="4"/>
      <c r="E7" s="34"/>
      <c r="F7" s="34"/>
      <c r="G7" s="34"/>
      <c r="H7" s="34"/>
      <c r="I7" s="35"/>
      <c r="J7" s="8"/>
      <c r="K7" s="32"/>
      <c r="L7" s="32"/>
      <c r="M7" s="32"/>
      <c r="N7" s="32"/>
      <c r="O7" s="32"/>
      <c r="P7" s="32"/>
      <c r="Q7" s="32"/>
      <c r="R7" s="32"/>
      <c r="S7" s="32"/>
      <c r="T7" s="32"/>
    </row>
    <row r="8" spans="1:20" ht="86.25" customHeight="1" x14ac:dyDescent="0.25">
      <c r="A8" s="4"/>
      <c r="B8" s="10"/>
      <c r="C8" s="4"/>
      <c r="D8" s="4"/>
      <c r="E8" s="36"/>
      <c r="F8" s="36"/>
      <c r="G8" s="36"/>
      <c r="H8" s="36"/>
      <c r="I8" s="37"/>
      <c r="J8" s="14" t="s">
        <v>54</v>
      </c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247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270</v>
      </c>
      <c r="B12" s="18" t="s">
        <v>248</v>
      </c>
      <c r="C12" s="11" t="str">
        <f t="shared" ref="C12:C14" si="0">CONCATENATE(YEAR,":",MONTH,":",WEEK,":",DAY,":",$A12)</f>
        <v>2016:1:2:7:TUCHENG_E</v>
      </c>
      <c r="D12" s="11" t="e">
        <f>MATCH($C12,[1]report_data!$A:$A,0)</f>
        <v>#N/A</v>
      </c>
      <c r="E12" s="44" t="str">
        <f>IFERROR(INDEX([1]report_data!$A:$Z,$D12,MATCH(E$10,[1]report_data!$A$1:$Z$1,0)),"")</f>
        <v/>
      </c>
      <c r="F12" s="44" t="str">
        <f>IFERROR(INDEX([1]report_data!$A:$Z,$D12,MATCH(F$10,[1]report_data!$A$1:$Z$1,0)),"")</f>
        <v/>
      </c>
      <c r="G12" s="44" t="str">
        <f>IFERROR(INDEX([1]report_data!$A:$Z,$D12,MATCH(G$10,[1]report_data!$A$1:$Z$1,0)),"")</f>
        <v/>
      </c>
      <c r="H12" s="44" t="str">
        <f>IFERROR(INDEX([1]report_data!$A:$Z,$D12,MATCH(H$10,[1]report_data!$A$1:$Z$1,0)),"")</f>
        <v/>
      </c>
      <c r="I12" s="44" t="str">
        <f>IFERROR(INDEX([1]report_data!$A:$Z,$D12,MATCH(I$10,[1]report_data!$A$1:$Z$1,0)),"")</f>
        <v/>
      </c>
      <c r="J12" s="11" t="s">
        <v>259</v>
      </c>
      <c r="K12" s="44" t="str">
        <f>IFERROR(INDEX([1]report_data!$A:$Z,$D12,MATCH(K$10,[1]report_data!$A$1:$Z$1,0)),"")</f>
        <v/>
      </c>
      <c r="L12" s="44" t="str">
        <f>IFERROR(INDEX([1]report_data!$A:$Z,$D12,MATCH(L$10,[1]report_data!$A$1:$Z$1,0)),"")</f>
        <v/>
      </c>
      <c r="M12" s="44" t="str">
        <f>IFERROR(INDEX([1]report_data!$A:$Z,$D12,MATCH(M$10,[1]report_data!$A$1:$Z$1,0)),"")</f>
        <v/>
      </c>
      <c r="N12" s="44" t="str">
        <f>IFERROR(INDEX([1]report_data!$A:$Z,$D12,MATCH(N$10,[1]report_data!$A$1:$Z$1,0)),"")</f>
        <v/>
      </c>
      <c r="O12" s="44" t="str">
        <f>IFERROR(INDEX([1]report_data!$A:$Z,$D12,MATCH(O$10,[1]report_data!$A$1:$Z$1,0)),"")</f>
        <v/>
      </c>
      <c r="P12" s="44" t="str">
        <f>IFERROR(INDEX([1]report_data!$A:$Z,$D12,MATCH(P$10,[1]report_data!$A$1:$Z$1,0)),"")</f>
        <v/>
      </c>
      <c r="Q12" s="44" t="str">
        <f>IFERROR(INDEX([1]report_data!$A:$Z,$D12,MATCH(Q$10,[1]report_data!$A$1:$Z$1,0)),"")</f>
        <v/>
      </c>
      <c r="R12" s="44" t="str">
        <f>IFERROR(INDEX([1]report_data!$A:$Z,$D12,MATCH(R$10,[1]report_data!$A$1:$Z$1,0)),"")</f>
        <v/>
      </c>
      <c r="S12" s="44" t="str">
        <f>IFERROR(INDEX([1]report_data!$A:$Z,$D12,MATCH(S$10,[1]report_data!$A$1:$Z$1,0)),"")</f>
        <v/>
      </c>
      <c r="T12" s="44" t="str">
        <f>IFERROR(INDEX([1]report_data!$A:$Z,$D12,MATCH(T$10,[1]report_data!$A$1:$Z$1,0)),"")</f>
        <v/>
      </c>
    </row>
    <row r="13" spans="1:20" x14ac:dyDescent="0.25">
      <c r="A13" s="12" t="s">
        <v>271</v>
      </c>
      <c r="B13" s="18" t="s">
        <v>249</v>
      </c>
      <c r="C13" s="11" t="str">
        <f t="shared" si="0"/>
        <v>2016:1:2:7:SANXIA_A</v>
      </c>
      <c r="D13" s="11" t="e">
        <f>MATCH($C13,[1]report_data!$A:$A,0)</f>
        <v>#N/A</v>
      </c>
      <c r="E13" s="44" t="str">
        <f>IFERROR(INDEX([1]report_data!$A:$Z,$D13,MATCH(E$10,[1]report_data!$A$1:$Z$1,0)),"")</f>
        <v/>
      </c>
      <c r="F13" s="44" t="str">
        <f>IFERROR(INDEX([1]report_data!$A:$Z,$D13,MATCH(F$10,[1]report_data!$A$1:$Z$1,0)),"")</f>
        <v/>
      </c>
      <c r="G13" s="44" t="str">
        <f>IFERROR(INDEX([1]report_data!$A:$Z,$D13,MATCH(G$10,[1]report_data!$A$1:$Z$1,0)),"")</f>
        <v/>
      </c>
      <c r="H13" s="44" t="str">
        <f>IFERROR(INDEX([1]report_data!$A:$Z,$D13,MATCH(H$10,[1]report_data!$A$1:$Z$1,0)),"")</f>
        <v/>
      </c>
      <c r="I13" s="44" t="str">
        <f>IFERROR(INDEX([1]report_data!$A:$Z,$D13,MATCH(I$10,[1]report_data!$A$1:$Z$1,0)),"")</f>
        <v/>
      </c>
      <c r="J13" s="11" t="s">
        <v>260</v>
      </c>
      <c r="K13" s="44" t="str">
        <f>IFERROR(INDEX([1]report_data!$A:$Z,$D13,MATCH(K$10,[1]report_data!$A$1:$Z$1,0)),"")</f>
        <v/>
      </c>
      <c r="L13" s="44" t="str">
        <f>IFERROR(INDEX([1]report_data!$A:$Z,$D13,MATCH(L$10,[1]report_data!$A$1:$Z$1,0)),"")</f>
        <v/>
      </c>
      <c r="M13" s="44" t="str">
        <f>IFERROR(INDEX([1]report_data!$A:$Z,$D13,MATCH(M$10,[1]report_data!$A$1:$Z$1,0)),"")</f>
        <v/>
      </c>
      <c r="N13" s="44" t="str">
        <f>IFERROR(INDEX([1]report_data!$A:$Z,$D13,MATCH(N$10,[1]report_data!$A$1:$Z$1,0)),"")</f>
        <v/>
      </c>
      <c r="O13" s="44" t="str">
        <f>IFERROR(INDEX([1]report_data!$A:$Z,$D13,MATCH(O$10,[1]report_data!$A$1:$Z$1,0)),"")</f>
        <v/>
      </c>
      <c r="P13" s="44" t="str">
        <f>IFERROR(INDEX([1]report_data!$A:$Z,$D13,MATCH(P$10,[1]report_data!$A$1:$Z$1,0)),"")</f>
        <v/>
      </c>
      <c r="Q13" s="44" t="str">
        <f>IFERROR(INDEX([1]report_data!$A:$Z,$D13,MATCH(Q$10,[1]report_data!$A$1:$Z$1,0)),"")</f>
        <v/>
      </c>
      <c r="R13" s="44" t="str">
        <f>IFERROR(INDEX([1]report_data!$A:$Z,$D13,MATCH(R$10,[1]report_data!$A$1:$Z$1,0)),"")</f>
        <v/>
      </c>
      <c r="S13" s="44" t="str">
        <f>IFERROR(INDEX([1]report_data!$A:$Z,$D13,MATCH(S$10,[1]report_data!$A$1:$Z$1,0)),"")</f>
        <v/>
      </c>
      <c r="T13" s="44" t="str">
        <f>IFERROR(INDEX([1]report_data!$A:$Z,$D13,MATCH(T$10,[1]report_data!$A$1:$Z$1,0)),"")</f>
        <v/>
      </c>
    </row>
    <row r="14" spans="1:20" x14ac:dyDescent="0.25">
      <c r="A14" s="12" t="s">
        <v>272</v>
      </c>
      <c r="B14" s="18" t="s">
        <v>250</v>
      </c>
      <c r="C14" s="11" t="str">
        <f t="shared" si="0"/>
        <v>2016:1:2:7:TUCHENG_B_S</v>
      </c>
      <c r="D14" s="11" t="e">
        <f>MATCH($C14,[1]report_data!$A:$A,0)</f>
        <v>#N/A</v>
      </c>
      <c r="E14" s="44" t="str">
        <f>IFERROR(INDEX([1]report_data!$A:$Z,$D14,MATCH(E$10,[1]report_data!$A$1:$Z$1,0)),"")</f>
        <v/>
      </c>
      <c r="F14" s="44" t="str">
        <f>IFERROR(INDEX([1]report_data!$A:$Z,$D14,MATCH(F$10,[1]report_data!$A$1:$Z$1,0)),"")</f>
        <v/>
      </c>
      <c r="G14" s="44" t="str">
        <f>IFERROR(INDEX([1]report_data!$A:$Z,$D14,MATCH(G$10,[1]report_data!$A$1:$Z$1,0)),"")</f>
        <v/>
      </c>
      <c r="H14" s="44" t="str">
        <f>IFERROR(INDEX([1]report_data!$A:$Z,$D14,MATCH(H$10,[1]report_data!$A$1:$Z$1,0)),"")</f>
        <v/>
      </c>
      <c r="I14" s="44" t="str">
        <f>IFERROR(INDEX([1]report_data!$A:$Z,$D14,MATCH(I$10,[1]report_data!$A$1:$Z$1,0)),"")</f>
        <v/>
      </c>
      <c r="J14" s="11" t="s">
        <v>261</v>
      </c>
      <c r="K14" s="44" t="str">
        <f>IFERROR(INDEX([1]report_data!$A:$Z,$D14,MATCH(K$10,[1]report_data!$A$1:$Z$1,0)),"")</f>
        <v/>
      </c>
      <c r="L14" s="44" t="str">
        <f>IFERROR(INDEX([1]report_data!$A:$Z,$D14,MATCH(L$10,[1]report_data!$A$1:$Z$1,0)),"")</f>
        <v/>
      </c>
      <c r="M14" s="44" t="str">
        <f>IFERROR(INDEX([1]report_data!$A:$Z,$D14,MATCH(M$10,[1]report_data!$A$1:$Z$1,0)),"")</f>
        <v/>
      </c>
      <c r="N14" s="44" t="str">
        <f>IFERROR(INDEX([1]report_data!$A:$Z,$D14,MATCH(N$10,[1]report_data!$A$1:$Z$1,0)),"")</f>
        <v/>
      </c>
      <c r="O14" s="44" t="str">
        <f>IFERROR(INDEX([1]report_data!$A:$Z,$D14,MATCH(O$10,[1]report_data!$A$1:$Z$1,0)),"")</f>
        <v/>
      </c>
      <c r="P14" s="44" t="str">
        <f>IFERROR(INDEX([1]report_data!$A:$Z,$D14,MATCH(P$10,[1]report_data!$A$1:$Z$1,0)),"")</f>
        <v/>
      </c>
      <c r="Q14" s="44" t="str">
        <f>IFERROR(INDEX([1]report_data!$A:$Z,$D14,MATCH(Q$10,[1]report_data!$A$1:$Z$1,0)),"")</f>
        <v/>
      </c>
      <c r="R14" s="44" t="str">
        <f>IFERROR(INDEX([1]report_data!$A:$Z,$D14,MATCH(R$10,[1]report_data!$A$1:$Z$1,0)),"")</f>
        <v/>
      </c>
      <c r="S14" s="44" t="str">
        <f>IFERROR(INDEX([1]report_data!$A:$Z,$D14,MATCH(S$10,[1]report_data!$A$1:$Z$1,0)),"")</f>
        <v/>
      </c>
      <c r="T14" s="44" t="str">
        <f>IFERROR(INDEX([1]report_data!$A:$Z,$D14,MATCH(T$10,[1]report_data!$A$1:$Z$1,0)),"")</f>
        <v/>
      </c>
    </row>
    <row r="15" spans="1:20" x14ac:dyDescent="0.25">
      <c r="A15" s="12"/>
      <c r="B15" s="19" t="s">
        <v>46</v>
      </c>
      <c r="C15" s="20"/>
      <c r="D15" s="20"/>
      <c r="E15" s="22">
        <f>SUM(E12:E14)</f>
        <v>0</v>
      </c>
      <c r="F15" s="22">
        <f>SUM(F12:F14)</f>
        <v>0</v>
      </c>
      <c r="G15" s="22">
        <f>SUM(G12:G14)</f>
        <v>0</v>
      </c>
      <c r="H15" s="22">
        <f>SUM(H12:H14)</f>
        <v>0</v>
      </c>
      <c r="I15" s="22">
        <f>SUM(I12:I14)</f>
        <v>0</v>
      </c>
      <c r="J15" s="20"/>
      <c r="K15" s="22">
        <f t="shared" ref="K15:T15" si="1">SUM(K12:K14)</f>
        <v>0</v>
      </c>
      <c r="L15" s="22">
        <f t="shared" si="1"/>
        <v>0</v>
      </c>
      <c r="M15" s="22">
        <f t="shared" si="1"/>
        <v>0</v>
      </c>
      <c r="N15" s="22">
        <f t="shared" si="1"/>
        <v>0</v>
      </c>
      <c r="O15" s="22">
        <f t="shared" si="1"/>
        <v>0</v>
      </c>
      <c r="P15" s="22">
        <f t="shared" si="1"/>
        <v>0</v>
      </c>
      <c r="Q15" s="22">
        <f t="shared" si="1"/>
        <v>0</v>
      </c>
      <c r="R15" s="22">
        <f t="shared" si="1"/>
        <v>0</v>
      </c>
      <c r="S15" s="22">
        <f t="shared" si="1"/>
        <v>0</v>
      </c>
      <c r="T15" s="22">
        <f t="shared" si="1"/>
        <v>0</v>
      </c>
    </row>
    <row r="16" spans="1:20" x14ac:dyDescent="0.25">
      <c r="A16" s="4"/>
      <c r="B16" s="29" t="s">
        <v>251</v>
      </c>
      <c r="C16" s="13"/>
      <c r="D16" s="13"/>
      <c r="E16" s="13"/>
      <c r="F16" s="13"/>
      <c r="G16" s="13"/>
      <c r="H16" s="13"/>
      <c r="I16" s="13"/>
      <c r="J16" s="13"/>
      <c r="K16" s="23"/>
      <c r="L16" s="23"/>
      <c r="M16" s="23"/>
      <c r="N16" s="23"/>
      <c r="O16" s="23"/>
      <c r="P16" s="23"/>
      <c r="Q16" s="23"/>
      <c r="R16" s="23"/>
      <c r="S16" s="23"/>
      <c r="T16" s="30"/>
    </row>
    <row r="17" spans="1:20" x14ac:dyDescent="0.25">
      <c r="A17" s="12" t="s">
        <v>273</v>
      </c>
      <c r="B17" s="18" t="s">
        <v>252</v>
      </c>
      <c r="C17" s="11" t="str">
        <f>CONCATENATE(YEAR,":",MONTH,":",WEEK,":",DAY,":",$A17)</f>
        <v>2016:1:2:7:DANFENG_E</v>
      </c>
      <c r="D17" s="11" t="e">
        <f>MATCH($C17,[1]report_data!$A:$A,0)</f>
        <v>#N/A</v>
      </c>
      <c r="E17" s="44" t="str">
        <f>IFERROR(INDEX([1]report_data!$A:$Z,$D17,MATCH(E$10,[1]report_data!$A$1:$Z$1,0)),"")</f>
        <v/>
      </c>
      <c r="F17" s="44" t="str">
        <f>IFERROR(INDEX([1]report_data!$A:$Z,$D17,MATCH(F$10,[1]report_data!$A$1:$Z$1,0)),"")</f>
        <v/>
      </c>
      <c r="G17" s="44" t="str">
        <f>IFERROR(INDEX([1]report_data!$A:$Z,$D17,MATCH(G$10,[1]report_data!$A$1:$Z$1,0)),"")</f>
        <v/>
      </c>
      <c r="H17" s="44" t="str">
        <f>IFERROR(INDEX([1]report_data!$A:$Z,$D17,MATCH(H$10,[1]report_data!$A$1:$Z$1,0)),"")</f>
        <v/>
      </c>
      <c r="I17" s="44" t="str">
        <f>IFERROR(INDEX([1]report_data!$A:$Z,$D17,MATCH(I$10,[1]report_data!$A$1:$Z$1,0)),"")</f>
        <v/>
      </c>
      <c r="J17" s="11" t="s">
        <v>262</v>
      </c>
      <c r="K17" s="44" t="str">
        <f>IFERROR(INDEX([1]report_data!$A:$Z,$D17,MATCH(K$10,[1]report_data!$A$1:$Z$1,0)),"")</f>
        <v/>
      </c>
      <c r="L17" s="44" t="str">
        <f>IFERROR(INDEX([1]report_data!$A:$Z,$D17,MATCH(L$10,[1]report_data!$A$1:$Z$1,0)),"")</f>
        <v/>
      </c>
      <c r="M17" s="44" t="str">
        <f>IFERROR(INDEX([1]report_data!$A:$Z,$D17,MATCH(M$10,[1]report_data!$A$1:$Z$1,0)),"")</f>
        <v/>
      </c>
      <c r="N17" s="44" t="str">
        <f>IFERROR(INDEX([1]report_data!$A:$Z,$D17,MATCH(N$10,[1]report_data!$A$1:$Z$1,0)),"")</f>
        <v/>
      </c>
      <c r="O17" s="44" t="str">
        <f>IFERROR(INDEX([1]report_data!$A:$Z,$D17,MATCH(O$10,[1]report_data!$A$1:$Z$1,0)),"")</f>
        <v/>
      </c>
      <c r="P17" s="44" t="str">
        <f>IFERROR(INDEX([1]report_data!$A:$Z,$D17,MATCH(P$10,[1]report_data!$A$1:$Z$1,0)),"")</f>
        <v/>
      </c>
      <c r="Q17" s="44" t="str">
        <f>IFERROR(INDEX([1]report_data!$A:$Z,$D17,MATCH(Q$10,[1]report_data!$A$1:$Z$1,0)),"")</f>
        <v/>
      </c>
      <c r="R17" s="44" t="str">
        <f>IFERROR(INDEX([1]report_data!$A:$Z,$D17,MATCH(R$10,[1]report_data!$A$1:$Z$1,0)),"")</f>
        <v/>
      </c>
      <c r="S17" s="44" t="str">
        <f>IFERROR(INDEX([1]report_data!$A:$Z,$D17,MATCH(S$10,[1]report_data!$A$1:$Z$1,0)),"")</f>
        <v/>
      </c>
      <c r="T17" s="44" t="str">
        <f>IFERROR(INDEX([1]report_data!$A:$Z,$D17,MATCH(T$10,[1]report_data!$A$1:$Z$1,0)),"")</f>
        <v/>
      </c>
    </row>
    <row r="18" spans="1:20" x14ac:dyDescent="0.25">
      <c r="A18" s="12" t="s">
        <v>274</v>
      </c>
      <c r="B18" s="18" t="s">
        <v>253</v>
      </c>
      <c r="C18" s="11" t="str">
        <f>CONCATENATE(YEAR,":",MONTH,":",WEEK,":",DAY,":",$A18)</f>
        <v>2016:1:2:7:SIYUAN_E</v>
      </c>
      <c r="D18" s="11" t="e">
        <f>MATCH($C18,[1]report_data!$A:$A,0)</f>
        <v>#N/A</v>
      </c>
      <c r="E18" s="44" t="str">
        <f>IFERROR(INDEX([1]report_data!$A:$Z,$D18,MATCH(E$10,[1]report_data!$A$1:$Z$1,0)),"")</f>
        <v/>
      </c>
      <c r="F18" s="44" t="str">
        <f>IFERROR(INDEX([1]report_data!$A:$Z,$D18,MATCH(F$10,[1]report_data!$A$1:$Z$1,0)),"")</f>
        <v/>
      </c>
      <c r="G18" s="44" t="str">
        <f>IFERROR(INDEX([1]report_data!$A:$Z,$D18,MATCH(G$10,[1]report_data!$A$1:$Z$1,0)),"")</f>
        <v/>
      </c>
      <c r="H18" s="44" t="str">
        <f>IFERROR(INDEX([1]report_data!$A:$Z,$D18,MATCH(H$10,[1]report_data!$A$1:$Z$1,0)),"")</f>
        <v/>
      </c>
      <c r="I18" s="44" t="str">
        <f>IFERROR(INDEX([1]report_data!$A:$Z,$D18,MATCH(I$10,[1]report_data!$A$1:$Z$1,0)),"")</f>
        <v/>
      </c>
      <c r="J18" s="11" t="s">
        <v>263</v>
      </c>
      <c r="K18" s="44" t="str">
        <f>IFERROR(INDEX([1]report_data!$A:$Z,$D18,MATCH(K$10,[1]report_data!$A$1:$Z$1,0)),"")</f>
        <v/>
      </c>
      <c r="L18" s="44" t="str">
        <f>IFERROR(INDEX([1]report_data!$A:$Z,$D18,MATCH(L$10,[1]report_data!$A$1:$Z$1,0)),"")</f>
        <v/>
      </c>
      <c r="M18" s="44" t="str">
        <f>IFERROR(INDEX([1]report_data!$A:$Z,$D18,MATCH(M$10,[1]report_data!$A$1:$Z$1,0)),"")</f>
        <v/>
      </c>
      <c r="N18" s="44" t="str">
        <f>IFERROR(INDEX([1]report_data!$A:$Z,$D18,MATCH(N$10,[1]report_data!$A$1:$Z$1,0)),"")</f>
        <v/>
      </c>
      <c r="O18" s="44" t="str">
        <f>IFERROR(INDEX([1]report_data!$A:$Z,$D18,MATCH(O$10,[1]report_data!$A$1:$Z$1,0)),"")</f>
        <v/>
      </c>
      <c r="P18" s="44" t="str">
        <f>IFERROR(INDEX([1]report_data!$A:$Z,$D18,MATCH(P$10,[1]report_data!$A$1:$Z$1,0)),"")</f>
        <v/>
      </c>
      <c r="Q18" s="44" t="str">
        <f>IFERROR(INDEX([1]report_data!$A:$Z,$D18,MATCH(Q$10,[1]report_data!$A$1:$Z$1,0)),"")</f>
        <v/>
      </c>
      <c r="R18" s="44" t="str">
        <f>IFERROR(INDEX([1]report_data!$A:$Z,$D18,MATCH(R$10,[1]report_data!$A$1:$Z$1,0)),"")</f>
        <v/>
      </c>
      <c r="S18" s="44" t="str">
        <f>IFERROR(INDEX([1]report_data!$A:$Z,$D18,MATCH(S$10,[1]report_data!$A$1:$Z$1,0)),"")</f>
        <v/>
      </c>
      <c r="T18" s="44" t="str">
        <f>IFERROR(INDEX([1]report_data!$A:$Z,$D18,MATCH(T$10,[1]report_data!$A$1:$Z$1,0)),"")</f>
        <v/>
      </c>
    </row>
    <row r="19" spans="1:20" x14ac:dyDescent="0.25">
      <c r="A19" s="4"/>
      <c r="B19" s="19" t="s">
        <v>46</v>
      </c>
      <c r="C19" s="20"/>
      <c r="D19" s="20"/>
      <c r="E19" s="22">
        <f>SUM(E17:E18)</f>
        <v>0</v>
      </c>
      <c r="F19" s="22">
        <f>SUM(F17:F18)</f>
        <v>0</v>
      </c>
      <c r="G19" s="22">
        <f>SUM(G17:G18)</f>
        <v>0</v>
      </c>
      <c r="H19" s="22">
        <f>SUM(H17:H18)</f>
        <v>0</v>
      </c>
      <c r="I19" s="22">
        <f>SUM(I17:I18)</f>
        <v>0</v>
      </c>
      <c r="J19" s="20"/>
      <c r="K19" s="22">
        <f t="shared" ref="K19:T19" si="2">SUM(K17:K18)</f>
        <v>0</v>
      </c>
      <c r="L19" s="22">
        <f t="shared" si="2"/>
        <v>0</v>
      </c>
      <c r="M19" s="22">
        <f t="shared" si="2"/>
        <v>0</v>
      </c>
      <c r="N19" s="22">
        <f t="shared" si="2"/>
        <v>0</v>
      </c>
      <c r="O19" s="22">
        <f t="shared" si="2"/>
        <v>0</v>
      </c>
      <c r="P19" s="22">
        <f t="shared" si="2"/>
        <v>0</v>
      </c>
      <c r="Q19" s="22">
        <f t="shared" si="2"/>
        <v>0</v>
      </c>
      <c r="R19" s="22">
        <f t="shared" si="2"/>
        <v>0</v>
      </c>
      <c r="S19" s="22">
        <f t="shared" si="2"/>
        <v>0</v>
      </c>
      <c r="T19" s="22">
        <f t="shared" si="2"/>
        <v>0</v>
      </c>
    </row>
    <row r="20" spans="1:20" x14ac:dyDescent="0.25">
      <c r="A20" s="4"/>
      <c r="B20" s="15" t="s">
        <v>254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7"/>
    </row>
    <row r="21" spans="1:20" x14ac:dyDescent="0.25">
      <c r="A21" s="12" t="s">
        <v>275</v>
      </c>
      <c r="B21" s="18" t="s">
        <v>255</v>
      </c>
      <c r="C21" s="11" t="str">
        <f t="shared" ref="C21:C24" si="3">CONCATENATE(YEAR,":",MONTH,":",WEEK,":",DAY,":",$A21)</f>
        <v>2016:1:2:7:XINPU_S</v>
      </c>
      <c r="D21" s="11" t="e">
        <f>MATCH($C21,[1]report_data!$A:$A,0)</f>
        <v>#N/A</v>
      </c>
      <c r="E21" s="44" t="str">
        <f>IFERROR(INDEX([1]report_data!$A:$Z,$D21,MATCH(E$10,[1]report_data!$A$1:$Z$1,0)),"")</f>
        <v/>
      </c>
      <c r="F21" s="44" t="str">
        <f>IFERROR(INDEX([1]report_data!$A:$Z,$D21,MATCH(F$10,[1]report_data!$A$1:$Z$1,0)),"")</f>
        <v/>
      </c>
      <c r="G21" s="44" t="str">
        <f>IFERROR(INDEX([1]report_data!$A:$Z,$D21,MATCH(G$10,[1]report_data!$A$1:$Z$1,0)),"")</f>
        <v/>
      </c>
      <c r="H21" s="44" t="str">
        <f>IFERROR(INDEX([1]report_data!$A:$Z,$D21,MATCH(H$10,[1]report_data!$A$1:$Z$1,0)),"")</f>
        <v/>
      </c>
      <c r="I21" s="44" t="str">
        <f>IFERROR(INDEX([1]report_data!$A:$Z,$D21,MATCH(I$10,[1]report_data!$A$1:$Z$1,0)),"")</f>
        <v/>
      </c>
      <c r="J21" s="11" t="s">
        <v>264</v>
      </c>
      <c r="K21" s="44" t="str">
        <f>IFERROR(INDEX([1]report_data!$A:$Z,$D21,MATCH(K$10,[1]report_data!$A$1:$Z$1,0)),"")</f>
        <v/>
      </c>
      <c r="L21" s="44" t="str">
        <f>IFERROR(INDEX([1]report_data!$A:$Z,$D21,MATCH(L$10,[1]report_data!$A$1:$Z$1,0)),"")</f>
        <v/>
      </c>
      <c r="M21" s="44" t="str">
        <f>IFERROR(INDEX([1]report_data!$A:$Z,$D21,MATCH(M$10,[1]report_data!$A$1:$Z$1,0)),"")</f>
        <v/>
      </c>
      <c r="N21" s="44" t="str">
        <f>IFERROR(INDEX([1]report_data!$A:$Z,$D21,MATCH(N$10,[1]report_data!$A$1:$Z$1,0)),"")</f>
        <v/>
      </c>
      <c r="O21" s="44" t="str">
        <f>IFERROR(INDEX([1]report_data!$A:$Z,$D21,MATCH(O$10,[1]report_data!$A$1:$Z$1,0)),"")</f>
        <v/>
      </c>
      <c r="P21" s="44" t="str">
        <f>IFERROR(INDEX([1]report_data!$A:$Z,$D21,MATCH(P$10,[1]report_data!$A$1:$Z$1,0)),"")</f>
        <v/>
      </c>
      <c r="Q21" s="44" t="str">
        <f>IFERROR(INDEX([1]report_data!$A:$Z,$D21,MATCH(Q$10,[1]report_data!$A$1:$Z$1,0)),"")</f>
        <v/>
      </c>
      <c r="R21" s="44" t="str">
        <f>IFERROR(INDEX([1]report_data!$A:$Z,$D21,MATCH(R$10,[1]report_data!$A$1:$Z$1,0)),"")</f>
        <v/>
      </c>
      <c r="S21" s="44" t="str">
        <f>IFERROR(INDEX([1]report_data!$A:$Z,$D21,MATCH(S$10,[1]report_data!$A$1:$Z$1,0)),"")</f>
        <v/>
      </c>
      <c r="T21" s="44" t="str">
        <f>IFERROR(INDEX([1]report_data!$A:$Z,$D21,MATCH(T$10,[1]report_data!$A$1:$Z$1,0)),"")</f>
        <v/>
      </c>
    </row>
    <row r="22" spans="1:20" x14ac:dyDescent="0.25">
      <c r="A22" s="12" t="s">
        <v>276</v>
      </c>
      <c r="B22" s="18" t="s">
        <v>256</v>
      </c>
      <c r="C22" s="11" t="str">
        <f t="shared" si="3"/>
        <v>2016:1:2:7:XINBAN_E</v>
      </c>
      <c r="D22" s="11" t="e">
        <f>MATCH($C22,[1]report_data!$A:$A,0)</f>
        <v>#N/A</v>
      </c>
      <c r="E22" s="44" t="str">
        <f>IFERROR(INDEX([1]report_data!$A:$Z,$D22,MATCH(E$10,[1]report_data!$A$1:$Z$1,0)),"")</f>
        <v/>
      </c>
      <c r="F22" s="44" t="str">
        <f>IFERROR(INDEX([1]report_data!$A:$Z,$D22,MATCH(F$10,[1]report_data!$A$1:$Z$1,0)),"")</f>
        <v/>
      </c>
      <c r="G22" s="44" t="str">
        <f>IFERROR(INDEX([1]report_data!$A:$Z,$D22,MATCH(G$10,[1]report_data!$A$1:$Z$1,0)),"")</f>
        <v/>
      </c>
      <c r="H22" s="44" t="str">
        <f>IFERROR(INDEX([1]report_data!$A:$Z,$D22,MATCH(H$10,[1]report_data!$A$1:$Z$1,0)),"")</f>
        <v/>
      </c>
      <c r="I22" s="44" t="str">
        <f>IFERROR(INDEX([1]report_data!$A:$Z,$D22,MATCH(I$10,[1]report_data!$A$1:$Z$1,0)),"")</f>
        <v/>
      </c>
      <c r="J22" s="11" t="s">
        <v>265</v>
      </c>
      <c r="K22" s="44" t="str">
        <f>IFERROR(INDEX([1]report_data!$A:$Z,$D22,MATCH(K$10,[1]report_data!$A$1:$Z$1,0)),"")</f>
        <v/>
      </c>
      <c r="L22" s="44" t="str">
        <f>IFERROR(INDEX([1]report_data!$A:$Z,$D22,MATCH(L$10,[1]report_data!$A$1:$Z$1,0)),"")</f>
        <v/>
      </c>
      <c r="M22" s="44" t="str">
        <f>IFERROR(INDEX([1]report_data!$A:$Z,$D22,MATCH(M$10,[1]report_data!$A$1:$Z$1,0)),"")</f>
        <v/>
      </c>
      <c r="N22" s="44" t="str">
        <f>IFERROR(INDEX([1]report_data!$A:$Z,$D22,MATCH(N$10,[1]report_data!$A$1:$Z$1,0)),"")</f>
        <v/>
      </c>
      <c r="O22" s="44" t="str">
        <f>IFERROR(INDEX([1]report_data!$A:$Z,$D22,MATCH(O$10,[1]report_data!$A$1:$Z$1,0)),"")</f>
        <v/>
      </c>
      <c r="P22" s="44" t="str">
        <f>IFERROR(INDEX([1]report_data!$A:$Z,$D22,MATCH(P$10,[1]report_data!$A$1:$Z$1,0)),"")</f>
        <v/>
      </c>
      <c r="Q22" s="44" t="str">
        <f>IFERROR(INDEX([1]report_data!$A:$Z,$D22,MATCH(Q$10,[1]report_data!$A$1:$Z$1,0)),"")</f>
        <v/>
      </c>
      <c r="R22" s="44" t="str">
        <f>IFERROR(INDEX([1]report_data!$A:$Z,$D22,MATCH(R$10,[1]report_data!$A$1:$Z$1,0)),"")</f>
        <v/>
      </c>
      <c r="S22" s="44" t="str">
        <f>IFERROR(INDEX([1]report_data!$A:$Z,$D22,MATCH(S$10,[1]report_data!$A$1:$Z$1,0)),"")</f>
        <v/>
      </c>
      <c r="T22" s="44" t="str">
        <f>IFERROR(INDEX([1]report_data!$A:$Z,$D22,MATCH(T$10,[1]report_data!$A$1:$Z$1,0)),"")</f>
        <v/>
      </c>
    </row>
    <row r="23" spans="1:20" x14ac:dyDescent="0.25">
      <c r="A23" s="12" t="s">
        <v>275</v>
      </c>
      <c r="B23" s="18" t="s">
        <v>257</v>
      </c>
      <c r="C23" s="11" t="str">
        <f t="shared" si="3"/>
        <v>2016:1:2:7:XINPU_S</v>
      </c>
      <c r="D23" s="11" t="e">
        <f>MATCH($C23,[1]report_data!$A:$A,0)</f>
        <v>#N/A</v>
      </c>
      <c r="E23" s="44" t="str">
        <f>IFERROR(INDEX([1]report_data!$A:$Z,$D23,MATCH(E$10,[1]report_data!$A$1:$Z$1,0)),"")</f>
        <v/>
      </c>
      <c r="F23" s="44" t="str">
        <f>IFERROR(INDEX([1]report_data!$A:$Z,$D23,MATCH(F$10,[1]report_data!$A$1:$Z$1,0)),"")</f>
        <v/>
      </c>
      <c r="G23" s="44" t="str">
        <f>IFERROR(INDEX([1]report_data!$A:$Z,$D23,MATCH(G$10,[1]report_data!$A$1:$Z$1,0)),"")</f>
        <v/>
      </c>
      <c r="H23" s="44" t="str">
        <f>IFERROR(INDEX([1]report_data!$A:$Z,$D23,MATCH(H$10,[1]report_data!$A$1:$Z$1,0)),"")</f>
        <v/>
      </c>
      <c r="I23" s="44" t="str">
        <f>IFERROR(INDEX([1]report_data!$A:$Z,$D23,MATCH(I$10,[1]report_data!$A$1:$Z$1,0)),"")</f>
        <v/>
      </c>
      <c r="J23" s="11" t="s">
        <v>266</v>
      </c>
      <c r="K23" s="44" t="str">
        <f>IFERROR(INDEX([1]report_data!$A:$Z,$D23,MATCH(K$10,[1]report_data!$A$1:$Z$1,0)),"")</f>
        <v/>
      </c>
      <c r="L23" s="44" t="str">
        <f>IFERROR(INDEX([1]report_data!$A:$Z,$D23,MATCH(L$10,[1]report_data!$A$1:$Z$1,0)),"")</f>
        <v/>
      </c>
      <c r="M23" s="44" t="str">
        <f>IFERROR(INDEX([1]report_data!$A:$Z,$D23,MATCH(M$10,[1]report_data!$A$1:$Z$1,0)),"")</f>
        <v/>
      </c>
      <c r="N23" s="44" t="str">
        <f>IFERROR(INDEX([1]report_data!$A:$Z,$D23,MATCH(N$10,[1]report_data!$A$1:$Z$1,0)),"")</f>
        <v/>
      </c>
      <c r="O23" s="44" t="str">
        <f>IFERROR(INDEX([1]report_data!$A:$Z,$D23,MATCH(O$10,[1]report_data!$A$1:$Z$1,0)),"")</f>
        <v/>
      </c>
      <c r="P23" s="44" t="str">
        <f>IFERROR(INDEX([1]report_data!$A:$Z,$D23,MATCH(P$10,[1]report_data!$A$1:$Z$1,0)),"")</f>
        <v/>
      </c>
      <c r="Q23" s="44" t="str">
        <f>IFERROR(INDEX([1]report_data!$A:$Z,$D23,MATCH(Q$10,[1]report_data!$A$1:$Z$1,0)),"")</f>
        <v/>
      </c>
      <c r="R23" s="44" t="str">
        <f>IFERROR(INDEX([1]report_data!$A:$Z,$D23,MATCH(R$10,[1]report_data!$A$1:$Z$1,0)),"")</f>
        <v/>
      </c>
      <c r="S23" s="44" t="str">
        <f>IFERROR(INDEX([1]report_data!$A:$Z,$D23,MATCH(S$10,[1]report_data!$A$1:$Z$1,0)),"")</f>
        <v/>
      </c>
      <c r="T23" s="44" t="str">
        <f>IFERROR(INDEX([1]report_data!$A:$Z,$D23,MATCH(T$10,[1]report_data!$A$1:$Z$1,0)),"")</f>
        <v/>
      </c>
    </row>
    <row r="24" spans="1:20" x14ac:dyDescent="0.25">
      <c r="A24" s="12" t="s">
        <v>277</v>
      </c>
      <c r="B24" s="18" t="s">
        <v>258</v>
      </c>
      <c r="C24" s="11" t="str">
        <f t="shared" si="3"/>
        <v>2016:1:2:7:BANQIAO_S</v>
      </c>
      <c r="D24" s="11" t="e">
        <f>MATCH($C24,[1]report_data!$A:$A,0)</f>
        <v>#N/A</v>
      </c>
      <c r="E24" s="44" t="str">
        <f>IFERROR(INDEX([1]report_data!$A:$Z,$D24,MATCH(E$10,[1]report_data!$A$1:$Z$1,0)),"")</f>
        <v/>
      </c>
      <c r="F24" s="44" t="str">
        <f>IFERROR(INDEX([1]report_data!$A:$Z,$D24,MATCH(F$10,[1]report_data!$A$1:$Z$1,0)),"")</f>
        <v/>
      </c>
      <c r="G24" s="44" t="str">
        <f>IFERROR(INDEX([1]report_data!$A:$Z,$D24,MATCH(G$10,[1]report_data!$A$1:$Z$1,0)),"")</f>
        <v/>
      </c>
      <c r="H24" s="44" t="str">
        <f>IFERROR(INDEX([1]report_data!$A:$Z,$D24,MATCH(H$10,[1]report_data!$A$1:$Z$1,0)),"")</f>
        <v/>
      </c>
      <c r="I24" s="44" t="str">
        <f>IFERROR(INDEX([1]report_data!$A:$Z,$D24,MATCH(I$10,[1]report_data!$A$1:$Z$1,0)),"")</f>
        <v/>
      </c>
      <c r="J24" s="11" t="s">
        <v>267</v>
      </c>
      <c r="K24" s="44" t="str">
        <f>IFERROR(INDEX([1]report_data!$A:$Z,$D24,MATCH(K$10,[1]report_data!$A$1:$Z$1,0)),"")</f>
        <v/>
      </c>
      <c r="L24" s="44" t="str">
        <f>IFERROR(INDEX([1]report_data!$A:$Z,$D24,MATCH(L$10,[1]report_data!$A$1:$Z$1,0)),"")</f>
        <v/>
      </c>
      <c r="M24" s="44" t="str">
        <f>IFERROR(INDEX([1]report_data!$A:$Z,$D24,MATCH(M$10,[1]report_data!$A$1:$Z$1,0)),"")</f>
        <v/>
      </c>
      <c r="N24" s="44" t="str">
        <f>IFERROR(INDEX([1]report_data!$A:$Z,$D24,MATCH(N$10,[1]report_data!$A$1:$Z$1,0)),"")</f>
        <v/>
      </c>
      <c r="O24" s="44" t="str">
        <f>IFERROR(INDEX([1]report_data!$A:$Z,$D24,MATCH(O$10,[1]report_data!$A$1:$Z$1,0)),"")</f>
        <v/>
      </c>
      <c r="P24" s="44" t="str">
        <f>IFERROR(INDEX([1]report_data!$A:$Z,$D24,MATCH(P$10,[1]report_data!$A$1:$Z$1,0)),"")</f>
        <v/>
      </c>
      <c r="Q24" s="44" t="str">
        <f>IFERROR(INDEX([1]report_data!$A:$Z,$D24,MATCH(Q$10,[1]report_data!$A$1:$Z$1,0)),"")</f>
        <v/>
      </c>
      <c r="R24" s="44" t="str">
        <f>IFERROR(INDEX([1]report_data!$A:$Z,$D24,MATCH(R$10,[1]report_data!$A$1:$Z$1,0)),"")</f>
        <v/>
      </c>
      <c r="S24" s="44" t="str">
        <f>IFERROR(INDEX([1]report_data!$A:$Z,$D24,MATCH(S$10,[1]report_data!$A$1:$Z$1,0)),"")</f>
        <v/>
      </c>
      <c r="T24" s="44" t="str">
        <f>IFERROR(INDEX([1]report_data!$A:$Z,$D24,MATCH(T$10,[1]report_data!$A$1:$Z$1,0)),"")</f>
        <v/>
      </c>
    </row>
    <row r="25" spans="1:20" x14ac:dyDescent="0.25">
      <c r="A25" s="12"/>
      <c r="B25" s="19" t="s">
        <v>46</v>
      </c>
      <c r="C25" s="20"/>
      <c r="D25" s="20"/>
      <c r="E25" s="22">
        <f>SUM(E21:E24)</f>
        <v>0</v>
      </c>
      <c r="F25" s="22">
        <f>SUM(F21:F24)</f>
        <v>0</v>
      </c>
      <c r="G25" s="22">
        <f>SUM(G21:G24)</f>
        <v>0</v>
      </c>
      <c r="H25" s="22">
        <f>SUM(H21:H24)</f>
        <v>0</v>
      </c>
      <c r="I25" s="22">
        <f>SUM(I21:I24)</f>
        <v>0</v>
      </c>
      <c r="J25" s="20"/>
      <c r="K25" s="22">
        <f t="shared" ref="K25:T25" si="4">SUM(K21:K24)</f>
        <v>0</v>
      </c>
      <c r="L25" s="22">
        <f t="shared" si="4"/>
        <v>0</v>
      </c>
      <c r="M25" s="22">
        <f t="shared" si="4"/>
        <v>0</v>
      </c>
      <c r="N25" s="22">
        <f t="shared" si="4"/>
        <v>0</v>
      </c>
      <c r="O25" s="22">
        <f t="shared" si="4"/>
        <v>0</v>
      </c>
      <c r="P25" s="22">
        <f t="shared" si="4"/>
        <v>0</v>
      </c>
      <c r="Q25" s="22">
        <f t="shared" si="4"/>
        <v>0</v>
      </c>
      <c r="R25" s="22">
        <f t="shared" si="4"/>
        <v>0</v>
      </c>
      <c r="S25" s="22">
        <f t="shared" si="4"/>
        <v>0</v>
      </c>
      <c r="T25" s="22">
        <f t="shared" si="4"/>
        <v>0</v>
      </c>
    </row>
    <row r="27" spans="1:20" x14ac:dyDescent="0.25">
      <c r="B27" s="41" t="s">
        <v>387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3"/>
    </row>
    <row r="28" spans="1:20" x14ac:dyDescent="0.25">
      <c r="A28" t="s">
        <v>391</v>
      </c>
      <c r="B28" s="45" t="s">
        <v>377</v>
      </c>
      <c r="C28" s="46" t="str">
        <f>CONCATENATE(YEAR,":",MONTH,":1:7:", $A28)</f>
        <v>2016:1:1:7:WEST</v>
      </c>
      <c r="D28" s="46" t="e">
        <f>MATCH($C28, [2]report_data_by_zone!$A:$A, 0)</f>
        <v>#N/A</v>
      </c>
      <c r="E28" s="46" t="str">
        <f>IFERROR(INDEX(#REF!,$D28,MATCH(E$10,#REF!,0)), "")</f>
        <v/>
      </c>
      <c r="F28" s="46" t="str">
        <f>IFERROR(INDEX(#REF!,$D28,MATCH(F$10,#REF!,0)), "")</f>
        <v/>
      </c>
      <c r="G28" s="46" t="str">
        <f>IFERROR(INDEX(#REF!,$D28,MATCH(G$10,#REF!,0)), "")</f>
        <v/>
      </c>
      <c r="H28" s="46" t="str">
        <f>IFERROR(INDEX(#REF!,$D28,MATCH(H$10,#REF!,0)), "")</f>
        <v/>
      </c>
      <c r="I28" s="46" t="str">
        <f>IFERROR(INDEX(#REF!,$D28,MATCH(I$10,#REF!,0)), "")</f>
        <v/>
      </c>
      <c r="J28" s="46"/>
      <c r="K28" s="46" t="str">
        <f>IFERROR(INDEX([2]report_data_by_zone!$A:$Z,$D28,MATCH(K$10,[2]report_data_by_zone!$A$1:$Z$1,0)), "")</f>
        <v/>
      </c>
      <c r="L28" s="46" t="str">
        <f>IFERROR(INDEX([2]report_data_by_zone!$A:$Z,$D28,MATCH(L$10,[2]report_data_by_zone!$A$1:$Z$1,0)), "")</f>
        <v/>
      </c>
      <c r="M28" s="46" t="str">
        <f>IFERROR(INDEX([2]report_data_by_zone!$A:$Z,$D28,MATCH(M$10,[2]report_data_by_zone!$A$1:$Z$1,0)), "")</f>
        <v/>
      </c>
      <c r="N28" s="46" t="str">
        <f>IFERROR(INDEX([2]report_data_by_zone!$A:$Z,$D28,MATCH(N$10,[2]report_data_by_zone!$A$1:$Z$1,0)), "")</f>
        <v/>
      </c>
      <c r="O28" s="46" t="str">
        <f>IFERROR(INDEX([2]report_data_by_zone!$A:$Z,$D28,MATCH(O$10,[2]report_data_by_zone!$A$1:$Z$1,0)), "")</f>
        <v/>
      </c>
      <c r="P28" s="46" t="str">
        <f>IFERROR(INDEX([2]report_data_by_zone!$A:$Z,$D28,MATCH(P$10,[2]report_data_by_zone!$A$1:$Z$1,0)), "")</f>
        <v/>
      </c>
      <c r="Q28" s="46" t="str">
        <f>IFERROR(INDEX([2]report_data_by_zone!$A:$Z,$D28,MATCH(Q$10,[2]report_data_by_zone!$A$1:$Z$1,0)), "")</f>
        <v/>
      </c>
      <c r="R28" s="46" t="str">
        <f>IFERROR(INDEX([2]report_data_by_zone!$A:$Z,$D28,MATCH(R$10,[2]report_data_by_zone!$A$1:$Z$1,0)), "")</f>
        <v/>
      </c>
      <c r="S28" s="46" t="str">
        <f>IFERROR(INDEX([2]report_data_by_zone!$A:$Z,$D28,MATCH(S$10,[2]report_data_by_zone!$A$1:$Z$1,0)), "")</f>
        <v/>
      </c>
      <c r="T28" s="46" t="str">
        <f>IFERROR(INDEX([2]report_data_by_zone!$A:$Z,$D28,MATCH(T$10,[2]report_data_by_zone!$A$1:$Z$1,0)), "")</f>
        <v/>
      </c>
    </row>
    <row r="29" spans="1:20" x14ac:dyDescent="0.25">
      <c r="A29" t="s">
        <v>391</v>
      </c>
      <c r="B29" s="45" t="s">
        <v>378</v>
      </c>
      <c r="C29" s="46" t="str">
        <f>CONCATENATE(YEAR,":",MONTH,":2:7:", $A29)</f>
        <v>2016:1:2:7:WEST</v>
      </c>
      <c r="D29" s="46" t="e">
        <f>MATCH($C29, [2]report_data_by_zone!$A:$A, 0)</f>
        <v>#N/A</v>
      </c>
      <c r="E29" s="46" t="str">
        <f>IFERROR(INDEX(#REF!,$D29,MATCH(E$10,#REF!,0)), "")</f>
        <v/>
      </c>
      <c r="F29" s="46" t="str">
        <f>IFERROR(INDEX(#REF!,$D29,MATCH(F$10,#REF!,0)), "")</f>
        <v/>
      </c>
      <c r="G29" s="46" t="str">
        <f>IFERROR(INDEX(#REF!,$D29,MATCH(G$10,#REF!,0)), "")</f>
        <v/>
      </c>
      <c r="H29" s="46" t="str">
        <f>IFERROR(INDEX(#REF!,$D29,MATCH(H$10,#REF!,0)), "")</f>
        <v/>
      </c>
      <c r="I29" s="46" t="str">
        <f>IFERROR(INDEX(#REF!,$D29,MATCH(I$10,#REF!,0)), "")</f>
        <v/>
      </c>
      <c r="J29" s="46"/>
      <c r="K29" s="46" t="str">
        <f>IFERROR(INDEX([2]report_data_by_zone!$A:$Z,$D29,MATCH(K$10,[2]report_data_by_zone!$A$1:$Z$1,0)), "")</f>
        <v/>
      </c>
      <c r="L29" s="46" t="str">
        <f>IFERROR(INDEX([2]report_data_by_zone!$A:$Z,$D29,MATCH(L$10,[2]report_data_by_zone!$A$1:$Z$1,0)), "")</f>
        <v/>
      </c>
      <c r="M29" s="46" t="str">
        <f>IFERROR(INDEX([2]report_data_by_zone!$A:$Z,$D29,MATCH(M$10,[2]report_data_by_zone!$A$1:$Z$1,0)), "")</f>
        <v/>
      </c>
      <c r="N29" s="46" t="str">
        <f>IFERROR(INDEX([2]report_data_by_zone!$A:$Z,$D29,MATCH(N$10,[2]report_data_by_zone!$A$1:$Z$1,0)), "")</f>
        <v/>
      </c>
      <c r="O29" s="46" t="str">
        <f>IFERROR(INDEX([2]report_data_by_zone!$A:$Z,$D29,MATCH(O$10,[2]report_data_by_zone!$A$1:$Z$1,0)), "")</f>
        <v/>
      </c>
      <c r="P29" s="46" t="str">
        <f>IFERROR(INDEX([2]report_data_by_zone!$A:$Z,$D29,MATCH(P$10,[2]report_data_by_zone!$A$1:$Z$1,0)), "")</f>
        <v/>
      </c>
      <c r="Q29" s="46" t="str">
        <f>IFERROR(INDEX([2]report_data_by_zone!$A:$Z,$D29,MATCH(Q$10,[2]report_data_by_zone!$A$1:$Z$1,0)), "")</f>
        <v/>
      </c>
      <c r="R29" s="46" t="str">
        <f>IFERROR(INDEX([2]report_data_by_zone!$A:$Z,$D29,MATCH(R$10,[2]report_data_by_zone!$A$1:$Z$1,0)), "")</f>
        <v/>
      </c>
      <c r="S29" s="46" t="str">
        <f>IFERROR(INDEX([2]report_data_by_zone!$A:$Z,$D29,MATCH(S$10,[2]report_data_by_zone!$A$1:$Z$1,0)), "")</f>
        <v/>
      </c>
      <c r="T29" s="46" t="str">
        <f>IFERROR(INDEX([2]report_data_by_zone!$A:$Z,$D29,MATCH(T$10,[2]report_data_by_zone!$A$1:$Z$1,0)), "")</f>
        <v/>
      </c>
    </row>
    <row r="30" spans="1:20" x14ac:dyDescent="0.25">
      <c r="A30" t="s">
        <v>391</v>
      </c>
      <c r="B30" s="45" t="s">
        <v>379</v>
      </c>
      <c r="C30" s="46" t="str">
        <f>CONCATENATE(YEAR,":",MONTH,":3:7:", $A30)</f>
        <v>2016:1:3:7:WEST</v>
      </c>
      <c r="D30" s="46" t="e">
        <f>MATCH($C30, [2]report_data_by_zone!$A:$A, 0)</f>
        <v>#N/A</v>
      </c>
      <c r="E30" s="46" t="str">
        <f>IFERROR(INDEX(#REF!,$D30,MATCH(E$10,#REF!,0)), "")</f>
        <v/>
      </c>
      <c r="F30" s="46" t="str">
        <f>IFERROR(INDEX(#REF!,$D30,MATCH(F$10,#REF!,0)), "")</f>
        <v/>
      </c>
      <c r="G30" s="46" t="str">
        <f>IFERROR(INDEX(#REF!,$D30,MATCH(G$10,#REF!,0)), "")</f>
        <v/>
      </c>
      <c r="H30" s="46" t="str">
        <f>IFERROR(INDEX(#REF!,$D30,MATCH(H$10,#REF!,0)), "")</f>
        <v/>
      </c>
      <c r="I30" s="46" t="str">
        <f>IFERROR(INDEX(#REF!,$D30,MATCH(I$10,#REF!,0)), "")</f>
        <v/>
      </c>
      <c r="J30" s="46"/>
      <c r="K30" s="46" t="str">
        <f>IFERROR(INDEX([2]report_data_by_zone!$A:$Z,$D30,MATCH(K$10,[2]report_data_by_zone!$A$1:$Z$1,0)), "")</f>
        <v/>
      </c>
      <c r="L30" s="46" t="str">
        <f>IFERROR(INDEX([2]report_data_by_zone!$A:$Z,$D30,MATCH(L$10,[2]report_data_by_zone!$A$1:$Z$1,0)), "")</f>
        <v/>
      </c>
      <c r="M30" s="46" t="str">
        <f>IFERROR(INDEX([2]report_data_by_zone!$A:$Z,$D30,MATCH(M$10,[2]report_data_by_zone!$A$1:$Z$1,0)), "")</f>
        <v/>
      </c>
      <c r="N30" s="46" t="str">
        <f>IFERROR(INDEX([2]report_data_by_zone!$A:$Z,$D30,MATCH(N$10,[2]report_data_by_zone!$A$1:$Z$1,0)), "")</f>
        <v/>
      </c>
      <c r="O30" s="46" t="str">
        <f>IFERROR(INDEX([2]report_data_by_zone!$A:$Z,$D30,MATCH(O$10,[2]report_data_by_zone!$A$1:$Z$1,0)), "")</f>
        <v/>
      </c>
      <c r="P30" s="46" t="str">
        <f>IFERROR(INDEX([2]report_data_by_zone!$A:$Z,$D30,MATCH(P$10,[2]report_data_by_zone!$A$1:$Z$1,0)), "")</f>
        <v/>
      </c>
      <c r="Q30" s="46" t="str">
        <f>IFERROR(INDEX([2]report_data_by_zone!$A:$Z,$D30,MATCH(Q$10,[2]report_data_by_zone!$A$1:$Z$1,0)), "")</f>
        <v/>
      </c>
      <c r="R30" s="46" t="str">
        <f>IFERROR(INDEX([2]report_data_by_zone!$A:$Z,$D30,MATCH(R$10,[2]report_data_by_zone!$A$1:$Z$1,0)), "")</f>
        <v/>
      </c>
      <c r="S30" s="46" t="str">
        <f>IFERROR(INDEX([2]report_data_by_zone!$A:$Z,$D30,MATCH(S$10,[2]report_data_by_zone!$A$1:$Z$1,0)), "")</f>
        <v/>
      </c>
      <c r="T30" s="46" t="str">
        <f>IFERROR(INDEX([2]report_data_by_zone!$A:$Z,$D30,MATCH(T$10,[2]report_data_by_zone!$A$1:$Z$1,0)), "")</f>
        <v/>
      </c>
    </row>
    <row r="31" spans="1:20" x14ac:dyDescent="0.25">
      <c r="A31" t="s">
        <v>391</v>
      </c>
      <c r="B31" s="45" t="s">
        <v>380</v>
      </c>
      <c r="C31" s="46" t="str">
        <f>CONCATENATE(YEAR,":",MONTH,":4:7:", $A31)</f>
        <v>2016:1:4:7:WEST</v>
      </c>
      <c r="D31" s="46" t="e">
        <f>MATCH($C31, [2]report_data_by_zone!$A:$A, 0)</f>
        <v>#N/A</v>
      </c>
      <c r="E31" s="46" t="str">
        <f>IFERROR(INDEX(#REF!,$D31,MATCH(E$10,#REF!,0)), "")</f>
        <v/>
      </c>
      <c r="F31" s="46" t="str">
        <f>IFERROR(INDEX(#REF!,$D31,MATCH(F$10,#REF!,0)), "")</f>
        <v/>
      </c>
      <c r="G31" s="46" t="str">
        <f>IFERROR(INDEX(#REF!,$D31,MATCH(G$10,#REF!,0)), "")</f>
        <v/>
      </c>
      <c r="H31" s="46" t="str">
        <f>IFERROR(INDEX(#REF!,$D31,MATCH(H$10,#REF!,0)), "")</f>
        <v/>
      </c>
      <c r="I31" s="46" t="str">
        <f>IFERROR(INDEX(#REF!,$D31,MATCH(I$10,#REF!,0)), "")</f>
        <v/>
      </c>
      <c r="J31" s="46"/>
      <c r="K31" s="46" t="str">
        <f>IFERROR(INDEX([2]report_data_by_zone!$A:$Z,$D31,MATCH(K$10,[2]report_data_by_zone!$A$1:$Z$1,0)), "")</f>
        <v/>
      </c>
      <c r="L31" s="46" t="str">
        <f>IFERROR(INDEX([2]report_data_by_zone!$A:$Z,$D31,MATCH(L$10,[2]report_data_by_zone!$A$1:$Z$1,0)), "")</f>
        <v/>
      </c>
      <c r="M31" s="46" t="str">
        <f>IFERROR(INDEX([2]report_data_by_zone!$A:$Z,$D31,MATCH(M$10,[2]report_data_by_zone!$A$1:$Z$1,0)), "")</f>
        <v/>
      </c>
      <c r="N31" s="46" t="str">
        <f>IFERROR(INDEX([2]report_data_by_zone!$A:$Z,$D31,MATCH(N$10,[2]report_data_by_zone!$A$1:$Z$1,0)), "")</f>
        <v/>
      </c>
      <c r="O31" s="46" t="str">
        <f>IFERROR(INDEX([2]report_data_by_zone!$A:$Z,$D31,MATCH(O$10,[2]report_data_by_zone!$A$1:$Z$1,0)), "")</f>
        <v/>
      </c>
      <c r="P31" s="46" t="str">
        <f>IFERROR(INDEX([2]report_data_by_zone!$A:$Z,$D31,MATCH(P$10,[2]report_data_by_zone!$A$1:$Z$1,0)), "")</f>
        <v/>
      </c>
      <c r="Q31" s="46" t="str">
        <f>IFERROR(INDEX([2]report_data_by_zone!$A:$Z,$D31,MATCH(Q$10,[2]report_data_by_zone!$A$1:$Z$1,0)), "")</f>
        <v/>
      </c>
      <c r="R31" s="46" t="str">
        <f>IFERROR(INDEX([2]report_data_by_zone!$A:$Z,$D31,MATCH(R$10,[2]report_data_by_zone!$A$1:$Z$1,0)), "")</f>
        <v/>
      </c>
      <c r="S31" s="46" t="str">
        <f>IFERROR(INDEX([2]report_data_by_zone!$A:$Z,$D31,MATCH(S$10,[2]report_data_by_zone!$A$1:$Z$1,0)), "")</f>
        <v/>
      </c>
      <c r="T31" s="46" t="str">
        <f>IFERROR(INDEX([2]report_data_by_zone!$A:$Z,$D31,MATCH(T$10,[2]report_data_by_zone!$A$1:$Z$1,0)), "")</f>
        <v/>
      </c>
    </row>
    <row r="32" spans="1:20" x14ac:dyDescent="0.25">
      <c r="A32" t="s">
        <v>391</v>
      </c>
      <c r="B32" s="45" t="s">
        <v>381</v>
      </c>
      <c r="C32" s="46" t="str">
        <f>CONCATENATE(YEAR,":",MONTH,":5:7:", $A32)</f>
        <v>2016:1:5:7:WEST</v>
      </c>
      <c r="D32" s="46" t="e">
        <f>MATCH($C32, [2]report_data_by_zone!$A:$A, 0)</f>
        <v>#N/A</v>
      </c>
      <c r="E32" s="46" t="str">
        <f>IFERROR(INDEX(#REF!,$D32,MATCH(E$10,#REF!,0)), "")</f>
        <v/>
      </c>
      <c r="F32" s="46" t="str">
        <f>IFERROR(INDEX(#REF!,$D32,MATCH(F$10,#REF!,0)), "")</f>
        <v/>
      </c>
      <c r="G32" s="46" t="str">
        <f>IFERROR(INDEX(#REF!,$D32,MATCH(G$10,#REF!,0)), "")</f>
        <v/>
      </c>
      <c r="H32" s="46" t="str">
        <f>IFERROR(INDEX(#REF!,$D32,MATCH(H$10,#REF!,0)), "")</f>
        <v/>
      </c>
      <c r="I32" s="46" t="str">
        <f>IFERROR(INDEX(#REF!,$D32,MATCH(I$10,#REF!,0)), "")</f>
        <v/>
      </c>
      <c r="J32" s="46"/>
      <c r="K32" s="46" t="str">
        <f>IFERROR(INDEX([2]report_data_by_zone!$A:$Z,$D32,MATCH(K$10,[2]report_data_by_zone!$A$1:$Z$1,0)), "")</f>
        <v/>
      </c>
      <c r="L32" s="46" t="str">
        <f>IFERROR(INDEX([2]report_data_by_zone!$A:$Z,$D32,MATCH(L$10,[2]report_data_by_zone!$A$1:$Z$1,0)), "")</f>
        <v/>
      </c>
      <c r="M32" s="46" t="str">
        <f>IFERROR(INDEX([2]report_data_by_zone!$A:$Z,$D32,MATCH(M$10,[2]report_data_by_zone!$A$1:$Z$1,0)), "")</f>
        <v/>
      </c>
      <c r="N32" s="46" t="str">
        <f>IFERROR(INDEX([2]report_data_by_zone!$A:$Z,$D32,MATCH(N$10,[2]report_data_by_zone!$A$1:$Z$1,0)), "")</f>
        <v/>
      </c>
      <c r="O32" s="46" t="str">
        <f>IFERROR(INDEX([2]report_data_by_zone!$A:$Z,$D32,MATCH(O$10,[2]report_data_by_zone!$A$1:$Z$1,0)), "")</f>
        <v/>
      </c>
      <c r="P32" s="46" t="str">
        <f>IFERROR(INDEX([2]report_data_by_zone!$A:$Z,$D32,MATCH(P$10,[2]report_data_by_zone!$A$1:$Z$1,0)), "")</f>
        <v/>
      </c>
      <c r="Q32" s="46" t="str">
        <f>IFERROR(INDEX([2]report_data_by_zone!$A:$Z,$D32,MATCH(Q$10,[2]report_data_by_zone!$A$1:$Z$1,0)), "")</f>
        <v/>
      </c>
      <c r="R32" s="46" t="str">
        <f>IFERROR(INDEX([2]report_data_by_zone!$A:$Z,$D32,MATCH(R$10,[2]report_data_by_zone!$A$1:$Z$1,0)), "")</f>
        <v/>
      </c>
      <c r="S32" s="46" t="str">
        <f>IFERROR(INDEX([2]report_data_by_zone!$A:$Z,$D32,MATCH(S$10,[2]report_data_by_zone!$A$1:$Z$1,0)), "")</f>
        <v/>
      </c>
      <c r="T32" s="46" t="str">
        <f>IFERROR(INDEX([2]report_data_by_zone!$A:$Z,$D32,MATCH(T$10,[2]report_data_by_zone!$A$1:$Z$1,0)), "")</f>
        <v/>
      </c>
    </row>
    <row r="33" spans="2:20" x14ac:dyDescent="0.25">
      <c r="B33" s="19" t="s">
        <v>46</v>
      </c>
      <c r="C33" s="40"/>
      <c r="D33" s="40"/>
      <c r="E33" s="40" t="str">
        <f>IFERROR(INDEX(#REF!,$D33,MATCH(E$10,#REF!,0)), "")</f>
        <v/>
      </c>
      <c r="F33" s="40" t="str">
        <f>IFERROR(INDEX(#REF!,$D33,MATCH(F$10,#REF!,0)), "")</f>
        <v/>
      </c>
      <c r="G33" s="40" t="str">
        <f>IFERROR(INDEX(#REF!,$D33,MATCH(G$10,#REF!,0)), "")</f>
        <v/>
      </c>
      <c r="H33" s="40" t="str">
        <f>IFERROR(INDEX(#REF!,$D33,MATCH(H$10,#REF!,0)), "")</f>
        <v/>
      </c>
      <c r="I33" s="40" t="str">
        <f>IFERROR(INDEX(#REF!,$D33,MATCH(I$10,#REF!,0)), "")</f>
        <v/>
      </c>
      <c r="J33" s="40"/>
      <c r="K33" s="40" t="str">
        <f>IFERROR(INDEX(#REF!,$D33,MATCH(K$10,#REF!,0)), "")</f>
        <v/>
      </c>
      <c r="L33" s="40" t="str">
        <f>IFERROR(INDEX(#REF!,$D33,MATCH(L$10,#REF!,0)), "")</f>
        <v/>
      </c>
      <c r="M33" s="40" t="str">
        <f>IFERROR(INDEX(#REF!,$D33,MATCH(M$10,#REF!,0)), "")</f>
        <v/>
      </c>
      <c r="N33" s="40" t="str">
        <f>IFERROR(INDEX(#REF!,$D33,MATCH(N$10,#REF!,0)), "")</f>
        <v/>
      </c>
      <c r="O33" s="40" t="str">
        <f>IFERROR(INDEX(#REF!,$D33,MATCH(O$10,#REF!,0)), "")</f>
        <v/>
      </c>
      <c r="P33" s="40" t="str">
        <f>IFERROR(INDEX(#REF!,$D33,MATCH(P$10,#REF!,0)), "")</f>
        <v/>
      </c>
      <c r="Q33" s="40" t="str">
        <f>IFERROR(INDEX(#REF!,$D33,MATCH(Q$10,#REF!,0)), "")</f>
        <v/>
      </c>
      <c r="R33" s="40" t="str">
        <f>IFERROR(INDEX(#REF!,$D33,MATCH(R$10,#REF!,0)), "")</f>
        <v/>
      </c>
      <c r="S33" s="40" t="str">
        <f>IFERROR(INDEX(#REF!,$D33,MATCH(S$10,#REF!,0)), "")</f>
        <v/>
      </c>
      <c r="T33" s="40" t="str">
        <f>IFERROR(INDEX(#REF!,$D33,MATCH(T$10,#REF!,0)), "")</f>
        <v/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21:L21">
    <cfRule type="cellIs" dxfId="805" priority="90" operator="lessThan">
      <formula>0.5</formula>
    </cfRule>
    <cfRule type="cellIs" dxfId="804" priority="91" operator="greaterThan">
      <formula>0.5</formula>
    </cfRule>
  </conditionalFormatting>
  <conditionalFormatting sqref="M21">
    <cfRule type="cellIs" dxfId="801" priority="88" operator="lessThan">
      <formula>4.5</formula>
    </cfRule>
    <cfRule type="cellIs" dxfId="800" priority="89" operator="greaterThan">
      <formula>5.5</formula>
    </cfRule>
  </conditionalFormatting>
  <conditionalFormatting sqref="N21">
    <cfRule type="cellIs" dxfId="797" priority="86" operator="lessThan">
      <formula>1.5</formula>
    </cfRule>
    <cfRule type="cellIs" dxfId="796" priority="87" operator="greaterThan">
      <formula>2.5</formula>
    </cfRule>
  </conditionalFormatting>
  <conditionalFormatting sqref="O21">
    <cfRule type="cellIs" dxfId="793" priority="84" operator="lessThan">
      <formula>4.5</formula>
    </cfRule>
    <cfRule type="cellIs" dxfId="792" priority="85" operator="greaterThan">
      <formula>7.5</formula>
    </cfRule>
  </conditionalFormatting>
  <conditionalFormatting sqref="Q21">
    <cfRule type="cellIs" dxfId="789" priority="82" operator="lessThan">
      <formula>2.5</formula>
    </cfRule>
    <cfRule type="cellIs" dxfId="788" priority="83" operator="greaterThan">
      <formula>4.5</formula>
    </cfRule>
  </conditionalFormatting>
  <conditionalFormatting sqref="R21">
    <cfRule type="cellIs" dxfId="785" priority="80" operator="lessThan">
      <formula>2.5</formula>
    </cfRule>
    <cfRule type="cellIs" dxfId="784" priority="81" operator="greaterThan">
      <formula>4.5</formula>
    </cfRule>
  </conditionalFormatting>
  <conditionalFormatting sqref="S21">
    <cfRule type="cellIs" dxfId="781" priority="79" operator="greaterThan">
      <formula>1.5</formula>
    </cfRule>
  </conditionalFormatting>
  <conditionalFormatting sqref="K22:L23">
    <cfRule type="cellIs" dxfId="779" priority="77" operator="lessThan">
      <formula>0.5</formula>
    </cfRule>
    <cfRule type="cellIs" dxfId="778" priority="78" operator="greaterThan">
      <formula>0.5</formula>
    </cfRule>
  </conditionalFormatting>
  <conditionalFormatting sqref="M22:M23">
    <cfRule type="cellIs" dxfId="775" priority="75" operator="lessThan">
      <formula>4.5</formula>
    </cfRule>
    <cfRule type="cellIs" dxfId="774" priority="76" operator="greaterThan">
      <formula>5.5</formula>
    </cfRule>
  </conditionalFormatting>
  <conditionalFormatting sqref="N22:N23">
    <cfRule type="cellIs" dxfId="771" priority="73" operator="lessThan">
      <formula>1.5</formula>
    </cfRule>
    <cfRule type="cellIs" dxfId="770" priority="74" operator="greaterThan">
      <formula>2.5</formula>
    </cfRule>
  </conditionalFormatting>
  <conditionalFormatting sqref="O22:O23">
    <cfRule type="cellIs" dxfId="767" priority="71" operator="lessThan">
      <formula>4.5</formula>
    </cfRule>
    <cfRule type="cellIs" dxfId="766" priority="72" operator="greaterThan">
      <formula>7.5</formula>
    </cfRule>
  </conditionalFormatting>
  <conditionalFormatting sqref="Q22:Q23">
    <cfRule type="cellIs" dxfId="763" priority="69" operator="lessThan">
      <formula>2.5</formula>
    </cfRule>
    <cfRule type="cellIs" dxfId="762" priority="70" operator="greaterThan">
      <formula>4.5</formula>
    </cfRule>
  </conditionalFormatting>
  <conditionalFormatting sqref="R22:R23">
    <cfRule type="cellIs" dxfId="759" priority="67" operator="lessThan">
      <formula>2.5</formula>
    </cfRule>
    <cfRule type="cellIs" dxfId="758" priority="68" operator="greaterThan">
      <formula>4.5</formula>
    </cfRule>
  </conditionalFormatting>
  <conditionalFormatting sqref="S22:S23">
    <cfRule type="cellIs" dxfId="755" priority="66" operator="greaterThan">
      <formula>1.5</formula>
    </cfRule>
  </conditionalFormatting>
  <conditionalFormatting sqref="K24:L24">
    <cfRule type="cellIs" dxfId="753" priority="64" operator="lessThan">
      <formula>0.5</formula>
    </cfRule>
    <cfRule type="cellIs" dxfId="752" priority="65" operator="greaterThan">
      <formula>0.5</formula>
    </cfRule>
  </conditionalFormatting>
  <conditionalFormatting sqref="M24">
    <cfRule type="cellIs" dxfId="749" priority="62" operator="lessThan">
      <formula>4.5</formula>
    </cfRule>
    <cfRule type="cellIs" dxfId="748" priority="63" operator="greaterThan">
      <formula>5.5</formula>
    </cfRule>
  </conditionalFormatting>
  <conditionalFormatting sqref="N24">
    <cfRule type="cellIs" dxfId="745" priority="60" operator="lessThan">
      <formula>1.5</formula>
    </cfRule>
    <cfRule type="cellIs" dxfId="744" priority="61" operator="greaterThan">
      <formula>2.5</formula>
    </cfRule>
  </conditionalFormatting>
  <conditionalFormatting sqref="O24">
    <cfRule type="cellIs" dxfId="741" priority="58" operator="lessThan">
      <formula>4.5</formula>
    </cfRule>
    <cfRule type="cellIs" dxfId="740" priority="59" operator="greaterThan">
      <formula>7.5</formula>
    </cfRule>
  </conditionalFormatting>
  <conditionalFormatting sqref="Q24">
    <cfRule type="cellIs" dxfId="737" priority="56" operator="lessThan">
      <formula>2.5</formula>
    </cfRule>
    <cfRule type="cellIs" dxfId="736" priority="57" operator="greaterThan">
      <formula>4.5</formula>
    </cfRule>
  </conditionalFormatting>
  <conditionalFormatting sqref="R24">
    <cfRule type="cellIs" dxfId="733" priority="54" operator="lessThan">
      <formula>2.5</formula>
    </cfRule>
    <cfRule type="cellIs" dxfId="732" priority="55" operator="greaterThan">
      <formula>4.5</formula>
    </cfRule>
  </conditionalFormatting>
  <conditionalFormatting sqref="S24">
    <cfRule type="cellIs" dxfId="729" priority="53" operator="greaterThan">
      <formula>1.5</formula>
    </cfRule>
  </conditionalFormatting>
  <conditionalFormatting sqref="K12:L12">
    <cfRule type="cellIs" dxfId="727" priority="51" operator="lessThan">
      <formula>0.5</formula>
    </cfRule>
    <cfRule type="cellIs" dxfId="726" priority="52" operator="greaterThan">
      <formula>0.5</formula>
    </cfRule>
  </conditionalFormatting>
  <conditionalFormatting sqref="M12">
    <cfRule type="cellIs" dxfId="723" priority="49" operator="lessThan">
      <formula>4.5</formula>
    </cfRule>
    <cfRule type="cellIs" dxfId="722" priority="50" operator="greaterThan">
      <formula>5.5</formula>
    </cfRule>
  </conditionalFormatting>
  <conditionalFormatting sqref="N12">
    <cfRule type="cellIs" dxfId="719" priority="47" operator="lessThan">
      <formula>1.5</formula>
    </cfRule>
    <cfRule type="cellIs" dxfId="718" priority="48" operator="greaterThan">
      <formula>2.5</formula>
    </cfRule>
  </conditionalFormatting>
  <conditionalFormatting sqref="O12">
    <cfRule type="cellIs" dxfId="715" priority="45" operator="lessThan">
      <formula>4.5</formula>
    </cfRule>
    <cfRule type="cellIs" dxfId="714" priority="46" operator="greaterThan">
      <formula>7.5</formula>
    </cfRule>
  </conditionalFormatting>
  <conditionalFormatting sqref="Q12">
    <cfRule type="cellIs" dxfId="711" priority="43" operator="lessThan">
      <formula>2.5</formula>
    </cfRule>
    <cfRule type="cellIs" dxfId="710" priority="44" operator="greaterThan">
      <formula>4.5</formula>
    </cfRule>
  </conditionalFormatting>
  <conditionalFormatting sqref="R12">
    <cfRule type="cellIs" dxfId="707" priority="41" operator="lessThan">
      <formula>2.5</formula>
    </cfRule>
    <cfRule type="cellIs" dxfId="706" priority="42" operator="greaterThan">
      <formula>4.5</formula>
    </cfRule>
  </conditionalFormatting>
  <conditionalFormatting sqref="S12">
    <cfRule type="cellIs" dxfId="703" priority="40" operator="greaterThan">
      <formula>1.5</formula>
    </cfRule>
  </conditionalFormatting>
  <conditionalFormatting sqref="K13:L14">
    <cfRule type="cellIs" dxfId="701" priority="38" operator="lessThan">
      <formula>0.5</formula>
    </cfRule>
    <cfRule type="cellIs" dxfId="700" priority="39" operator="greaterThan">
      <formula>0.5</formula>
    </cfRule>
  </conditionalFormatting>
  <conditionalFormatting sqref="M13:M14">
    <cfRule type="cellIs" dxfId="697" priority="36" operator="lessThan">
      <formula>4.5</formula>
    </cfRule>
    <cfRule type="cellIs" dxfId="696" priority="37" operator="greaterThan">
      <formula>5.5</formula>
    </cfRule>
  </conditionalFormatting>
  <conditionalFormatting sqref="N13:N14">
    <cfRule type="cellIs" dxfId="693" priority="34" operator="lessThan">
      <formula>1.5</formula>
    </cfRule>
    <cfRule type="cellIs" dxfId="692" priority="35" operator="greaterThan">
      <formula>2.5</formula>
    </cfRule>
  </conditionalFormatting>
  <conditionalFormatting sqref="O13:O14">
    <cfRule type="cellIs" dxfId="689" priority="32" operator="lessThan">
      <formula>4.5</formula>
    </cfRule>
    <cfRule type="cellIs" dxfId="688" priority="33" operator="greaterThan">
      <formula>7.5</formula>
    </cfRule>
  </conditionalFormatting>
  <conditionalFormatting sqref="Q13:Q14">
    <cfRule type="cellIs" dxfId="685" priority="30" operator="lessThan">
      <formula>2.5</formula>
    </cfRule>
    <cfRule type="cellIs" dxfId="684" priority="31" operator="greaterThan">
      <formula>4.5</formula>
    </cfRule>
  </conditionalFormatting>
  <conditionalFormatting sqref="R13:R14">
    <cfRule type="cellIs" dxfId="681" priority="28" operator="lessThan">
      <formula>2.5</formula>
    </cfRule>
    <cfRule type="cellIs" dxfId="680" priority="29" operator="greaterThan">
      <formula>4.5</formula>
    </cfRule>
  </conditionalFormatting>
  <conditionalFormatting sqref="S13:S14">
    <cfRule type="cellIs" dxfId="677" priority="27" operator="greaterThan">
      <formula>1.5</formula>
    </cfRule>
  </conditionalFormatting>
  <conditionalFormatting sqref="K17:L17">
    <cfRule type="cellIs" dxfId="675" priority="25" operator="lessThan">
      <formula>0.5</formula>
    </cfRule>
    <cfRule type="cellIs" dxfId="674" priority="26" operator="greaterThan">
      <formula>0.5</formula>
    </cfRule>
  </conditionalFormatting>
  <conditionalFormatting sqref="M17">
    <cfRule type="cellIs" dxfId="671" priority="23" operator="lessThan">
      <formula>4.5</formula>
    </cfRule>
    <cfRule type="cellIs" dxfId="670" priority="24" operator="greaterThan">
      <formula>5.5</formula>
    </cfRule>
  </conditionalFormatting>
  <conditionalFormatting sqref="N17">
    <cfRule type="cellIs" dxfId="667" priority="21" operator="lessThan">
      <formula>1.5</formula>
    </cfRule>
    <cfRule type="cellIs" dxfId="666" priority="22" operator="greaterThan">
      <formula>2.5</formula>
    </cfRule>
  </conditionalFormatting>
  <conditionalFormatting sqref="O17">
    <cfRule type="cellIs" dxfId="663" priority="19" operator="lessThan">
      <formula>4.5</formula>
    </cfRule>
    <cfRule type="cellIs" dxfId="662" priority="20" operator="greaterThan">
      <formula>7.5</formula>
    </cfRule>
  </conditionalFormatting>
  <conditionalFormatting sqref="Q17">
    <cfRule type="cellIs" dxfId="659" priority="17" operator="lessThan">
      <formula>2.5</formula>
    </cfRule>
    <cfRule type="cellIs" dxfId="658" priority="18" operator="greaterThan">
      <formula>4.5</formula>
    </cfRule>
  </conditionalFormatting>
  <conditionalFormatting sqref="R17">
    <cfRule type="cellIs" dxfId="655" priority="15" operator="lessThan">
      <formula>2.5</formula>
    </cfRule>
    <cfRule type="cellIs" dxfId="654" priority="16" operator="greaterThan">
      <formula>4.5</formula>
    </cfRule>
  </conditionalFormatting>
  <conditionalFormatting sqref="S17">
    <cfRule type="cellIs" dxfId="651" priority="14" operator="greaterThan">
      <formula>1.5</formula>
    </cfRule>
  </conditionalFormatting>
  <conditionalFormatting sqref="K18:L18">
    <cfRule type="cellIs" dxfId="649" priority="12" operator="lessThan">
      <formula>0.5</formula>
    </cfRule>
    <cfRule type="cellIs" dxfId="648" priority="13" operator="greaterThan">
      <formula>0.5</formula>
    </cfRule>
  </conditionalFormatting>
  <conditionalFormatting sqref="M18">
    <cfRule type="cellIs" dxfId="645" priority="10" operator="lessThan">
      <formula>4.5</formula>
    </cfRule>
    <cfRule type="cellIs" dxfId="644" priority="11" operator="greaterThan">
      <formula>5.5</formula>
    </cfRule>
  </conditionalFormatting>
  <conditionalFormatting sqref="N18">
    <cfRule type="cellIs" dxfId="641" priority="8" operator="lessThan">
      <formula>1.5</formula>
    </cfRule>
    <cfRule type="cellIs" dxfId="640" priority="9" operator="greaterThan">
      <formula>2.5</formula>
    </cfRule>
  </conditionalFormatting>
  <conditionalFormatting sqref="O18">
    <cfRule type="cellIs" dxfId="637" priority="6" operator="lessThan">
      <formula>4.5</formula>
    </cfRule>
    <cfRule type="cellIs" dxfId="636" priority="7" operator="greaterThan">
      <formula>7.5</formula>
    </cfRule>
  </conditionalFormatting>
  <conditionalFormatting sqref="Q18">
    <cfRule type="cellIs" dxfId="633" priority="4" operator="lessThan">
      <formula>2.5</formula>
    </cfRule>
    <cfRule type="cellIs" dxfId="632" priority="5" operator="greaterThan">
      <formula>4.5</formula>
    </cfRule>
  </conditionalFormatting>
  <conditionalFormatting sqref="R18">
    <cfRule type="cellIs" dxfId="629" priority="2" operator="lessThan">
      <formula>2.5</formula>
    </cfRule>
    <cfRule type="cellIs" dxfId="628" priority="3" operator="greaterThan">
      <formula>4.5</formula>
    </cfRule>
  </conditionalFormatting>
  <conditionalFormatting sqref="S18">
    <cfRule type="cellIs" dxfId="625" priority="1" operator="greaterThan">
      <formula>1.5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opLeftCell="A14" workbookViewId="0">
      <selection activeCell="B34" sqref="B34:T38"/>
    </sheetView>
  </sheetViews>
  <sheetFormatPr defaultRowHeight="15" x14ac:dyDescent="0.25"/>
  <cols>
    <col min="1" max="1" width="19.85546875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34" t="s">
        <v>22</v>
      </c>
      <c r="F1" s="34"/>
      <c r="G1" s="34"/>
      <c r="H1" s="34"/>
      <c r="I1" s="35"/>
      <c r="J1" s="6"/>
      <c r="K1" s="31" t="s">
        <v>57</v>
      </c>
      <c r="L1" s="31" t="s">
        <v>58</v>
      </c>
      <c r="M1" s="31" t="s">
        <v>59</v>
      </c>
      <c r="N1" s="31" t="s">
        <v>60</v>
      </c>
      <c r="O1" s="31" t="s">
        <v>61</v>
      </c>
      <c r="P1" s="31" t="s">
        <v>62</v>
      </c>
      <c r="Q1" s="31" t="s">
        <v>63</v>
      </c>
      <c r="R1" s="31" t="s">
        <v>64</v>
      </c>
      <c r="S1" s="31" t="s">
        <v>65</v>
      </c>
      <c r="T1" s="31" t="s">
        <v>66</v>
      </c>
    </row>
    <row r="2" spans="1:20" ht="18.75" x14ac:dyDescent="0.3">
      <c r="A2" s="4"/>
      <c r="B2" s="7">
        <f>DATE</f>
        <v>42383</v>
      </c>
      <c r="C2" s="4"/>
      <c r="D2" s="4"/>
      <c r="E2" s="34"/>
      <c r="F2" s="34"/>
      <c r="G2" s="34"/>
      <c r="H2" s="34"/>
      <c r="I2" s="35"/>
      <c r="J2" s="8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 ht="28.5" x14ac:dyDescent="0.25">
      <c r="A3" s="4"/>
      <c r="B3" s="26" t="s">
        <v>375</v>
      </c>
      <c r="C3" s="4"/>
      <c r="D3" s="4"/>
      <c r="E3" s="34"/>
      <c r="F3" s="34"/>
      <c r="G3" s="34"/>
      <c r="H3" s="34"/>
      <c r="I3" s="35"/>
      <c r="J3" s="26" t="s">
        <v>376</v>
      </c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1:20" ht="18.75" customHeight="1" x14ac:dyDescent="0.3">
      <c r="A4" s="4"/>
      <c r="B4" s="5"/>
      <c r="C4" s="4"/>
      <c r="D4" s="4"/>
      <c r="E4" s="34"/>
      <c r="F4" s="34"/>
      <c r="G4" s="34"/>
      <c r="H4" s="34"/>
      <c r="I4" s="35"/>
      <c r="J4" s="8"/>
      <c r="K4" s="32"/>
      <c r="L4" s="32"/>
      <c r="M4" s="32"/>
      <c r="N4" s="32"/>
      <c r="O4" s="32"/>
      <c r="P4" s="32"/>
      <c r="Q4" s="32"/>
      <c r="R4" s="32"/>
      <c r="S4" s="32"/>
      <c r="T4" s="32"/>
    </row>
    <row r="5" spans="1:20" ht="15" customHeight="1" x14ac:dyDescent="0.3">
      <c r="A5" s="4"/>
      <c r="B5" s="27"/>
      <c r="C5" s="4"/>
      <c r="D5" s="4"/>
      <c r="E5" s="34"/>
      <c r="F5" s="34"/>
      <c r="G5" s="34"/>
      <c r="H5" s="34"/>
      <c r="I5" s="35"/>
      <c r="J5" s="8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 ht="18.75" x14ac:dyDescent="0.3">
      <c r="A6" s="4"/>
      <c r="B6" s="5" t="s">
        <v>45</v>
      </c>
      <c r="C6" s="4"/>
      <c r="D6" s="4"/>
      <c r="E6" s="34"/>
      <c r="F6" s="34"/>
      <c r="G6" s="34"/>
      <c r="H6" s="34"/>
      <c r="I6" s="35"/>
      <c r="J6" s="8"/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1:20" ht="15" customHeight="1" x14ac:dyDescent="0.3">
      <c r="A7" s="4"/>
      <c r="B7" s="9"/>
      <c r="C7" s="4"/>
      <c r="D7" s="4"/>
      <c r="E7" s="34"/>
      <c r="F7" s="34"/>
      <c r="G7" s="34"/>
      <c r="H7" s="34"/>
      <c r="I7" s="35"/>
      <c r="J7" s="8"/>
      <c r="K7" s="32"/>
      <c r="L7" s="32"/>
      <c r="M7" s="32"/>
      <c r="N7" s="32"/>
      <c r="O7" s="32"/>
      <c r="P7" s="32"/>
      <c r="Q7" s="32"/>
      <c r="R7" s="32"/>
      <c r="S7" s="32"/>
      <c r="T7" s="32"/>
    </row>
    <row r="8" spans="1:20" ht="86.25" customHeight="1" x14ac:dyDescent="0.25">
      <c r="A8" s="4"/>
      <c r="B8" s="10"/>
      <c r="C8" s="4"/>
      <c r="D8" s="4"/>
      <c r="E8" s="36"/>
      <c r="F8" s="36"/>
      <c r="G8" s="36"/>
      <c r="H8" s="36"/>
      <c r="I8" s="37"/>
      <c r="J8" s="14" t="s">
        <v>54</v>
      </c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278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308</v>
      </c>
      <c r="B12" s="18" t="s">
        <v>279</v>
      </c>
      <c r="C12" s="11" t="str">
        <f t="shared" ref="C12:C18" si="0">CONCATENATE(YEAR,":",MONTH,":",WEEK,":",DAY,":",$A12)</f>
        <v>2016:1:2:7:SONGSHAN_E</v>
      </c>
      <c r="D12" s="11" t="e">
        <f>MATCH($C12,[1]report_data!$A:$A,0)</f>
        <v>#N/A</v>
      </c>
      <c r="E12" s="44" t="str">
        <f>IFERROR(INDEX([1]report_data!$A:$Z,$D12,MATCH(E$10,[1]report_data!$A$1:$Z$1,0)),"")</f>
        <v/>
      </c>
      <c r="F12" s="44" t="str">
        <f>IFERROR(INDEX([1]report_data!$A:$Z,$D12,MATCH(F$10,[1]report_data!$A$1:$Z$1,0)),"")</f>
        <v/>
      </c>
      <c r="G12" s="44" t="str">
        <f>IFERROR(INDEX([1]report_data!$A:$Z,$D12,MATCH(G$10,[1]report_data!$A$1:$Z$1,0)),"")</f>
        <v/>
      </c>
      <c r="H12" s="44" t="str">
        <f>IFERROR(INDEX([1]report_data!$A:$Z,$D12,MATCH(H$10,[1]report_data!$A$1:$Z$1,0)),"")</f>
        <v/>
      </c>
      <c r="I12" s="44" t="str">
        <f>IFERROR(INDEX([1]report_data!$A:$Z,$D12,MATCH(I$10,[1]report_data!$A$1:$Z$1,0)),"")</f>
        <v/>
      </c>
      <c r="J12" s="11" t="s">
        <v>295</v>
      </c>
      <c r="K12" s="44" t="str">
        <f>IFERROR(INDEX([1]report_data!$A:$Z,$D12,MATCH(K$10,[1]report_data!$A$1:$Z$1,0)),"")</f>
        <v/>
      </c>
      <c r="L12" s="44" t="str">
        <f>IFERROR(INDEX([1]report_data!$A:$Z,$D12,MATCH(L$10,[1]report_data!$A$1:$Z$1,0)),"")</f>
        <v/>
      </c>
      <c r="M12" s="44" t="str">
        <f>IFERROR(INDEX([1]report_data!$A:$Z,$D12,MATCH(M$10,[1]report_data!$A$1:$Z$1,0)),"")</f>
        <v/>
      </c>
      <c r="N12" s="44" t="str">
        <f>IFERROR(INDEX([1]report_data!$A:$Z,$D12,MATCH(N$10,[1]report_data!$A$1:$Z$1,0)),"")</f>
        <v/>
      </c>
      <c r="O12" s="44" t="str">
        <f>IFERROR(INDEX([1]report_data!$A:$Z,$D12,MATCH(O$10,[1]report_data!$A$1:$Z$1,0)),"")</f>
        <v/>
      </c>
      <c r="P12" s="44" t="str">
        <f>IFERROR(INDEX([1]report_data!$A:$Z,$D12,MATCH(P$10,[1]report_data!$A$1:$Z$1,0)),"")</f>
        <v/>
      </c>
      <c r="Q12" s="44" t="str">
        <f>IFERROR(INDEX([1]report_data!$A:$Z,$D12,MATCH(Q$10,[1]report_data!$A$1:$Z$1,0)),"")</f>
        <v/>
      </c>
      <c r="R12" s="44" t="str">
        <f>IFERROR(INDEX([1]report_data!$A:$Z,$D12,MATCH(R$10,[1]report_data!$A$1:$Z$1,0)),"")</f>
        <v/>
      </c>
      <c r="S12" s="44" t="str">
        <f>IFERROR(INDEX([1]report_data!$A:$Z,$D12,MATCH(S$10,[1]report_data!$A$1:$Z$1,0)),"")</f>
        <v/>
      </c>
      <c r="T12" s="44" t="str">
        <f>IFERROR(INDEX([1]report_data!$A:$Z,$D12,MATCH(T$10,[1]report_data!$A$1:$Z$1,0)),"")</f>
        <v/>
      </c>
    </row>
    <row r="13" spans="1:20" x14ac:dyDescent="0.25">
      <c r="A13" s="12" t="s">
        <v>309</v>
      </c>
      <c r="B13" s="18" t="s">
        <v>280</v>
      </c>
      <c r="C13" s="11" t="str">
        <f t="shared" si="0"/>
        <v>2016:1:2:7:SONGSHAN_S</v>
      </c>
      <c r="D13" s="11" t="e">
        <f>MATCH($C13,[1]report_data!$A:$A,0)</f>
        <v>#N/A</v>
      </c>
      <c r="E13" s="44" t="str">
        <f>IFERROR(INDEX([1]report_data!$A:$Z,$D13,MATCH(E$10,[1]report_data!$A$1:$Z$1,0)),"")</f>
        <v/>
      </c>
      <c r="F13" s="44" t="str">
        <f>IFERROR(INDEX([1]report_data!$A:$Z,$D13,MATCH(F$10,[1]report_data!$A$1:$Z$1,0)),"")</f>
        <v/>
      </c>
      <c r="G13" s="44" t="str">
        <f>IFERROR(INDEX([1]report_data!$A:$Z,$D13,MATCH(G$10,[1]report_data!$A$1:$Z$1,0)),"")</f>
        <v/>
      </c>
      <c r="H13" s="44" t="str">
        <f>IFERROR(INDEX([1]report_data!$A:$Z,$D13,MATCH(H$10,[1]report_data!$A$1:$Z$1,0)),"")</f>
        <v/>
      </c>
      <c r="I13" s="44" t="str">
        <f>IFERROR(INDEX([1]report_data!$A:$Z,$D13,MATCH(I$10,[1]report_data!$A$1:$Z$1,0)),"")</f>
        <v/>
      </c>
      <c r="J13" s="11" t="s">
        <v>296</v>
      </c>
      <c r="K13" s="44" t="str">
        <f>IFERROR(INDEX([1]report_data!$A:$Z,$D13,MATCH(K$10,[1]report_data!$A$1:$Z$1,0)),"")</f>
        <v/>
      </c>
      <c r="L13" s="44" t="str">
        <f>IFERROR(INDEX([1]report_data!$A:$Z,$D13,MATCH(L$10,[1]report_data!$A$1:$Z$1,0)),"")</f>
        <v/>
      </c>
      <c r="M13" s="44" t="str">
        <f>IFERROR(INDEX([1]report_data!$A:$Z,$D13,MATCH(M$10,[1]report_data!$A$1:$Z$1,0)),"")</f>
        <v/>
      </c>
      <c r="N13" s="44" t="str">
        <f>IFERROR(INDEX([1]report_data!$A:$Z,$D13,MATCH(N$10,[1]report_data!$A$1:$Z$1,0)),"")</f>
        <v/>
      </c>
      <c r="O13" s="44" t="str">
        <f>IFERROR(INDEX([1]report_data!$A:$Z,$D13,MATCH(O$10,[1]report_data!$A$1:$Z$1,0)),"")</f>
        <v/>
      </c>
      <c r="P13" s="44" t="str">
        <f>IFERROR(INDEX([1]report_data!$A:$Z,$D13,MATCH(P$10,[1]report_data!$A$1:$Z$1,0)),"")</f>
        <v/>
      </c>
      <c r="Q13" s="44" t="str">
        <f>IFERROR(INDEX([1]report_data!$A:$Z,$D13,MATCH(Q$10,[1]report_data!$A$1:$Z$1,0)),"")</f>
        <v/>
      </c>
      <c r="R13" s="44" t="str">
        <f>IFERROR(INDEX([1]report_data!$A:$Z,$D13,MATCH(R$10,[1]report_data!$A$1:$Z$1,0)),"")</f>
        <v/>
      </c>
      <c r="S13" s="44" t="str">
        <f>IFERROR(INDEX([1]report_data!$A:$Z,$D13,MATCH(S$10,[1]report_data!$A$1:$Z$1,0)),"")</f>
        <v/>
      </c>
      <c r="T13" s="44" t="str">
        <f>IFERROR(INDEX([1]report_data!$A:$Z,$D13,MATCH(T$10,[1]report_data!$A$1:$Z$1,0)),"")</f>
        <v/>
      </c>
    </row>
    <row r="14" spans="1:20" x14ac:dyDescent="0.25">
      <c r="A14" s="12" t="s">
        <v>310</v>
      </c>
      <c r="B14" s="18" t="s">
        <v>281</v>
      </c>
      <c r="C14" s="11" t="str">
        <f t="shared" si="0"/>
        <v>2016:1:2:7:NEIHU_E</v>
      </c>
      <c r="D14" s="11" t="e">
        <f>MATCH($C14,[1]report_data!$A:$A,0)</f>
        <v>#N/A</v>
      </c>
      <c r="E14" s="44" t="str">
        <f>IFERROR(INDEX([1]report_data!$A:$Z,$D14,MATCH(E$10,[1]report_data!$A$1:$Z$1,0)),"")</f>
        <v/>
      </c>
      <c r="F14" s="44" t="str">
        <f>IFERROR(INDEX([1]report_data!$A:$Z,$D14,MATCH(F$10,[1]report_data!$A$1:$Z$1,0)),"")</f>
        <v/>
      </c>
      <c r="G14" s="44" t="str">
        <f>IFERROR(INDEX([1]report_data!$A:$Z,$D14,MATCH(G$10,[1]report_data!$A$1:$Z$1,0)),"")</f>
        <v/>
      </c>
      <c r="H14" s="44" t="str">
        <f>IFERROR(INDEX([1]report_data!$A:$Z,$D14,MATCH(H$10,[1]report_data!$A$1:$Z$1,0)),"")</f>
        <v/>
      </c>
      <c r="I14" s="44" t="str">
        <f>IFERROR(INDEX([1]report_data!$A:$Z,$D14,MATCH(I$10,[1]report_data!$A$1:$Z$1,0)),"")</f>
        <v/>
      </c>
      <c r="J14" s="11" t="s">
        <v>297</v>
      </c>
      <c r="K14" s="44" t="str">
        <f>IFERROR(INDEX([1]report_data!$A:$Z,$D14,MATCH(K$10,[1]report_data!$A$1:$Z$1,0)),"")</f>
        <v/>
      </c>
      <c r="L14" s="44" t="str">
        <f>IFERROR(INDEX([1]report_data!$A:$Z,$D14,MATCH(L$10,[1]report_data!$A$1:$Z$1,0)),"")</f>
        <v/>
      </c>
      <c r="M14" s="44" t="str">
        <f>IFERROR(INDEX([1]report_data!$A:$Z,$D14,MATCH(M$10,[1]report_data!$A$1:$Z$1,0)),"")</f>
        <v/>
      </c>
      <c r="N14" s="44" t="str">
        <f>IFERROR(INDEX([1]report_data!$A:$Z,$D14,MATCH(N$10,[1]report_data!$A$1:$Z$1,0)),"")</f>
        <v/>
      </c>
      <c r="O14" s="44" t="str">
        <f>IFERROR(INDEX([1]report_data!$A:$Z,$D14,MATCH(O$10,[1]report_data!$A$1:$Z$1,0)),"")</f>
        <v/>
      </c>
      <c r="P14" s="44" t="str">
        <f>IFERROR(INDEX([1]report_data!$A:$Z,$D14,MATCH(P$10,[1]report_data!$A$1:$Z$1,0)),"")</f>
        <v/>
      </c>
      <c r="Q14" s="44" t="str">
        <f>IFERROR(INDEX([1]report_data!$A:$Z,$D14,MATCH(Q$10,[1]report_data!$A$1:$Z$1,0)),"")</f>
        <v/>
      </c>
      <c r="R14" s="44" t="str">
        <f>IFERROR(INDEX([1]report_data!$A:$Z,$D14,MATCH(R$10,[1]report_data!$A$1:$Z$1,0)),"")</f>
        <v/>
      </c>
      <c r="S14" s="44" t="str">
        <f>IFERROR(INDEX([1]report_data!$A:$Z,$D14,MATCH(S$10,[1]report_data!$A$1:$Z$1,0)),"")</f>
        <v/>
      </c>
      <c r="T14" s="44" t="str">
        <f>IFERROR(INDEX([1]report_data!$A:$Z,$D14,MATCH(T$10,[1]report_data!$A$1:$Z$1,0)),"")</f>
        <v/>
      </c>
    </row>
    <row r="15" spans="1:20" x14ac:dyDescent="0.25">
      <c r="A15" s="12" t="s">
        <v>311</v>
      </c>
      <c r="B15" s="18" t="s">
        <v>282</v>
      </c>
      <c r="C15" s="11" t="str">
        <f t="shared" si="0"/>
        <v>2016:1:2:7:NEIHU_S</v>
      </c>
      <c r="D15" s="11" t="e">
        <f>MATCH($C15,[1]report_data!$A:$A,0)</f>
        <v>#N/A</v>
      </c>
      <c r="E15" s="44" t="str">
        <f>IFERROR(INDEX([1]report_data!$A:$Z,$D15,MATCH(E$10,[1]report_data!$A$1:$Z$1,0)),"")</f>
        <v/>
      </c>
      <c r="F15" s="44" t="str">
        <f>IFERROR(INDEX([1]report_data!$A:$Z,$D15,MATCH(F$10,[1]report_data!$A$1:$Z$1,0)),"")</f>
        <v/>
      </c>
      <c r="G15" s="44" t="str">
        <f>IFERROR(INDEX([1]report_data!$A:$Z,$D15,MATCH(G$10,[1]report_data!$A$1:$Z$1,0)),"")</f>
        <v/>
      </c>
      <c r="H15" s="44" t="str">
        <f>IFERROR(INDEX([1]report_data!$A:$Z,$D15,MATCH(H$10,[1]report_data!$A$1:$Z$1,0)),"")</f>
        <v/>
      </c>
      <c r="I15" s="44" t="str">
        <f>IFERROR(INDEX([1]report_data!$A:$Z,$D15,MATCH(I$10,[1]report_data!$A$1:$Z$1,0)),"")</f>
        <v/>
      </c>
      <c r="J15" s="11" t="s">
        <v>298</v>
      </c>
      <c r="K15" s="44" t="str">
        <f>IFERROR(INDEX([1]report_data!$A:$Z,$D15,MATCH(K$10,[1]report_data!$A$1:$Z$1,0)),"")</f>
        <v/>
      </c>
      <c r="L15" s="44" t="str">
        <f>IFERROR(INDEX([1]report_data!$A:$Z,$D15,MATCH(L$10,[1]report_data!$A$1:$Z$1,0)),"")</f>
        <v/>
      </c>
      <c r="M15" s="44" t="str">
        <f>IFERROR(INDEX([1]report_data!$A:$Z,$D15,MATCH(M$10,[1]report_data!$A$1:$Z$1,0)),"")</f>
        <v/>
      </c>
      <c r="N15" s="44" t="str">
        <f>IFERROR(INDEX([1]report_data!$A:$Z,$D15,MATCH(N$10,[1]report_data!$A$1:$Z$1,0)),"")</f>
        <v/>
      </c>
      <c r="O15" s="44" t="str">
        <f>IFERROR(INDEX([1]report_data!$A:$Z,$D15,MATCH(O$10,[1]report_data!$A$1:$Z$1,0)),"")</f>
        <v/>
      </c>
      <c r="P15" s="44" t="str">
        <f>IFERROR(INDEX([1]report_data!$A:$Z,$D15,MATCH(P$10,[1]report_data!$A$1:$Z$1,0)),"")</f>
        <v/>
      </c>
      <c r="Q15" s="44" t="str">
        <f>IFERROR(INDEX([1]report_data!$A:$Z,$D15,MATCH(Q$10,[1]report_data!$A$1:$Z$1,0)),"")</f>
        <v/>
      </c>
      <c r="R15" s="44" t="str">
        <f>IFERROR(INDEX([1]report_data!$A:$Z,$D15,MATCH(R$10,[1]report_data!$A$1:$Z$1,0)),"")</f>
        <v/>
      </c>
      <c r="S15" s="44" t="str">
        <f>IFERROR(INDEX([1]report_data!$A:$Z,$D15,MATCH(S$10,[1]report_data!$A$1:$Z$1,0)),"")</f>
        <v/>
      </c>
      <c r="T15" s="44" t="str">
        <f>IFERROR(INDEX([1]report_data!$A:$Z,$D15,MATCH(T$10,[1]report_data!$A$1:$Z$1,0)),"")</f>
        <v/>
      </c>
    </row>
    <row r="16" spans="1:20" x14ac:dyDescent="0.25">
      <c r="A16" s="12"/>
      <c r="B16" s="19" t="s">
        <v>46</v>
      </c>
      <c r="C16" s="20"/>
      <c r="D16" s="20"/>
      <c r="E16" s="22">
        <f>SUM(E12:E15)</f>
        <v>0</v>
      </c>
      <c r="F16" s="22">
        <f>SUM(F12:F15)</f>
        <v>0</v>
      </c>
      <c r="G16" s="22">
        <f>SUM(G12:G15)</f>
        <v>0</v>
      </c>
      <c r="H16" s="22">
        <f>SUM(H12:H15)</f>
        <v>0</v>
      </c>
      <c r="I16" s="22">
        <f>SUM(I12:I15)</f>
        <v>0</v>
      </c>
      <c r="J16" s="20"/>
      <c r="K16" s="22">
        <f t="shared" ref="K16:T16" si="1">SUM(K12:K15)</f>
        <v>0</v>
      </c>
      <c r="L16" s="22">
        <f t="shared" si="1"/>
        <v>0</v>
      </c>
      <c r="M16" s="22">
        <f t="shared" si="1"/>
        <v>0</v>
      </c>
      <c r="N16" s="22">
        <f t="shared" si="1"/>
        <v>0</v>
      </c>
      <c r="O16" s="22">
        <f t="shared" si="1"/>
        <v>0</v>
      </c>
      <c r="P16" s="22">
        <f t="shared" si="1"/>
        <v>0</v>
      </c>
      <c r="Q16" s="22">
        <f t="shared" si="1"/>
        <v>0</v>
      </c>
      <c r="R16" s="22">
        <f t="shared" si="1"/>
        <v>0</v>
      </c>
      <c r="S16" s="22">
        <f t="shared" si="1"/>
        <v>0</v>
      </c>
      <c r="T16" s="22">
        <f t="shared" si="1"/>
        <v>0</v>
      </c>
    </row>
    <row r="17" spans="1:20" x14ac:dyDescent="0.25">
      <c r="A17" s="4"/>
      <c r="B17" s="29" t="s">
        <v>283</v>
      </c>
      <c r="C17" s="13"/>
      <c r="D17" s="13"/>
      <c r="E17" s="13"/>
      <c r="F17" s="13"/>
      <c r="G17" s="13"/>
      <c r="H17" s="13"/>
      <c r="I17" s="13"/>
      <c r="J17" s="13"/>
      <c r="K17" s="23"/>
      <c r="L17" s="23"/>
      <c r="M17" s="23"/>
      <c r="N17" s="23"/>
      <c r="O17" s="23"/>
      <c r="P17" s="23"/>
      <c r="Q17" s="23"/>
      <c r="R17" s="23"/>
      <c r="S17" s="23"/>
      <c r="T17" s="30"/>
    </row>
    <row r="18" spans="1:20" x14ac:dyDescent="0.25">
      <c r="A18" s="12" t="s">
        <v>312</v>
      </c>
      <c r="B18" s="18" t="s">
        <v>284</v>
      </c>
      <c r="C18" s="11" t="str">
        <f t="shared" si="0"/>
        <v>2016:1:2:7:JILONG_A_E</v>
      </c>
      <c r="D18" s="11" t="e">
        <f>MATCH($C18,[1]report_data!$A:$A,0)</f>
        <v>#N/A</v>
      </c>
      <c r="E18" s="44" t="str">
        <f>IFERROR(INDEX([1]report_data!$A:$Z,$D18,MATCH(E$10,[1]report_data!$A$1:$Z$1,0)),"")</f>
        <v/>
      </c>
      <c r="F18" s="44" t="str">
        <f>IFERROR(INDEX([1]report_data!$A:$Z,$D18,MATCH(F$10,[1]report_data!$A$1:$Z$1,0)),"")</f>
        <v/>
      </c>
      <c r="G18" s="44" t="str">
        <f>IFERROR(INDEX([1]report_data!$A:$Z,$D18,MATCH(G$10,[1]report_data!$A$1:$Z$1,0)),"")</f>
        <v/>
      </c>
      <c r="H18" s="44" t="str">
        <f>IFERROR(INDEX([1]report_data!$A:$Z,$D18,MATCH(H$10,[1]report_data!$A$1:$Z$1,0)),"")</f>
        <v/>
      </c>
      <c r="I18" s="44" t="str">
        <f>IFERROR(INDEX([1]report_data!$A:$Z,$D18,MATCH(I$10,[1]report_data!$A$1:$Z$1,0)),"")</f>
        <v/>
      </c>
      <c r="J18" s="11" t="s">
        <v>299</v>
      </c>
      <c r="K18" s="44" t="str">
        <f>IFERROR(INDEX([1]report_data!$A:$Z,$D18,MATCH(K$10,[1]report_data!$A$1:$Z$1,0)),"")</f>
        <v/>
      </c>
      <c r="L18" s="44" t="str">
        <f>IFERROR(INDEX([1]report_data!$A:$Z,$D18,MATCH(L$10,[1]report_data!$A$1:$Z$1,0)),"")</f>
        <v/>
      </c>
      <c r="M18" s="44" t="str">
        <f>IFERROR(INDEX([1]report_data!$A:$Z,$D18,MATCH(M$10,[1]report_data!$A$1:$Z$1,0)),"")</f>
        <v/>
      </c>
      <c r="N18" s="44" t="str">
        <f>IFERROR(INDEX([1]report_data!$A:$Z,$D18,MATCH(N$10,[1]report_data!$A$1:$Z$1,0)),"")</f>
        <v/>
      </c>
      <c r="O18" s="44" t="str">
        <f>IFERROR(INDEX([1]report_data!$A:$Z,$D18,MATCH(O$10,[1]report_data!$A$1:$Z$1,0)),"")</f>
        <v/>
      </c>
      <c r="P18" s="44" t="str">
        <f>IFERROR(INDEX([1]report_data!$A:$Z,$D18,MATCH(P$10,[1]report_data!$A$1:$Z$1,0)),"")</f>
        <v/>
      </c>
      <c r="Q18" s="44" t="str">
        <f>IFERROR(INDEX([1]report_data!$A:$Z,$D18,MATCH(Q$10,[1]report_data!$A$1:$Z$1,0)),"")</f>
        <v/>
      </c>
      <c r="R18" s="44" t="str">
        <f>IFERROR(INDEX([1]report_data!$A:$Z,$D18,MATCH(R$10,[1]report_data!$A$1:$Z$1,0)),"")</f>
        <v/>
      </c>
      <c r="S18" s="44" t="str">
        <f>IFERROR(INDEX([1]report_data!$A:$Z,$D18,MATCH(S$10,[1]report_data!$A$1:$Z$1,0)),"")</f>
        <v/>
      </c>
      <c r="T18" s="44" t="str">
        <f>IFERROR(INDEX([1]report_data!$A:$Z,$D18,MATCH(T$10,[1]report_data!$A$1:$Z$1,0)),"")</f>
        <v/>
      </c>
    </row>
    <row r="19" spans="1:20" x14ac:dyDescent="0.25">
      <c r="A19" s="12" t="s">
        <v>313</v>
      </c>
      <c r="B19" s="18" t="s">
        <v>285</v>
      </c>
      <c r="C19" s="11" t="str">
        <f>CONCATENATE(YEAR,":",MONTH,":",WEEK,":",DAY,":",$A19)</f>
        <v>2016:1:2:7:JILONG_B_E</v>
      </c>
      <c r="D19" s="11" t="e">
        <f>MATCH($C19,[1]report_data!$A:$A,0)</f>
        <v>#N/A</v>
      </c>
      <c r="E19" s="44" t="str">
        <f>IFERROR(INDEX([1]report_data!$A:$Z,$D19,MATCH(E$10,[1]report_data!$A$1:$Z$1,0)),"")</f>
        <v/>
      </c>
      <c r="F19" s="44" t="str">
        <f>IFERROR(INDEX([1]report_data!$A:$Z,$D19,MATCH(F$10,[1]report_data!$A$1:$Z$1,0)),"")</f>
        <v/>
      </c>
      <c r="G19" s="44" t="str">
        <f>IFERROR(INDEX([1]report_data!$A:$Z,$D19,MATCH(G$10,[1]report_data!$A$1:$Z$1,0)),"")</f>
        <v/>
      </c>
      <c r="H19" s="44" t="str">
        <f>IFERROR(INDEX([1]report_data!$A:$Z,$D19,MATCH(H$10,[1]report_data!$A$1:$Z$1,0)),"")</f>
        <v/>
      </c>
      <c r="I19" s="44" t="str">
        <f>IFERROR(INDEX([1]report_data!$A:$Z,$D19,MATCH(I$10,[1]report_data!$A$1:$Z$1,0)),"")</f>
        <v/>
      </c>
      <c r="J19" s="11" t="s">
        <v>300</v>
      </c>
      <c r="K19" s="44" t="str">
        <f>IFERROR(INDEX([1]report_data!$A:$Z,$D19,MATCH(K$10,[1]report_data!$A$1:$Z$1,0)),"")</f>
        <v/>
      </c>
      <c r="L19" s="44" t="str">
        <f>IFERROR(INDEX([1]report_data!$A:$Z,$D19,MATCH(L$10,[1]report_data!$A$1:$Z$1,0)),"")</f>
        <v/>
      </c>
      <c r="M19" s="44" t="str">
        <f>IFERROR(INDEX([1]report_data!$A:$Z,$D19,MATCH(M$10,[1]report_data!$A$1:$Z$1,0)),"")</f>
        <v/>
      </c>
      <c r="N19" s="44" t="str">
        <f>IFERROR(INDEX([1]report_data!$A:$Z,$D19,MATCH(N$10,[1]report_data!$A$1:$Z$1,0)),"")</f>
        <v/>
      </c>
      <c r="O19" s="44" t="str">
        <f>IFERROR(INDEX([1]report_data!$A:$Z,$D19,MATCH(O$10,[1]report_data!$A$1:$Z$1,0)),"")</f>
        <v/>
      </c>
      <c r="P19" s="44" t="str">
        <f>IFERROR(INDEX([1]report_data!$A:$Z,$D19,MATCH(P$10,[1]report_data!$A$1:$Z$1,0)),"")</f>
        <v/>
      </c>
      <c r="Q19" s="44" t="str">
        <f>IFERROR(INDEX([1]report_data!$A:$Z,$D19,MATCH(Q$10,[1]report_data!$A$1:$Z$1,0)),"")</f>
        <v/>
      </c>
      <c r="R19" s="44" t="str">
        <f>IFERROR(INDEX([1]report_data!$A:$Z,$D19,MATCH(R$10,[1]report_data!$A$1:$Z$1,0)),"")</f>
        <v/>
      </c>
      <c r="S19" s="44" t="str">
        <f>IFERROR(INDEX([1]report_data!$A:$Z,$D19,MATCH(S$10,[1]report_data!$A$1:$Z$1,0)),"")</f>
        <v/>
      </c>
      <c r="T19" s="44" t="str">
        <f>IFERROR(INDEX([1]report_data!$A:$Z,$D19,MATCH(T$10,[1]report_data!$A$1:$Z$1,0)),"")</f>
        <v/>
      </c>
    </row>
    <row r="20" spans="1:20" x14ac:dyDescent="0.25">
      <c r="A20" s="4"/>
      <c r="B20" s="19" t="s">
        <v>46</v>
      </c>
      <c r="C20" s="20"/>
      <c r="D20" s="20"/>
      <c r="E20" s="22">
        <f>SUM(E18:E19)</f>
        <v>0</v>
      </c>
      <c r="F20" s="22">
        <f>SUM(F18:F19)</f>
        <v>0</v>
      </c>
      <c r="G20" s="22">
        <f>SUM(G18:G19)</f>
        <v>0</v>
      </c>
      <c r="H20" s="22">
        <f>SUM(H18:H19)</f>
        <v>0</v>
      </c>
      <c r="I20" s="22">
        <f>SUM(I18:I19)</f>
        <v>0</v>
      </c>
      <c r="J20" s="20"/>
      <c r="K20" s="22">
        <f t="shared" ref="K20:T20" si="2">SUM(K18:K19)</f>
        <v>0</v>
      </c>
      <c r="L20" s="22">
        <f t="shared" si="2"/>
        <v>0</v>
      </c>
      <c r="M20" s="22">
        <f t="shared" si="2"/>
        <v>0</v>
      </c>
      <c r="N20" s="22">
        <f t="shared" si="2"/>
        <v>0</v>
      </c>
      <c r="O20" s="22">
        <f t="shared" si="2"/>
        <v>0</v>
      </c>
      <c r="P20" s="22">
        <f t="shared" si="2"/>
        <v>0</v>
      </c>
      <c r="Q20" s="22">
        <f t="shared" si="2"/>
        <v>0</v>
      </c>
      <c r="R20" s="22">
        <f t="shared" si="2"/>
        <v>0</v>
      </c>
      <c r="S20" s="22">
        <f t="shared" si="2"/>
        <v>0</v>
      </c>
      <c r="T20" s="22">
        <f t="shared" si="2"/>
        <v>0</v>
      </c>
    </row>
    <row r="21" spans="1:20" x14ac:dyDescent="0.25">
      <c r="A21" s="4"/>
      <c r="B21" s="29" t="s">
        <v>286</v>
      </c>
      <c r="C21" s="13"/>
      <c r="D21" s="13"/>
      <c r="E21" s="13"/>
      <c r="F21" s="13"/>
      <c r="G21" s="13"/>
      <c r="H21" s="13"/>
      <c r="I21" s="13"/>
      <c r="J21" s="13"/>
      <c r="K21" s="23"/>
      <c r="L21" s="23"/>
      <c r="M21" s="23"/>
      <c r="N21" s="23"/>
      <c r="O21" s="23"/>
      <c r="P21" s="23"/>
      <c r="Q21" s="23"/>
      <c r="R21" s="23"/>
      <c r="S21" s="23"/>
      <c r="T21" s="30"/>
    </row>
    <row r="22" spans="1:20" x14ac:dyDescent="0.25">
      <c r="A22" s="12" t="s">
        <v>314</v>
      </c>
      <c r="B22" s="18" t="s">
        <v>287</v>
      </c>
      <c r="C22" s="11" t="str">
        <f t="shared" ref="C22" si="3">CONCATENATE(YEAR,":",MONTH,":",WEEK,":",DAY,":",$A22)</f>
        <v>2016:1:2:7:XIZHI_A_E</v>
      </c>
      <c r="D22" s="11" t="e">
        <f>MATCH($C22,[1]report_data!$A:$A,0)</f>
        <v>#N/A</v>
      </c>
      <c r="E22" s="44" t="str">
        <f>IFERROR(INDEX([1]report_data!$A:$Z,$D22,MATCH(E$10,[1]report_data!$A$1:$Z$1,0)),"")</f>
        <v/>
      </c>
      <c r="F22" s="44" t="str">
        <f>IFERROR(INDEX([1]report_data!$A:$Z,$D22,MATCH(F$10,[1]report_data!$A$1:$Z$1,0)),"")</f>
        <v/>
      </c>
      <c r="G22" s="44" t="str">
        <f>IFERROR(INDEX([1]report_data!$A:$Z,$D22,MATCH(G$10,[1]report_data!$A$1:$Z$1,0)),"")</f>
        <v/>
      </c>
      <c r="H22" s="44" t="str">
        <f>IFERROR(INDEX([1]report_data!$A:$Z,$D22,MATCH(H$10,[1]report_data!$A$1:$Z$1,0)),"")</f>
        <v/>
      </c>
      <c r="I22" s="44" t="str">
        <f>IFERROR(INDEX([1]report_data!$A:$Z,$D22,MATCH(I$10,[1]report_data!$A$1:$Z$1,0)),"")</f>
        <v/>
      </c>
      <c r="J22" s="11" t="s">
        <v>301</v>
      </c>
      <c r="K22" s="44" t="str">
        <f>IFERROR(INDEX([1]report_data!$A:$Z,$D22,MATCH(K$10,[1]report_data!$A$1:$Z$1,0)),"")</f>
        <v/>
      </c>
      <c r="L22" s="44" t="str">
        <f>IFERROR(INDEX([1]report_data!$A:$Z,$D22,MATCH(L$10,[1]report_data!$A$1:$Z$1,0)),"")</f>
        <v/>
      </c>
      <c r="M22" s="44" t="str">
        <f>IFERROR(INDEX([1]report_data!$A:$Z,$D22,MATCH(M$10,[1]report_data!$A$1:$Z$1,0)),"")</f>
        <v/>
      </c>
      <c r="N22" s="44" t="str">
        <f>IFERROR(INDEX([1]report_data!$A:$Z,$D22,MATCH(N$10,[1]report_data!$A$1:$Z$1,0)),"")</f>
        <v/>
      </c>
      <c r="O22" s="44" t="str">
        <f>IFERROR(INDEX([1]report_data!$A:$Z,$D22,MATCH(O$10,[1]report_data!$A$1:$Z$1,0)),"")</f>
        <v/>
      </c>
      <c r="P22" s="44" t="str">
        <f>IFERROR(INDEX([1]report_data!$A:$Z,$D22,MATCH(P$10,[1]report_data!$A$1:$Z$1,0)),"")</f>
        <v/>
      </c>
      <c r="Q22" s="44" t="str">
        <f>IFERROR(INDEX([1]report_data!$A:$Z,$D22,MATCH(Q$10,[1]report_data!$A$1:$Z$1,0)),"")</f>
        <v/>
      </c>
      <c r="R22" s="44" t="str">
        <f>IFERROR(INDEX([1]report_data!$A:$Z,$D22,MATCH(R$10,[1]report_data!$A$1:$Z$1,0)),"")</f>
        <v/>
      </c>
      <c r="S22" s="44" t="str">
        <f>IFERROR(INDEX([1]report_data!$A:$Z,$D22,MATCH(S$10,[1]report_data!$A$1:$Z$1,0)),"")</f>
        <v/>
      </c>
      <c r="T22" s="44" t="str">
        <f>IFERROR(INDEX([1]report_data!$A:$Z,$D22,MATCH(T$10,[1]report_data!$A$1:$Z$1,0)),"")</f>
        <v/>
      </c>
    </row>
    <row r="23" spans="1:20" x14ac:dyDescent="0.25">
      <c r="A23" s="12" t="s">
        <v>315</v>
      </c>
      <c r="B23" s="18" t="s">
        <v>288</v>
      </c>
      <c r="C23" s="11" t="str">
        <f>CONCATENATE(YEAR,":",MONTH,":",WEEK,":",DAY,":",$A23)</f>
        <v>2016:1:2:7:XIZHI_B_E</v>
      </c>
      <c r="D23" s="11" t="e">
        <f>MATCH($C23,[1]report_data!$A:$A,0)</f>
        <v>#N/A</v>
      </c>
      <c r="E23" s="44" t="str">
        <f>IFERROR(INDEX([1]report_data!$A:$Z,$D23,MATCH(E$10,[1]report_data!$A$1:$Z$1,0)),"")</f>
        <v/>
      </c>
      <c r="F23" s="44" t="str">
        <f>IFERROR(INDEX([1]report_data!$A:$Z,$D23,MATCH(F$10,[1]report_data!$A$1:$Z$1,0)),"")</f>
        <v/>
      </c>
      <c r="G23" s="44" t="str">
        <f>IFERROR(INDEX([1]report_data!$A:$Z,$D23,MATCH(G$10,[1]report_data!$A$1:$Z$1,0)),"")</f>
        <v/>
      </c>
      <c r="H23" s="44" t="str">
        <f>IFERROR(INDEX([1]report_data!$A:$Z,$D23,MATCH(H$10,[1]report_data!$A$1:$Z$1,0)),"")</f>
        <v/>
      </c>
      <c r="I23" s="44" t="str">
        <f>IFERROR(INDEX([1]report_data!$A:$Z,$D23,MATCH(I$10,[1]report_data!$A$1:$Z$1,0)),"")</f>
        <v/>
      </c>
      <c r="J23" s="11" t="s">
        <v>302</v>
      </c>
      <c r="K23" s="44" t="str">
        <f>IFERROR(INDEX([1]report_data!$A:$Z,$D23,MATCH(K$10,[1]report_data!$A$1:$Z$1,0)),"")</f>
        <v/>
      </c>
      <c r="L23" s="44" t="str">
        <f>IFERROR(INDEX([1]report_data!$A:$Z,$D23,MATCH(L$10,[1]report_data!$A$1:$Z$1,0)),"")</f>
        <v/>
      </c>
      <c r="M23" s="44" t="str">
        <f>IFERROR(INDEX([1]report_data!$A:$Z,$D23,MATCH(M$10,[1]report_data!$A$1:$Z$1,0)),"")</f>
        <v/>
      </c>
      <c r="N23" s="44" t="str">
        <f>IFERROR(INDEX([1]report_data!$A:$Z,$D23,MATCH(N$10,[1]report_data!$A$1:$Z$1,0)),"")</f>
        <v/>
      </c>
      <c r="O23" s="44" t="str">
        <f>IFERROR(INDEX([1]report_data!$A:$Z,$D23,MATCH(O$10,[1]report_data!$A$1:$Z$1,0)),"")</f>
        <v/>
      </c>
      <c r="P23" s="44" t="str">
        <f>IFERROR(INDEX([1]report_data!$A:$Z,$D23,MATCH(P$10,[1]report_data!$A$1:$Z$1,0)),"")</f>
        <v/>
      </c>
      <c r="Q23" s="44" t="str">
        <f>IFERROR(INDEX([1]report_data!$A:$Z,$D23,MATCH(Q$10,[1]report_data!$A$1:$Z$1,0)),"")</f>
        <v/>
      </c>
      <c r="R23" s="44" t="str">
        <f>IFERROR(INDEX([1]report_data!$A:$Z,$D23,MATCH(R$10,[1]report_data!$A$1:$Z$1,0)),"")</f>
        <v/>
      </c>
      <c r="S23" s="44" t="str">
        <f>IFERROR(INDEX([1]report_data!$A:$Z,$D23,MATCH(S$10,[1]report_data!$A$1:$Z$1,0)),"")</f>
        <v/>
      </c>
      <c r="T23" s="44" t="str">
        <f>IFERROR(INDEX([1]report_data!$A:$Z,$D23,MATCH(T$10,[1]report_data!$A$1:$Z$1,0)),"")</f>
        <v/>
      </c>
    </row>
    <row r="24" spans="1:20" x14ac:dyDescent="0.25">
      <c r="A24" s="12" t="s">
        <v>316</v>
      </c>
      <c r="B24" s="18" t="s">
        <v>289</v>
      </c>
      <c r="C24" s="11" t="str">
        <f>CONCATENATE(YEAR,":",MONTH,":",WEEK,":",DAY,":",$A24)</f>
        <v>2016:1:2:7:XIZHI_S</v>
      </c>
      <c r="D24" s="11" t="e">
        <f>MATCH($C24,[1]report_data!$A:$A,0)</f>
        <v>#N/A</v>
      </c>
      <c r="E24" s="44" t="str">
        <f>IFERROR(INDEX([1]report_data!$A:$Z,$D24,MATCH(E$10,[1]report_data!$A$1:$Z$1,0)),"")</f>
        <v/>
      </c>
      <c r="F24" s="44" t="str">
        <f>IFERROR(INDEX([1]report_data!$A:$Z,$D24,MATCH(F$10,[1]report_data!$A$1:$Z$1,0)),"")</f>
        <v/>
      </c>
      <c r="G24" s="44" t="str">
        <f>IFERROR(INDEX([1]report_data!$A:$Z,$D24,MATCH(G$10,[1]report_data!$A$1:$Z$1,0)),"")</f>
        <v/>
      </c>
      <c r="H24" s="44" t="str">
        <f>IFERROR(INDEX([1]report_data!$A:$Z,$D24,MATCH(H$10,[1]report_data!$A$1:$Z$1,0)),"")</f>
        <v/>
      </c>
      <c r="I24" s="44" t="str">
        <f>IFERROR(INDEX([1]report_data!$A:$Z,$D24,MATCH(I$10,[1]report_data!$A$1:$Z$1,0)),"")</f>
        <v/>
      </c>
      <c r="J24" s="11" t="s">
        <v>303</v>
      </c>
      <c r="K24" s="44" t="str">
        <f>IFERROR(INDEX([1]report_data!$A:$Z,$D24,MATCH(K$10,[1]report_data!$A$1:$Z$1,0)),"")</f>
        <v/>
      </c>
      <c r="L24" s="44" t="str">
        <f>IFERROR(INDEX([1]report_data!$A:$Z,$D24,MATCH(L$10,[1]report_data!$A$1:$Z$1,0)),"")</f>
        <v/>
      </c>
      <c r="M24" s="44" t="str">
        <f>IFERROR(INDEX([1]report_data!$A:$Z,$D24,MATCH(M$10,[1]report_data!$A$1:$Z$1,0)),"")</f>
        <v/>
      </c>
      <c r="N24" s="44" t="str">
        <f>IFERROR(INDEX([1]report_data!$A:$Z,$D24,MATCH(N$10,[1]report_data!$A$1:$Z$1,0)),"")</f>
        <v/>
      </c>
      <c r="O24" s="44" t="str">
        <f>IFERROR(INDEX([1]report_data!$A:$Z,$D24,MATCH(O$10,[1]report_data!$A$1:$Z$1,0)),"")</f>
        <v/>
      </c>
      <c r="P24" s="44" t="str">
        <f>IFERROR(INDEX([1]report_data!$A:$Z,$D24,MATCH(P$10,[1]report_data!$A$1:$Z$1,0)),"")</f>
        <v/>
      </c>
      <c r="Q24" s="44" t="str">
        <f>IFERROR(INDEX([1]report_data!$A:$Z,$D24,MATCH(Q$10,[1]report_data!$A$1:$Z$1,0)),"")</f>
        <v/>
      </c>
      <c r="R24" s="44" t="str">
        <f>IFERROR(INDEX([1]report_data!$A:$Z,$D24,MATCH(R$10,[1]report_data!$A$1:$Z$1,0)),"")</f>
        <v/>
      </c>
      <c r="S24" s="44" t="str">
        <f>IFERROR(INDEX([1]report_data!$A:$Z,$D24,MATCH(S$10,[1]report_data!$A$1:$Z$1,0)),"")</f>
        <v/>
      </c>
      <c r="T24" s="44" t="str">
        <f>IFERROR(INDEX([1]report_data!$A:$Z,$D24,MATCH(T$10,[1]report_data!$A$1:$Z$1,0)),"")</f>
        <v/>
      </c>
    </row>
    <row r="25" spans="1:20" x14ac:dyDescent="0.25">
      <c r="A25" s="4"/>
      <c r="B25" s="19" t="s">
        <v>46</v>
      </c>
      <c r="C25" s="20"/>
      <c r="D25" s="20"/>
      <c r="E25" s="22">
        <f>SUM(E22:E24)</f>
        <v>0</v>
      </c>
      <c r="F25" s="22">
        <f t="shared" ref="F25:I25" si="4">SUM(F22:F24)</f>
        <v>0</v>
      </c>
      <c r="G25" s="22">
        <f t="shared" si="4"/>
        <v>0</v>
      </c>
      <c r="H25" s="22">
        <f t="shared" si="4"/>
        <v>0</v>
      </c>
      <c r="I25" s="22">
        <f t="shared" si="4"/>
        <v>0</v>
      </c>
      <c r="J25" s="20"/>
      <c r="K25" s="22">
        <f t="shared" ref="K25:T25" si="5">SUM(K22:K24)</f>
        <v>0</v>
      </c>
      <c r="L25" s="22">
        <f t="shared" si="5"/>
        <v>0</v>
      </c>
      <c r="M25" s="22">
        <f t="shared" si="5"/>
        <v>0</v>
      </c>
      <c r="N25" s="22">
        <f t="shared" si="5"/>
        <v>0</v>
      </c>
      <c r="O25" s="22">
        <f t="shared" si="5"/>
        <v>0</v>
      </c>
      <c r="P25" s="22">
        <f t="shared" si="5"/>
        <v>0</v>
      </c>
      <c r="Q25" s="22">
        <f t="shared" si="5"/>
        <v>0</v>
      </c>
      <c r="R25" s="22">
        <f t="shared" si="5"/>
        <v>0</v>
      </c>
      <c r="S25" s="22">
        <f t="shared" si="5"/>
        <v>0</v>
      </c>
      <c r="T25" s="22">
        <f t="shared" si="5"/>
        <v>0</v>
      </c>
    </row>
    <row r="26" spans="1:20" x14ac:dyDescent="0.25">
      <c r="A26" s="4"/>
      <c r="B26" s="15" t="s">
        <v>290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7"/>
    </row>
    <row r="27" spans="1:20" x14ac:dyDescent="0.25">
      <c r="A27" s="12" t="s">
        <v>317</v>
      </c>
      <c r="B27" s="18" t="s">
        <v>291</v>
      </c>
      <c r="C27" s="11" t="str">
        <f t="shared" ref="C27:C30" si="6">CONCATENATE(YEAR,":",MONTH,":",WEEK,":",DAY,":",$A27)</f>
        <v>2016:1:2:7:LUODONG_A_E</v>
      </c>
      <c r="D27" s="11" t="e">
        <f>MATCH($C27,[1]report_data!$A:$A,0)</f>
        <v>#N/A</v>
      </c>
      <c r="E27" s="44" t="str">
        <f>IFERROR(INDEX([1]report_data!$A:$Z,$D27,MATCH(E$10,[1]report_data!$A$1:$Z$1,0)),"")</f>
        <v/>
      </c>
      <c r="F27" s="44" t="str">
        <f>IFERROR(INDEX([1]report_data!$A:$Z,$D27,MATCH(F$10,[1]report_data!$A$1:$Z$1,0)),"")</f>
        <v/>
      </c>
      <c r="G27" s="44" t="str">
        <f>IFERROR(INDEX([1]report_data!$A:$Z,$D27,MATCH(G$10,[1]report_data!$A$1:$Z$1,0)),"")</f>
        <v/>
      </c>
      <c r="H27" s="44" t="str">
        <f>IFERROR(INDEX([1]report_data!$A:$Z,$D27,MATCH(H$10,[1]report_data!$A$1:$Z$1,0)),"")</f>
        <v/>
      </c>
      <c r="I27" s="44" t="str">
        <f>IFERROR(INDEX([1]report_data!$A:$Z,$D27,MATCH(I$10,[1]report_data!$A$1:$Z$1,0)),"")</f>
        <v/>
      </c>
      <c r="J27" s="11" t="s">
        <v>304</v>
      </c>
      <c r="K27" s="44" t="str">
        <f>IFERROR(INDEX([1]report_data!$A:$Z,$D27,MATCH(K$10,[1]report_data!$A$1:$Z$1,0)),"")</f>
        <v/>
      </c>
      <c r="L27" s="44" t="str">
        <f>IFERROR(INDEX([1]report_data!$A:$Z,$D27,MATCH(L$10,[1]report_data!$A$1:$Z$1,0)),"")</f>
        <v/>
      </c>
      <c r="M27" s="44" t="str">
        <f>IFERROR(INDEX([1]report_data!$A:$Z,$D27,MATCH(M$10,[1]report_data!$A$1:$Z$1,0)),"")</f>
        <v/>
      </c>
      <c r="N27" s="44" t="str">
        <f>IFERROR(INDEX([1]report_data!$A:$Z,$D27,MATCH(N$10,[1]report_data!$A$1:$Z$1,0)),"")</f>
        <v/>
      </c>
      <c r="O27" s="44" t="str">
        <f>IFERROR(INDEX([1]report_data!$A:$Z,$D27,MATCH(O$10,[1]report_data!$A$1:$Z$1,0)),"")</f>
        <v/>
      </c>
      <c r="P27" s="44" t="str">
        <f>IFERROR(INDEX([1]report_data!$A:$Z,$D27,MATCH(P$10,[1]report_data!$A$1:$Z$1,0)),"")</f>
        <v/>
      </c>
      <c r="Q27" s="44" t="str">
        <f>IFERROR(INDEX([1]report_data!$A:$Z,$D27,MATCH(Q$10,[1]report_data!$A$1:$Z$1,0)),"")</f>
        <v/>
      </c>
      <c r="R27" s="44" t="str">
        <f>IFERROR(INDEX([1]report_data!$A:$Z,$D27,MATCH(R$10,[1]report_data!$A$1:$Z$1,0)),"")</f>
        <v/>
      </c>
      <c r="S27" s="44" t="str">
        <f>IFERROR(INDEX([1]report_data!$A:$Z,$D27,MATCH(S$10,[1]report_data!$A$1:$Z$1,0)),"")</f>
        <v/>
      </c>
      <c r="T27" s="44" t="str">
        <f>IFERROR(INDEX([1]report_data!$A:$Z,$D27,MATCH(T$10,[1]report_data!$A$1:$Z$1,0)),"")</f>
        <v/>
      </c>
    </row>
    <row r="28" spans="1:20" x14ac:dyDescent="0.25">
      <c r="A28" s="12" t="s">
        <v>318</v>
      </c>
      <c r="B28" s="18" t="s">
        <v>292</v>
      </c>
      <c r="C28" s="11" t="str">
        <f t="shared" si="6"/>
        <v>2016:1:2:7:LUODONG_B_E</v>
      </c>
      <c r="D28" s="11" t="e">
        <f>MATCH($C28,[1]report_data!$A:$A,0)</f>
        <v>#N/A</v>
      </c>
      <c r="E28" s="44" t="str">
        <f>IFERROR(INDEX([1]report_data!$A:$Z,$D28,MATCH(E$10,[1]report_data!$A$1:$Z$1,0)),"")</f>
        <v/>
      </c>
      <c r="F28" s="44" t="str">
        <f>IFERROR(INDEX([1]report_data!$A:$Z,$D28,MATCH(F$10,[1]report_data!$A$1:$Z$1,0)),"")</f>
        <v/>
      </c>
      <c r="G28" s="44" t="str">
        <f>IFERROR(INDEX([1]report_data!$A:$Z,$D28,MATCH(G$10,[1]report_data!$A$1:$Z$1,0)),"")</f>
        <v/>
      </c>
      <c r="H28" s="44" t="str">
        <f>IFERROR(INDEX([1]report_data!$A:$Z,$D28,MATCH(H$10,[1]report_data!$A$1:$Z$1,0)),"")</f>
        <v/>
      </c>
      <c r="I28" s="44" t="str">
        <f>IFERROR(INDEX([1]report_data!$A:$Z,$D28,MATCH(I$10,[1]report_data!$A$1:$Z$1,0)),"")</f>
        <v/>
      </c>
      <c r="J28" s="11" t="s">
        <v>305</v>
      </c>
      <c r="K28" s="44" t="str">
        <f>IFERROR(INDEX([1]report_data!$A:$Z,$D28,MATCH(K$10,[1]report_data!$A$1:$Z$1,0)),"")</f>
        <v/>
      </c>
      <c r="L28" s="44" t="str">
        <f>IFERROR(INDEX([1]report_data!$A:$Z,$D28,MATCH(L$10,[1]report_data!$A$1:$Z$1,0)),"")</f>
        <v/>
      </c>
      <c r="M28" s="44" t="str">
        <f>IFERROR(INDEX([1]report_data!$A:$Z,$D28,MATCH(M$10,[1]report_data!$A$1:$Z$1,0)),"")</f>
        <v/>
      </c>
      <c r="N28" s="44" t="str">
        <f>IFERROR(INDEX([1]report_data!$A:$Z,$D28,MATCH(N$10,[1]report_data!$A$1:$Z$1,0)),"")</f>
        <v/>
      </c>
      <c r="O28" s="44" t="str">
        <f>IFERROR(INDEX([1]report_data!$A:$Z,$D28,MATCH(O$10,[1]report_data!$A$1:$Z$1,0)),"")</f>
        <v/>
      </c>
      <c r="P28" s="44" t="str">
        <f>IFERROR(INDEX([1]report_data!$A:$Z,$D28,MATCH(P$10,[1]report_data!$A$1:$Z$1,0)),"")</f>
        <v/>
      </c>
      <c r="Q28" s="44" t="str">
        <f>IFERROR(INDEX([1]report_data!$A:$Z,$D28,MATCH(Q$10,[1]report_data!$A$1:$Z$1,0)),"")</f>
        <v/>
      </c>
      <c r="R28" s="44" t="str">
        <f>IFERROR(INDEX([1]report_data!$A:$Z,$D28,MATCH(R$10,[1]report_data!$A$1:$Z$1,0)),"")</f>
        <v/>
      </c>
      <c r="S28" s="44" t="str">
        <f>IFERROR(INDEX([1]report_data!$A:$Z,$D28,MATCH(S$10,[1]report_data!$A$1:$Z$1,0)),"")</f>
        <v/>
      </c>
      <c r="T28" s="44" t="str">
        <f>IFERROR(INDEX([1]report_data!$A:$Z,$D28,MATCH(T$10,[1]report_data!$A$1:$Z$1,0)),"")</f>
        <v/>
      </c>
    </row>
    <row r="29" spans="1:20" x14ac:dyDescent="0.25">
      <c r="A29" s="12" t="s">
        <v>319</v>
      </c>
      <c r="B29" s="18" t="s">
        <v>293</v>
      </c>
      <c r="C29" s="11" t="str">
        <f t="shared" si="6"/>
        <v>2016:1:2:7:YILAN_E</v>
      </c>
      <c r="D29" s="11" t="e">
        <f>MATCH($C29,[1]report_data!$A:$A,0)</f>
        <v>#N/A</v>
      </c>
      <c r="E29" s="44" t="str">
        <f>IFERROR(INDEX([1]report_data!$A:$Z,$D29,MATCH(E$10,[1]report_data!$A$1:$Z$1,0)),"")</f>
        <v/>
      </c>
      <c r="F29" s="44" t="str">
        <f>IFERROR(INDEX([1]report_data!$A:$Z,$D29,MATCH(F$10,[1]report_data!$A$1:$Z$1,0)),"")</f>
        <v/>
      </c>
      <c r="G29" s="44" t="str">
        <f>IFERROR(INDEX([1]report_data!$A:$Z,$D29,MATCH(G$10,[1]report_data!$A$1:$Z$1,0)),"")</f>
        <v/>
      </c>
      <c r="H29" s="44" t="str">
        <f>IFERROR(INDEX([1]report_data!$A:$Z,$D29,MATCH(H$10,[1]report_data!$A$1:$Z$1,0)),"")</f>
        <v/>
      </c>
      <c r="I29" s="44" t="str">
        <f>IFERROR(INDEX([1]report_data!$A:$Z,$D29,MATCH(I$10,[1]report_data!$A$1:$Z$1,0)),"")</f>
        <v/>
      </c>
      <c r="J29" s="11" t="s">
        <v>306</v>
      </c>
      <c r="K29" s="44" t="str">
        <f>IFERROR(INDEX([1]report_data!$A:$Z,$D29,MATCH(K$10,[1]report_data!$A$1:$Z$1,0)),"")</f>
        <v/>
      </c>
      <c r="L29" s="44" t="str">
        <f>IFERROR(INDEX([1]report_data!$A:$Z,$D29,MATCH(L$10,[1]report_data!$A$1:$Z$1,0)),"")</f>
        <v/>
      </c>
      <c r="M29" s="44" t="str">
        <f>IFERROR(INDEX([1]report_data!$A:$Z,$D29,MATCH(M$10,[1]report_data!$A$1:$Z$1,0)),"")</f>
        <v/>
      </c>
      <c r="N29" s="44" t="str">
        <f>IFERROR(INDEX([1]report_data!$A:$Z,$D29,MATCH(N$10,[1]report_data!$A$1:$Z$1,0)),"")</f>
        <v/>
      </c>
      <c r="O29" s="44" t="str">
        <f>IFERROR(INDEX([1]report_data!$A:$Z,$D29,MATCH(O$10,[1]report_data!$A$1:$Z$1,0)),"")</f>
        <v/>
      </c>
      <c r="P29" s="44" t="str">
        <f>IFERROR(INDEX([1]report_data!$A:$Z,$D29,MATCH(P$10,[1]report_data!$A$1:$Z$1,0)),"")</f>
        <v/>
      </c>
      <c r="Q29" s="44" t="str">
        <f>IFERROR(INDEX([1]report_data!$A:$Z,$D29,MATCH(Q$10,[1]report_data!$A$1:$Z$1,0)),"")</f>
        <v/>
      </c>
      <c r="R29" s="44" t="str">
        <f>IFERROR(INDEX([1]report_data!$A:$Z,$D29,MATCH(R$10,[1]report_data!$A$1:$Z$1,0)),"")</f>
        <v/>
      </c>
      <c r="S29" s="44" t="str">
        <f>IFERROR(INDEX([1]report_data!$A:$Z,$D29,MATCH(S$10,[1]report_data!$A$1:$Z$1,0)),"")</f>
        <v/>
      </c>
      <c r="T29" s="44" t="str">
        <f>IFERROR(INDEX([1]report_data!$A:$Z,$D29,MATCH(T$10,[1]report_data!$A$1:$Z$1,0)),"")</f>
        <v/>
      </c>
    </row>
    <row r="30" spans="1:20" x14ac:dyDescent="0.25">
      <c r="A30" s="12" t="s">
        <v>320</v>
      </c>
      <c r="B30" s="18" t="s">
        <v>294</v>
      </c>
      <c r="C30" s="11" t="str">
        <f t="shared" si="6"/>
        <v>2016:1:2:7:YILAN_S</v>
      </c>
      <c r="D30" s="11" t="e">
        <f>MATCH($C30,[1]report_data!$A:$A,0)</f>
        <v>#N/A</v>
      </c>
      <c r="E30" s="44" t="str">
        <f>IFERROR(INDEX([1]report_data!$A:$Z,$D30,MATCH(E$10,[1]report_data!$A$1:$Z$1,0)),"")</f>
        <v/>
      </c>
      <c r="F30" s="44" t="str">
        <f>IFERROR(INDEX([1]report_data!$A:$Z,$D30,MATCH(F$10,[1]report_data!$A$1:$Z$1,0)),"")</f>
        <v/>
      </c>
      <c r="G30" s="44" t="str">
        <f>IFERROR(INDEX([1]report_data!$A:$Z,$D30,MATCH(G$10,[1]report_data!$A$1:$Z$1,0)),"")</f>
        <v/>
      </c>
      <c r="H30" s="44" t="str">
        <f>IFERROR(INDEX([1]report_data!$A:$Z,$D30,MATCH(H$10,[1]report_data!$A$1:$Z$1,0)),"")</f>
        <v/>
      </c>
      <c r="I30" s="44" t="str">
        <f>IFERROR(INDEX([1]report_data!$A:$Z,$D30,MATCH(I$10,[1]report_data!$A$1:$Z$1,0)),"")</f>
        <v/>
      </c>
      <c r="J30" s="11" t="s">
        <v>307</v>
      </c>
      <c r="K30" s="44" t="str">
        <f>IFERROR(INDEX([1]report_data!$A:$Z,$D30,MATCH(K$10,[1]report_data!$A$1:$Z$1,0)),"")</f>
        <v/>
      </c>
      <c r="L30" s="44" t="str">
        <f>IFERROR(INDEX([1]report_data!$A:$Z,$D30,MATCH(L$10,[1]report_data!$A$1:$Z$1,0)),"")</f>
        <v/>
      </c>
      <c r="M30" s="44" t="str">
        <f>IFERROR(INDEX([1]report_data!$A:$Z,$D30,MATCH(M$10,[1]report_data!$A$1:$Z$1,0)),"")</f>
        <v/>
      </c>
      <c r="N30" s="44" t="str">
        <f>IFERROR(INDEX([1]report_data!$A:$Z,$D30,MATCH(N$10,[1]report_data!$A$1:$Z$1,0)),"")</f>
        <v/>
      </c>
      <c r="O30" s="44" t="str">
        <f>IFERROR(INDEX([1]report_data!$A:$Z,$D30,MATCH(O$10,[1]report_data!$A$1:$Z$1,0)),"")</f>
        <v/>
      </c>
      <c r="P30" s="44" t="str">
        <f>IFERROR(INDEX([1]report_data!$A:$Z,$D30,MATCH(P$10,[1]report_data!$A$1:$Z$1,0)),"")</f>
        <v/>
      </c>
      <c r="Q30" s="44" t="str">
        <f>IFERROR(INDEX([1]report_data!$A:$Z,$D30,MATCH(Q$10,[1]report_data!$A$1:$Z$1,0)),"")</f>
        <v/>
      </c>
      <c r="R30" s="44" t="str">
        <f>IFERROR(INDEX([1]report_data!$A:$Z,$D30,MATCH(R$10,[1]report_data!$A$1:$Z$1,0)),"")</f>
        <v/>
      </c>
      <c r="S30" s="44" t="str">
        <f>IFERROR(INDEX([1]report_data!$A:$Z,$D30,MATCH(S$10,[1]report_data!$A$1:$Z$1,0)),"")</f>
        <v/>
      </c>
      <c r="T30" s="44" t="str">
        <f>IFERROR(INDEX([1]report_data!$A:$Z,$D30,MATCH(T$10,[1]report_data!$A$1:$Z$1,0)),"")</f>
        <v/>
      </c>
    </row>
    <row r="31" spans="1:20" x14ac:dyDescent="0.25">
      <c r="A31" s="12"/>
      <c r="B31" s="19" t="s">
        <v>46</v>
      </c>
      <c r="C31" s="20"/>
      <c r="D31" s="20"/>
      <c r="E31" s="22">
        <f>SUM(E27:E30)</f>
        <v>0</v>
      </c>
      <c r="F31" s="22">
        <f>SUM(F27:F30)</f>
        <v>0</v>
      </c>
      <c r="G31" s="22">
        <f>SUM(G27:G30)</f>
        <v>0</v>
      </c>
      <c r="H31" s="22">
        <f>SUM(H27:H30)</f>
        <v>0</v>
      </c>
      <c r="I31" s="22">
        <f>SUM(I27:I30)</f>
        <v>0</v>
      </c>
      <c r="J31" s="20"/>
      <c r="K31" s="22">
        <f t="shared" ref="K31:T31" si="7">SUM(K27:K30)</f>
        <v>0</v>
      </c>
      <c r="L31" s="22">
        <f t="shared" si="7"/>
        <v>0</v>
      </c>
      <c r="M31" s="22">
        <f t="shared" si="7"/>
        <v>0</v>
      </c>
      <c r="N31" s="22">
        <f t="shared" si="7"/>
        <v>0</v>
      </c>
      <c r="O31" s="22">
        <f t="shared" si="7"/>
        <v>0</v>
      </c>
      <c r="P31" s="22">
        <f t="shared" si="7"/>
        <v>0</v>
      </c>
      <c r="Q31" s="22">
        <f t="shared" si="7"/>
        <v>0</v>
      </c>
      <c r="R31" s="22">
        <f t="shared" si="7"/>
        <v>0</v>
      </c>
      <c r="S31" s="22">
        <f t="shared" si="7"/>
        <v>0</v>
      </c>
      <c r="T31" s="22">
        <f t="shared" si="7"/>
        <v>0</v>
      </c>
    </row>
    <row r="32" spans="1:20" x14ac:dyDescent="0.25">
      <c r="D32" s="3"/>
      <c r="E32" s="3"/>
    </row>
    <row r="33" spans="1:20" x14ac:dyDescent="0.25">
      <c r="B33" s="41" t="s">
        <v>387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3"/>
    </row>
    <row r="34" spans="1:20" x14ac:dyDescent="0.25">
      <c r="A34" t="s">
        <v>390</v>
      </c>
      <c r="B34" s="45" t="s">
        <v>377</v>
      </c>
      <c r="C34" s="46" t="str">
        <f>CONCATENATE(YEAR,":",MONTH,":1:7:", $A34)</f>
        <v>2016:1:1:7:EAST</v>
      </c>
      <c r="D34" s="46" t="e">
        <f>MATCH($C34, [2]report_data_by_zone!$A:$A, 0)</f>
        <v>#N/A</v>
      </c>
      <c r="E34" s="46" t="str">
        <f>IFERROR(INDEX(#REF!,$D34,MATCH(E$10,#REF!,0)), "")</f>
        <v/>
      </c>
      <c r="F34" s="46" t="str">
        <f>IFERROR(INDEX(#REF!,$D34,MATCH(F$10,#REF!,0)), "")</f>
        <v/>
      </c>
      <c r="G34" s="46" t="str">
        <f>IFERROR(INDEX(#REF!,$D34,MATCH(G$10,#REF!,0)), "")</f>
        <v/>
      </c>
      <c r="H34" s="46" t="str">
        <f>IFERROR(INDEX(#REF!,$D34,MATCH(H$10,#REF!,0)), "")</f>
        <v/>
      </c>
      <c r="I34" s="46" t="str">
        <f>IFERROR(INDEX(#REF!,$D34,MATCH(I$10,#REF!,0)), "")</f>
        <v/>
      </c>
      <c r="J34" s="46"/>
      <c r="K34" s="46" t="str">
        <f>IFERROR(INDEX([2]report_data_by_zone!$A:$Z,$D34,MATCH(K$10,[2]report_data_by_zone!$A$1:$Z$1,0)), "")</f>
        <v/>
      </c>
      <c r="L34" s="46" t="str">
        <f>IFERROR(INDEX([2]report_data_by_zone!$A:$Z,$D34,MATCH(L$10,[2]report_data_by_zone!$A$1:$Z$1,0)), "")</f>
        <v/>
      </c>
      <c r="M34" s="46" t="str">
        <f>IFERROR(INDEX([2]report_data_by_zone!$A:$Z,$D34,MATCH(M$10,[2]report_data_by_zone!$A$1:$Z$1,0)), "")</f>
        <v/>
      </c>
      <c r="N34" s="46" t="str">
        <f>IFERROR(INDEX([2]report_data_by_zone!$A:$Z,$D34,MATCH(N$10,[2]report_data_by_zone!$A$1:$Z$1,0)), "")</f>
        <v/>
      </c>
      <c r="O34" s="46" t="str">
        <f>IFERROR(INDEX([2]report_data_by_zone!$A:$Z,$D34,MATCH(O$10,[2]report_data_by_zone!$A$1:$Z$1,0)), "")</f>
        <v/>
      </c>
      <c r="P34" s="46" t="str">
        <f>IFERROR(INDEX([2]report_data_by_zone!$A:$Z,$D34,MATCH(P$10,[2]report_data_by_zone!$A$1:$Z$1,0)), "")</f>
        <v/>
      </c>
      <c r="Q34" s="46" t="str">
        <f>IFERROR(INDEX([2]report_data_by_zone!$A:$Z,$D34,MATCH(Q$10,[2]report_data_by_zone!$A$1:$Z$1,0)), "")</f>
        <v/>
      </c>
      <c r="R34" s="46" t="str">
        <f>IFERROR(INDEX([2]report_data_by_zone!$A:$Z,$D34,MATCH(R$10,[2]report_data_by_zone!$A$1:$Z$1,0)), "")</f>
        <v/>
      </c>
      <c r="S34" s="46" t="str">
        <f>IFERROR(INDEX([2]report_data_by_zone!$A:$Z,$D34,MATCH(S$10,[2]report_data_by_zone!$A$1:$Z$1,0)), "")</f>
        <v/>
      </c>
      <c r="T34" s="46" t="str">
        <f>IFERROR(INDEX([2]report_data_by_zone!$A:$Z,$D34,MATCH(T$10,[2]report_data_by_zone!$A$1:$Z$1,0)), "")</f>
        <v/>
      </c>
    </row>
    <row r="35" spans="1:20" x14ac:dyDescent="0.25">
      <c r="A35" t="s">
        <v>390</v>
      </c>
      <c r="B35" s="45" t="s">
        <v>378</v>
      </c>
      <c r="C35" s="46" t="str">
        <f>CONCATENATE(YEAR,":",MONTH,":2:7:", $A35)</f>
        <v>2016:1:2:7:EAST</v>
      </c>
      <c r="D35" s="46" t="e">
        <f>MATCH($C35, [2]report_data_by_zone!$A:$A, 0)</f>
        <v>#N/A</v>
      </c>
      <c r="E35" s="46" t="str">
        <f>IFERROR(INDEX(#REF!,$D35,MATCH(E$10,#REF!,0)), "")</f>
        <v/>
      </c>
      <c r="F35" s="46" t="str">
        <f>IFERROR(INDEX(#REF!,$D35,MATCH(F$10,#REF!,0)), "")</f>
        <v/>
      </c>
      <c r="G35" s="46" t="str">
        <f>IFERROR(INDEX(#REF!,$D35,MATCH(G$10,#REF!,0)), "")</f>
        <v/>
      </c>
      <c r="H35" s="46" t="str">
        <f>IFERROR(INDEX(#REF!,$D35,MATCH(H$10,#REF!,0)), "")</f>
        <v/>
      </c>
      <c r="I35" s="46" t="str">
        <f>IFERROR(INDEX(#REF!,$D35,MATCH(I$10,#REF!,0)), "")</f>
        <v/>
      </c>
      <c r="J35" s="46"/>
      <c r="K35" s="46" t="str">
        <f>IFERROR(INDEX([2]report_data_by_zone!$A:$Z,$D35,MATCH(K$10,[2]report_data_by_zone!$A$1:$Z$1,0)), "")</f>
        <v/>
      </c>
      <c r="L35" s="46" t="str">
        <f>IFERROR(INDEX([2]report_data_by_zone!$A:$Z,$D35,MATCH(L$10,[2]report_data_by_zone!$A$1:$Z$1,0)), "")</f>
        <v/>
      </c>
      <c r="M35" s="46" t="str">
        <f>IFERROR(INDEX([2]report_data_by_zone!$A:$Z,$D35,MATCH(M$10,[2]report_data_by_zone!$A$1:$Z$1,0)), "")</f>
        <v/>
      </c>
      <c r="N35" s="46" t="str">
        <f>IFERROR(INDEX([2]report_data_by_zone!$A:$Z,$D35,MATCH(N$10,[2]report_data_by_zone!$A$1:$Z$1,0)), "")</f>
        <v/>
      </c>
      <c r="O35" s="46" t="str">
        <f>IFERROR(INDEX([2]report_data_by_zone!$A:$Z,$D35,MATCH(O$10,[2]report_data_by_zone!$A$1:$Z$1,0)), "")</f>
        <v/>
      </c>
      <c r="P35" s="46" t="str">
        <f>IFERROR(INDEX([2]report_data_by_zone!$A:$Z,$D35,MATCH(P$10,[2]report_data_by_zone!$A$1:$Z$1,0)), "")</f>
        <v/>
      </c>
      <c r="Q35" s="46" t="str">
        <f>IFERROR(INDEX([2]report_data_by_zone!$A:$Z,$D35,MATCH(Q$10,[2]report_data_by_zone!$A$1:$Z$1,0)), "")</f>
        <v/>
      </c>
      <c r="R35" s="46" t="str">
        <f>IFERROR(INDEX([2]report_data_by_zone!$A:$Z,$D35,MATCH(R$10,[2]report_data_by_zone!$A$1:$Z$1,0)), "")</f>
        <v/>
      </c>
      <c r="S35" s="46" t="str">
        <f>IFERROR(INDEX([2]report_data_by_zone!$A:$Z,$D35,MATCH(S$10,[2]report_data_by_zone!$A$1:$Z$1,0)), "")</f>
        <v/>
      </c>
      <c r="T35" s="46" t="str">
        <f>IFERROR(INDEX([2]report_data_by_zone!$A:$Z,$D35,MATCH(T$10,[2]report_data_by_zone!$A$1:$Z$1,0)), "")</f>
        <v/>
      </c>
    </row>
    <row r="36" spans="1:20" x14ac:dyDescent="0.25">
      <c r="A36" t="s">
        <v>390</v>
      </c>
      <c r="B36" s="45" t="s">
        <v>379</v>
      </c>
      <c r="C36" s="46" t="str">
        <f>CONCATENATE(YEAR,":",MONTH,":3:7:", $A36)</f>
        <v>2016:1:3:7:EAST</v>
      </c>
      <c r="D36" s="46" t="e">
        <f>MATCH($C36, [2]report_data_by_zone!$A:$A, 0)</f>
        <v>#N/A</v>
      </c>
      <c r="E36" s="46" t="str">
        <f>IFERROR(INDEX(#REF!,$D36,MATCH(E$10,#REF!,0)), "")</f>
        <v/>
      </c>
      <c r="F36" s="46" t="str">
        <f>IFERROR(INDEX(#REF!,$D36,MATCH(F$10,#REF!,0)), "")</f>
        <v/>
      </c>
      <c r="G36" s="46" t="str">
        <f>IFERROR(INDEX(#REF!,$D36,MATCH(G$10,#REF!,0)), "")</f>
        <v/>
      </c>
      <c r="H36" s="46" t="str">
        <f>IFERROR(INDEX(#REF!,$D36,MATCH(H$10,#REF!,0)), "")</f>
        <v/>
      </c>
      <c r="I36" s="46" t="str">
        <f>IFERROR(INDEX(#REF!,$D36,MATCH(I$10,#REF!,0)), "")</f>
        <v/>
      </c>
      <c r="J36" s="46"/>
      <c r="K36" s="46" t="str">
        <f>IFERROR(INDEX([2]report_data_by_zone!$A:$Z,$D36,MATCH(K$10,[2]report_data_by_zone!$A$1:$Z$1,0)), "")</f>
        <v/>
      </c>
      <c r="L36" s="46" t="str">
        <f>IFERROR(INDEX([2]report_data_by_zone!$A:$Z,$D36,MATCH(L$10,[2]report_data_by_zone!$A$1:$Z$1,0)), "")</f>
        <v/>
      </c>
      <c r="M36" s="46" t="str">
        <f>IFERROR(INDEX([2]report_data_by_zone!$A:$Z,$D36,MATCH(M$10,[2]report_data_by_zone!$A$1:$Z$1,0)), "")</f>
        <v/>
      </c>
      <c r="N36" s="46" t="str">
        <f>IFERROR(INDEX([2]report_data_by_zone!$A:$Z,$D36,MATCH(N$10,[2]report_data_by_zone!$A$1:$Z$1,0)), "")</f>
        <v/>
      </c>
      <c r="O36" s="46" t="str">
        <f>IFERROR(INDEX([2]report_data_by_zone!$A:$Z,$D36,MATCH(O$10,[2]report_data_by_zone!$A$1:$Z$1,0)), "")</f>
        <v/>
      </c>
      <c r="P36" s="46" t="str">
        <f>IFERROR(INDEX([2]report_data_by_zone!$A:$Z,$D36,MATCH(P$10,[2]report_data_by_zone!$A$1:$Z$1,0)), "")</f>
        <v/>
      </c>
      <c r="Q36" s="46" t="str">
        <f>IFERROR(INDEX([2]report_data_by_zone!$A:$Z,$D36,MATCH(Q$10,[2]report_data_by_zone!$A$1:$Z$1,0)), "")</f>
        <v/>
      </c>
      <c r="R36" s="46" t="str">
        <f>IFERROR(INDEX([2]report_data_by_zone!$A:$Z,$D36,MATCH(R$10,[2]report_data_by_zone!$A$1:$Z$1,0)), "")</f>
        <v/>
      </c>
      <c r="S36" s="46" t="str">
        <f>IFERROR(INDEX([2]report_data_by_zone!$A:$Z,$D36,MATCH(S$10,[2]report_data_by_zone!$A$1:$Z$1,0)), "")</f>
        <v/>
      </c>
      <c r="T36" s="46" t="str">
        <f>IFERROR(INDEX([2]report_data_by_zone!$A:$Z,$D36,MATCH(T$10,[2]report_data_by_zone!$A$1:$Z$1,0)), "")</f>
        <v/>
      </c>
    </row>
    <row r="37" spans="1:20" x14ac:dyDescent="0.25">
      <c r="A37" t="s">
        <v>390</v>
      </c>
      <c r="B37" s="45" t="s">
        <v>380</v>
      </c>
      <c r="C37" s="46" t="str">
        <f>CONCATENATE(YEAR,":",MONTH,":4:7:", $A37)</f>
        <v>2016:1:4:7:EAST</v>
      </c>
      <c r="D37" s="46" t="e">
        <f>MATCH($C37, [2]report_data_by_zone!$A:$A, 0)</f>
        <v>#N/A</v>
      </c>
      <c r="E37" s="46" t="str">
        <f>IFERROR(INDEX(#REF!,$D37,MATCH(E$10,#REF!,0)), "")</f>
        <v/>
      </c>
      <c r="F37" s="46" t="str">
        <f>IFERROR(INDEX(#REF!,$D37,MATCH(F$10,#REF!,0)), "")</f>
        <v/>
      </c>
      <c r="G37" s="46" t="str">
        <f>IFERROR(INDEX(#REF!,$D37,MATCH(G$10,#REF!,0)), "")</f>
        <v/>
      </c>
      <c r="H37" s="46" t="str">
        <f>IFERROR(INDEX(#REF!,$D37,MATCH(H$10,#REF!,0)), "")</f>
        <v/>
      </c>
      <c r="I37" s="46" t="str">
        <f>IFERROR(INDEX(#REF!,$D37,MATCH(I$10,#REF!,0)), "")</f>
        <v/>
      </c>
      <c r="J37" s="46"/>
      <c r="K37" s="46" t="str">
        <f>IFERROR(INDEX([2]report_data_by_zone!$A:$Z,$D37,MATCH(K$10,[2]report_data_by_zone!$A$1:$Z$1,0)), "")</f>
        <v/>
      </c>
      <c r="L37" s="46" t="str">
        <f>IFERROR(INDEX([2]report_data_by_zone!$A:$Z,$D37,MATCH(L$10,[2]report_data_by_zone!$A$1:$Z$1,0)), "")</f>
        <v/>
      </c>
      <c r="M37" s="46" t="str">
        <f>IFERROR(INDEX([2]report_data_by_zone!$A:$Z,$D37,MATCH(M$10,[2]report_data_by_zone!$A$1:$Z$1,0)), "")</f>
        <v/>
      </c>
      <c r="N37" s="46" t="str">
        <f>IFERROR(INDEX([2]report_data_by_zone!$A:$Z,$D37,MATCH(N$10,[2]report_data_by_zone!$A$1:$Z$1,0)), "")</f>
        <v/>
      </c>
      <c r="O37" s="46" t="str">
        <f>IFERROR(INDEX([2]report_data_by_zone!$A:$Z,$D37,MATCH(O$10,[2]report_data_by_zone!$A$1:$Z$1,0)), "")</f>
        <v/>
      </c>
      <c r="P37" s="46" t="str">
        <f>IFERROR(INDEX([2]report_data_by_zone!$A:$Z,$D37,MATCH(P$10,[2]report_data_by_zone!$A$1:$Z$1,0)), "")</f>
        <v/>
      </c>
      <c r="Q37" s="46" t="str">
        <f>IFERROR(INDEX([2]report_data_by_zone!$A:$Z,$D37,MATCH(Q$10,[2]report_data_by_zone!$A$1:$Z$1,0)), "")</f>
        <v/>
      </c>
      <c r="R37" s="46" t="str">
        <f>IFERROR(INDEX([2]report_data_by_zone!$A:$Z,$D37,MATCH(R$10,[2]report_data_by_zone!$A$1:$Z$1,0)), "")</f>
        <v/>
      </c>
      <c r="S37" s="46" t="str">
        <f>IFERROR(INDEX([2]report_data_by_zone!$A:$Z,$D37,MATCH(S$10,[2]report_data_by_zone!$A$1:$Z$1,0)), "")</f>
        <v/>
      </c>
      <c r="T37" s="46" t="str">
        <f>IFERROR(INDEX([2]report_data_by_zone!$A:$Z,$D37,MATCH(T$10,[2]report_data_by_zone!$A$1:$Z$1,0)), "")</f>
        <v/>
      </c>
    </row>
    <row r="38" spans="1:20" x14ac:dyDescent="0.25">
      <c r="A38" t="s">
        <v>390</v>
      </c>
      <c r="B38" s="45" t="s">
        <v>381</v>
      </c>
      <c r="C38" s="46" t="str">
        <f>CONCATENATE(YEAR,":",MONTH,":5:7:", $A38)</f>
        <v>2016:1:5:7:EAST</v>
      </c>
      <c r="D38" s="46" t="e">
        <f>MATCH($C38, [2]report_data_by_zone!$A:$A, 0)</f>
        <v>#N/A</v>
      </c>
      <c r="E38" s="46" t="str">
        <f>IFERROR(INDEX(#REF!,$D38,MATCH(E$10,#REF!,0)), "")</f>
        <v/>
      </c>
      <c r="F38" s="46" t="str">
        <f>IFERROR(INDEX(#REF!,$D38,MATCH(F$10,#REF!,0)), "")</f>
        <v/>
      </c>
      <c r="G38" s="46" t="str">
        <f>IFERROR(INDEX(#REF!,$D38,MATCH(G$10,#REF!,0)), "")</f>
        <v/>
      </c>
      <c r="H38" s="46" t="str">
        <f>IFERROR(INDEX(#REF!,$D38,MATCH(H$10,#REF!,0)), "")</f>
        <v/>
      </c>
      <c r="I38" s="46" t="str">
        <f>IFERROR(INDEX(#REF!,$D38,MATCH(I$10,#REF!,0)), "")</f>
        <v/>
      </c>
      <c r="J38" s="46"/>
      <c r="K38" s="46" t="str">
        <f>IFERROR(INDEX([2]report_data_by_zone!$A:$Z,$D38,MATCH(K$10,[2]report_data_by_zone!$A$1:$Z$1,0)), "")</f>
        <v/>
      </c>
      <c r="L38" s="46" t="str">
        <f>IFERROR(INDEX([2]report_data_by_zone!$A:$Z,$D38,MATCH(L$10,[2]report_data_by_zone!$A$1:$Z$1,0)), "")</f>
        <v/>
      </c>
      <c r="M38" s="46" t="str">
        <f>IFERROR(INDEX([2]report_data_by_zone!$A:$Z,$D38,MATCH(M$10,[2]report_data_by_zone!$A$1:$Z$1,0)), "")</f>
        <v/>
      </c>
      <c r="N38" s="46" t="str">
        <f>IFERROR(INDEX([2]report_data_by_zone!$A:$Z,$D38,MATCH(N$10,[2]report_data_by_zone!$A$1:$Z$1,0)), "")</f>
        <v/>
      </c>
      <c r="O38" s="46" t="str">
        <f>IFERROR(INDEX([2]report_data_by_zone!$A:$Z,$D38,MATCH(O$10,[2]report_data_by_zone!$A$1:$Z$1,0)), "")</f>
        <v/>
      </c>
      <c r="P38" s="46" t="str">
        <f>IFERROR(INDEX([2]report_data_by_zone!$A:$Z,$D38,MATCH(P$10,[2]report_data_by_zone!$A$1:$Z$1,0)), "")</f>
        <v/>
      </c>
      <c r="Q38" s="46" t="str">
        <f>IFERROR(INDEX([2]report_data_by_zone!$A:$Z,$D38,MATCH(Q$10,[2]report_data_by_zone!$A$1:$Z$1,0)), "")</f>
        <v/>
      </c>
      <c r="R38" s="46" t="str">
        <f>IFERROR(INDEX([2]report_data_by_zone!$A:$Z,$D38,MATCH(R$10,[2]report_data_by_zone!$A$1:$Z$1,0)), "")</f>
        <v/>
      </c>
      <c r="S38" s="46" t="str">
        <f>IFERROR(INDEX([2]report_data_by_zone!$A:$Z,$D38,MATCH(S$10,[2]report_data_by_zone!$A$1:$Z$1,0)), "")</f>
        <v/>
      </c>
      <c r="T38" s="46" t="str">
        <f>IFERROR(INDEX([2]report_data_by_zone!$A:$Z,$D38,MATCH(T$10,[2]report_data_by_zone!$A$1:$Z$1,0)), "")</f>
        <v/>
      </c>
    </row>
    <row r="39" spans="1:20" x14ac:dyDescent="0.25">
      <c r="B39" s="19" t="s">
        <v>46</v>
      </c>
      <c r="C39" s="40"/>
      <c r="D39" s="40"/>
      <c r="E39" s="40" t="str">
        <f>IFERROR(INDEX(#REF!,$D39,MATCH(E$10,#REF!,0)), "")</f>
        <v/>
      </c>
      <c r="F39" s="40" t="str">
        <f>IFERROR(INDEX(#REF!,$D39,MATCH(F$10,#REF!,0)), "")</f>
        <v/>
      </c>
      <c r="G39" s="40" t="str">
        <f>IFERROR(INDEX(#REF!,$D39,MATCH(G$10,#REF!,0)), "")</f>
        <v/>
      </c>
      <c r="H39" s="40" t="str">
        <f>IFERROR(INDEX(#REF!,$D39,MATCH(H$10,#REF!,0)), "")</f>
        <v/>
      </c>
      <c r="I39" s="40" t="str">
        <f>IFERROR(INDEX(#REF!,$D39,MATCH(I$10,#REF!,0)), "")</f>
        <v/>
      </c>
      <c r="J39" s="40"/>
      <c r="K39" s="40" t="str">
        <f>IFERROR(INDEX(#REF!,$D39,MATCH(K$10,#REF!,0)), "")</f>
        <v/>
      </c>
      <c r="L39" s="40" t="str">
        <f>IFERROR(INDEX(#REF!,$D39,MATCH(L$10,#REF!,0)), "")</f>
        <v/>
      </c>
      <c r="M39" s="40" t="str">
        <f>IFERROR(INDEX(#REF!,$D39,MATCH(M$10,#REF!,0)), "")</f>
        <v/>
      </c>
      <c r="N39" s="40" t="str">
        <f>IFERROR(INDEX(#REF!,$D39,MATCH(N$10,#REF!,0)), "")</f>
        <v/>
      </c>
      <c r="O39" s="40" t="str">
        <f>IFERROR(INDEX(#REF!,$D39,MATCH(O$10,#REF!,0)), "")</f>
        <v/>
      </c>
      <c r="P39" s="40" t="str">
        <f>IFERROR(INDEX(#REF!,$D39,MATCH(P$10,#REF!,0)), "")</f>
        <v/>
      </c>
      <c r="Q39" s="40" t="str">
        <f>IFERROR(INDEX(#REF!,$D39,MATCH(Q$10,#REF!,0)), "")</f>
        <v/>
      </c>
      <c r="R39" s="40" t="str">
        <f>IFERROR(INDEX(#REF!,$D39,MATCH(R$10,#REF!,0)), "")</f>
        <v/>
      </c>
      <c r="S39" s="40" t="str">
        <f>IFERROR(INDEX(#REF!,$D39,MATCH(S$10,#REF!,0)), "")</f>
        <v/>
      </c>
      <c r="T39" s="40" t="str">
        <f>IFERROR(INDEX(#REF!,$D39,MATCH(T$10,#REF!,0)), "")</f>
        <v/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2">
    <cfRule type="cellIs" dxfId="623" priority="129" operator="lessThan">
      <formula>0.5</formula>
    </cfRule>
    <cfRule type="cellIs" dxfId="622" priority="130" operator="greaterThan">
      <formula>0.5</formula>
    </cfRule>
  </conditionalFormatting>
  <conditionalFormatting sqref="M12">
    <cfRule type="cellIs" dxfId="619" priority="127" operator="lessThan">
      <formula>4.5</formula>
    </cfRule>
    <cfRule type="cellIs" dxfId="618" priority="128" operator="greaterThan">
      <formula>5.5</formula>
    </cfRule>
  </conditionalFormatting>
  <conditionalFormatting sqref="N12">
    <cfRule type="cellIs" dxfId="615" priority="125" operator="lessThan">
      <formula>1.5</formula>
    </cfRule>
    <cfRule type="cellIs" dxfId="614" priority="126" operator="greaterThan">
      <formula>2.5</formula>
    </cfRule>
  </conditionalFormatting>
  <conditionalFormatting sqref="O12">
    <cfRule type="cellIs" dxfId="611" priority="123" operator="lessThan">
      <formula>4.5</formula>
    </cfRule>
    <cfRule type="cellIs" dxfId="610" priority="124" operator="greaterThan">
      <formula>7.5</formula>
    </cfRule>
  </conditionalFormatting>
  <conditionalFormatting sqref="Q12">
    <cfRule type="cellIs" dxfId="607" priority="121" operator="lessThan">
      <formula>2.5</formula>
    </cfRule>
    <cfRule type="cellIs" dxfId="606" priority="122" operator="greaterThan">
      <formula>4.5</formula>
    </cfRule>
  </conditionalFormatting>
  <conditionalFormatting sqref="R12">
    <cfRule type="cellIs" dxfId="603" priority="119" operator="lessThan">
      <formula>2.5</formula>
    </cfRule>
    <cfRule type="cellIs" dxfId="602" priority="120" operator="greaterThan">
      <formula>4.5</formula>
    </cfRule>
  </conditionalFormatting>
  <conditionalFormatting sqref="S12">
    <cfRule type="cellIs" dxfId="599" priority="118" operator="greaterThan">
      <formula>1.5</formula>
    </cfRule>
  </conditionalFormatting>
  <conditionalFormatting sqref="K13:L14">
    <cfRule type="cellIs" dxfId="597" priority="116" operator="lessThan">
      <formula>0.5</formula>
    </cfRule>
    <cfRule type="cellIs" dxfId="596" priority="117" operator="greaterThan">
      <formula>0.5</formula>
    </cfRule>
  </conditionalFormatting>
  <conditionalFormatting sqref="M13:M14">
    <cfRule type="cellIs" dxfId="593" priority="114" operator="lessThan">
      <formula>4.5</formula>
    </cfRule>
    <cfRule type="cellIs" dxfId="592" priority="115" operator="greaterThan">
      <formula>5.5</formula>
    </cfRule>
  </conditionalFormatting>
  <conditionalFormatting sqref="N13:N14">
    <cfRule type="cellIs" dxfId="589" priority="112" operator="lessThan">
      <formula>1.5</formula>
    </cfRule>
    <cfRule type="cellIs" dxfId="588" priority="113" operator="greaterThan">
      <formula>2.5</formula>
    </cfRule>
  </conditionalFormatting>
  <conditionalFormatting sqref="O13:O14">
    <cfRule type="cellIs" dxfId="585" priority="110" operator="lessThan">
      <formula>4.5</formula>
    </cfRule>
    <cfRule type="cellIs" dxfId="584" priority="111" operator="greaterThan">
      <formula>7.5</formula>
    </cfRule>
  </conditionalFormatting>
  <conditionalFormatting sqref="Q13:Q14">
    <cfRule type="cellIs" dxfId="581" priority="108" operator="lessThan">
      <formula>2.5</formula>
    </cfRule>
    <cfRule type="cellIs" dxfId="580" priority="109" operator="greaterThan">
      <formula>4.5</formula>
    </cfRule>
  </conditionalFormatting>
  <conditionalFormatting sqref="R13:R14">
    <cfRule type="cellIs" dxfId="577" priority="106" operator="lessThan">
      <formula>2.5</formula>
    </cfRule>
    <cfRule type="cellIs" dxfId="576" priority="107" operator="greaterThan">
      <formula>4.5</formula>
    </cfRule>
  </conditionalFormatting>
  <conditionalFormatting sqref="S13:S14">
    <cfRule type="cellIs" dxfId="573" priority="105" operator="greaterThan">
      <formula>1.5</formula>
    </cfRule>
  </conditionalFormatting>
  <conditionalFormatting sqref="K15:L15">
    <cfRule type="cellIs" dxfId="571" priority="103" operator="lessThan">
      <formula>0.5</formula>
    </cfRule>
    <cfRule type="cellIs" dxfId="570" priority="104" operator="greaterThan">
      <formula>0.5</formula>
    </cfRule>
  </conditionalFormatting>
  <conditionalFormatting sqref="M15">
    <cfRule type="cellIs" dxfId="567" priority="101" operator="lessThan">
      <formula>4.5</formula>
    </cfRule>
    <cfRule type="cellIs" dxfId="566" priority="102" operator="greaterThan">
      <formula>5.5</formula>
    </cfRule>
  </conditionalFormatting>
  <conditionalFormatting sqref="N15">
    <cfRule type="cellIs" dxfId="563" priority="99" operator="lessThan">
      <formula>1.5</formula>
    </cfRule>
    <cfRule type="cellIs" dxfId="562" priority="100" operator="greaterThan">
      <formula>2.5</formula>
    </cfRule>
  </conditionalFormatting>
  <conditionalFormatting sqref="O15">
    <cfRule type="cellIs" dxfId="559" priority="97" operator="lessThan">
      <formula>4.5</formula>
    </cfRule>
    <cfRule type="cellIs" dxfId="558" priority="98" operator="greaterThan">
      <formula>7.5</formula>
    </cfRule>
  </conditionalFormatting>
  <conditionalFormatting sqref="Q15">
    <cfRule type="cellIs" dxfId="555" priority="95" operator="lessThan">
      <formula>2.5</formula>
    </cfRule>
    <cfRule type="cellIs" dxfId="554" priority="96" operator="greaterThan">
      <formula>4.5</formula>
    </cfRule>
  </conditionalFormatting>
  <conditionalFormatting sqref="R15">
    <cfRule type="cellIs" dxfId="551" priority="93" operator="lessThan">
      <formula>2.5</formula>
    </cfRule>
    <cfRule type="cellIs" dxfId="550" priority="94" operator="greaterThan">
      <formula>4.5</formula>
    </cfRule>
  </conditionalFormatting>
  <conditionalFormatting sqref="S15">
    <cfRule type="cellIs" dxfId="547" priority="92" operator="greaterThan">
      <formula>1.5</formula>
    </cfRule>
  </conditionalFormatting>
  <conditionalFormatting sqref="K27:L27">
    <cfRule type="cellIs" dxfId="545" priority="90" operator="lessThan">
      <formula>0.5</formula>
    </cfRule>
    <cfRule type="cellIs" dxfId="544" priority="91" operator="greaterThan">
      <formula>0.5</formula>
    </cfRule>
  </conditionalFormatting>
  <conditionalFormatting sqref="M27">
    <cfRule type="cellIs" dxfId="541" priority="88" operator="lessThan">
      <formula>4.5</formula>
    </cfRule>
    <cfRule type="cellIs" dxfId="540" priority="89" operator="greaterThan">
      <formula>5.5</formula>
    </cfRule>
  </conditionalFormatting>
  <conditionalFormatting sqref="N27">
    <cfRule type="cellIs" dxfId="537" priority="86" operator="lessThan">
      <formula>1.5</formula>
    </cfRule>
    <cfRule type="cellIs" dxfId="536" priority="87" operator="greaterThan">
      <formula>2.5</formula>
    </cfRule>
  </conditionalFormatting>
  <conditionalFormatting sqref="O27">
    <cfRule type="cellIs" dxfId="533" priority="84" operator="lessThan">
      <formula>4.5</formula>
    </cfRule>
    <cfRule type="cellIs" dxfId="532" priority="85" operator="greaterThan">
      <formula>7.5</formula>
    </cfRule>
  </conditionalFormatting>
  <conditionalFormatting sqref="Q27">
    <cfRule type="cellIs" dxfId="529" priority="82" operator="lessThan">
      <formula>2.5</formula>
    </cfRule>
    <cfRule type="cellIs" dxfId="528" priority="83" operator="greaterThan">
      <formula>4.5</formula>
    </cfRule>
  </conditionalFormatting>
  <conditionalFormatting sqref="R27">
    <cfRule type="cellIs" dxfId="525" priority="80" operator="lessThan">
      <formula>2.5</formula>
    </cfRule>
    <cfRule type="cellIs" dxfId="524" priority="81" operator="greaterThan">
      <formula>4.5</formula>
    </cfRule>
  </conditionalFormatting>
  <conditionalFormatting sqref="S27">
    <cfRule type="cellIs" dxfId="521" priority="79" operator="greaterThan">
      <formula>1.5</formula>
    </cfRule>
  </conditionalFormatting>
  <conditionalFormatting sqref="K28:L29">
    <cfRule type="cellIs" dxfId="519" priority="77" operator="lessThan">
      <formula>0.5</formula>
    </cfRule>
    <cfRule type="cellIs" dxfId="518" priority="78" operator="greaterThan">
      <formula>0.5</formula>
    </cfRule>
  </conditionalFormatting>
  <conditionalFormatting sqref="M28:M29">
    <cfRule type="cellIs" dxfId="515" priority="75" operator="lessThan">
      <formula>4.5</formula>
    </cfRule>
    <cfRule type="cellIs" dxfId="514" priority="76" operator="greaterThan">
      <formula>5.5</formula>
    </cfRule>
  </conditionalFormatting>
  <conditionalFormatting sqref="N28:N29">
    <cfRule type="cellIs" dxfId="511" priority="73" operator="lessThan">
      <formula>1.5</formula>
    </cfRule>
    <cfRule type="cellIs" dxfId="510" priority="74" operator="greaterThan">
      <formula>2.5</formula>
    </cfRule>
  </conditionalFormatting>
  <conditionalFormatting sqref="O28:O29">
    <cfRule type="cellIs" dxfId="507" priority="71" operator="lessThan">
      <formula>4.5</formula>
    </cfRule>
    <cfRule type="cellIs" dxfId="506" priority="72" operator="greaterThan">
      <formula>7.5</formula>
    </cfRule>
  </conditionalFormatting>
  <conditionalFormatting sqref="Q28:Q29">
    <cfRule type="cellIs" dxfId="503" priority="69" operator="lessThan">
      <formula>2.5</formula>
    </cfRule>
    <cfRule type="cellIs" dxfId="502" priority="70" operator="greaterThan">
      <formula>4.5</formula>
    </cfRule>
  </conditionalFormatting>
  <conditionalFormatting sqref="R28:R29">
    <cfRule type="cellIs" dxfId="499" priority="67" operator="lessThan">
      <formula>2.5</formula>
    </cfRule>
    <cfRule type="cellIs" dxfId="498" priority="68" operator="greaterThan">
      <formula>4.5</formula>
    </cfRule>
  </conditionalFormatting>
  <conditionalFormatting sqref="S28:S29">
    <cfRule type="cellIs" dxfId="495" priority="66" operator="greaterThan">
      <formula>1.5</formula>
    </cfRule>
  </conditionalFormatting>
  <conditionalFormatting sqref="K30:L30">
    <cfRule type="cellIs" dxfId="493" priority="64" operator="lessThan">
      <formula>0.5</formula>
    </cfRule>
    <cfRule type="cellIs" dxfId="492" priority="65" operator="greaterThan">
      <formula>0.5</formula>
    </cfRule>
  </conditionalFormatting>
  <conditionalFormatting sqref="M30">
    <cfRule type="cellIs" dxfId="489" priority="62" operator="lessThan">
      <formula>4.5</formula>
    </cfRule>
    <cfRule type="cellIs" dxfId="488" priority="63" operator="greaterThan">
      <formula>5.5</formula>
    </cfRule>
  </conditionalFormatting>
  <conditionalFormatting sqref="N30">
    <cfRule type="cellIs" dxfId="485" priority="60" operator="lessThan">
      <formula>1.5</formula>
    </cfRule>
    <cfRule type="cellIs" dxfId="484" priority="61" operator="greaterThan">
      <formula>2.5</formula>
    </cfRule>
  </conditionalFormatting>
  <conditionalFormatting sqref="O30">
    <cfRule type="cellIs" dxfId="481" priority="58" operator="lessThan">
      <formula>4.5</formula>
    </cfRule>
    <cfRule type="cellIs" dxfId="480" priority="59" operator="greaterThan">
      <formula>7.5</formula>
    </cfRule>
  </conditionalFormatting>
  <conditionalFormatting sqref="Q30">
    <cfRule type="cellIs" dxfId="477" priority="56" operator="lessThan">
      <formula>2.5</formula>
    </cfRule>
    <cfRule type="cellIs" dxfId="476" priority="57" operator="greaterThan">
      <formula>4.5</formula>
    </cfRule>
  </conditionalFormatting>
  <conditionalFormatting sqref="R30">
    <cfRule type="cellIs" dxfId="473" priority="54" operator="lessThan">
      <formula>2.5</formula>
    </cfRule>
    <cfRule type="cellIs" dxfId="472" priority="55" operator="greaterThan">
      <formula>4.5</formula>
    </cfRule>
  </conditionalFormatting>
  <conditionalFormatting sqref="S30">
    <cfRule type="cellIs" dxfId="469" priority="53" operator="greaterThan">
      <formula>1.5</formula>
    </cfRule>
  </conditionalFormatting>
  <conditionalFormatting sqref="K22:L22">
    <cfRule type="cellIs" dxfId="467" priority="51" operator="lessThan">
      <formula>0.5</formula>
    </cfRule>
    <cfRule type="cellIs" dxfId="466" priority="52" operator="greaterThan">
      <formula>0.5</formula>
    </cfRule>
  </conditionalFormatting>
  <conditionalFormatting sqref="M22">
    <cfRule type="cellIs" dxfId="463" priority="49" operator="lessThan">
      <formula>4.5</formula>
    </cfRule>
    <cfRule type="cellIs" dxfId="462" priority="50" operator="greaterThan">
      <formula>5.5</formula>
    </cfRule>
  </conditionalFormatting>
  <conditionalFormatting sqref="N22">
    <cfRule type="cellIs" dxfId="459" priority="47" operator="lessThan">
      <formula>1.5</formula>
    </cfRule>
    <cfRule type="cellIs" dxfId="458" priority="48" operator="greaterThan">
      <formula>2.5</formula>
    </cfRule>
  </conditionalFormatting>
  <conditionalFormatting sqref="O22">
    <cfRule type="cellIs" dxfId="455" priority="45" operator="lessThan">
      <formula>4.5</formula>
    </cfRule>
    <cfRule type="cellIs" dxfId="454" priority="46" operator="greaterThan">
      <formula>7.5</formula>
    </cfRule>
  </conditionalFormatting>
  <conditionalFormatting sqref="Q22">
    <cfRule type="cellIs" dxfId="451" priority="43" operator="lessThan">
      <formula>2.5</formula>
    </cfRule>
    <cfRule type="cellIs" dxfId="450" priority="44" operator="greaterThan">
      <formula>4.5</formula>
    </cfRule>
  </conditionalFormatting>
  <conditionalFormatting sqref="R22">
    <cfRule type="cellIs" dxfId="447" priority="41" operator="lessThan">
      <formula>2.5</formula>
    </cfRule>
    <cfRule type="cellIs" dxfId="446" priority="42" operator="greaterThan">
      <formula>4.5</formula>
    </cfRule>
  </conditionalFormatting>
  <conditionalFormatting sqref="S22">
    <cfRule type="cellIs" dxfId="443" priority="40" operator="greaterThan">
      <formula>1.5</formula>
    </cfRule>
  </conditionalFormatting>
  <conditionalFormatting sqref="K23:L24">
    <cfRule type="cellIs" dxfId="441" priority="38" operator="lessThan">
      <formula>0.5</formula>
    </cfRule>
    <cfRule type="cellIs" dxfId="440" priority="39" operator="greaterThan">
      <formula>0.5</formula>
    </cfRule>
  </conditionalFormatting>
  <conditionalFormatting sqref="M23:M24">
    <cfRule type="cellIs" dxfId="437" priority="36" operator="lessThan">
      <formula>4.5</formula>
    </cfRule>
    <cfRule type="cellIs" dxfId="436" priority="37" operator="greaterThan">
      <formula>5.5</formula>
    </cfRule>
  </conditionalFormatting>
  <conditionalFormatting sqref="N23:N24">
    <cfRule type="cellIs" dxfId="433" priority="34" operator="lessThan">
      <formula>1.5</formula>
    </cfRule>
    <cfRule type="cellIs" dxfId="432" priority="35" operator="greaterThan">
      <formula>2.5</formula>
    </cfRule>
  </conditionalFormatting>
  <conditionalFormatting sqref="O23:O24">
    <cfRule type="cellIs" dxfId="429" priority="32" operator="lessThan">
      <formula>4.5</formula>
    </cfRule>
    <cfRule type="cellIs" dxfId="428" priority="33" operator="greaterThan">
      <formula>7.5</formula>
    </cfRule>
  </conditionalFormatting>
  <conditionalFormatting sqref="Q23:Q24">
    <cfRule type="cellIs" dxfId="425" priority="30" operator="lessThan">
      <formula>2.5</formula>
    </cfRule>
    <cfRule type="cellIs" dxfId="424" priority="31" operator="greaterThan">
      <formula>4.5</formula>
    </cfRule>
  </conditionalFormatting>
  <conditionalFormatting sqref="R23:R24">
    <cfRule type="cellIs" dxfId="421" priority="28" operator="lessThan">
      <formula>2.5</formula>
    </cfRule>
    <cfRule type="cellIs" dxfId="420" priority="29" operator="greaterThan">
      <formula>4.5</formula>
    </cfRule>
  </conditionalFormatting>
  <conditionalFormatting sqref="S23:S24">
    <cfRule type="cellIs" dxfId="417" priority="27" operator="greaterThan">
      <formula>1.5</formula>
    </cfRule>
  </conditionalFormatting>
  <conditionalFormatting sqref="K18:L18">
    <cfRule type="cellIs" dxfId="415" priority="25" operator="lessThan">
      <formula>0.5</formula>
    </cfRule>
    <cfRule type="cellIs" dxfId="414" priority="26" operator="greaterThan">
      <formula>0.5</formula>
    </cfRule>
  </conditionalFormatting>
  <conditionalFormatting sqref="M18">
    <cfRule type="cellIs" dxfId="411" priority="23" operator="lessThan">
      <formula>4.5</formula>
    </cfRule>
    <cfRule type="cellIs" dxfId="410" priority="24" operator="greaterThan">
      <formula>5.5</formula>
    </cfRule>
  </conditionalFormatting>
  <conditionalFormatting sqref="N18">
    <cfRule type="cellIs" dxfId="407" priority="21" operator="lessThan">
      <formula>1.5</formula>
    </cfRule>
    <cfRule type="cellIs" dxfId="406" priority="22" operator="greaterThan">
      <formula>2.5</formula>
    </cfRule>
  </conditionalFormatting>
  <conditionalFormatting sqref="O18">
    <cfRule type="cellIs" dxfId="403" priority="19" operator="lessThan">
      <formula>4.5</formula>
    </cfRule>
    <cfRule type="cellIs" dxfId="402" priority="20" operator="greaterThan">
      <formula>7.5</formula>
    </cfRule>
  </conditionalFormatting>
  <conditionalFormatting sqref="Q18">
    <cfRule type="cellIs" dxfId="399" priority="17" operator="lessThan">
      <formula>2.5</formula>
    </cfRule>
    <cfRule type="cellIs" dxfId="398" priority="18" operator="greaterThan">
      <formula>4.5</formula>
    </cfRule>
  </conditionalFormatting>
  <conditionalFormatting sqref="R18">
    <cfRule type="cellIs" dxfId="395" priority="15" operator="lessThan">
      <formula>2.5</formula>
    </cfRule>
    <cfRule type="cellIs" dxfId="394" priority="16" operator="greaterThan">
      <formula>4.5</formula>
    </cfRule>
  </conditionalFormatting>
  <conditionalFormatting sqref="S18">
    <cfRule type="cellIs" dxfId="391" priority="14" operator="greaterThan">
      <formula>1.5</formula>
    </cfRule>
  </conditionalFormatting>
  <conditionalFormatting sqref="K19:L19">
    <cfRule type="cellIs" dxfId="389" priority="12" operator="lessThan">
      <formula>0.5</formula>
    </cfRule>
    <cfRule type="cellIs" dxfId="388" priority="13" operator="greaterThan">
      <formula>0.5</formula>
    </cfRule>
  </conditionalFormatting>
  <conditionalFormatting sqref="M19">
    <cfRule type="cellIs" dxfId="385" priority="10" operator="lessThan">
      <formula>4.5</formula>
    </cfRule>
    <cfRule type="cellIs" dxfId="384" priority="11" operator="greaterThan">
      <formula>5.5</formula>
    </cfRule>
  </conditionalFormatting>
  <conditionalFormatting sqref="N19">
    <cfRule type="cellIs" dxfId="381" priority="8" operator="lessThan">
      <formula>1.5</formula>
    </cfRule>
    <cfRule type="cellIs" dxfId="380" priority="9" operator="greaterThan">
      <formula>2.5</formula>
    </cfRule>
  </conditionalFormatting>
  <conditionalFormatting sqref="O19">
    <cfRule type="cellIs" dxfId="377" priority="6" operator="lessThan">
      <formula>4.5</formula>
    </cfRule>
    <cfRule type="cellIs" dxfId="376" priority="7" operator="greaterThan">
      <formula>7.5</formula>
    </cfRule>
  </conditionalFormatting>
  <conditionalFormatting sqref="Q19">
    <cfRule type="cellIs" dxfId="373" priority="4" operator="lessThan">
      <formula>2.5</formula>
    </cfRule>
    <cfRule type="cellIs" dxfId="372" priority="5" operator="greaterThan">
      <formula>4.5</formula>
    </cfRule>
  </conditionalFormatting>
  <conditionalFormatting sqref="R19">
    <cfRule type="cellIs" dxfId="369" priority="2" operator="lessThan">
      <formula>2.5</formula>
    </cfRule>
    <cfRule type="cellIs" dxfId="368" priority="3" operator="greaterThan">
      <formula>4.5</formula>
    </cfRule>
  </conditionalFormatting>
  <conditionalFormatting sqref="S19">
    <cfRule type="cellIs" dxfId="365" priority="1" operator="greaterThan">
      <formula>1.5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abSelected="1" workbookViewId="0">
      <selection activeCell="J15" sqref="J15"/>
    </sheetView>
  </sheetViews>
  <sheetFormatPr defaultRowHeight="15" x14ac:dyDescent="0.25"/>
  <cols>
    <col min="1" max="1" width="19.85546875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34" t="s">
        <v>22</v>
      </c>
      <c r="F1" s="34"/>
      <c r="G1" s="34"/>
      <c r="H1" s="34"/>
      <c r="I1" s="35"/>
      <c r="J1" s="6"/>
      <c r="K1" s="31" t="s">
        <v>57</v>
      </c>
      <c r="L1" s="31" t="s">
        <v>58</v>
      </c>
      <c r="M1" s="31" t="s">
        <v>59</v>
      </c>
      <c r="N1" s="31" t="s">
        <v>60</v>
      </c>
      <c r="O1" s="31" t="s">
        <v>61</v>
      </c>
      <c r="P1" s="31" t="s">
        <v>62</v>
      </c>
      <c r="Q1" s="31" t="s">
        <v>63</v>
      </c>
      <c r="R1" s="31" t="s">
        <v>64</v>
      </c>
      <c r="S1" s="31" t="s">
        <v>65</v>
      </c>
      <c r="T1" s="31" t="s">
        <v>66</v>
      </c>
    </row>
    <row r="2" spans="1:20" ht="18.75" x14ac:dyDescent="0.3">
      <c r="A2" s="4"/>
      <c r="B2" s="7">
        <f>DATE</f>
        <v>42383</v>
      </c>
      <c r="C2" s="4"/>
      <c r="D2" s="4"/>
      <c r="E2" s="34"/>
      <c r="F2" s="34"/>
      <c r="G2" s="34"/>
      <c r="H2" s="34"/>
      <c r="I2" s="35"/>
      <c r="J2" s="8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 ht="28.5" x14ac:dyDescent="0.25">
      <c r="A3" s="4"/>
      <c r="B3" s="26" t="s">
        <v>373</v>
      </c>
      <c r="C3" s="4"/>
      <c r="D3" s="4"/>
      <c r="E3" s="34"/>
      <c r="F3" s="34"/>
      <c r="G3" s="34"/>
      <c r="H3" s="34"/>
      <c r="I3" s="35"/>
      <c r="J3" s="26" t="s">
        <v>374</v>
      </c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1:20" ht="18.75" customHeight="1" x14ac:dyDescent="0.3">
      <c r="A4" s="4"/>
      <c r="B4" s="5"/>
      <c r="C4" s="4"/>
      <c r="D4" s="4"/>
      <c r="E4" s="34"/>
      <c r="F4" s="34"/>
      <c r="G4" s="34"/>
      <c r="H4" s="34"/>
      <c r="I4" s="35"/>
      <c r="J4" s="8"/>
      <c r="K4" s="32"/>
      <c r="L4" s="32"/>
      <c r="M4" s="32"/>
      <c r="N4" s="32"/>
      <c r="O4" s="32"/>
      <c r="P4" s="32"/>
      <c r="Q4" s="32"/>
      <c r="R4" s="32"/>
      <c r="S4" s="32"/>
      <c r="T4" s="32"/>
    </row>
    <row r="5" spans="1:20" ht="15" customHeight="1" x14ac:dyDescent="0.3">
      <c r="A5" s="4"/>
      <c r="B5" s="27"/>
      <c r="C5" s="4"/>
      <c r="D5" s="4"/>
      <c r="E5" s="34"/>
      <c r="F5" s="34"/>
      <c r="G5" s="34"/>
      <c r="H5" s="34"/>
      <c r="I5" s="35"/>
      <c r="J5" s="8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 ht="18.75" x14ac:dyDescent="0.3">
      <c r="A6" s="4"/>
      <c r="B6" s="5" t="s">
        <v>45</v>
      </c>
      <c r="C6" s="4"/>
      <c r="D6" s="4"/>
      <c r="E6" s="34"/>
      <c r="F6" s="34"/>
      <c r="G6" s="34"/>
      <c r="H6" s="34"/>
      <c r="I6" s="35"/>
      <c r="J6" s="8"/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1:20" ht="15" customHeight="1" x14ac:dyDescent="0.3">
      <c r="A7" s="4"/>
      <c r="B7" s="9"/>
      <c r="C7" s="4"/>
      <c r="D7" s="4"/>
      <c r="E7" s="34"/>
      <c r="F7" s="34"/>
      <c r="G7" s="34"/>
      <c r="H7" s="34"/>
      <c r="I7" s="35"/>
      <c r="J7" s="8"/>
      <c r="K7" s="32"/>
      <c r="L7" s="32"/>
      <c r="M7" s="32"/>
      <c r="N7" s="32"/>
      <c r="O7" s="32"/>
      <c r="P7" s="32"/>
      <c r="Q7" s="32"/>
      <c r="R7" s="32"/>
      <c r="S7" s="32"/>
      <c r="T7" s="32"/>
    </row>
    <row r="8" spans="1:20" ht="86.25" customHeight="1" x14ac:dyDescent="0.25">
      <c r="A8" s="4"/>
      <c r="B8" s="10"/>
      <c r="C8" s="4"/>
      <c r="D8" s="4"/>
      <c r="E8" s="36"/>
      <c r="F8" s="36"/>
      <c r="G8" s="36"/>
      <c r="H8" s="36"/>
      <c r="I8" s="37"/>
      <c r="J8" s="14" t="s">
        <v>54</v>
      </c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351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355</v>
      </c>
      <c r="B12" s="18" t="s">
        <v>321</v>
      </c>
      <c r="C12" s="11" t="str">
        <f t="shared" ref="C12:C18" si="0">CONCATENATE(YEAR,":",MONTH,":",WEEK,":",DAY,":",$A12)</f>
        <v>2016:1:2:7:TAO_3_E_ZL</v>
      </c>
      <c r="D12" s="11" t="e">
        <f>MATCH($C12,[1]report_data!$A:$A,0)</f>
        <v>#N/A</v>
      </c>
      <c r="E12" s="44" t="str">
        <f>IFERROR(INDEX([1]report_data!$A:$Z,$D12,MATCH(E$10,[1]report_data!$A$1:$Z$1,0)),"")</f>
        <v/>
      </c>
      <c r="F12" s="44" t="str">
        <f>IFERROR(INDEX([1]report_data!$A:$Z,$D12,MATCH(F$10,[1]report_data!$A$1:$Z$1,0)),"")</f>
        <v/>
      </c>
      <c r="G12" s="44" t="str">
        <f>IFERROR(INDEX([1]report_data!$A:$Z,$D12,MATCH(G$10,[1]report_data!$A$1:$Z$1,0)),"")</f>
        <v/>
      </c>
      <c r="H12" s="44" t="str">
        <f>IFERROR(INDEX([1]report_data!$A:$Z,$D12,MATCH(H$10,[1]report_data!$A$1:$Z$1,0)),"")</f>
        <v/>
      </c>
      <c r="I12" s="44" t="str">
        <f>IFERROR(INDEX([1]report_data!$A:$Z,$D12,MATCH(I$10,[1]report_data!$A$1:$Z$1,0)),"")</f>
        <v/>
      </c>
      <c r="J12" s="11" t="s">
        <v>357</v>
      </c>
      <c r="K12" s="44" t="str">
        <f>IFERROR(INDEX([1]report_data!$A:$Z,$D12,MATCH(K$10,[1]report_data!$A$1:$Z$1,0)),"")</f>
        <v/>
      </c>
      <c r="L12" s="44" t="str">
        <f>IFERROR(INDEX([1]report_data!$A:$Z,$D12,MATCH(L$10,[1]report_data!$A$1:$Z$1,0)),"")</f>
        <v/>
      </c>
      <c r="M12" s="44" t="str">
        <f>IFERROR(INDEX([1]report_data!$A:$Z,$D12,MATCH(M$10,[1]report_data!$A$1:$Z$1,0)),"")</f>
        <v/>
      </c>
      <c r="N12" s="44" t="str">
        <f>IFERROR(INDEX([1]report_data!$A:$Z,$D12,MATCH(N$10,[1]report_data!$A$1:$Z$1,0)),"")</f>
        <v/>
      </c>
      <c r="O12" s="44" t="str">
        <f>IFERROR(INDEX([1]report_data!$A:$Z,$D12,MATCH(O$10,[1]report_data!$A$1:$Z$1,0)),"")</f>
        <v/>
      </c>
      <c r="P12" s="44" t="str">
        <f>IFERROR(INDEX([1]report_data!$A:$Z,$D12,MATCH(P$10,[1]report_data!$A$1:$Z$1,0)),"")</f>
        <v/>
      </c>
      <c r="Q12" s="44" t="str">
        <f>IFERROR(INDEX([1]report_data!$A:$Z,$D12,MATCH(Q$10,[1]report_data!$A$1:$Z$1,0)),"")</f>
        <v/>
      </c>
      <c r="R12" s="44" t="str">
        <f>IFERROR(INDEX([1]report_data!$A:$Z,$D12,MATCH(R$10,[1]report_data!$A$1:$Z$1,0)),"")</f>
        <v/>
      </c>
      <c r="S12" s="44" t="str">
        <f>IFERROR(INDEX([1]report_data!$A:$Z,$D12,MATCH(S$10,[1]report_data!$A$1:$Z$1,0)),"")</f>
        <v/>
      </c>
      <c r="T12" s="44" t="str">
        <f>IFERROR(INDEX([1]report_data!$A:$Z,$D12,MATCH(T$10,[1]report_data!$A$1:$Z$1,0)),"")</f>
        <v/>
      </c>
    </row>
    <row r="13" spans="1:20" x14ac:dyDescent="0.25">
      <c r="A13" s="12" t="s">
        <v>358</v>
      </c>
      <c r="B13" s="18" t="s">
        <v>322</v>
      </c>
      <c r="C13" s="11" t="str">
        <f t="shared" si="0"/>
        <v>2016:1:2:7:TAO_3_E</v>
      </c>
      <c r="D13" s="11" t="e">
        <f>MATCH($C13,[1]report_data!$A:$A,0)</f>
        <v>#N/A</v>
      </c>
      <c r="E13" s="44" t="str">
        <f>IFERROR(INDEX([1]report_data!$A:$Z,$D13,MATCH(E$10,[1]report_data!$A$1:$Z$1,0)),"")</f>
        <v/>
      </c>
      <c r="F13" s="44" t="str">
        <f>IFERROR(INDEX([1]report_data!$A:$Z,$D13,MATCH(F$10,[1]report_data!$A$1:$Z$1,0)),"")</f>
        <v/>
      </c>
      <c r="G13" s="44" t="str">
        <f>IFERROR(INDEX([1]report_data!$A:$Z,$D13,MATCH(G$10,[1]report_data!$A$1:$Z$1,0)),"")</f>
        <v/>
      </c>
      <c r="H13" s="44" t="str">
        <f>IFERROR(INDEX([1]report_data!$A:$Z,$D13,MATCH(H$10,[1]report_data!$A$1:$Z$1,0)),"")</f>
        <v/>
      </c>
      <c r="I13" s="44" t="str">
        <f>IFERROR(INDEX([1]report_data!$A:$Z,$D13,MATCH(I$10,[1]report_data!$A$1:$Z$1,0)),"")</f>
        <v/>
      </c>
      <c r="J13" s="11" t="s">
        <v>356</v>
      </c>
      <c r="K13" s="44" t="str">
        <f>IFERROR(INDEX([1]report_data!$A:$Z,$D13,MATCH(K$10,[1]report_data!$A$1:$Z$1,0)),"")</f>
        <v/>
      </c>
      <c r="L13" s="44" t="str">
        <f>IFERROR(INDEX([1]report_data!$A:$Z,$D13,MATCH(L$10,[1]report_data!$A$1:$Z$1,0)),"")</f>
        <v/>
      </c>
      <c r="M13" s="44" t="str">
        <f>IFERROR(INDEX([1]report_data!$A:$Z,$D13,MATCH(M$10,[1]report_data!$A$1:$Z$1,0)),"")</f>
        <v/>
      </c>
      <c r="N13" s="44" t="str">
        <f>IFERROR(INDEX([1]report_data!$A:$Z,$D13,MATCH(N$10,[1]report_data!$A$1:$Z$1,0)),"")</f>
        <v/>
      </c>
      <c r="O13" s="44" t="str">
        <f>IFERROR(INDEX([1]report_data!$A:$Z,$D13,MATCH(O$10,[1]report_data!$A$1:$Z$1,0)),"")</f>
        <v/>
      </c>
      <c r="P13" s="44" t="str">
        <f>IFERROR(INDEX([1]report_data!$A:$Z,$D13,MATCH(P$10,[1]report_data!$A$1:$Z$1,0)),"")</f>
        <v/>
      </c>
      <c r="Q13" s="44" t="str">
        <f>IFERROR(INDEX([1]report_data!$A:$Z,$D13,MATCH(Q$10,[1]report_data!$A$1:$Z$1,0)),"")</f>
        <v/>
      </c>
      <c r="R13" s="44" t="str">
        <f>IFERROR(INDEX([1]report_data!$A:$Z,$D13,MATCH(R$10,[1]report_data!$A$1:$Z$1,0)),"")</f>
        <v/>
      </c>
      <c r="S13" s="44" t="str">
        <f>IFERROR(INDEX([1]report_data!$A:$Z,$D13,MATCH(S$10,[1]report_data!$A$1:$Z$1,0)),"")</f>
        <v/>
      </c>
      <c r="T13" s="44" t="str">
        <f>IFERROR(INDEX([1]report_data!$A:$Z,$D13,MATCH(T$10,[1]report_data!$A$1:$Z$1,0)),"")</f>
        <v/>
      </c>
    </row>
    <row r="14" spans="1:20" x14ac:dyDescent="0.25">
      <c r="A14" s="12" t="s">
        <v>359</v>
      </c>
      <c r="B14" s="18" t="s">
        <v>323</v>
      </c>
      <c r="C14" s="11" t="str">
        <f t="shared" si="0"/>
        <v>2016:1:2:7:NANKAN_E</v>
      </c>
      <c r="D14" s="11" t="e">
        <f>MATCH($C14,[1]report_data!$A:$A,0)</f>
        <v>#N/A</v>
      </c>
      <c r="E14" s="44" t="str">
        <f>IFERROR(INDEX([1]report_data!$A:$Z,$D14,MATCH(E$10,[1]report_data!$A$1:$Z$1,0)),"")</f>
        <v/>
      </c>
      <c r="F14" s="44" t="str">
        <f>IFERROR(INDEX([1]report_data!$A:$Z,$D14,MATCH(F$10,[1]report_data!$A$1:$Z$1,0)),"")</f>
        <v/>
      </c>
      <c r="G14" s="44" t="str">
        <f>IFERROR(INDEX([1]report_data!$A:$Z,$D14,MATCH(G$10,[1]report_data!$A$1:$Z$1,0)),"")</f>
        <v/>
      </c>
      <c r="H14" s="44" t="str">
        <f>IFERROR(INDEX([1]report_data!$A:$Z,$D14,MATCH(H$10,[1]report_data!$A$1:$Z$1,0)),"")</f>
        <v/>
      </c>
      <c r="I14" s="44" t="str">
        <f>IFERROR(INDEX([1]report_data!$A:$Z,$D14,MATCH(I$10,[1]report_data!$A$1:$Z$1,0)),"")</f>
        <v/>
      </c>
      <c r="J14" s="11" t="s">
        <v>325</v>
      </c>
      <c r="K14" s="44" t="str">
        <f>IFERROR(INDEX([1]report_data!$A:$Z,$D14,MATCH(K$10,[1]report_data!$A$1:$Z$1,0)),"")</f>
        <v/>
      </c>
      <c r="L14" s="44" t="str">
        <f>IFERROR(INDEX([1]report_data!$A:$Z,$D14,MATCH(L$10,[1]report_data!$A$1:$Z$1,0)),"")</f>
        <v/>
      </c>
      <c r="M14" s="44" t="str">
        <f>IFERROR(INDEX([1]report_data!$A:$Z,$D14,MATCH(M$10,[1]report_data!$A$1:$Z$1,0)),"")</f>
        <v/>
      </c>
      <c r="N14" s="44" t="str">
        <f>IFERROR(INDEX([1]report_data!$A:$Z,$D14,MATCH(N$10,[1]report_data!$A$1:$Z$1,0)),"")</f>
        <v/>
      </c>
      <c r="O14" s="44" t="str">
        <f>IFERROR(INDEX([1]report_data!$A:$Z,$D14,MATCH(O$10,[1]report_data!$A$1:$Z$1,0)),"")</f>
        <v/>
      </c>
      <c r="P14" s="44" t="str">
        <f>IFERROR(INDEX([1]report_data!$A:$Z,$D14,MATCH(P$10,[1]report_data!$A$1:$Z$1,0)),"")</f>
        <v/>
      </c>
      <c r="Q14" s="44" t="str">
        <f>IFERROR(INDEX([1]report_data!$A:$Z,$D14,MATCH(Q$10,[1]report_data!$A$1:$Z$1,0)),"")</f>
        <v/>
      </c>
      <c r="R14" s="44" t="str">
        <f>IFERROR(INDEX([1]report_data!$A:$Z,$D14,MATCH(R$10,[1]report_data!$A$1:$Z$1,0)),"")</f>
        <v/>
      </c>
      <c r="S14" s="44" t="str">
        <f>IFERROR(INDEX([1]report_data!$A:$Z,$D14,MATCH(S$10,[1]report_data!$A$1:$Z$1,0)),"")</f>
        <v/>
      </c>
      <c r="T14" s="44" t="str">
        <f>IFERROR(INDEX([1]report_data!$A:$Z,$D14,MATCH(T$10,[1]report_data!$A$1:$Z$1,0)),"")</f>
        <v/>
      </c>
    </row>
    <row r="15" spans="1:20" x14ac:dyDescent="0.25">
      <c r="A15" s="12" t="s">
        <v>360</v>
      </c>
      <c r="B15" s="18" t="s">
        <v>324</v>
      </c>
      <c r="C15" s="11" t="str">
        <f t="shared" si="0"/>
        <v>2016:1:2:7:NANKAN_S</v>
      </c>
      <c r="D15" s="11" t="e">
        <f>MATCH($C15,[1]report_data!$A:$A,0)</f>
        <v>#N/A</v>
      </c>
      <c r="E15" s="44" t="str">
        <f>IFERROR(INDEX([1]report_data!$A:$Z,$D15,MATCH(E$10,[1]report_data!$A$1:$Z$1,0)),"")</f>
        <v/>
      </c>
      <c r="F15" s="44" t="str">
        <f>IFERROR(INDEX([1]report_data!$A:$Z,$D15,MATCH(F$10,[1]report_data!$A$1:$Z$1,0)),"")</f>
        <v/>
      </c>
      <c r="G15" s="44" t="str">
        <f>IFERROR(INDEX([1]report_data!$A:$Z,$D15,MATCH(G$10,[1]report_data!$A$1:$Z$1,0)),"")</f>
        <v/>
      </c>
      <c r="H15" s="44" t="str">
        <f>IFERROR(INDEX([1]report_data!$A:$Z,$D15,MATCH(H$10,[1]report_data!$A$1:$Z$1,0)),"")</f>
        <v/>
      </c>
      <c r="I15" s="44" t="str">
        <f>IFERROR(INDEX([1]report_data!$A:$Z,$D15,MATCH(I$10,[1]report_data!$A$1:$Z$1,0)),"")</f>
        <v/>
      </c>
      <c r="J15" s="11" t="s">
        <v>326</v>
      </c>
      <c r="K15" s="44" t="str">
        <f>IFERROR(INDEX([1]report_data!$A:$Z,$D15,MATCH(K$10,[1]report_data!$A$1:$Z$1,0)),"")</f>
        <v/>
      </c>
      <c r="L15" s="44" t="str">
        <f>IFERROR(INDEX([1]report_data!$A:$Z,$D15,MATCH(L$10,[1]report_data!$A$1:$Z$1,0)),"")</f>
        <v/>
      </c>
      <c r="M15" s="44" t="str">
        <f>IFERROR(INDEX([1]report_data!$A:$Z,$D15,MATCH(M$10,[1]report_data!$A$1:$Z$1,0)),"")</f>
        <v/>
      </c>
      <c r="N15" s="44" t="str">
        <f>IFERROR(INDEX([1]report_data!$A:$Z,$D15,MATCH(N$10,[1]report_data!$A$1:$Z$1,0)),"")</f>
        <v/>
      </c>
      <c r="O15" s="44" t="str">
        <f>IFERROR(INDEX([1]report_data!$A:$Z,$D15,MATCH(O$10,[1]report_data!$A$1:$Z$1,0)),"")</f>
        <v/>
      </c>
      <c r="P15" s="44" t="str">
        <f>IFERROR(INDEX([1]report_data!$A:$Z,$D15,MATCH(P$10,[1]report_data!$A$1:$Z$1,0)),"")</f>
        <v/>
      </c>
      <c r="Q15" s="44" t="str">
        <f>IFERROR(INDEX([1]report_data!$A:$Z,$D15,MATCH(Q$10,[1]report_data!$A$1:$Z$1,0)),"")</f>
        <v/>
      </c>
      <c r="R15" s="44" t="str">
        <f>IFERROR(INDEX([1]report_data!$A:$Z,$D15,MATCH(R$10,[1]report_data!$A$1:$Z$1,0)),"")</f>
        <v/>
      </c>
      <c r="S15" s="44" t="str">
        <f>IFERROR(INDEX([1]report_data!$A:$Z,$D15,MATCH(S$10,[1]report_data!$A$1:$Z$1,0)),"")</f>
        <v/>
      </c>
      <c r="T15" s="44" t="str">
        <f>IFERROR(INDEX([1]report_data!$A:$Z,$D15,MATCH(T$10,[1]report_data!$A$1:$Z$1,0)),"")</f>
        <v/>
      </c>
    </row>
    <row r="16" spans="1:20" x14ac:dyDescent="0.25">
      <c r="A16" s="12"/>
      <c r="B16" s="19" t="s">
        <v>46</v>
      </c>
      <c r="C16" s="20"/>
      <c r="D16" s="20"/>
      <c r="E16" s="22">
        <f>SUM(E12:E15)</f>
        <v>0</v>
      </c>
      <c r="F16" s="22">
        <f>SUM(F12:F15)</f>
        <v>0</v>
      </c>
      <c r="G16" s="22">
        <f>SUM(G12:G15)</f>
        <v>0</v>
      </c>
      <c r="H16" s="22">
        <f>SUM(H12:H15)</f>
        <v>0</v>
      </c>
      <c r="I16" s="22">
        <f>SUM(I12:I15)</f>
        <v>0</v>
      </c>
      <c r="J16" s="20"/>
      <c r="K16" s="22">
        <f t="shared" ref="K16:T16" si="1">SUM(K12:K15)</f>
        <v>0</v>
      </c>
      <c r="L16" s="22">
        <f t="shared" si="1"/>
        <v>0</v>
      </c>
      <c r="M16" s="22">
        <f t="shared" si="1"/>
        <v>0</v>
      </c>
      <c r="N16" s="22">
        <f t="shared" si="1"/>
        <v>0</v>
      </c>
      <c r="O16" s="22">
        <f t="shared" si="1"/>
        <v>0</v>
      </c>
      <c r="P16" s="22">
        <f t="shared" si="1"/>
        <v>0</v>
      </c>
      <c r="Q16" s="22">
        <f t="shared" si="1"/>
        <v>0</v>
      </c>
      <c r="R16" s="22">
        <f t="shared" si="1"/>
        <v>0</v>
      </c>
      <c r="S16" s="22">
        <f t="shared" si="1"/>
        <v>0</v>
      </c>
      <c r="T16" s="22">
        <f t="shared" si="1"/>
        <v>0</v>
      </c>
    </row>
    <row r="17" spans="1:20" x14ac:dyDescent="0.25">
      <c r="A17" s="4"/>
      <c r="B17" s="28" t="s">
        <v>352</v>
      </c>
      <c r="C17" s="13"/>
      <c r="D17" s="13"/>
      <c r="E17" s="13"/>
      <c r="F17" s="13"/>
      <c r="G17" s="13"/>
      <c r="H17" s="13"/>
      <c r="I17" s="13"/>
      <c r="J17" s="13"/>
      <c r="K17" s="23"/>
      <c r="L17" s="23"/>
      <c r="M17" s="23"/>
      <c r="N17" s="23"/>
      <c r="O17" s="23"/>
      <c r="P17" s="23"/>
      <c r="Q17" s="23"/>
      <c r="R17" s="23"/>
      <c r="S17" s="23"/>
      <c r="T17" s="30"/>
    </row>
    <row r="18" spans="1:20" x14ac:dyDescent="0.25">
      <c r="A18" s="12" t="s">
        <v>361</v>
      </c>
      <c r="B18" s="18" t="s">
        <v>327</v>
      </c>
      <c r="C18" s="11" t="str">
        <f t="shared" si="0"/>
        <v>2016:1:2:7:TAO_2_E</v>
      </c>
      <c r="D18" s="11" t="e">
        <f>MATCH($C18,[1]report_data!$A:$A,0)</f>
        <v>#N/A</v>
      </c>
      <c r="E18" s="44" t="str">
        <f>IFERROR(INDEX([1]report_data!$A:$Z,$D18,MATCH(E$10,[1]report_data!$A$1:$Z$1,0)),"")</f>
        <v/>
      </c>
      <c r="F18" s="44" t="str">
        <f>IFERROR(INDEX([1]report_data!$A:$Z,$D18,MATCH(F$10,[1]report_data!$A$1:$Z$1,0)),"")</f>
        <v/>
      </c>
      <c r="G18" s="44" t="str">
        <f>IFERROR(INDEX([1]report_data!$A:$Z,$D18,MATCH(G$10,[1]report_data!$A$1:$Z$1,0)),"")</f>
        <v/>
      </c>
      <c r="H18" s="44" t="str">
        <f>IFERROR(INDEX([1]report_data!$A:$Z,$D18,MATCH(H$10,[1]report_data!$A$1:$Z$1,0)),"")</f>
        <v/>
      </c>
      <c r="I18" s="44" t="str">
        <f>IFERROR(INDEX([1]report_data!$A:$Z,$D18,MATCH(I$10,[1]report_data!$A$1:$Z$1,0)),"")</f>
        <v/>
      </c>
      <c r="J18" s="11" t="s">
        <v>332</v>
      </c>
      <c r="K18" s="44" t="str">
        <f>IFERROR(INDEX([1]report_data!$A:$Z,$D18,MATCH(K$10,[1]report_data!$A$1:$Z$1,0)),"")</f>
        <v/>
      </c>
      <c r="L18" s="44" t="str">
        <f>IFERROR(INDEX([1]report_data!$A:$Z,$D18,MATCH(L$10,[1]report_data!$A$1:$Z$1,0)),"")</f>
        <v/>
      </c>
      <c r="M18" s="44" t="str">
        <f>IFERROR(INDEX([1]report_data!$A:$Z,$D18,MATCH(M$10,[1]report_data!$A$1:$Z$1,0)),"")</f>
        <v/>
      </c>
      <c r="N18" s="44" t="str">
        <f>IFERROR(INDEX([1]report_data!$A:$Z,$D18,MATCH(N$10,[1]report_data!$A$1:$Z$1,0)),"")</f>
        <v/>
      </c>
      <c r="O18" s="44" t="str">
        <f>IFERROR(INDEX([1]report_data!$A:$Z,$D18,MATCH(O$10,[1]report_data!$A$1:$Z$1,0)),"")</f>
        <v/>
      </c>
      <c r="P18" s="44" t="str">
        <f>IFERROR(INDEX([1]report_data!$A:$Z,$D18,MATCH(P$10,[1]report_data!$A$1:$Z$1,0)),"")</f>
        <v/>
      </c>
      <c r="Q18" s="44" t="str">
        <f>IFERROR(INDEX([1]report_data!$A:$Z,$D18,MATCH(Q$10,[1]report_data!$A$1:$Z$1,0)),"")</f>
        <v/>
      </c>
      <c r="R18" s="44" t="str">
        <f>IFERROR(INDEX([1]report_data!$A:$Z,$D18,MATCH(R$10,[1]report_data!$A$1:$Z$1,0)),"")</f>
        <v/>
      </c>
      <c r="S18" s="44" t="str">
        <f>IFERROR(INDEX([1]report_data!$A:$Z,$D18,MATCH(S$10,[1]report_data!$A$1:$Z$1,0)),"")</f>
        <v/>
      </c>
      <c r="T18" s="44" t="str">
        <f>IFERROR(INDEX([1]report_data!$A:$Z,$D18,MATCH(T$10,[1]report_data!$A$1:$Z$1,0)),"")</f>
        <v/>
      </c>
    </row>
    <row r="19" spans="1:20" x14ac:dyDescent="0.25">
      <c r="A19" s="12" t="s">
        <v>362</v>
      </c>
      <c r="B19" s="18" t="s">
        <v>328</v>
      </c>
      <c r="C19" s="11" t="str">
        <f>CONCATENATE(YEAR,":",MONTH,":",WEEK,":",DAY,":",$A19)</f>
        <v>2016:1:2:7:TAO_1_A</v>
      </c>
      <c r="D19" s="11" t="e">
        <f>MATCH($C19,[1]report_data!$A:$A,0)</f>
        <v>#N/A</v>
      </c>
      <c r="E19" s="44" t="str">
        <f>IFERROR(INDEX([1]report_data!$A:$Z,$D19,MATCH(E$10,[1]report_data!$A$1:$Z$1,0)),"")</f>
        <v/>
      </c>
      <c r="F19" s="44" t="str">
        <f>IFERROR(INDEX([1]report_data!$A:$Z,$D19,MATCH(F$10,[1]report_data!$A$1:$Z$1,0)),"")</f>
        <v/>
      </c>
      <c r="G19" s="44" t="str">
        <f>IFERROR(INDEX([1]report_data!$A:$Z,$D19,MATCH(G$10,[1]report_data!$A$1:$Z$1,0)),"")</f>
        <v/>
      </c>
      <c r="H19" s="44" t="str">
        <f>IFERROR(INDEX([1]report_data!$A:$Z,$D19,MATCH(H$10,[1]report_data!$A$1:$Z$1,0)),"")</f>
        <v/>
      </c>
      <c r="I19" s="44" t="str">
        <f>IFERROR(INDEX([1]report_data!$A:$Z,$D19,MATCH(I$10,[1]report_data!$A$1:$Z$1,0)),"")</f>
        <v/>
      </c>
      <c r="J19" s="11" t="s">
        <v>333</v>
      </c>
      <c r="K19" s="44" t="str">
        <f>IFERROR(INDEX([1]report_data!$A:$Z,$D19,MATCH(K$10,[1]report_data!$A$1:$Z$1,0)),"")</f>
        <v/>
      </c>
      <c r="L19" s="44" t="str">
        <f>IFERROR(INDEX([1]report_data!$A:$Z,$D19,MATCH(L$10,[1]report_data!$A$1:$Z$1,0)),"")</f>
        <v/>
      </c>
      <c r="M19" s="44" t="str">
        <f>IFERROR(INDEX([1]report_data!$A:$Z,$D19,MATCH(M$10,[1]report_data!$A$1:$Z$1,0)),"")</f>
        <v/>
      </c>
      <c r="N19" s="44" t="str">
        <f>IFERROR(INDEX([1]report_data!$A:$Z,$D19,MATCH(N$10,[1]report_data!$A$1:$Z$1,0)),"")</f>
        <v/>
      </c>
      <c r="O19" s="44" t="str">
        <f>IFERROR(INDEX([1]report_data!$A:$Z,$D19,MATCH(O$10,[1]report_data!$A$1:$Z$1,0)),"")</f>
        <v/>
      </c>
      <c r="P19" s="44" t="str">
        <f>IFERROR(INDEX([1]report_data!$A:$Z,$D19,MATCH(P$10,[1]report_data!$A$1:$Z$1,0)),"")</f>
        <v/>
      </c>
      <c r="Q19" s="44" t="str">
        <f>IFERROR(INDEX([1]report_data!$A:$Z,$D19,MATCH(Q$10,[1]report_data!$A$1:$Z$1,0)),"")</f>
        <v/>
      </c>
      <c r="R19" s="44" t="str">
        <f>IFERROR(INDEX([1]report_data!$A:$Z,$D19,MATCH(R$10,[1]report_data!$A$1:$Z$1,0)),"")</f>
        <v/>
      </c>
      <c r="S19" s="44" t="str">
        <f>IFERROR(INDEX([1]report_data!$A:$Z,$D19,MATCH(S$10,[1]report_data!$A$1:$Z$1,0)),"")</f>
        <v/>
      </c>
      <c r="T19" s="44" t="str">
        <f>IFERROR(INDEX([1]report_data!$A:$Z,$D19,MATCH(T$10,[1]report_data!$A$1:$Z$1,0)),"")</f>
        <v/>
      </c>
    </row>
    <row r="20" spans="1:20" x14ac:dyDescent="0.25">
      <c r="A20" s="12" t="s">
        <v>363</v>
      </c>
      <c r="B20" s="18" t="s">
        <v>329</v>
      </c>
      <c r="C20" s="11" t="str">
        <f>CONCATENATE(YEAR,":",MONTH,":",WEEK,":",DAY,":",$A20)</f>
        <v>2016:1:2:7:TAO_1_B</v>
      </c>
      <c r="D20" s="11" t="e">
        <f>MATCH($C20,[1]report_data!$A:$A,0)</f>
        <v>#N/A</v>
      </c>
      <c r="E20" s="44" t="str">
        <f>IFERROR(INDEX([1]report_data!$A:$Z,$D20,MATCH(E$10,[1]report_data!$A$1:$Z$1,0)),"")</f>
        <v/>
      </c>
      <c r="F20" s="44" t="str">
        <f>IFERROR(INDEX([1]report_data!$A:$Z,$D20,MATCH(F$10,[1]report_data!$A$1:$Z$1,0)),"")</f>
        <v/>
      </c>
      <c r="G20" s="44" t="str">
        <f>IFERROR(INDEX([1]report_data!$A:$Z,$D20,MATCH(G$10,[1]report_data!$A$1:$Z$1,0)),"")</f>
        <v/>
      </c>
      <c r="H20" s="44" t="str">
        <f>IFERROR(INDEX([1]report_data!$A:$Z,$D20,MATCH(H$10,[1]report_data!$A$1:$Z$1,0)),"")</f>
        <v/>
      </c>
      <c r="I20" s="44" t="str">
        <f>IFERROR(INDEX([1]report_data!$A:$Z,$D20,MATCH(I$10,[1]report_data!$A$1:$Z$1,0)),"")</f>
        <v/>
      </c>
      <c r="J20" s="11" t="s">
        <v>334</v>
      </c>
      <c r="K20" s="44" t="str">
        <f>IFERROR(INDEX([1]report_data!$A:$Z,$D20,MATCH(K$10,[1]report_data!$A$1:$Z$1,0)),"")</f>
        <v/>
      </c>
      <c r="L20" s="44" t="str">
        <f>IFERROR(INDEX([1]report_data!$A:$Z,$D20,MATCH(L$10,[1]report_data!$A$1:$Z$1,0)),"")</f>
        <v/>
      </c>
      <c r="M20" s="44" t="str">
        <f>IFERROR(INDEX([1]report_data!$A:$Z,$D20,MATCH(M$10,[1]report_data!$A$1:$Z$1,0)),"")</f>
        <v/>
      </c>
      <c r="N20" s="44" t="str">
        <f>IFERROR(INDEX([1]report_data!$A:$Z,$D20,MATCH(N$10,[1]report_data!$A$1:$Z$1,0)),"")</f>
        <v/>
      </c>
      <c r="O20" s="44" t="str">
        <f>IFERROR(INDEX([1]report_data!$A:$Z,$D20,MATCH(O$10,[1]report_data!$A$1:$Z$1,0)),"")</f>
        <v/>
      </c>
      <c r="P20" s="44" t="str">
        <f>IFERROR(INDEX([1]report_data!$A:$Z,$D20,MATCH(P$10,[1]report_data!$A$1:$Z$1,0)),"")</f>
        <v/>
      </c>
      <c r="Q20" s="44" t="str">
        <f>IFERROR(INDEX([1]report_data!$A:$Z,$D20,MATCH(Q$10,[1]report_data!$A$1:$Z$1,0)),"")</f>
        <v/>
      </c>
      <c r="R20" s="44" t="str">
        <f>IFERROR(INDEX([1]report_data!$A:$Z,$D20,MATCH(R$10,[1]report_data!$A$1:$Z$1,0)),"")</f>
        <v/>
      </c>
      <c r="S20" s="44" t="str">
        <f>IFERROR(INDEX([1]report_data!$A:$Z,$D20,MATCH(S$10,[1]report_data!$A$1:$Z$1,0)),"")</f>
        <v/>
      </c>
      <c r="T20" s="44" t="str">
        <f>IFERROR(INDEX([1]report_data!$A:$Z,$D20,MATCH(T$10,[1]report_data!$A$1:$Z$1,0)),"")</f>
        <v/>
      </c>
    </row>
    <row r="21" spans="1:20" x14ac:dyDescent="0.25">
      <c r="A21" s="12" t="s">
        <v>364</v>
      </c>
      <c r="B21" s="18" t="s">
        <v>330</v>
      </c>
      <c r="C21" s="11" t="str">
        <f>CONCATENATE(YEAR,":",MONTH,":",WEEK,":",DAY,":",$A21)</f>
        <v>2016:1:2:7:TAO_2_S</v>
      </c>
      <c r="D21" s="11" t="e">
        <f>MATCH($C21,[1]report_data!$A:$A,0)</f>
        <v>#N/A</v>
      </c>
      <c r="E21" s="44" t="str">
        <f>IFERROR(INDEX([1]report_data!$A:$Z,$D21,MATCH(E$10,[1]report_data!$A$1:$Z$1,0)),"")</f>
        <v/>
      </c>
      <c r="F21" s="44" t="str">
        <f>IFERROR(INDEX([1]report_data!$A:$Z,$D21,MATCH(F$10,[1]report_data!$A$1:$Z$1,0)),"")</f>
        <v/>
      </c>
      <c r="G21" s="44" t="str">
        <f>IFERROR(INDEX([1]report_data!$A:$Z,$D21,MATCH(G$10,[1]report_data!$A$1:$Z$1,0)),"")</f>
        <v/>
      </c>
      <c r="H21" s="44" t="str">
        <f>IFERROR(INDEX([1]report_data!$A:$Z,$D21,MATCH(H$10,[1]report_data!$A$1:$Z$1,0)),"")</f>
        <v/>
      </c>
      <c r="I21" s="44" t="str">
        <f>IFERROR(INDEX([1]report_data!$A:$Z,$D21,MATCH(I$10,[1]report_data!$A$1:$Z$1,0)),"")</f>
        <v/>
      </c>
      <c r="J21" s="11" t="s">
        <v>335</v>
      </c>
      <c r="K21" s="44" t="str">
        <f>IFERROR(INDEX([1]report_data!$A:$Z,$D21,MATCH(K$10,[1]report_data!$A$1:$Z$1,0)),"")</f>
        <v/>
      </c>
      <c r="L21" s="44" t="str">
        <f>IFERROR(INDEX([1]report_data!$A:$Z,$D21,MATCH(L$10,[1]report_data!$A$1:$Z$1,0)),"")</f>
        <v/>
      </c>
      <c r="M21" s="44" t="str">
        <f>IFERROR(INDEX([1]report_data!$A:$Z,$D21,MATCH(M$10,[1]report_data!$A$1:$Z$1,0)),"")</f>
        <v/>
      </c>
      <c r="N21" s="44" t="str">
        <f>IFERROR(INDEX([1]report_data!$A:$Z,$D21,MATCH(N$10,[1]report_data!$A$1:$Z$1,0)),"")</f>
        <v/>
      </c>
      <c r="O21" s="44" t="str">
        <f>IFERROR(INDEX([1]report_data!$A:$Z,$D21,MATCH(O$10,[1]report_data!$A$1:$Z$1,0)),"")</f>
        <v/>
      </c>
      <c r="P21" s="44" t="str">
        <f>IFERROR(INDEX([1]report_data!$A:$Z,$D21,MATCH(P$10,[1]report_data!$A$1:$Z$1,0)),"")</f>
        <v/>
      </c>
      <c r="Q21" s="44" t="str">
        <f>IFERROR(INDEX([1]report_data!$A:$Z,$D21,MATCH(Q$10,[1]report_data!$A$1:$Z$1,0)),"")</f>
        <v/>
      </c>
      <c r="R21" s="44" t="str">
        <f>IFERROR(INDEX([1]report_data!$A:$Z,$D21,MATCH(R$10,[1]report_data!$A$1:$Z$1,0)),"")</f>
        <v/>
      </c>
      <c r="S21" s="44" t="str">
        <f>IFERROR(INDEX([1]report_data!$A:$Z,$D21,MATCH(S$10,[1]report_data!$A$1:$Z$1,0)),"")</f>
        <v/>
      </c>
      <c r="T21" s="44" t="str">
        <f>IFERROR(INDEX([1]report_data!$A:$Z,$D21,MATCH(T$10,[1]report_data!$A$1:$Z$1,0)),"")</f>
        <v/>
      </c>
    </row>
    <row r="22" spans="1:20" x14ac:dyDescent="0.25">
      <c r="A22" s="12" t="s">
        <v>365</v>
      </c>
      <c r="B22" s="18" t="s">
        <v>331</v>
      </c>
      <c r="C22" s="11" t="str">
        <f>CONCATENATE(YEAR,":",MONTH,":",WEEK,":",DAY,":",$A22)</f>
        <v>2016:1:2:7:GUISHAN_E</v>
      </c>
      <c r="D22" s="11" t="e">
        <f>MATCH($C22,[1]report_data!$A:$A,0)</f>
        <v>#N/A</v>
      </c>
      <c r="E22" s="44" t="str">
        <f>IFERROR(INDEX([1]report_data!$A:$Z,$D22,MATCH(E$10,[1]report_data!$A$1:$Z$1,0)),"")</f>
        <v/>
      </c>
      <c r="F22" s="44" t="str">
        <f>IFERROR(INDEX([1]report_data!$A:$Z,$D22,MATCH(F$10,[1]report_data!$A$1:$Z$1,0)),"")</f>
        <v/>
      </c>
      <c r="G22" s="44" t="str">
        <f>IFERROR(INDEX([1]report_data!$A:$Z,$D22,MATCH(G$10,[1]report_data!$A$1:$Z$1,0)),"")</f>
        <v/>
      </c>
      <c r="H22" s="44" t="str">
        <f>IFERROR(INDEX([1]report_data!$A:$Z,$D22,MATCH(H$10,[1]report_data!$A$1:$Z$1,0)),"")</f>
        <v/>
      </c>
      <c r="I22" s="44" t="str">
        <f>IFERROR(INDEX([1]report_data!$A:$Z,$D22,MATCH(I$10,[1]report_data!$A$1:$Z$1,0)),"")</f>
        <v/>
      </c>
      <c r="J22" s="11" t="s">
        <v>336</v>
      </c>
      <c r="K22" s="44" t="str">
        <f>IFERROR(INDEX([1]report_data!$A:$Z,$D22,MATCH(K$10,[1]report_data!$A$1:$Z$1,0)),"")</f>
        <v/>
      </c>
      <c r="L22" s="44" t="str">
        <f>IFERROR(INDEX([1]report_data!$A:$Z,$D22,MATCH(L$10,[1]report_data!$A$1:$Z$1,0)),"")</f>
        <v/>
      </c>
      <c r="M22" s="44" t="str">
        <f>IFERROR(INDEX([1]report_data!$A:$Z,$D22,MATCH(M$10,[1]report_data!$A$1:$Z$1,0)),"")</f>
        <v/>
      </c>
      <c r="N22" s="44" t="str">
        <f>IFERROR(INDEX([1]report_data!$A:$Z,$D22,MATCH(N$10,[1]report_data!$A$1:$Z$1,0)),"")</f>
        <v/>
      </c>
      <c r="O22" s="44" t="str">
        <f>IFERROR(INDEX([1]report_data!$A:$Z,$D22,MATCH(O$10,[1]report_data!$A$1:$Z$1,0)),"")</f>
        <v/>
      </c>
      <c r="P22" s="44" t="str">
        <f>IFERROR(INDEX([1]report_data!$A:$Z,$D22,MATCH(P$10,[1]report_data!$A$1:$Z$1,0)),"")</f>
        <v/>
      </c>
      <c r="Q22" s="44" t="str">
        <f>IFERROR(INDEX([1]report_data!$A:$Z,$D22,MATCH(Q$10,[1]report_data!$A$1:$Z$1,0)),"")</f>
        <v/>
      </c>
      <c r="R22" s="44" t="str">
        <f>IFERROR(INDEX([1]report_data!$A:$Z,$D22,MATCH(R$10,[1]report_data!$A$1:$Z$1,0)),"")</f>
        <v/>
      </c>
      <c r="S22" s="44" t="str">
        <f>IFERROR(INDEX([1]report_data!$A:$Z,$D22,MATCH(S$10,[1]report_data!$A$1:$Z$1,0)),"")</f>
        <v/>
      </c>
      <c r="T22" s="44" t="str">
        <f>IFERROR(INDEX([1]report_data!$A:$Z,$D22,MATCH(T$10,[1]report_data!$A$1:$Z$1,0)),"")</f>
        <v/>
      </c>
    </row>
    <row r="23" spans="1:20" x14ac:dyDescent="0.25">
      <c r="A23" s="4"/>
      <c r="B23" s="19" t="s">
        <v>46</v>
      </c>
      <c r="C23" s="20"/>
      <c r="D23" s="20"/>
      <c r="E23" s="22">
        <f>SUM(E18:E22)</f>
        <v>0</v>
      </c>
      <c r="F23" s="22">
        <f t="shared" ref="F23:T23" si="2">SUM(F18:F22)</f>
        <v>0</v>
      </c>
      <c r="G23" s="22">
        <f t="shared" si="2"/>
        <v>0</v>
      </c>
      <c r="H23" s="22">
        <f t="shared" si="2"/>
        <v>0</v>
      </c>
      <c r="I23" s="22">
        <f t="shared" si="2"/>
        <v>0</v>
      </c>
      <c r="J23" s="20"/>
      <c r="K23" s="22">
        <f t="shared" si="2"/>
        <v>0</v>
      </c>
      <c r="L23" s="22">
        <f t="shared" si="2"/>
        <v>0</v>
      </c>
      <c r="M23" s="22">
        <f t="shared" si="2"/>
        <v>0</v>
      </c>
      <c r="N23" s="22">
        <f t="shared" si="2"/>
        <v>0</v>
      </c>
      <c r="O23" s="22">
        <f t="shared" si="2"/>
        <v>0</v>
      </c>
      <c r="P23" s="22">
        <f t="shared" si="2"/>
        <v>0</v>
      </c>
      <c r="Q23" s="22">
        <f t="shared" si="2"/>
        <v>0</v>
      </c>
      <c r="R23" s="22">
        <f t="shared" si="2"/>
        <v>0</v>
      </c>
      <c r="S23" s="22">
        <f t="shared" si="2"/>
        <v>0</v>
      </c>
      <c r="T23" s="22">
        <f t="shared" si="2"/>
        <v>0</v>
      </c>
    </row>
    <row r="24" spans="1:20" x14ac:dyDescent="0.25">
      <c r="A24" s="4"/>
      <c r="B24" s="28" t="s">
        <v>353</v>
      </c>
      <c r="C24" s="13"/>
      <c r="D24" s="13"/>
      <c r="E24" s="13"/>
      <c r="F24" s="13"/>
      <c r="G24" s="13"/>
      <c r="H24" s="13"/>
      <c r="I24" s="13"/>
      <c r="J24" s="13"/>
      <c r="K24" s="23"/>
      <c r="L24" s="23"/>
      <c r="M24" s="23"/>
      <c r="N24" s="23"/>
      <c r="O24" s="23"/>
      <c r="P24" s="23"/>
      <c r="Q24" s="23"/>
      <c r="R24" s="23"/>
      <c r="S24" s="23"/>
      <c r="T24" s="30"/>
    </row>
    <row r="25" spans="1:20" x14ac:dyDescent="0.25">
      <c r="A25" s="12" t="s">
        <v>366</v>
      </c>
      <c r="B25" s="18" t="s">
        <v>337</v>
      </c>
      <c r="C25" s="11" t="str">
        <f t="shared" ref="C25" si="3">CONCATENATE(YEAR,":",MONTH,":",WEEK,":",DAY,":",$A25)</f>
        <v>2016:1:2:7:BADE_A_E</v>
      </c>
      <c r="D25" s="11" t="e">
        <f>MATCH($C25,[1]report_data!$A:$A,0)</f>
        <v>#N/A</v>
      </c>
      <c r="E25" s="44" t="str">
        <f>IFERROR(INDEX([1]report_data!$A:$Z,$D25,MATCH(E$10,[1]report_data!$A$1:$Z$1,0)),"")</f>
        <v/>
      </c>
      <c r="F25" s="44" t="str">
        <f>IFERROR(INDEX([1]report_data!$A:$Z,$D25,MATCH(F$10,[1]report_data!$A$1:$Z$1,0)),"")</f>
        <v/>
      </c>
      <c r="G25" s="44" t="str">
        <f>IFERROR(INDEX([1]report_data!$A:$Z,$D25,MATCH(G$10,[1]report_data!$A$1:$Z$1,0)),"")</f>
        <v/>
      </c>
      <c r="H25" s="44" t="str">
        <f>IFERROR(INDEX([1]report_data!$A:$Z,$D25,MATCH(H$10,[1]report_data!$A$1:$Z$1,0)),"")</f>
        <v/>
      </c>
      <c r="I25" s="44" t="str">
        <f>IFERROR(INDEX([1]report_data!$A:$Z,$D25,MATCH(I$10,[1]report_data!$A$1:$Z$1,0)),"")</f>
        <v/>
      </c>
      <c r="J25" s="11" t="s">
        <v>341</v>
      </c>
      <c r="K25" s="44" t="str">
        <f>IFERROR(INDEX([1]report_data!$A:$Z,$D25,MATCH(K$10,[1]report_data!$A$1:$Z$1,0)),"")</f>
        <v/>
      </c>
      <c r="L25" s="44" t="str">
        <f>IFERROR(INDEX([1]report_data!$A:$Z,$D25,MATCH(L$10,[1]report_data!$A$1:$Z$1,0)),"")</f>
        <v/>
      </c>
      <c r="M25" s="44" t="str">
        <f>IFERROR(INDEX([1]report_data!$A:$Z,$D25,MATCH(M$10,[1]report_data!$A$1:$Z$1,0)),"")</f>
        <v/>
      </c>
      <c r="N25" s="44" t="str">
        <f>IFERROR(INDEX([1]report_data!$A:$Z,$D25,MATCH(N$10,[1]report_data!$A$1:$Z$1,0)),"")</f>
        <v/>
      </c>
      <c r="O25" s="44" t="str">
        <f>IFERROR(INDEX([1]report_data!$A:$Z,$D25,MATCH(O$10,[1]report_data!$A$1:$Z$1,0)),"")</f>
        <v/>
      </c>
      <c r="P25" s="44" t="str">
        <f>IFERROR(INDEX([1]report_data!$A:$Z,$D25,MATCH(P$10,[1]report_data!$A$1:$Z$1,0)),"")</f>
        <v/>
      </c>
      <c r="Q25" s="44" t="str">
        <f>IFERROR(INDEX([1]report_data!$A:$Z,$D25,MATCH(Q$10,[1]report_data!$A$1:$Z$1,0)),"")</f>
        <v/>
      </c>
      <c r="R25" s="44" t="str">
        <f>IFERROR(INDEX([1]report_data!$A:$Z,$D25,MATCH(R$10,[1]report_data!$A$1:$Z$1,0)),"")</f>
        <v/>
      </c>
      <c r="S25" s="44" t="str">
        <f>IFERROR(INDEX([1]report_data!$A:$Z,$D25,MATCH(S$10,[1]report_data!$A$1:$Z$1,0)),"")</f>
        <v/>
      </c>
      <c r="T25" s="44" t="str">
        <f>IFERROR(INDEX([1]report_data!$A:$Z,$D25,MATCH(T$10,[1]report_data!$A$1:$Z$1,0)),"")</f>
        <v/>
      </c>
    </row>
    <row r="26" spans="1:20" x14ac:dyDescent="0.25">
      <c r="A26" s="12" t="s">
        <v>367</v>
      </c>
      <c r="B26" s="18" t="s">
        <v>338</v>
      </c>
      <c r="C26" s="11" t="str">
        <f>CONCATENATE(YEAR,":",MONTH,":",WEEK,":",DAY,":",$A26)</f>
        <v>2016:1:2:7:LONGTAN_E</v>
      </c>
      <c r="D26" s="11" t="e">
        <f>MATCH($C26,[1]report_data!$A:$A,0)</f>
        <v>#N/A</v>
      </c>
      <c r="E26" s="44" t="str">
        <f>IFERROR(INDEX([1]report_data!$A:$Z,$D26,MATCH(E$10,[1]report_data!$A$1:$Z$1,0)),"")</f>
        <v/>
      </c>
      <c r="F26" s="44" t="str">
        <f>IFERROR(INDEX([1]report_data!$A:$Z,$D26,MATCH(F$10,[1]report_data!$A$1:$Z$1,0)),"")</f>
        <v/>
      </c>
      <c r="G26" s="44" t="str">
        <f>IFERROR(INDEX([1]report_data!$A:$Z,$D26,MATCH(G$10,[1]report_data!$A$1:$Z$1,0)),"")</f>
        <v/>
      </c>
      <c r="H26" s="44" t="str">
        <f>IFERROR(INDEX([1]report_data!$A:$Z,$D26,MATCH(H$10,[1]report_data!$A$1:$Z$1,0)),"")</f>
        <v/>
      </c>
      <c r="I26" s="44" t="str">
        <f>IFERROR(INDEX([1]report_data!$A:$Z,$D26,MATCH(I$10,[1]report_data!$A$1:$Z$1,0)),"")</f>
        <v/>
      </c>
      <c r="J26" s="11" t="s">
        <v>342</v>
      </c>
      <c r="K26" s="44" t="str">
        <f>IFERROR(INDEX([1]report_data!$A:$Z,$D26,MATCH(K$10,[1]report_data!$A$1:$Z$1,0)),"")</f>
        <v/>
      </c>
      <c r="L26" s="44" t="str">
        <f>IFERROR(INDEX([1]report_data!$A:$Z,$D26,MATCH(L$10,[1]report_data!$A$1:$Z$1,0)),"")</f>
        <v/>
      </c>
      <c r="M26" s="44" t="str">
        <f>IFERROR(INDEX([1]report_data!$A:$Z,$D26,MATCH(M$10,[1]report_data!$A$1:$Z$1,0)),"")</f>
        <v/>
      </c>
      <c r="N26" s="44" t="str">
        <f>IFERROR(INDEX([1]report_data!$A:$Z,$D26,MATCH(N$10,[1]report_data!$A$1:$Z$1,0)),"")</f>
        <v/>
      </c>
      <c r="O26" s="44" t="str">
        <f>IFERROR(INDEX([1]report_data!$A:$Z,$D26,MATCH(O$10,[1]report_data!$A$1:$Z$1,0)),"")</f>
        <v/>
      </c>
      <c r="P26" s="44" t="str">
        <f>IFERROR(INDEX([1]report_data!$A:$Z,$D26,MATCH(P$10,[1]report_data!$A$1:$Z$1,0)),"")</f>
        <v/>
      </c>
      <c r="Q26" s="44" t="str">
        <f>IFERROR(INDEX([1]report_data!$A:$Z,$D26,MATCH(Q$10,[1]report_data!$A$1:$Z$1,0)),"")</f>
        <v/>
      </c>
      <c r="R26" s="44" t="str">
        <f>IFERROR(INDEX([1]report_data!$A:$Z,$D26,MATCH(R$10,[1]report_data!$A$1:$Z$1,0)),"")</f>
        <v/>
      </c>
      <c r="S26" s="44" t="str">
        <f>IFERROR(INDEX([1]report_data!$A:$Z,$D26,MATCH(S$10,[1]report_data!$A$1:$Z$1,0)),"")</f>
        <v/>
      </c>
      <c r="T26" s="44" t="str">
        <f>IFERROR(INDEX([1]report_data!$A:$Z,$D26,MATCH(T$10,[1]report_data!$A$1:$Z$1,0)),"")</f>
        <v/>
      </c>
    </row>
    <row r="27" spans="1:20" x14ac:dyDescent="0.25">
      <c r="A27" s="12" t="s">
        <v>368</v>
      </c>
      <c r="B27" s="18" t="s">
        <v>339</v>
      </c>
      <c r="C27" s="11" t="str">
        <f>CONCATENATE(YEAR,":",MONTH,":",WEEK,":",DAY,":",$A27)</f>
        <v>2016:1:2:7:BADE_B_E</v>
      </c>
      <c r="D27" s="11" t="e">
        <f>MATCH($C27,[1]report_data!$A:$A,0)</f>
        <v>#N/A</v>
      </c>
      <c r="E27" s="44" t="str">
        <f>IFERROR(INDEX([1]report_data!$A:$Z,$D27,MATCH(E$10,[1]report_data!$A$1:$Z$1,0)),"")</f>
        <v/>
      </c>
      <c r="F27" s="44" t="str">
        <f>IFERROR(INDEX([1]report_data!$A:$Z,$D27,MATCH(F$10,[1]report_data!$A$1:$Z$1,0)),"")</f>
        <v/>
      </c>
      <c r="G27" s="44" t="str">
        <f>IFERROR(INDEX([1]report_data!$A:$Z,$D27,MATCH(G$10,[1]report_data!$A$1:$Z$1,0)),"")</f>
        <v/>
      </c>
      <c r="H27" s="44" t="str">
        <f>IFERROR(INDEX([1]report_data!$A:$Z,$D27,MATCH(H$10,[1]report_data!$A$1:$Z$1,0)),"")</f>
        <v/>
      </c>
      <c r="I27" s="44" t="str">
        <f>IFERROR(INDEX([1]report_data!$A:$Z,$D27,MATCH(I$10,[1]report_data!$A$1:$Z$1,0)),"")</f>
        <v/>
      </c>
      <c r="J27" s="11" t="s">
        <v>343</v>
      </c>
      <c r="K27" s="44" t="str">
        <f>IFERROR(INDEX([1]report_data!$A:$Z,$D27,MATCH(K$10,[1]report_data!$A$1:$Z$1,0)),"")</f>
        <v/>
      </c>
      <c r="L27" s="44" t="str">
        <f>IFERROR(INDEX([1]report_data!$A:$Z,$D27,MATCH(L$10,[1]report_data!$A$1:$Z$1,0)),"")</f>
        <v/>
      </c>
      <c r="M27" s="44" t="str">
        <f>IFERROR(INDEX([1]report_data!$A:$Z,$D27,MATCH(M$10,[1]report_data!$A$1:$Z$1,0)),"")</f>
        <v/>
      </c>
      <c r="N27" s="44" t="str">
        <f>IFERROR(INDEX([1]report_data!$A:$Z,$D27,MATCH(N$10,[1]report_data!$A$1:$Z$1,0)),"")</f>
        <v/>
      </c>
      <c r="O27" s="44" t="str">
        <f>IFERROR(INDEX([1]report_data!$A:$Z,$D27,MATCH(O$10,[1]report_data!$A$1:$Z$1,0)),"")</f>
        <v/>
      </c>
      <c r="P27" s="44" t="str">
        <f>IFERROR(INDEX([1]report_data!$A:$Z,$D27,MATCH(P$10,[1]report_data!$A$1:$Z$1,0)),"")</f>
        <v/>
      </c>
      <c r="Q27" s="44" t="str">
        <f>IFERROR(INDEX([1]report_data!$A:$Z,$D27,MATCH(Q$10,[1]report_data!$A$1:$Z$1,0)),"")</f>
        <v/>
      </c>
      <c r="R27" s="44" t="str">
        <f>IFERROR(INDEX([1]report_data!$A:$Z,$D27,MATCH(R$10,[1]report_data!$A$1:$Z$1,0)),"")</f>
        <v/>
      </c>
      <c r="S27" s="44" t="str">
        <f>IFERROR(INDEX([1]report_data!$A:$Z,$D27,MATCH(S$10,[1]report_data!$A$1:$Z$1,0)),"")</f>
        <v/>
      </c>
      <c r="T27" s="44" t="str">
        <f>IFERROR(INDEX([1]report_data!$A:$Z,$D27,MATCH(T$10,[1]report_data!$A$1:$Z$1,0)),"")</f>
        <v/>
      </c>
    </row>
    <row r="28" spans="1:20" x14ac:dyDescent="0.25">
      <c r="A28" s="12" t="s">
        <v>369</v>
      </c>
      <c r="B28" s="18" t="s">
        <v>340</v>
      </c>
      <c r="C28" s="11" t="str">
        <f>CONCATENATE(YEAR,":",MONTH,":",WEEK,":",DAY,":",$A28)</f>
        <v>2016:1:2:7:BADE_S</v>
      </c>
      <c r="D28" s="11" t="e">
        <f>MATCH($C28,[1]report_data!$A:$A,0)</f>
        <v>#N/A</v>
      </c>
      <c r="E28" s="44" t="str">
        <f>IFERROR(INDEX([1]report_data!$A:$Z,$D28,MATCH(E$10,[1]report_data!$A$1:$Z$1,0)),"")</f>
        <v/>
      </c>
      <c r="F28" s="44" t="str">
        <f>IFERROR(INDEX([1]report_data!$A:$Z,$D28,MATCH(F$10,[1]report_data!$A$1:$Z$1,0)),"")</f>
        <v/>
      </c>
      <c r="G28" s="44" t="str">
        <f>IFERROR(INDEX([1]report_data!$A:$Z,$D28,MATCH(G$10,[1]report_data!$A$1:$Z$1,0)),"")</f>
        <v/>
      </c>
      <c r="H28" s="44" t="str">
        <f>IFERROR(INDEX([1]report_data!$A:$Z,$D28,MATCH(H$10,[1]report_data!$A$1:$Z$1,0)),"")</f>
        <v/>
      </c>
      <c r="I28" s="44" t="str">
        <f>IFERROR(INDEX([1]report_data!$A:$Z,$D28,MATCH(I$10,[1]report_data!$A$1:$Z$1,0)),"")</f>
        <v/>
      </c>
      <c r="J28" s="11" t="s">
        <v>344</v>
      </c>
      <c r="K28" s="44" t="str">
        <f>IFERROR(INDEX([1]report_data!$A:$Z,$D28,MATCH(K$10,[1]report_data!$A$1:$Z$1,0)),"")</f>
        <v/>
      </c>
      <c r="L28" s="44" t="str">
        <f>IFERROR(INDEX([1]report_data!$A:$Z,$D28,MATCH(L$10,[1]report_data!$A$1:$Z$1,0)),"")</f>
        <v/>
      </c>
      <c r="M28" s="44" t="str">
        <f>IFERROR(INDEX([1]report_data!$A:$Z,$D28,MATCH(M$10,[1]report_data!$A$1:$Z$1,0)),"")</f>
        <v/>
      </c>
      <c r="N28" s="44" t="str">
        <f>IFERROR(INDEX([1]report_data!$A:$Z,$D28,MATCH(N$10,[1]report_data!$A$1:$Z$1,0)),"")</f>
        <v/>
      </c>
      <c r="O28" s="44" t="str">
        <f>IFERROR(INDEX([1]report_data!$A:$Z,$D28,MATCH(O$10,[1]report_data!$A$1:$Z$1,0)),"")</f>
        <v/>
      </c>
      <c r="P28" s="44" t="str">
        <f>IFERROR(INDEX([1]report_data!$A:$Z,$D28,MATCH(P$10,[1]report_data!$A$1:$Z$1,0)),"")</f>
        <v/>
      </c>
      <c r="Q28" s="44" t="str">
        <f>IFERROR(INDEX([1]report_data!$A:$Z,$D28,MATCH(Q$10,[1]report_data!$A$1:$Z$1,0)),"")</f>
        <v/>
      </c>
      <c r="R28" s="44" t="str">
        <f>IFERROR(INDEX([1]report_data!$A:$Z,$D28,MATCH(R$10,[1]report_data!$A$1:$Z$1,0)),"")</f>
        <v/>
      </c>
      <c r="S28" s="44" t="str">
        <f>IFERROR(INDEX([1]report_data!$A:$Z,$D28,MATCH(S$10,[1]report_data!$A$1:$Z$1,0)),"")</f>
        <v/>
      </c>
      <c r="T28" s="44" t="str">
        <f>IFERROR(INDEX([1]report_data!$A:$Z,$D28,MATCH(T$10,[1]report_data!$A$1:$Z$1,0)),"")</f>
        <v/>
      </c>
    </row>
    <row r="29" spans="1:20" x14ac:dyDescent="0.25">
      <c r="A29" s="4"/>
      <c r="B29" s="19" t="s">
        <v>46</v>
      </c>
      <c r="C29" s="20"/>
      <c r="D29" s="20"/>
      <c r="E29" s="22">
        <f>SUM(E25:E28)</f>
        <v>0</v>
      </c>
      <c r="F29" s="22">
        <f t="shared" ref="F29:I29" si="4">SUM(F25:F28)</f>
        <v>0</v>
      </c>
      <c r="G29" s="22">
        <f t="shared" si="4"/>
        <v>0</v>
      </c>
      <c r="H29" s="22">
        <f t="shared" si="4"/>
        <v>0</v>
      </c>
      <c r="I29" s="22">
        <f t="shared" si="4"/>
        <v>0</v>
      </c>
      <c r="J29" s="20"/>
      <c r="K29" s="22">
        <f t="shared" ref="K29:T29" si="5">SUM(K25:K28)</f>
        <v>0</v>
      </c>
      <c r="L29" s="22">
        <f t="shared" si="5"/>
        <v>0</v>
      </c>
      <c r="M29" s="22">
        <f t="shared" si="5"/>
        <v>0</v>
      </c>
      <c r="N29" s="22">
        <f t="shared" si="5"/>
        <v>0</v>
      </c>
      <c r="O29" s="22">
        <f t="shared" si="5"/>
        <v>0</v>
      </c>
      <c r="P29" s="22">
        <f t="shared" si="5"/>
        <v>0</v>
      </c>
      <c r="Q29" s="22">
        <f t="shared" si="5"/>
        <v>0</v>
      </c>
      <c r="R29" s="22">
        <f t="shared" si="5"/>
        <v>0</v>
      </c>
      <c r="S29" s="22">
        <f t="shared" si="5"/>
        <v>0</v>
      </c>
      <c r="T29" s="22">
        <f t="shared" si="5"/>
        <v>0</v>
      </c>
    </row>
    <row r="30" spans="1:20" x14ac:dyDescent="0.25">
      <c r="A30" s="4"/>
      <c r="B30" s="28" t="s">
        <v>354</v>
      </c>
      <c r="C30" s="13"/>
      <c r="D30" s="13"/>
      <c r="E30" s="13"/>
      <c r="F30" s="13"/>
      <c r="G30" s="13"/>
      <c r="H30" s="13"/>
      <c r="I30" s="13"/>
      <c r="J30" s="13"/>
      <c r="K30" s="23"/>
      <c r="L30" s="23"/>
      <c r="M30" s="23"/>
      <c r="N30" s="23"/>
      <c r="O30" s="23"/>
      <c r="P30" s="23"/>
      <c r="Q30" s="23"/>
      <c r="R30" s="23"/>
      <c r="S30" s="23"/>
      <c r="T30" s="30"/>
    </row>
    <row r="31" spans="1:20" x14ac:dyDescent="0.25">
      <c r="A31" s="12" t="s">
        <v>370</v>
      </c>
      <c r="B31" s="18" t="s">
        <v>345</v>
      </c>
      <c r="C31" s="11" t="str">
        <f t="shared" ref="C31" si="6">CONCATENATE(YEAR,":",MONTH,":",WEEK,":",DAY,":",$A31)</f>
        <v>2016:1:2:7:ZHONGLI_2_E</v>
      </c>
      <c r="D31" s="11" t="e">
        <f>MATCH($C31,[1]report_data!$A:$A,0)</f>
        <v>#N/A</v>
      </c>
      <c r="E31" s="44" t="str">
        <f>IFERROR(INDEX([1]report_data!$A:$Z,$D31,MATCH(E$10,[1]report_data!$A$1:$Z$1,0)),"")</f>
        <v/>
      </c>
      <c r="F31" s="44" t="str">
        <f>IFERROR(INDEX([1]report_data!$A:$Z,$D31,MATCH(F$10,[1]report_data!$A$1:$Z$1,0)),"")</f>
        <v/>
      </c>
      <c r="G31" s="44" t="str">
        <f>IFERROR(INDEX([1]report_data!$A:$Z,$D31,MATCH(G$10,[1]report_data!$A$1:$Z$1,0)),"")</f>
        <v/>
      </c>
      <c r="H31" s="44" t="str">
        <f>IFERROR(INDEX([1]report_data!$A:$Z,$D31,MATCH(H$10,[1]report_data!$A$1:$Z$1,0)),"")</f>
        <v/>
      </c>
      <c r="I31" s="44" t="str">
        <f>IFERROR(INDEX([1]report_data!$A:$Z,$D31,MATCH(I$10,[1]report_data!$A$1:$Z$1,0)),"")</f>
        <v/>
      </c>
      <c r="J31" s="11" t="s">
        <v>348</v>
      </c>
      <c r="K31" s="44" t="str">
        <f>IFERROR(INDEX([1]report_data!$A:$Z,$D31,MATCH(K$10,[1]report_data!$A$1:$Z$1,0)),"")</f>
        <v/>
      </c>
      <c r="L31" s="44" t="str">
        <f>IFERROR(INDEX([1]report_data!$A:$Z,$D31,MATCH(L$10,[1]report_data!$A$1:$Z$1,0)),"")</f>
        <v/>
      </c>
      <c r="M31" s="44" t="str">
        <f>IFERROR(INDEX([1]report_data!$A:$Z,$D31,MATCH(M$10,[1]report_data!$A$1:$Z$1,0)),"")</f>
        <v/>
      </c>
      <c r="N31" s="44" t="str">
        <f>IFERROR(INDEX([1]report_data!$A:$Z,$D31,MATCH(N$10,[1]report_data!$A$1:$Z$1,0)),"")</f>
        <v/>
      </c>
      <c r="O31" s="44" t="str">
        <f>IFERROR(INDEX([1]report_data!$A:$Z,$D31,MATCH(O$10,[1]report_data!$A$1:$Z$1,0)),"")</f>
        <v/>
      </c>
      <c r="P31" s="44" t="str">
        <f>IFERROR(INDEX([1]report_data!$A:$Z,$D31,MATCH(P$10,[1]report_data!$A$1:$Z$1,0)),"")</f>
        <v/>
      </c>
      <c r="Q31" s="44" t="str">
        <f>IFERROR(INDEX([1]report_data!$A:$Z,$D31,MATCH(Q$10,[1]report_data!$A$1:$Z$1,0)),"")</f>
        <v/>
      </c>
      <c r="R31" s="44" t="str">
        <f>IFERROR(INDEX([1]report_data!$A:$Z,$D31,MATCH(R$10,[1]report_data!$A$1:$Z$1,0)),"")</f>
        <v/>
      </c>
      <c r="S31" s="44" t="str">
        <f>IFERROR(INDEX([1]report_data!$A:$Z,$D31,MATCH(S$10,[1]report_data!$A$1:$Z$1,0)),"")</f>
        <v/>
      </c>
      <c r="T31" s="44" t="str">
        <f>IFERROR(INDEX([1]report_data!$A:$Z,$D31,MATCH(T$10,[1]report_data!$A$1:$Z$1,0)),"")</f>
        <v/>
      </c>
    </row>
    <row r="32" spans="1:20" x14ac:dyDescent="0.25">
      <c r="A32" s="12" t="s">
        <v>371</v>
      </c>
      <c r="B32" s="18" t="s">
        <v>346</v>
      </c>
      <c r="C32" s="11" t="str">
        <f>CONCATENATE(YEAR,":",MONTH,":",WEEK,":",DAY,":",$A32)</f>
        <v>2016:1:2:7:ZHONGLI_1_E</v>
      </c>
      <c r="D32" s="11" t="e">
        <f>MATCH($C32,[1]report_data!$A:$A,0)</f>
        <v>#N/A</v>
      </c>
      <c r="E32" s="44" t="str">
        <f>IFERROR(INDEX([1]report_data!$A:$Z,$D32,MATCH(E$10,[1]report_data!$A$1:$Z$1,0)),"")</f>
        <v/>
      </c>
      <c r="F32" s="44" t="str">
        <f>IFERROR(INDEX([1]report_data!$A:$Z,$D32,MATCH(F$10,[1]report_data!$A$1:$Z$1,0)),"")</f>
        <v/>
      </c>
      <c r="G32" s="44" t="str">
        <f>IFERROR(INDEX([1]report_data!$A:$Z,$D32,MATCH(G$10,[1]report_data!$A$1:$Z$1,0)),"")</f>
        <v/>
      </c>
      <c r="H32" s="44" t="str">
        <f>IFERROR(INDEX([1]report_data!$A:$Z,$D32,MATCH(H$10,[1]report_data!$A$1:$Z$1,0)),"")</f>
        <v/>
      </c>
      <c r="I32" s="44" t="str">
        <f>IFERROR(INDEX([1]report_data!$A:$Z,$D32,MATCH(I$10,[1]report_data!$A$1:$Z$1,0)),"")</f>
        <v/>
      </c>
      <c r="J32" s="11" t="s">
        <v>349</v>
      </c>
      <c r="K32" s="44" t="str">
        <f>IFERROR(INDEX([1]report_data!$A:$Z,$D32,MATCH(K$10,[1]report_data!$A$1:$Z$1,0)),"")</f>
        <v/>
      </c>
      <c r="L32" s="44" t="str">
        <f>IFERROR(INDEX([1]report_data!$A:$Z,$D32,MATCH(L$10,[1]report_data!$A$1:$Z$1,0)),"")</f>
        <v/>
      </c>
      <c r="M32" s="44" t="str">
        <f>IFERROR(INDEX([1]report_data!$A:$Z,$D32,MATCH(M$10,[1]report_data!$A$1:$Z$1,0)),"")</f>
        <v/>
      </c>
      <c r="N32" s="44" t="str">
        <f>IFERROR(INDEX([1]report_data!$A:$Z,$D32,MATCH(N$10,[1]report_data!$A$1:$Z$1,0)),"")</f>
        <v/>
      </c>
      <c r="O32" s="44" t="str">
        <f>IFERROR(INDEX([1]report_data!$A:$Z,$D32,MATCH(O$10,[1]report_data!$A$1:$Z$1,0)),"")</f>
        <v/>
      </c>
      <c r="P32" s="44" t="str">
        <f>IFERROR(INDEX([1]report_data!$A:$Z,$D32,MATCH(P$10,[1]report_data!$A$1:$Z$1,0)),"")</f>
        <v/>
      </c>
      <c r="Q32" s="44" t="str">
        <f>IFERROR(INDEX([1]report_data!$A:$Z,$D32,MATCH(Q$10,[1]report_data!$A$1:$Z$1,0)),"")</f>
        <v/>
      </c>
      <c r="R32" s="44" t="str">
        <f>IFERROR(INDEX([1]report_data!$A:$Z,$D32,MATCH(R$10,[1]report_data!$A$1:$Z$1,0)),"")</f>
        <v/>
      </c>
      <c r="S32" s="44" t="str">
        <f>IFERROR(INDEX([1]report_data!$A:$Z,$D32,MATCH(S$10,[1]report_data!$A$1:$Z$1,0)),"")</f>
        <v/>
      </c>
      <c r="T32" s="44" t="str">
        <f>IFERROR(INDEX([1]report_data!$A:$Z,$D32,MATCH(T$10,[1]report_data!$A$1:$Z$1,0)),"")</f>
        <v/>
      </c>
    </row>
    <row r="33" spans="1:20" x14ac:dyDescent="0.25">
      <c r="A33" s="12" t="s">
        <v>372</v>
      </c>
      <c r="B33" s="18" t="s">
        <v>347</v>
      </c>
      <c r="C33" s="11" t="str">
        <f>CONCATENATE(YEAR,":",MONTH,":",WEEK,":",DAY,":",$A33)</f>
        <v>2016:1:2:7:ZHONGLI_1_S</v>
      </c>
      <c r="D33" s="11" t="e">
        <f>MATCH($C33,[1]report_data!$A:$A,0)</f>
        <v>#N/A</v>
      </c>
      <c r="E33" s="44" t="str">
        <f>IFERROR(INDEX([1]report_data!$A:$Z,$D33,MATCH(E$10,[1]report_data!$A$1:$Z$1,0)),"")</f>
        <v/>
      </c>
      <c r="F33" s="44" t="str">
        <f>IFERROR(INDEX([1]report_data!$A:$Z,$D33,MATCH(F$10,[1]report_data!$A$1:$Z$1,0)),"")</f>
        <v/>
      </c>
      <c r="G33" s="44" t="str">
        <f>IFERROR(INDEX([1]report_data!$A:$Z,$D33,MATCH(G$10,[1]report_data!$A$1:$Z$1,0)),"")</f>
        <v/>
      </c>
      <c r="H33" s="44" t="str">
        <f>IFERROR(INDEX([1]report_data!$A:$Z,$D33,MATCH(H$10,[1]report_data!$A$1:$Z$1,0)),"")</f>
        <v/>
      </c>
      <c r="I33" s="44" t="str">
        <f>IFERROR(INDEX([1]report_data!$A:$Z,$D33,MATCH(I$10,[1]report_data!$A$1:$Z$1,0)),"")</f>
        <v/>
      </c>
      <c r="J33" s="11" t="s">
        <v>350</v>
      </c>
      <c r="K33" s="44" t="str">
        <f>IFERROR(INDEX([1]report_data!$A:$Z,$D33,MATCH(K$10,[1]report_data!$A$1:$Z$1,0)),"")</f>
        <v/>
      </c>
      <c r="L33" s="44" t="str">
        <f>IFERROR(INDEX([1]report_data!$A:$Z,$D33,MATCH(L$10,[1]report_data!$A$1:$Z$1,0)),"")</f>
        <v/>
      </c>
      <c r="M33" s="44" t="str">
        <f>IFERROR(INDEX([1]report_data!$A:$Z,$D33,MATCH(M$10,[1]report_data!$A$1:$Z$1,0)),"")</f>
        <v/>
      </c>
      <c r="N33" s="44" t="str">
        <f>IFERROR(INDEX([1]report_data!$A:$Z,$D33,MATCH(N$10,[1]report_data!$A$1:$Z$1,0)),"")</f>
        <v/>
      </c>
      <c r="O33" s="44" t="str">
        <f>IFERROR(INDEX([1]report_data!$A:$Z,$D33,MATCH(O$10,[1]report_data!$A$1:$Z$1,0)),"")</f>
        <v/>
      </c>
      <c r="P33" s="44" t="str">
        <f>IFERROR(INDEX([1]report_data!$A:$Z,$D33,MATCH(P$10,[1]report_data!$A$1:$Z$1,0)),"")</f>
        <v/>
      </c>
      <c r="Q33" s="44" t="str">
        <f>IFERROR(INDEX([1]report_data!$A:$Z,$D33,MATCH(Q$10,[1]report_data!$A$1:$Z$1,0)),"")</f>
        <v/>
      </c>
      <c r="R33" s="44" t="str">
        <f>IFERROR(INDEX([1]report_data!$A:$Z,$D33,MATCH(R$10,[1]report_data!$A$1:$Z$1,0)),"")</f>
        <v/>
      </c>
      <c r="S33" s="44" t="str">
        <f>IFERROR(INDEX([1]report_data!$A:$Z,$D33,MATCH(S$10,[1]report_data!$A$1:$Z$1,0)),"")</f>
        <v/>
      </c>
      <c r="T33" s="44" t="str">
        <f>IFERROR(INDEX([1]report_data!$A:$Z,$D33,MATCH(T$10,[1]report_data!$A$1:$Z$1,0)),"")</f>
        <v/>
      </c>
    </row>
    <row r="34" spans="1:20" x14ac:dyDescent="0.25">
      <c r="A34" s="4"/>
      <c r="B34" s="19" t="s">
        <v>46</v>
      </c>
      <c r="C34" s="20"/>
      <c r="D34" s="20"/>
      <c r="E34" s="22">
        <f>SUM(E31:E33)</f>
        <v>0</v>
      </c>
      <c r="F34" s="22">
        <f>SUM(F31:F33)</f>
        <v>0</v>
      </c>
      <c r="G34" s="22">
        <f>SUM(G31:G33)</f>
        <v>0</v>
      </c>
      <c r="H34" s="22">
        <f>SUM(H31:H33)</f>
        <v>0</v>
      </c>
      <c r="I34" s="22">
        <f>SUM(I31:I33)</f>
        <v>0</v>
      </c>
      <c r="J34" s="20"/>
      <c r="K34" s="22">
        <f t="shared" ref="K34:T34" si="7">SUM(K31:K33)</f>
        <v>0</v>
      </c>
      <c r="L34" s="22">
        <f t="shared" si="7"/>
        <v>0</v>
      </c>
      <c r="M34" s="22">
        <f t="shared" si="7"/>
        <v>0</v>
      </c>
      <c r="N34" s="22">
        <f t="shared" si="7"/>
        <v>0</v>
      </c>
      <c r="O34" s="22">
        <f t="shared" si="7"/>
        <v>0</v>
      </c>
      <c r="P34" s="22">
        <f t="shared" si="7"/>
        <v>0</v>
      </c>
      <c r="Q34" s="22">
        <f t="shared" si="7"/>
        <v>0</v>
      </c>
      <c r="R34" s="22">
        <f t="shared" si="7"/>
        <v>0</v>
      </c>
      <c r="S34" s="22">
        <f t="shared" si="7"/>
        <v>0</v>
      </c>
      <c r="T34" s="22">
        <f t="shared" si="7"/>
        <v>0</v>
      </c>
    </row>
    <row r="35" spans="1:20" x14ac:dyDescent="0.25">
      <c r="D35" s="3"/>
      <c r="E35" s="3"/>
    </row>
    <row r="36" spans="1:20" x14ac:dyDescent="0.25">
      <c r="B36" s="41" t="s">
        <v>387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3"/>
    </row>
    <row r="37" spans="1:20" x14ac:dyDescent="0.25">
      <c r="A37" t="s">
        <v>383</v>
      </c>
      <c r="B37" s="45" t="s">
        <v>377</v>
      </c>
      <c r="C37" s="46" t="str">
        <f>CONCATENATE(YEAR,":",MONTH,":1:7:", $A37)</f>
        <v>2016:1:1:7:TAOYUAN</v>
      </c>
      <c r="D37" s="46" t="e">
        <f>MATCH($C37, [2]report_data_by_zone!$A:$A, 0)</f>
        <v>#N/A</v>
      </c>
      <c r="E37" s="46" t="str">
        <f>IFERROR(INDEX(#REF!,$D37,MATCH(E$10,#REF!,0)), "")</f>
        <v/>
      </c>
      <c r="F37" s="46" t="str">
        <f>IFERROR(INDEX(#REF!,$D37,MATCH(F$10,#REF!,0)), "")</f>
        <v/>
      </c>
      <c r="G37" s="46" t="str">
        <f>IFERROR(INDEX(#REF!,$D37,MATCH(G$10,#REF!,0)), "")</f>
        <v/>
      </c>
      <c r="H37" s="46" t="str">
        <f>IFERROR(INDEX(#REF!,$D37,MATCH(H$10,#REF!,0)), "")</f>
        <v/>
      </c>
      <c r="I37" s="46" t="str">
        <f>IFERROR(INDEX(#REF!,$D37,MATCH(I$10,#REF!,0)), "")</f>
        <v/>
      </c>
      <c r="J37" s="46"/>
      <c r="K37" s="46" t="str">
        <f>IFERROR(INDEX([2]report_data_by_zone!$A:$Z,$D37,MATCH(K$10,[2]report_data_by_zone!$A$1:$Z$1,0)), "")</f>
        <v/>
      </c>
      <c r="L37" s="46" t="str">
        <f>IFERROR(INDEX([2]report_data_by_zone!$A:$Z,$D37,MATCH(L$10,[2]report_data_by_zone!$A$1:$Z$1,0)), "")</f>
        <v/>
      </c>
      <c r="M37" s="46" t="str">
        <f>IFERROR(INDEX([2]report_data_by_zone!$A:$Z,$D37,MATCH(M$10,[2]report_data_by_zone!$A$1:$Z$1,0)), "")</f>
        <v/>
      </c>
      <c r="N37" s="46" t="str">
        <f>IFERROR(INDEX([2]report_data_by_zone!$A:$Z,$D37,MATCH(N$10,[2]report_data_by_zone!$A$1:$Z$1,0)), "")</f>
        <v/>
      </c>
      <c r="O37" s="46" t="str">
        <f>IFERROR(INDEX([2]report_data_by_zone!$A:$Z,$D37,MATCH(O$10,[2]report_data_by_zone!$A$1:$Z$1,0)), "")</f>
        <v/>
      </c>
      <c r="P37" s="46" t="str">
        <f>IFERROR(INDEX([2]report_data_by_zone!$A:$Z,$D37,MATCH(P$10,[2]report_data_by_zone!$A$1:$Z$1,0)), "")</f>
        <v/>
      </c>
      <c r="Q37" s="46" t="str">
        <f>IFERROR(INDEX([2]report_data_by_zone!$A:$Z,$D37,MATCH(Q$10,[2]report_data_by_zone!$A$1:$Z$1,0)), "")</f>
        <v/>
      </c>
      <c r="R37" s="46" t="str">
        <f>IFERROR(INDEX([2]report_data_by_zone!$A:$Z,$D37,MATCH(R$10,[2]report_data_by_zone!$A$1:$Z$1,0)), "")</f>
        <v/>
      </c>
      <c r="S37" s="46" t="str">
        <f>IFERROR(INDEX([2]report_data_by_zone!$A:$Z,$D37,MATCH(S$10,[2]report_data_by_zone!$A$1:$Z$1,0)), "")</f>
        <v/>
      </c>
      <c r="T37" s="46" t="str">
        <f>IFERROR(INDEX([2]report_data_by_zone!$A:$Z,$D37,MATCH(T$10,[2]report_data_by_zone!$A$1:$Z$1,0)), "")</f>
        <v/>
      </c>
    </row>
    <row r="38" spans="1:20" x14ac:dyDescent="0.25">
      <c r="A38" t="s">
        <v>383</v>
      </c>
      <c r="B38" s="45" t="s">
        <v>378</v>
      </c>
      <c r="C38" s="46" t="str">
        <f>CONCATENATE(YEAR,":",MONTH,":2:7:", $A38)</f>
        <v>2016:1:2:7:TAOYUAN</v>
      </c>
      <c r="D38" s="46" t="e">
        <f>MATCH($C38, [2]report_data_by_zone!$A:$A, 0)</f>
        <v>#N/A</v>
      </c>
      <c r="E38" s="46" t="str">
        <f>IFERROR(INDEX(#REF!,$D38,MATCH(E$10,#REF!,0)), "")</f>
        <v/>
      </c>
      <c r="F38" s="46" t="str">
        <f>IFERROR(INDEX(#REF!,$D38,MATCH(F$10,#REF!,0)), "")</f>
        <v/>
      </c>
      <c r="G38" s="46" t="str">
        <f>IFERROR(INDEX(#REF!,$D38,MATCH(G$10,#REF!,0)), "")</f>
        <v/>
      </c>
      <c r="H38" s="46" t="str">
        <f>IFERROR(INDEX(#REF!,$D38,MATCH(H$10,#REF!,0)), "")</f>
        <v/>
      </c>
      <c r="I38" s="46" t="str">
        <f>IFERROR(INDEX(#REF!,$D38,MATCH(I$10,#REF!,0)), "")</f>
        <v/>
      </c>
      <c r="J38" s="46"/>
      <c r="K38" s="46" t="str">
        <f>IFERROR(INDEX([2]report_data_by_zone!$A:$Z,$D38,MATCH(K$10,[2]report_data_by_zone!$A$1:$Z$1,0)), "")</f>
        <v/>
      </c>
      <c r="L38" s="46" t="str">
        <f>IFERROR(INDEX([2]report_data_by_zone!$A:$Z,$D38,MATCH(L$10,[2]report_data_by_zone!$A$1:$Z$1,0)), "")</f>
        <v/>
      </c>
      <c r="M38" s="46" t="str">
        <f>IFERROR(INDEX([2]report_data_by_zone!$A:$Z,$D38,MATCH(M$10,[2]report_data_by_zone!$A$1:$Z$1,0)), "")</f>
        <v/>
      </c>
      <c r="N38" s="46" t="str">
        <f>IFERROR(INDEX([2]report_data_by_zone!$A:$Z,$D38,MATCH(N$10,[2]report_data_by_zone!$A$1:$Z$1,0)), "")</f>
        <v/>
      </c>
      <c r="O38" s="46" t="str">
        <f>IFERROR(INDEX([2]report_data_by_zone!$A:$Z,$D38,MATCH(O$10,[2]report_data_by_zone!$A$1:$Z$1,0)), "")</f>
        <v/>
      </c>
      <c r="P38" s="46" t="str">
        <f>IFERROR(INDEX([2]report_data_by_zone!$A:$Z,$D38,MATCH(P$10,[2]report_data_by_zone!$A$1:$Z$1,0)), "")</f>
        <v/>
      </c>
      <c r="Q38" s="46" t="str">
        <f>IFERROR(INDEX([2]report_data_by_zone!$A:$Z,$D38,MATCH(Q$10,[2]report_data_by_zone!$A$1:$Z$1,0)), "")</f>
        <v/>
      </c>
      <c r="R38" s="46" t="str">
        <f>IFERROR(INDEX([2]report_data_by_zone!$A:$Z,$D38,MATCH(R$10,[2]report_data_by_zone!$A$1:$Z$1,0)), "")</f>
        <v/>
      </c>
      <c r="S38" s="46" t="str">
        <f>IFERROR(INDEX([2]report_data_by_zone!$A:$Z,$D38,MATCH(S$10,[2]report_data_by_zone!$A$1:$Z$1,0)), "")</f>
        <v/>
      </c>
      <c r="T38" s="46" t="str">
        <f>IFERROR(INDEX([2]report_data_by_zone!$A:$Z,$D38,MATCH(T$10,[2]report_data_by_zone!$A$1:$Z$1,0)), "")</f>
        <v/>
      </c>
    </row>
    <row r="39" spans="1:20" x14ac:dyDescent="0.25">
      <c r="A39" t="s">
        <v>383</v>
      </c>
      <c r="B39" s="45" t="s">
        <v>379</v>
      </c>
      <c r="C39" s="46" t="str">
        <f>CONCATENATE(YEAR,":",MONTH,":3:7:", $A39)</f>
        <v>2016:1:3:7:TAOYUAN</v>
      </c>
      <c r="D39" s="46" t="e">
        <f>MATCH($C39, [2]report_data_by_zone!$A:$A, 0)</f>
        <v>#N/A</v>
      </c>
      <c r="E39" s="46" t="str">
        <f>IFERROR(INDEX(#REF!,$D39,MATCH(E$10,#REF!,0)), "")</f>
        <v/>
      </c>
      <c r="F39" s="46" t="str">
        <f>IFERROR(INDEX(#REF!,$D39,MATCH(F$10,#REF!,0)), "")</f>
        <v/>
      </c>
      <c r="G39" s="46" t="str">
        <f>IFERROR(INDEX(#REF!,$D39,MATCH(G$10,#REF!,0)), "")</f>
        <v/>
      </c>
      <c r="H39" s="46" t="str">
        <f>IFERROR(INDEX(#REF!,$D39,MATCH(H$10,#REF!,0)), "")</f>
        <v/>
      </c>
      <c r="I39" s="46" t="str">
        <f>IFERROR(INDEX(#REF!,$D39,MATCH(I$10,#REF!,0)), "")</f>
        <v/>
      </c>
      <c r="J39" s="46"/>
      <c r="K39" s="46" t="str">
        <f>IFERROR(INDEX([2]report_data_by_zone!$A:$Z,$D39,MATCH(K$10,[2]report_data_by_zone!$A$1:$Z$1,0)), "")</f>
        <v/>
      </c>
      <c r="L39" s="46" t="str">
        <f>IFERROR(INDEX([2]report_data_by_zone!$A:$Z,$D39,MATCH(L$10,[2]report_data_by_zone!$A$1:$Z$1,0)), "")</f>
        <v/>
      </c>
      <c r="M39" s="46" t="str">
        <f>IFERROR(INDEX([2]report_data_by_zone!$A:$Z,$D39,MATCH(M$10,[2]report_data_by_zone!$A$1:$Z$1,0)), "")</f>
        <v/>
      </c>
      <c r="N39" s="46" t="str">
        <f>IFERROR(INDEX([2]report_data_by_zone!$A:$Z,$D39,MATCH(N$10,[2]report_data_by_zone!$A$1:$Z$1,0)), "")</f>
        <v/>
      </c>
      <c r="O39" s="46" t="str">
        <f>IFERROR(INDEX([2]report_data_by_zone!$A:$Z,$D39,MATCH(O$10,[2]report_data_by_zone!$A$1:$Z$1,0)), "")</f>
        <v/>
      </c>
      <c r="P39" s="46" t="str">
        <f>IFERROR(INDEX([2]report_data_by_zone!$A:$Z,$D39,MATCH(P$10,[2]report_data_by_zone!$A$1:$Z$1,0)), "")</f>
        <v/>
      </c>
      <c r="Q39" s="46" t="str">
        <f>IFERROR(INDEX([2]report_data_by_zone!$A:$Z,$D39,MATCH(Q$10,[2]report_data_by_zone!$A$1:$Z$1,0)), "")</f>
        <v/>
      </c>
      <c r="R39" s="46" t="str">
        <f>IFERROR(INDEX([2]report_data_by_zone!$A:$Z,$D39,MATCH(R$10,[2]report_data_by_zone!$A$1:$Z$1,0)), "")</f>
        <v/>
      </c>
      <c r="S39" s="46" t="str">
        <f>IFERROR(INDEX([2]report_data_by_zone!$A:$Z,$D39,MATCH(S$10,[2]report_data_by_zone!$A$1:$Z$1,0)), "")</f>
        <v/>
      </c>
      <c r="T39" s="46" t="str">
        <f>IFERROR(INDEX([2]report_data_by_zone!$A:$Z,$D39,MATCH(T$10,[2]report_data_by_zone!$A$1:$Z$1,0)), "")</f>
        <v/>
      </c>
    </row>
    <row r="40" spans="1:20" x14ac:dyDescent="0.25">
      <c r="A40" t="s">
        <v>383</v>
      </c>
      <c r="B40" s="45" t="s">
        <v>380</v>
      </c>
      <c r="C40" s="46" t="str">
        <f>CONCATENATE(YEAR,":",MONTH,":4:7:", $A40)</f>
        <v>2016:1:4:7:TAOYUAN</v>
      </c>
      <c r="D40" s="46" t="e">
        <f>MATCH($C40, [2]report_data_by_zone!$A:$A, 0)</f>
        <v>#N/A</v>
      </c>
      <c r="E40" s="46" t="str">
        <f>IFERROR(INDEX(#REF!,$D40,MATCH(E$10,#REF!,0)), "")</f>
        <v/>
      </c>
      <c r="F40" s="46" t="str">
        <f>IFERROR(INDEX(#REF!,$D40,MATCH(F$10,#REF!,0)), "")</f>
        <v/>
      </c>
      <c r="G40" s="46" t="str">
        <f>IFERROR(INDEX(#REF!,$D40,MATCH(G$10,#REF!,0)), "")</f>
        <v/>
      </c>
      <c r="H40" s="46" t="str">
        <f>IFERROR(INDEX(#REF!,$D40,MATCH(H$10,#REF!,0)), "")</f>
        <v/>
      </c>
      <c r="I40" s="46" t="str">
        <f>IFERROR(INDEX(#REF!,$D40,MATCH(I$10,#REF!,0)), "")</f>
        <v/>
      </c>
      <c r="J40" s="46"/>
      <c r="K40" s="46" t="str">
        <f>IFERROR(INDEX([2]report_data_by_zone!$A:$Z,$D40,MATCH(K$10,[2]report_data_by_zone!$A$1:$Z$1,0)), "")</f>
        <v/>
      </c>
      <c r="L40" s="46" t="str">
        <f>IFERROR(INDEX([2]report_data_by_zone!$A:$Z,$D40,MATCH(L$10,[2]report_data_by_zone!$A$1:$Z$1,0)), "")</f>
        <v/>
      </c>
      <c r="M40" s="46" t="str">
        <f>IFERROR(INDEX([2]report_data_by_zone!$A:$Z,$D40,MATCH(M$10,[2]report_data_by_zone!$A$1:$Z$1,0)), "")</f>
        <v/>
      </c>
      <c r="N40" s="46" t="str">
        <f>IFERROR(INDEX([2]report_data_by_zone!$A:$Z,$D40,MATCH(N$10,[2]report_data_by_zone!$A$1:$Z$1,0)), "")</f>
        <v/>
      </c>
      <c r="O40" s="46" t="str">
        <f>IFERROR(INDEX([2]report_data_by_zone!$A:$Z,$D40,MATCH(O$10,[2]report_data_by_zone!$A$1:$Z$1,0)), "")</f>
        <v/>
      </c>
      <c r="P40" s="46" t="str">
        <f>IFERROR(INDEX([2]report_data_by_zone!$A:$Z,$D40,MATCH(P$10,[2]report_data_by_zone!$A$1:$Z$1,0)), "")</f>
        <v/>
      </c>
      <c r="Q40" s="46" t="str">
        <f>IFERROR(INDEX([2]report_data_by_zone!$A:$Z,$D40,MATCH(Q$10,[2]report_data_by_zone!$A$1:$Z$1,0)), "")</f>
        <v/>
      </c>
      <c r="R40" s="46" t="str">
        <f>IFERROR(INDEX([2]report_data_by_zone!$A:$Z,$D40,MATCH(R$10,[2]report_data_by_zone!$A$1:$Z$1,0)), "")</f>
        <v/>
      </c>
      <c r="S40" s="46" t="str">
        <f>IFERROR(INDEX([2]report_data_by_zone!$A:$Z,$D40,MATCH(S$10,[2]report_data_by_zone!$A$1:$Z$1,0)), "")</f>
        <v/>
      </c>
      <c r="T40" s="46" t="str">
        <f>IFERROR(INDEX([2]report_data_by_zone!$A:$Z,$D40,MATCH(T$10,[2]report_data_by_zone!$A$1:$Z$1,0)), "")</f>
        <v/>
      </c>
    </row>
    <row r="41" spans="1:20" x14ac:dyDescent="0.25">
      <c r="A41" t="s">
        <v>383</v>
      </c>
      <c r="B41" s="45" t="s">
        <v>381</v>
      </c>
      <c r="C41" s="46" t="str">
        <f>CONCATENATE(YEAR,":",MONTH,":5:7:", $A41)</f>
        <v>2016:1:5:7:TAOYUAN</v>
      </c>
      <c r="D41" s="46" t="e">
        <f>MATCH($C41, [2]report_data_by_zone!$A:$A, 0)</f>
        <v>#N/A</v>
      </c>
      <c r="E41" s="46" t="str">
        <f>IFERROR(INDEX(#REF!,$D41,MATCH(E$10,#REF!,0)), "")</f>
        <v/>
      </c>
      <c r="F41" s="46" t="str">
        <f>IFERROR(INDEX(#REF!,$D41,MATCH(F$10,#REF!,0)), "")</f>
        <v/>
      </c>
      <c r="G41" s="46" t="str">
        <f>IFERROR(INDEX(#REF!,$D41,MATCH(G$10,#REF!,0)), "")</f>
        <v/>
      </c>
      <c r="H41" s="46" t="str">
        <f>IFERROR(INDEX(#REF!,$D41,MATCH(H$10,#REF!,0)), "")</f>
        <v/>
      </c>
      <c r="I41" s="46" t="str">
        <f>IFERROR(INDEX(#REF!,$D41,MATCH(I$10,#REF!,0)), "")</f>
        <v/>
      </c>
      <c r="J41" s="46"/>
      <c r="K41" s="46" t="str">
        <f>IFERROR(INDEX([2]report_data_by_zone!$A:$Z,$D41,MATCH(K$10,[2]report_data_by_zone!$A$1:$Z$1,0)), "")</f>
        <v/>
      </c>
      <c r="L41" s="46" t="str">
        <f>IFERROR(INDEX([2]report_data_by_zone!$A:$Z,$D41,MATCH(L$10,[2]report_data_by_zone!$A$1:$Z$1,0)), "")</f>
        <v/>
      </c>
      <c r="M41" s="46" t="str">
        <f>IFERROR(INDEX([2]report_data_by_zone!$A:$Z,$D41,MATCH(M$10,[2]report_data_by_zone!$A$1:$Z$1,0)), "")</f>
        <v/>
      </c>
      <c r="N41" s="46" t="str">
        <f>IFERROR(INDEX([2]report_data_by_zone!$A:$Z,$D41,MATCH(N$10,[2]report_data_by_zone!$A$1:$Z$1,0)), "")</f>
        <v/>
      </c>
      <c r="O41" s="46" t="str">
        <f>IFERROR(INDEX([2]report_data_by_zone!$A:$Z,$D41,MATCH(O$10,[2]report_data_by_zone!$A$1:$Z$1,0)), "")</f>
        <v/>
      </c>
      <c r="P41" s="46" t="str">
        <f>IFERROR(INDEX([2]report_data_by_zone!$A:$Z,$D41,MATCH(P$10,[2]report_data_by_zone!$A$1:$Z$1,0)), "")</f>
        <v/>
      </c>
      <c r="Q41" s="46" t="str">
        <f>IFERROR(INDEX([2]report_data_by_zone!$A:$Z,$D41,MATCH(Q$10,[2]report_data_by_zone!$A$1:$Z$1,0)), "")</f>
        <v/>
      </c>
      <c r="R41" s="46" t="str">
        <f>IFERROR(INDEX([2]report_data_by_zone!$A:$Z,$D41,MATCH(R$10,[2]report_data_by_zone!$A$1:$Z$1,0)), "")</f>
        <v/>
      </c>
      <c r="S41" s="46" t="str">
        <f>IFERROR(INDEX([2]report_data_by_zone!$A:$Z,$D41,MATCH(S$10,[2]report_data_by_zone!$A$1:$Z$1,0)), "")</f>
        <v/>
      </c>
      <c r="T41" s="46" t="str">
        <f>IFERROR(INDEX([2]report_data_by_zone!$A:$Z,$D41,MATCH(T$10,[2]report_data_by_zone!$A$1:$Z$1,0)), "")</f>
        <v/>
      </c>
    </row>
    <row r="42" spans="1:20" x14ac:dyDescent="0.25">
      <c r="B42" s="19" t="s">
        <v>46</v>
      </c>
      <c r="C42" s="40"/>
      <c r="D42" s="40"/>
      <c r="E42" s="40" t="str">
        <f>IFERROR(INDEX(#REF!,$D42,MATCH(E$10,#REF!,0)), "")</f>
        <v/>
      </c>
      <c r="F42" s="40" t="str">
        <f>IFERROR(INDEX(#REF!,$D42,MATCH(F$10,#REF!,0)), "")</f>
        <v/>
      </c>
      <c r="G42" s="40" t="str">
        <f>IFERROR(INDEX(#REF!,$D42,MATCH(G$10,#REF!,0)), "")</f>
        <v/>
      </c>
      <c r="H42" s="40" t="str">
        <f>IFERROR(INDEX(#REF!,$D42,MATCH(H$10,#REF!,0)), "")</f>
        <v/>
      </c>
      <c r="I42" s="40" t="str">
        <f>IFERROR(INDEX(#REF!,$D42,MATCH(I$10,#REF!,0)), "")</f>
        <v/>
      </c>
      <c r="J42" s="40"/>
      <c r="K42" s="40" t="str">
        <f>IFERROR(INDEX(#REF!,$D42,MATCH(K$10,#REF!,0)), "")</f>
        <v/>
      </c>
      <c r="L42" s="40" t="str">
        <f>IFERROR(INDEX(#REF!,$D42,MATCH(L$10,#REF!,0)), "")</f>
        <v/>
      </c>
      <c r="M42" s="40" t="str">
        <f>IFERROR(INDEX(#REF!,$D42,MATCH(M$10,#REF!,0)), "")</f>
        <v/>
      </c>
      <c r="N42" s="40" t="str">
        <f>IFERROR(INDEX(#REF!,$D42,MATCH(N$10,#REF!,0)), "")</f>
        <v/>
      </c>
      <c r="O42" s="40" t="str">
        <f>IFERROR(INDEX(#REF!,$D42,MATCH(O$10,#REF!,0)), "")</f>
        <v/>
      </c>
      <c r="P42" s="40" t="str">
        <f>IFERROR(INDEX(#REF!,$D42,MATCH(P$10,#REF!,0)), "")</f>
        <v/>
      </c>
      <c r="Q42" s="40" t="str">
        <f>IFERROR(INDEX(#REF!,$D42,MATCH(Q$10,#REF!,0)), "")</f>
        <v/>
      </c>
      <c r="R42" s="40" t="str">
        <f>IFERROR(INDEX(#REF!,$D42,MATCH(R$10,#REF!,0)), "")</f>
        <v/>
      </c>
      <c r="S42" s="40" t="str">
        <f>IFERROR(INDEX(#REF!,$D42,MATCH(S$10,#REF!,0)), "")</f>
        <v/>
      </c>
      <c r="T42" s="40" t="str">
        <f>IFERROR(INDEX(#REF!,$D42,MATCH(T$10,#REF!,0)), "")</f>
        <v/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2">
    <cfRule type="cellIs" dxfId="363" priority="181" operator="lessThan">
      <formula>0.5</formula>
    </cfRule>
    <cfRule type="cellIs" dxfId="362" priority="182" operator="greaterThan">
      <formula>0.5</formula>
    </cfRule>
  </conditionalFormatting>
  <conditionalFormatting sqref="M12">
    <cfRule type="cellIs" dxfId="359" priority="179" operator="lessThan">
      <formula>4.5</formula>
    </cfRule>
    <cfRule type="cellIs" dxfId="358" priority="180" operator="greaterThan">
      <formula>5.5</formula>
    </cfRule>
  </conditionalFormatting>
  <conditionalFormatting sqref="N12">
    <cfRule type="cellIs" dxfId="355" priority="177" operator="lessThan">
      <formula>1.5</formula>
    </cfRule>
    <cfRule type="cellIs" dxfId="354" priority="178" operator="greaterThan">
      <formula>2.5</formula>
    </cfRule>
  </conditionalFormatting>
  <conditionalFormatting sqref="O12">
    <cfRule type="cellIs" dxfId="351" priority="175" operator="lessThan">
      <formula>4.5</formula>
    </cfRule>
    <cfRule type="cellIs" dxfId="350" priority="176" operator="greaterThan">
      <formula>7.5</formula>
    </cfRule>
  </conditionalFormatting>
  <conditionalFormatting sqref="Q12">
    <cfRule type="cellIs" dxfId="347" priority="173" operator="lessThan">
      <formula>2.5</formula>
    </cfRule>
    <cfRule type="cellIs" dxfId="346" priority="174" operator="greaterThan">
      <formula>4.5</formula>
    </cfRule>
  </conditionalFormatting>
  <conditionalFormatting sqref="R12">
    <cfRule type="cellIs" dxfId="343" priority="171" operator="lessThan">
      <formula>2.5</formula>
    </cfRule>
    <cfRule type="cellIs" dxfId="342" priority="172" operator="greaterThan">
      <formula>4.5</formula>
    </cfRule>
  </conditionalFormatting>
  <conditionalFormatting sqref="S12">
    <cfRule type="cellIs" dxfId="339" priority="170" operator="greaterThan">
      <formula>1.5</formula>
    </cfRule>
  </conditionalFormatting>
  <conditionalFormatting sqref="K13:L14">
    <cfRule type="cellIs" dxfId="337" priority="168" operator="lessThan">
      <formula>0.5</formula>
    </cfRule>
    <cfRule type="cellIs" dxfId="336" priority="169" operator="greaterThan">
      <formula>0.5</formula>
    </cfRule>
  </conditionalFormatting>
  <conditionalFormatting sqref="M13:M14">
    <cfRule type="cellIs" dxfId="333" priority="166" operator="lessThan">
      <formula>4.5</formula>
    </cfRule>
    <cfRule type="cellIs" dxfId="332" priority="167" operator="greaterThan">
      <formula>5.5</formula>
    </cfRule>
  </conditionalFormatting>
  <conditionalFormatting sqref="N13:N14">
    <cfRule type="cellIs" dxfId="329" priority="164" operator="lessThan">
      <formula>1.5</formula>
    </cfRule>
    <cfRule type="cellIs" dxfId="328" priority="165" operator="greaterThan">
      <formula>2.5</formula>
    </cfRule>
  </conditionalFormatting>
  <conditionalFormatting sqref="O13:O14">
    <cfRule type="cellIs" dxfId="325" priority="162" operator="lessThan">
      <formula>4.5</formula>
    </cfRule>
    <cfRule type="cellIs" dxfId="324" priority="163" operator="greaterThan">
      <formula>7.5</formula>
    </cfRule>
  </conditionalFormatting>
  <conditionalFormatting sqref="Q13:Q14">
    <cfRule type="cellIs" dxfId="321" priority="160" operator="lessThan">
      <formula>2.5</formula>
    </cfRule>
    <cfRule type="cellIs" dxfId="320" priority="161" operator="greaterThan">
      <formula>4.5</formula>
    </cfRule>
  </conditionalFormatting>
  <conditionalFormatting sqref="R13:R14">
    <cfRule type="cellIs" dxfId="317" priority="158" operator="lessThan">
      <formula>2.5</formula>
    </cfRule>
    <cfRule type="cellIs" dxfId="316" priority="159" operator="greaterThan">
      <formula>4.5</formula>
    </cfRule>
  </conditionalFormatting>
  <conditionalFormatting sqref="S13:S14">
    <cfRule type="cellIs" dxfId="313" priority="157" operator="greaterThan">
      <formula>1.5</formula>
    </cfRule>
  </conditionalFormatting>
  <conditionalFormatting sqref="K15:L15">
    <cfRule type="cellIs" dxfId="311" priority="155" operator="lessThan">
      <formula>0.5</formula>
    </cfRule>
    <cfRule type="cellIs" dxfId="310" priority="156" operator="greaterThan">
      <formula>0.5</formula>
    </cfRule>
  </conditionalFormatting>
  <conditionalFormatting sqref="M15">
    <cfRule type="cellIs" dxfId="307" priority="153" operator="lessThan">
      <formula>4.5</formula>
    </cfRule>
    <cfRule type="cellIs" dxfId="306" priority="154" operator="greaterThan">
      <formula>5.5</formula>
    </cfRule>
  </conditionalFormatting>
  <conditionalFormatting sqref="N15">
    <cfRule type="cellIs" dxfId="303" priority="151" operator="lessThan">
      <formula>1.5</formula>
    </cfRule>
    <cfRule type="cellIs" dxfId="302" priority="152" operator="greaterThan">
      <formula>2.5</formula>
    </cfRule>
  </conditionalFormatting>
  <conditionalFormatting sqref="O15">
    <cfRule type="cellIs" dxfId="299" priority="149" operator="lessThan">
      <formula>4.5</formula>
    </cfRule>
    <cfRule type="cellIs" dxfId="298" priority="150" operator="greaterThan">
      <formula>7.5</formula>
    </cfRule>
  </conditionalFormatting>
  <conditionalFormatting sqref="Q15">
    <cfRule type="cellIs" dxfId="295" priority="147" operator="lessThan">
      <formula>2.5</formula>
    </cfRule>
    <cfRule type="cellIs" dxfId="294" priority="148" operator="greaterThan">
      <formula>4.5</formula>
    </cfRule>
  </conditionalFormatting>
  <conditionalFormatting sqref="R15">
    <cfRule type="cellIs" dxfId="291" priority="145" operator="lessThan">
      <formula>2.5</formula>
    </cfRule>
    <cfRule type="cellIs" dxfId="290" priority="146" operator="greaterThan">
      <formula>4.5</formula>
    </cfRule>
  </conditionalFormatting>
  <conditionalFormatting sqref="S15">
    <cfRule type="cellIs" dxfId="287" priority="144" operator="greaterThan">
      <formula>1.5</formula>
    </cfRule>
  </conditionalFormatting>
  <conditionalFormatting sqref="K18:L18">
    <cfRule type="cellIs" dxfId="285" priority="142" operator="lessThan">
      <formula>0.5</formula>
    </cfRule>
    <cfRule type="cellIs" dxfId="284" priority="143" operator="greaterThan">
      <formula>0.5</formula>
    </cfRule>
  </conditionalFormatting>
  <conditionalFormatting sqref="M18">
    <cfRule type="cellIs" dxfId="281" priority="140" operator="lessThan">
      <formula>4.5</formula>
    </cfRule>
    <cfRule type="cellIs" dxfId="280" priority="141" operator="greaterThan">
      <formula>5.5</formula>
    </cfRule>
  </conditionalFormatting>
  <conditionalFormatting sqref="N18">
    <cfRule type="cellIs" dxfId="277" priority="138" operator="lessThan">
      <formula>1.5</formula>
    </cfRule>
    <cfRule type="cellIs" dxfId="276" priority="139" operator="greaterThan">
      <formula>2.5</formula>
    </cfRule>
  </conditionalFormatting>
  <conditionalFormatting sqref="O18">
    <cfRule type="cellIs" dxfId="273" priority="136" operator="lessThan">
      <formula>4.5</formula>
    </cfRule>
    <cfRule type="cellIs" dxfId="272" priority="137" operator="greaterThan">
      <formula>7.5</formula>
    </cfRule>
  </conditionalFormatting>
  <conditionalFormatting sqref="Q18">
    <cfRule type="cellIs" dxfId="269" priority="134" operator="lessThan">
      <formula>2.5</formula>
    </cfRule>
    <cfRule type="cellIs" dxfId="268" priority="135" operator="greaterThan">
      <formula>4.5</formula>
    </cfRule>
  </conditionalFormatting>
  <conditionalFormatting sqref="R18">
    <cfRule type="cellIs" dxfId="265" priority="132" operator="lessThan">
      <formula>2.5</formula>
    </cfRule>
    <cfRule type="cellIs" dxfId="264" priority="133" operator="greaterThan">
      <formula>4.5</formula>
    </cfRule>
  </conditionalFormatting>
  <conditionalFormatting sqref="S18">
    <cfRule type="cellIs" dxfId="261" priority="131" operator="greaterThan">
      <formula>1.5</formula>
    </cfRule>
  </conditionalFormatting>
  <conditionalFormatting sqref="K19:L19">
    <cfRule type="cellIs" dxfId="207" priority="103" operator="lessThan">
      <formula>0.5</formula>
    </cfRule>
    <cfRule type="cellIs" dxfId="206" priority="104" operator="greaterThan">
      <formula>0.5</formula>
    </cfRule>
  </conditionalFormatting>
  <conditionalFormatting sqref="M19">
    <cfRule type="cellIs" dxfId="203" priority="101" operator="lessThan">
      <formula>4.5</formula>
    </cfRule>
    <cfRule type="cellIs" dxfId="202" priority="102" operator="greaterThan">
      <formula>5.5</formula>
    </cfRule>
  </conditionalFormatting>
  <conditionalFormatting sqref="N19">
    <cfRule type="cellIs" dxfId="199" priority="99" operator="lessThan">
      <formula>1.5</formula>
    </cfRule>
    <cfRule type="cellIs" dxfId="198" priority="100" operator="greaterThan">
      <formula>2.5</formula>
    </cfRule>
  </conditionalFormatting>
  <conditionalFormatting sqref="O19">
    <cfRule type="cellIs" dxfId="195" priority="97" operator="lessThan">
      <formula>4.5</formula>
    </cfRule>
    <cfRule type="cellIs" dxfId="194" priority="98" operator="greaterThan">
      <formula>7.5</formula>
    </cfRule>
  </conditionalFormatting>
  <conditionalFormatting sqref="Q19">
    <cfRule type="cellIs" dxfId="191" priority="95" operator="lessThan">
      <formula>2.5</formula>
    </cfRule>
    <cfRule type="cellIs" dxfId="190" priority="96" operator="greaterThan">
      <formula>4.5</formula>
    </cfRule>
  </conditionalFormatting>
  <conditionalFormatting sqref="R19">
    <cfRule type="cellIs" dxfId="187" priority="93" operator="lessThan">
      <formula>2.5</formula>
    </cfRule>
    <cfRule type="cellIs" dxfId="186" priority="94" operator="greaterThan">
      <formula>4.5</formula>
    </cfRule>
  </conditionalFormatting>
  <conditionalFormatting sqref="S19">
    <cfRule type="cellIs" dxfId="183" priority="92" operator="greaterThan">
      <formula>1.5</formula>
    </cfRule>
  </conditionalFormatting>
  <conditionalFormatting sqref="K20:L21">
    <cfRule type="cellIs" dxfId="181" priority="90" operator="lessThan">
      <formula>0.5</formula>
    </cfRule>
    <cfRule type="cellIs" dxfId="180" priority="91" operator="greaterThan">
      <formula>0.5</formula>
    </cfRule>
  </conditionalFormatting>
  <conditionalFormatting sqref="M20:M21">
    <cfRule type="cellIs" dxfId="177" priority="88" operator="lessThan">
      <formula>4.5</formula>
    </cfRule>
    <cfRule type="cellIs" dxfId="176" priority="89" operator="greaterThan">
      <formula>5.5</formula>
    </cfRule>
  </conditionalFormatting>
  <conditionalFormatting sqref="N20:N21">
    <cfRule type="cellIs" dxfId="173" priority="86" operator="lessThan">
      <formula>1.5</formula>
    </cfRule>
    <cfRule type="cellIs" dxfId="172" priority="87" operator="greaterThan">
      <formula>2.5</formula>
    </cfRule>
  </conditionalFormatting>
  <conditionalFormatting sqref="O20:O21">
    <cfRule type="cellIs" dxfId="169" priority="84" operator="lessThan">
      <formula>4.5</formula>
    </cfRule>
    <cfRule type="cellIs" dxfId="168" priority="85" operator="greaterThan">
      <formula>7.5</formula>
    </cfRule>
  </conditionalFormatting>
  <conditionalFormatting sqref="Q20:Q21">
    <cfRule type="cellIs" dxfId="165" priority="82" operator="lessThan">
      <formula>2.5</formula>
    </cfRule>
    <cfRule type="cellIs" dxfId="164" priority="83" operator="greaterThan">
      <formula>4.5</formula>
    </cfRule>
  </conditionalFormatting>
  <conditionalFormatting sqref="R20:R21">
    <cfRule type="cellIs" dxfId="161" priority="80" operator="lessThan">
      <formula>2.5</formula>
    </cfRule>
    <cfRule type="cellIs" dxfId="160" priority="81" operator="greaterThan">
      <formula>4.5</formula>
    </cfRule>
  </conditionalFormatting>
  <conditionalFormatting sqref="S20:S21">
    <cfRule type="cellIs" dxfId="157" priority="79" operator="greaterThan">
      <formula>1.5</formula>
    </cfRule>
  </conditionalFormatting>
  <conditionalFormatting sqref="K22:L22">
    <cfRule type="cellIs" dxfId="155" priority="77" operator="lessThan">
      <formula>0.5</formula>
    </cfRule>
    <cfRule type="cellIs" dxfId="154" priority="78" operator="greaterThan">
      <formula>0.5</formula>
    </cfRule>
  </conditionalFormatting>
  <conditionalFormatting sqref="M22">
    <cfRule type="cellIs" dxfId="151" priority="75" operator="lessThan">
      <formula>4.5</formula>
    </cfRule>
    <cfRule type="cellIs" dxfId="150" priority="76" operator="greaterThan">
      <formula>5.5</formula>
    </cfRule>
  </conditionalFormatting>
  <conditionalFormatting sqref="N22">
    <cfRule type="cellIs" dxfId="147" priority="73" operator="lessThan">
      <formula>1.5</formula>
    </cfRule>
    <cfRule type="cellIs" dxfId="146" priority="74" operator="greaterThan">
      <formula>2.5</formula>
    </cfRule>
  </conditionalFormatting>
  <conditionalFormatting sqref="O22">
    <cfRule type="cellIs" dxfId="143" priority="71" operator="lessThan">
      <formula>4.5</formula>
    </cfRule>
    <cfRule type="cellIs" dxfId="142" priority="72" operator="greaterThan">
      <formula>7.5</formula>
    </cfRule>
  </conditionalFormatting>
  <conditionalFormatting sqref="Q22">
    <cfRule type="cellIs" dxfId="139" priority="69" operator="lessThan">
      <formula>2.5</formula>
    </cfRule>
    <cfRule type="cellIs" dxfId="138" priority="70" operator="greaterThan">
      <formula>4.5</formula>
    </cfRule>
  </conditionalFormatting>
  <conditionalFormatting sqref="R22">
    <cfRule type="cellIs" dxfId="135" priority="67" operator="lessThan">
      <formula>2.5</formula>
    </cfRule>
    <cfRule type="cellIs" dxfId="134" priority="68" operator="greaterThan">
      <formula>4.5</formula>
    </cfRule>
  </conditionalFormatting>
  <conditionalFormatting sqref="S22">
    <cfRule type="cellIs" dxfId="131" priority="66" operator="greaterThan">
      <formula>1.5</formula>
    </cfRule>
  </conditionalFormatting>
  <conditionalFormatting sqref="K25:L25">
    <cfRule type="cellIs" dxfId="129" priority="64" operator="lessThan">
      <formula>0.5</formula>
    </cfRule>
    <cfRule type="cellIs" dxfId="128" priority="65" operator="greaterThan">
      <formula>0.5</formula>
    </cfRule>
  </conditionalFormatting>
  <conditionalFormatting sqref="M25">
    <cfRule type="cellIs" dxfId="125" priority="62" operator="lessThan">
      <formula>4.5</formula>
    </cfRule>
    <cfRule type="cellIs" dxfId="124" priority="63" operator="greaterThan">
      <formula>5.5</formula>
    </cfRule>
  </conditionalFormatting>
  <conditionalFormatting sqref="N25">
    <cfRule type="cellIs" dxfId="121" priority="60" operator="lessThan">
      <formula>1.5</formula>
    </cfRule>
    <cfRule type="cellIs" dxfId="120" priority="61" operator="greaterThan">
      <formula>2.5</formula>
    </cfRule>
  </conditionalFormatting>
  <conditionalFormatting sqref="O25">
    <cfRule type="cellIs" dxfId="117" priority="58" operator="lessThan">
      <formula>4.5</formula>
    </cfRule>
    <cfRule type="cellIs" dxfId="116" priority="59" operator="greaterThan">
      <formula>7.5</formula>
    </cfRule>
  </conditionalFormatting>
  <conditionalFormatting sqref="Q25">
    <cfRule type="cellIs" dxfId="113" priority="56" operator="lessThan">
      <formula>2.5</formula>
    </cfRule>
    <cfRule type="cellIs" dxfId="112" priority="57" operator="greaterThan">
      <formula>4.5</formula>
    </cfRule>
  </conditionalFormatting>
  <conditionalFormatting sqref="R25">
    <cfRule type="cellIs" dxfId="109" priority="54" operator="lessThan">
      <formula>2.5</formula>
    </cfRule>
    <cfRule type="cellIs" dxfId="108" priority="55" operator="greaterThan">
      <formula>4.5</formula>
    </cfRule>
  </conditionalFormatting>
  <conditionalFormatting sqref="S25">
    <cfRule type="cellIs" dxfId="105" priority="53" operator="greaterThan">
      <formula>1.5</formula>
    </cfRule>
  </conditionalFormatting>
  <conditionalFormatting sqref="K26:L27">
    <cfRule type="cellIs" dxfId="103" priority="51" operator="lessThan">
      <formula>0.5</formula>
    </cfRule>
    <cfRule type="cellIs" dxfId="102" priority="52" operator="greaterThan">
      <formula>0.5</formula>
    </cfRule>
  </conditionalFormatting>
  <conditionalFormatting sqref="M26:M27">
    <cfRule type="cellIs" dxfId="99" priority="49" operator="lessThan">
      <formula>4.5</formula>
    </cfRule>
    <cfRule type="cellIs" dxfId="98" priority="50" operator="greaterThan">
      <formula>5.5</formula>
    </cfRule>
  </conditionalFormatting>
  <conditionalFormatting sqref="N26:N27">
    <cfRule type="cellIs" dxfId="95" priority="47" operator="lessThan">
      <formula>1.5</formula>
    </cfRule>
    <cfRule type="cellIs" dxfId="94" priority="48" operator="greaterThan">
      <formula>2.5</formula>
    </cfRule>
  </conditionalFormatting>
  <conditionalFormatting sqref="O26:O27">
    <cfRule type="cellIs" dxfId="91" priority="45" operator="lessThan">
      <formula>4.5</formula>
    </cfRule>
    <cfRule type="cellIs" dxfId="90" priority="46" operator="greaterThan">
      <formula>7.5</formula>
    </cfRule>
  </conditionalFormatting>
  <conditionalFormatting sqref="Q26:Q27">
    <cfRule type="cellIs" dxfId="87" priority="43" operator="lessThan">
      <formula>2.5</formula>
    </cfRule>
    <cfRule type="cellIs" dxfId="86" priority="44" operator="greaterThan">
      <formula>4.5</formula>
    </cfRule>
  </conditionalFormatting>
  <conditionalFormatting sqref="R26:R27">
    <cfRule type="cellIs" dxfId="83" priority="41" operator="lessThan">
      <formula>2.5</formula>
    </cfRule>
    <cfRule type="cellIs" dxfId="82" priority="42" operator="greaterThan">
      <formula>4.5</formula>
    </cfRule>
  </conditionalFormatting>
  <conditionalFormatting sqref="S26:S27">
    <cfRule type="cellIs" dxfId="79" priority="40" operator="greaterThan">
      <formula>1.5</formula>
    </cfRule>
  </conditionalFormatting>
  <conditionalFormatting sqref="K28:L28">
    <cfRule type="cellIs" dxfId="77" priority="38" operator="lessThan">
      <formula>0.5</formula>
    </cfRule>
    <cfRule type="cellIs" dxfId="76" priority="39" operator="greaterThan">
      <formula>0.5</formula>
    </cfRule>
  </conditionalFormatting>
  <conditionalFormatting sqref="M28">
    <cfRule type="cellIs" dxfId="73" priority="36" operator="lessThan">
      <formula>4.5</formula>
    </cfRule>
    <cfRule type="cellIs" dxfId="72" priority="37" operator="greaterThan">
      <formula>5.5</formula>
    </cfRule>
  </conditionalFormatting>
  <conditionalFormatting sqref="N28">
    <cfRule type="cellIs" dxfId="69" priority="34" operator="lessThan">
      <formula>1.5</formula>
    </cfRule>
    <cfRule type="cellIs" dxfId="68" priority="35" operator="greaterThan">
      <formula>2.5</formula>
    </cfRule>
  </conditionalFormatting>
  <conditionalFormatting sqref="O28">
    <cfRule type="cellIs" dxfId="65" priority="32" operator="lessThan">
      <formula>4.5</formula>
    </cfRule>
    <cfRule type="cellIs" dxfId="64" priority="33" operator="greaterThan">
      <formula>7.5</formula>
    </cfRule>
  </conditionalFormatting>
  <conditionalFormatting sqref="Q28">
    <cfRule type="cellIs" dxfId="61" priority="30" operator="lessThan">
      <formula>2.5</formula>
    </cfRule>
    <cfRule type="cellIs" dxfId="60" priority="31" operator="greaterThan">
      <formula>4.5</formula>
    </cfRule>
  </conditionalFormatting>
  <conditionalFormatting sqref="R28">
    <cfRule type="cellIs" dxfId="57" priority="28" operator="lessThan">
      <formula>2.5</formula>
    </cfRule>
    <cfRule type="cellIs" dxfId="56" priority="29" operator="greaterThan">
      <formula>4.5</formula>
    </cfRule>
  </conditionalFormatting>
  <conditionalFormatting sqref="S28">
    <cfRule type="cellIs" dxfId="53" priority="27" operator="greaterThan">
      <formula>1.5</formula>
    </cfRule>
  </conditionalFormatting>
  <conditionalFormatting sqref="K31:L32">
    <cfRule type="cellIs" dxfId="51" priority="25" operator="lessThan">
      <formula>0.5</formula>
    </cfRule>
    <cfRule type="cellIs" dxfId="50" priority="26" operator="greaterThan">
      <formula>0.5</formula>
    </cfRule>
  </conditionalFormatting>
  <conditionalFormatting sqref="M31:M32">
    <cfRule type="cellIs" dxfId="47" priority="23" operator="lessThan">
      <formula>4.5</formula>
    </cfRule>
    <cfRule type="cellIs" dxfId="46" priority="24" operator="greaterThan">
      <formula>5.5</formula>
    </cfRule>
  </conditionalFormatting>
  <conditionalFormatting sqref="N31:N32">
    <cfRule type="cellIs" dxfId="43" priority="21" operator="lessThan">
      <formula>1.5</formula>
    </cfRule>
    <cfRule type="cellIs" dxfId="42" priority="22" operator="greaterThan">
      <formula>2.5</formula>
    </cfRule>
  </conditionalFormatting>
  <conditionalFormatting sqref="O31:O32">
    <cfRule type="cellIs" dxfId="39" priority="19" operator="lessThan">
      <formula>4.5</formula>
    </cfRule>
    <cfRule type="cellIs" dxfId="38" priority="20" operator="greaterThan">
      <formula>7.5</formula>
    </cfRule>
  </conditionalFormatting>
  <conditionalFormatting sqref="Q31:Q32">
    <cfRule type="cellIs" dxfId="35" priority="17" operator="lessThan">
      <formula>2.5</formula>
    </cfRule>
    <cfRule type="cellIs" dxfId="34" priority="18" operator="greaterThan">
      <formula>4.5</formula>
    </cfRule>
  </conditionalFormatting>
  <conditionalFormatting sqref="R31:R32">
    <cfRule type="cellIs" dxfId="31" priority="15" operator="lessThan">
      <formula>2.5</formula>
    </cfRule>
    <cfRule type="cellIs" dxfId="30" priority="16" operator="greaterThan">
      <formula>4.5</formula>
    </cfRule>
  </conditionalFormatting>
  <conditionalFormatting sqref="S31:S32">
    <cfRule type="cellIs" dxfId="27" priority="14" operator="greaterThan">
      <formula>1.5</formula>
    </cfRule>
  </conditionalFormatting>
  <conditionalFormatting sqref="K33:L33">
    <cfRule type="cellIs" dxfId="25" priority="12" operator="lessThan">
      <formula>0.5</formula>
    </cfRule>
    <cfRule type="cellIs" dxfId="24" priority="13" operator="greaterThan">
      <formula>0.5</formula>
    </cfRule>
  </conditionalFormatting>
  <conditionalFormatting sqref="M33">
    <cfRule type="cellIs" dxfId="21" priority="10" operator="lessThan">
      <formula>4.5</formula>
    </cfRule>
    <cfRule type="cellIs" dxfId="20" priority="11" operator="greaterThan">
      <formula>5.5</formula>
    </cfRule>
  </conditionalFormatting>
  <conditionalFormatting sqref="N33">
    <cfRule type="cellIs" dxfId="17" priority="8" operator="lessThan">
      <formula>1.5</formula>
    </cfRule>
    <cfRule type="cellIs" dxfId="16" priority="9" operator="greaterThan">
      <formula>2.5</formula>
    </cfRule>
  </conditionalFormatting>
  <conditionalFormatting sqref="O33">
    <cfRule type="cellIs" dxfId="13" priority="6" operator="lessThan">
      <formula>4.5</formula>
    </cfRule>
    <cfRule type="cellIs" dxfId="12" priority="7" operator="greaterThan">
      <formula>7.5</formula>
    </cfRule>
  </conditionalFormatting>
  <conditionalFormatting sqref="Q33">
    <cfRule type="cellIs" dxfId="9" priority="4" operator="lessThan">
      <formula>2.5</formula>
    </cfRule>
    <cfRule type="cellIs" dxfId="8" priority="5" operator="greaterThan">
      <formula>4.5</formula>
    </cfRule>
  </conditionalFormatting>
  <conditionalFormatting sqref="R33">
    <cfRule type="cellIs" dxfId="5" priority="2" operator="lessThan">
      <formula>2.5</formula>
    </cfRule>
    <cfRule type="cellIs" dxfId="4" priority="3" operator="greaterThan">
      <formula>4.5</formula>
    </cfRule>
  </conditionalFormatting>
  <conditionalFormatting sqref="S33">
    <cfRule type="cellIs" dxfId="1" priority="1" operator="greaterThan">
      <formula>1.5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opLeftCell="A8" workbookViewId="0">
      <selection activeCell="B18" sqref="B18:T22"/>
    </sheetView>
  </sheetViews>
  <sheetFormatPr defaultRowHeight="15" x14ac:dyDescent="0.25"/>
  <cols>
    <col min="1" max="1" width="19.85546875" customWidth="1"/>
    <col min="2" max="2" width="25.7109375" customWidth="1"/>
    <col min="3" max="3" width="21.85546875" customWidth="1"/>
    <col min="4" max="4" width="1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34" t="s">
        <v>22</v>
      </c>
      <c r="F1" s="34"/>
      <c r="G1" s="34"/>
      <c r="H1" s="34"/>
      <c r="I1" s="35"/>
      <c r="J1" s="6"/>
      <c r="K1" s="31" t="s">
        <v>57</v>
      </c>
      <c r="L1" s="31" t="s">
        <v>58</v>
      </c>
      <c r="M1" s="31" t="s">
        <v>59</v>
      </c>
      <c r="N1" s="31" t="s">
        <v>60</v>
      </c>
      <c r="O1" s="31" t="s">
        <v>61</v>
      </c>
      <c r="P1" s="31" t="s">
        <v>62</v>
      </c>
      <c r="Q1" s="31" t="s">
        <v>63</v>
      </c>
      <c r="R1" s="31" t="s">
        <v>64</v>
      </c>
      <c r="S1" s="31" t="s">
        <v>65</v>
      </c>
      <c r="T1" s="31" t="s">
        <v>66</v>
      </c>
    </row>
    <row r="2" spans="1:20" ht="18.75" x14ac:dyDescent="0.3">
      <c r="A2" s="4"/>
      <c r="B2" s="7">
        <f>DATE</f>
        <v>42383</v>
      </c>
      <c r="C2" s="4"/>
      <c r="D2" s="4"/>
      <c r="E2" s="34"/>
      <c r="F2" s="34"/>
      <c r="G2" s="34"/>
      <c r="H2" s="34"/>
      <c r="I2" s="35"/>
      <c r="J2" s="8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 ht="28.5" x14ac:dyDescent="0.25">
      <c r="A3" s="4"/>
      <c r="B3" s="26" t="s">
        <v>201</v>
      </c>
      <c r="C3" s="4"/>
      <c r="D3" s="4"/>
      <c r="E3" s="34"/>
      <c r="F3" s="34"/>
      <c r="G3" s="34"/>
      <c r="H3" s="34"/>
      <c r="I3" s="35"/>
      <c r="J3" s="26" t="s">
        <v>47</v>
      </c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1:20" ht="18.75" customHeight="1" x14ac:dyDescent="0.3">
      <c r="A4" s="4"/>
      <c r="B4" s="5"/>
      <c r="C4" s="4"/>
      <c r="D4" s="4"/>
      <c r="E4" s="34"/>
      <c r="F4" s="34"/>
      <c r="G4" s="34"/>
      <c r="H4" s="34"/>
      <c r="I4" s="35"/>
      <c r="J4" s="8"/>
      <c r="K4" s="32"/>
      <c r="L4" s="32"/>
      <c r="M4" s="32"/>
      <c r="N4" s="32"/>
      <c r="O4" s="32"/>
      <c r="P4" s="32"/>
      <c r="Q4" s="32"/>
      <c r="R4" s="32"/>
      <c r="S4" s="32"/>
      <c r="T4" s="32"/>
    </row>
    <row r="5" spans="1:20" ht="15" customHeight="1" x14ac:dyDescent="0.3">
      <c r="A5" s="4"/>
      <c r="B5" s="27"/>
      <c r="C5" s="4"/>
      <c r="D5" s="4"/>
      <c r="E5" s="34"/>
      <c r="F5" s="34"/>
      <c r="G5" s="34"/>
      <c r="H5" s="34"/>
      <c r="I5" s="35"/>
      <c r="J5" s="8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 ht="18.75" x14ac:dyDescent="0.3">
      <c r="A6" s="4"/>
      <c r="B6" s="5" t="s">
        <v>45</v>
      </c>
      <c r="C6" s="4"/>
      <c r="D6" s="4"/>
      <c r="E6" s="34"/>
      <c r="F6" s="34"/>
      <c r="G6" s="34"/>
      <c r="H6" s="34"/>
      <c r="I6" s="35"/>
      <c r="J6" s="8"/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1:20" ht="15" customHeight="1" x14ac:dyDescent="0.3">
      <c r="A7" s="4"/>
      <c r="B7" s="9"/>
      <c r="C7" s="4"/>
      <c r="D7" s="4"/>
      <c r="E7" s="34"/>
      <c r="F7" s="34"/>
      <c r="G7" s="34"/>
      <c r="H7" s="34"/>
      <c r="I7" s="35"/>
      <c r="J7" s="8"/>
      <c r="K7" s="32"/>
      <c r="L7" s="32"/>
      <c r="M7" s="32"/>
      <c r="N7" s="32"/>
      <c r="O7" s="32"/>
      <c r="P7" s="32"/>
      <c r="Q7" s="32"/>
      <c r="R7" s="32"/>
      <c r="S7" s="32"/>
      <c r="T7" s="32"/>
    </row>
    <row r="8" spans="1:20" ht="86.25" customHeight="1" x14ac:dyDescent="0.25">
      <c r="A8" s="4"/>
      <c r="B8" s="10"/>
      <c r="C8" s="4"/>
      <c r="D8" s="4"/>
      <c r="E8" s="36"/>
      <c r="F8" s="36"/>
      <c r="G8" s="36"/>
      <c r="H8" s="36"/>
      <c r="I8" s="37"/>
      <c r="J8" s="14" t="s">
        <v>54</v>
      </c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33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208</v>
      </c>
      <c r="B12" s="18" t="s">
        <v>202</v>
      </c>
      <c r="C12" s="11" t="str">
        <f t="shared" ref="C12:C14" si="0">CONCATENATE(YEAR,":",MONTH,":",WEEK,":",DAY,":",$A12)</f>
        <v>2016:1:2:7:ASSISTANTS</v>
      </c>
      <c r="D12" s="11" t="e">
        <f>MATCH($C12,[1]report_data!$A:$A,0)</f>
        <v>#N/A</v>
      </c>
      <c r="E12" s="21" t="str">
        <f>IFERROR(INDEX([1]report_data!$A:$Z,$D12,MATCH(E$10,[1]report_data!$A$1:$Z$1,0)), "")</f>
        <v/>
      </c>
      <c r="F12" s="21" t="str">
        <f>IFERROR(INDEX([1]report_data!$A:$Z,$D12,MATCH(F$10,[1]report_data!$A$1:$Z$1,0)), "")</f>
        <v/>
      </c>
      <c r="G12" s="21" t="str">
        <f>IFERROR(INDEX([1]report_data!$A:$Z,$D12,MATCH(G$10,[1]report_data!$A$1:$Z$1,0)), "")</f>
        <v/>
      </c>
      <c r="H12" s="21" t="str">
        <f>IFERROR(INDEX([1]report_data!$A:$Z,$D12,MATCH(H$10,[1]report_data!$A$1:$Z$1,0)), "")</f>
        <v/>
      </c>
      <c r="I12" s="21" t="str">
        <f>IFERROR(INDEX([1]report_data!$A:$Z,$D12,MATCH(I$10,[1]report_data!$A$1:$Z$1,0)), "")</f>
        <v/>
      </c>
      <c r="J12" s="11" t="s">
        <v>205</v>
      </c>
      <c r="K12" s="21" t="str">
        <f>IFERROR(INDEX([1]report_data!$A:$Z,$D12,MATCH(K$10,[1]report_data!$A$1:$Z$1,0)), "")</f>
        <v/>
      </c>
      <c r="L12" s="21" t="str">
        <f>IFERROR(INDEX([1]report_data!$A:$Z,$D12,MATCH(L$10,[1]report_data!$A$1:$Z$1,0)), "")</f>
        <v/>
      </c>
      <c r="M12" s="21" t="str">
        <f>IFERROR(INDEX([1]report_data!$A:$Z,$D12,MATCH(M$10,[1]report_data!$A$1:$Z$1,0)), "")</f>
        <v/>
      </c>
      <c r="N12" s="21" t="str">
        <f>IFERROR(INDEX([1]report_data!$A:$Z,$D12,MATCH(N$10,[1]report_data!$A$1:$Z$1,0)), "")</f>
        <v/>
      </c>
      <c r="O12" s="21" t="str">
        <f>IFERROR(INDEX([1]report_data!$A:$Z,$D12,MATCH(O$10,[1]report_data!$A$1:$Z$1,0)), "")</f>
        <v/>
      </c>
      <c r="P12" s="21" t="str">
        <f>IFERROR(INDEX([1]report_data!$A:$Z,$D12,MATCH(P$10,[1]report_data!$A$1:$Z$1,0)), "")</f>
        <v/>
      </c>
      <c r="Q12" s="21" t="str">
        <f>IFERROR(INDEX([1]report_data!$A:$Z,$D12,MATCH(Q$10,[1]report_data!$A$1:$Z$1,0)), "")</f>
        <v/>
      </c>
      <c r="R12" s="21" t="str">
        <f>IFERROR(INDEX([1]report_data!$A:$Z,$D12,MATCH(R$10,[1]report_data!$A$1:$Z$1,0)), "")</f>
        <v/>
      </c>
      <c r="S12" s="21" t="str">
        <f>IFERROR(INDEX([1]report_data!$A:$Z,$D12,MATCH(S$10,[1]report_data!$A$1:$Z$1,0)), "")</f>
        <v/>
      </c>
      <c r="T12" s="21" t="str">
        <f>IFERROR(INDEX([1]report_data!$A:$Z,$D12,MATCH(T$10,[1]report_data!$A$1:$Z$1,0)), "")</f>
        <v/>
      </c>
    </row>
    <row r="13" spans="1:20" x14ac:dyDescent="0.25">
      <c r="A13" s="12" t="s">
        <v>209</v>
      </c>
      <c r="B13" s="18" t="s">
        <v>203</v>
      </c>
      <c r="C13" s="11" t="str">
        <f t="shared" si="0"/>
        <v>2016:1:2:7:TOUR_S</v>
      </c>
      <c r="D13" s="11" t="e">
        <f>MATCH($C13,[1]report_data!$A:$A,0)</f>
        <v>#N/A</v>
      </c>
      <c r="E13" s="21" t="str">
        <f>IFERROR(INDEX([1]report_data!$A:$Z,$D13,MATCH(E$10,[1]report_data!$A$1:$Z$1,0)), "")</f>
        <v/>
      </c>
      <c r="F13" s="21" t="str">
        <f>IFERROR(INDEX([1]report_data!$A:$Z,$D13,MATCH(F$10,[1]report_data!$A$1:$Z$1,0)), "")</f>
        <v/>
      </c>
      <c r="G13" s="21" t="str">
        <f>IFERROR(INDEX([1]report_data!$A:$Z,$D13,MATCH(G$10,[1]report_data!$A$1:$Z$1,0)), "")</f>
        <v/>
      </c>
      <c r="H13" s="21" t="str">
        <f>IFERROR(INDEX([1]report_data!$A:$Z,$D13,MATCH(H$10,[1]report_data!$A$1:$Z$1,0)), "")</f>
        <v/>
      </c>
      <c r="I13" s="21" t="str">
        <f>IFERROR(INDEX([1]report_data!$A:$Z,$D13,MATCH(I$10,[1]report_data!$A$1:$Z$1,0)), "")</f>
        <v/>
      </c>
      <c r="J13" s="11" t="s">
        <v>207</v>
      </c>
      <c r="K13" s="21" t="str">
        <f>IFERROR(INDEX([1]report_data!$A:$Z,$D13,MATCH(K$10,[1]report_data!$A$1:$Z$1,0)), "")</f>
        <v/>
      </c>
      <c r="L13" s="21" t="str">
        <f>IFERROR(INDEX([1]report_data!$A:$Z,$D13,MATCH(L$10,[1]report_data!$A$1:$Z$1,0)), "")</f>
        <v/>
      </c>
      <c r="M13" s="21" t="str">
        <f>IFERROR(INDEX([1]report_data!$A:$Z,$D13,MATCH(M$10,[1]report_data!$A$1:$Z$1,0)), "")</f>
        <v/>
      </c>
      <c r="N13" s="21" t="str">
        <f>IFERROR(INDEX([1]report_data!$A:$Z,$D13,MATCH(N$10,[1]report_data!$A$1:$Z$1,0)), "")</f>
        <v/>
      </c>
      <c r="O13" s="21" t="str">
        <f>IFERROR(INDEX([1]report_data!$A:$Z,$D13,MATCH(O$10,[1]report_data!$A$1:$Z$1,0)), "")</f>
        <v/>
      </c>
      <c r="P13" s="21" t="str">
        <f>IFERROR(INDEX([1]report_data!$A:$Z,$D13,MATCH(P$10,[1]report_data!$A$1:$Z$1,0)), "")</f>
        <v/>
      </c>
      <c r="Q13" s="21" t="str">
        <f>IFERROR(INDEX([1]report_data!$A:$Z,$D13,MATCH(Q$10,[1]report_data!$A$1:$Z$1,0)), "")</f>
        <v/>
      </c>
      <c r="R13" s="21" t="str">
        <f>IFERROR(INDEX([1]report_data!$A:$Z,$D13,MATCH(R$10,[1]report_data!$A$1:$Z$1,0)), "")</f>
        <v/>
      </c>
      <c r="S13" s="21" t="str">
        <f>IFERROR(INDEX([1]report_data!$A:$Z,$D13,MATCH(S$10,[1]report_data!$A$1:$Z$1,0)), "")</f>
        <v/>
      </c>
      <c r="T13" s="21" t="str">
        <f>IFERROR(INDEX([1]report_data!$A:$Z,$D13,MATCH(T$10,[1]report_data!$A$1:$Z$1,0)), "")</f>
        <v/>
      </c>
    </row>
    <row r="14" spans="1:20" x14ac:dyDescent="0.25">
      <c r="A14" s="12" t="s">
        <v>24</v>
      </c>
      <c r="B14" s="18" t="s">
        <v>204</v>
      </c>
      <c r="C14" s="11" t="str">
        <f t="shared" si="0"/>
        <v>2016:1:2:7:OFFICE_E</v>
      </c>
      <c r="D14" s="11">
        <f>MATCH($C14,[1]report_data!$A:$A,0)</f>
        <v>2</v>
      </c>
      <c r="E14" s="21">
        <f>IFERROR(INDEX([1]report_data!$A:$Z,$D14,MATCH(E$10,[1]report_data!$A$1:$Z$1,0)), "")</f>
        <v>0</v>
      </c>
      <c r="F14" s="21">
        <f>IFERROR(INDEX([1]report_data!$A:$Z,$D14,MATCH(F$10,[1]report_data!$A$1:$Z$1,0)), "")</f>
        <v>0</v>
      </c>
      <c r="G14" s="21">
        <f>IFERROR(INDEX([1]report_data!$A:$Z,$D14,MATCH(G$10,[1]report_data!$A$1:$Z$1,0)), "")</f>
        <v>0</v>
      </c>
      <c r="H14" s="21">
        <f>IFERROR(INDEX([1]report_data!$A:$Z,$D14,MATCH(H$10,[1]report_data!$A$1:$Z$1,0)), "")</f>
        <v>1</v>
      </c>
      <c r="I14" s="21">
        <f>IFERROR(INDEX([1]report_data!$A:$Z,$D14,MATCH(I$10,[1]report_data!$A$1:$Z$1,0)), "")</f>
        <v>0</v>
      </c>
      <c r="J14" s="11" t="s">
        <v>206</v>
      </c>
      <c r="K14" s="21">
        <f>IFERROR(INDEX([1]report_data!$A:$Z,$D14,MATCH(K$10,[1]report_data!$A$1:$Z$1,0)), "")</f>
        <v>2</v>
      </c>
      <c r="L14" s="21">
        <f>IFERROR(INDEX([1]report_data!$A:$Z,$D14,MATCH(L$10,[1]report_data!$A$1:$Z$1,0)), "")</f>
        <v>2</v>
      </c>
      <c r="M14" s="21">
        <f>IFERROR(INDEX([1]report_data!$A:$Z,$D14,MATCH(M$10,[1]report_data!$A$1:$Z$1,0)), "")</f>
        <v>1</v>
      </c>
      <c r="N14" s="21">
        <f>IFERROR(INDEX([1]report_data!$A:$Z,$D14,MATCH(N$10,[1]report_data!$A$1:$Z$1,0)), "")</f>
        <v>2</v>
      </c>
      <c r="O14" s="21">
        <f>IFERROR(INDEX([1]report_data!$A:$Z,$D14,MATCH(O$10,[1]report_data!$A$1:$Z$1,0)), "")</f>
        <v>6</v>
      </c>
      <c r="P14" s="21">
        <f>IFERROR(INDEX([1]report_data!$A:$Z,$D14,MATCH(P$10,[1]report_data!$A$1:$Z$1,0)), "")</f>
        <v>8</v>
      </c>
      <c r="Q14" s="21">
        <f>IFERROR(INDEX([1]report_data!$A:$Z,$D14,MATCH(Q$10,[1]report_data!$A$1:$Z$1,0)), "")</f>
        <v>3</v>
      </c>
      <c r="R14" s="21">
        <f>IFERROR(INDEX([1]report_data!$A:$Z,$D14,MATCH(R$10,[1]report_data!$A$1:$Z$1,0)), "")</f>
        <v>3</v>
      </c>
      <c r="S14" s="21">
        <f>IFERROR(INDEX([1]report_data!$A:$Z,$D14,MATCH(S$10,[1]report_data!$A$1:$Z$1,0)), "")</f>
        <v>0</v>
      </c>
      <c r="T14" s="21">
        <f>IFERROR(INDEX([1]report_data!$A:$Z,$D14,MATCH(T$10,[1]report_data!$A$1:$Z$1,0)), "")</f>
        <v>0</v>
      </c>
    </row>
    <row r="15" spans="1:20" x14ac:dyDescent="0.25">
      <c r="A15" s="12"/>
      <c r="B15" s="19" t="s">
        <v>46</v>
      </c>
      <c r="C15" s="20"/>
      <c r="D15" s="20"/>
      <c r="E15" s="22">
        <f>SUM(E12:E14)</f>
        <v>0</v>
      </c>
      <c r="F15" s="22">
        <f>SUM(F12:F14)</f>
        <v>0</v>
      </c>
      <c r="G15" s="22">
        <f>SUM(G12:G14)</f>
        <v>0</v>
      </c>
      <c r="H15" s="22">
        <f>SUM(H12:H14)</f>
        <v>1</v>
      </c>
      <c r="I15" s="22">
        <f>SUM(I12:I14)</f>
        <v>0</v>
      </c>
      <c r="J15" s="20"/>
      <c r="K15" s="22">
        <f t="shared" ref="K15:T15" si="1">SUM(K12:K14)</f>
        <v>2</v>
      </c>
      <c r="L15" s="22">
        <f t="shared" si="1"/>
        <v>2</v>
      </c>
      <c r="M15" s="22">
        <f t="shared" si="1"/>
        <v>1</v>
      </c>
      <c r="N15" s="22">
        <f t="shared" si="1"/>
        <v>2</v>
      </c>
      <c r="O15" s="22">
        <f t="shared" si="1"/>
        <v>6</v>
      </c>
      <c r="P15" s="22">
        <f t="shared" si="1"/>
        <v>8</v>
      </c>
      <c r="Q15" s="22">
        <f t="shared" si="1"/>
        <v>3</v>
      </c>
      <c r="R15" s="22">
        <f t="shared" si="1"/>
        <v>3</v>
      </c>
      <c r="S15" s="22">
        <f t="shared" si="1"/>
        <v>0</v>
      </c>
      <c r="T15" s="22">
        <f t="shared" si="1"/>
        <v>0</v>
      </c>
    </row>
    <row r="17" spans="1:20" x14ac:dyDescent="0.25">
      <c r="B17" s="41" t="s">
        <v>387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3"/>
    </row>
    <row r="18" spans="1:20" x14ac:dyDescent="0.25">
      <c r="A18" t="s">
        <v>382</v>
      </c>
      <c r="B18" s="38" t="s">
        <v>377</v>
      </c>
      <c r="C18" s="39" t="str">
        <f>CONCATENATE(YEAR,":",MONTH,":1:7:", $A18)</f>
        <v>2016:1:1:7:OFFICE</v>
      </c>
      <c r="D18" s="39" t="e">
        <f>MATCH($C18, [2]report_data_by_zone!$A:$A, 0)</f>
        <v>#N/A</v>
      </c>
      <c r="E18" s="39" t="str">
        <f>IFERROR(INDEX(#REF!,$D18,MATCH(E$10,#REF!,0)), "")</f>
        <v/>
      </c>
      <c r="F18" s="39" t="str">
        <f>IFERROR(INDEX(#REF!,$D18,MATCH(F$10,#REF!,0)), "")</f>
        <v/>
      </c>
      <c r="G18" s="39" t="str">
        <f>IFERROR(INDEX(#REF!,$D18,MATCH(G$10,#REF!,0)), "")</f>
        <v/>
      </c>
      <c r="H18" s="39" t="str">
        <f>IFERROR(INDEX(#REF!,$D18,MATCH(H$10,#REF!,0)), "")</f>
        <v/>
      </c>
      <c r="I18" s="39" t="str">
        <f>IFERROR(INDEX(#REF!,$D18,MATCH(I$10,#REF!,0)), "")</f>
        <v/>
      </c>
      <c r="J18" s="39"/>
      <c r="K18" s="39" t="str">
        <f>IFERROR(INDEX([2]report_data_by_zone!$A:$Z,$D18,MATCH(K$10,[2]report_data_by_zone!$A$1:$Z$1,0)), "")</f>
        <v/>
      </c>
      <c r="L18" s="39" t="str">
        <f>IFERROR(INDEX([2]report_data_by_zone!$A:$Z,$D18,MATCH(L$10,[2]report_data_by_zone!$A$1:$Z$1,0)), "")</f>
        <v/>
      </c>
      <c r="M18" s="39" t="str">
        <f>IFERROR(INDEX([2]report_data_by_zone!$A:$Z,$D18,MATCH(M$10,[2]report_data_by_zone!$A$1:$Z$1,0)), "")</f>
        <v/>
      </c>
      <c r="N18" s="39" t="str">
        <f>IFERROR(INDEX([2]report_data_by_zone!$A:$Z,$D18,MATCH(N$10,[2]report_data_by_zone!$A$1:$Z$1,0)), "")</f>
        <v/>
      </c>
      <c r="O18" s="39" t="str">
        <f>IFERROR(INDEX([2]report_data_by_zone!$A:$Z,$D18,MATCH(O$10,[2]report_data_by_zone!$A$1:$Z$1,0)), "")</f>
        <v/>
      </c>
      <c r="P18" s="39" t="str">
        <f>IFERROR(INDEX([2]report_data_by_zone!$A:$Z,$D18,MATCH(P$10,[2]report_data_by_zone!$A$1:$Z$1,0)), "")</f>
        <v/>
      </c>
      <c r="Q18" s="39" t="str">
        <f>IFERROR(INDEX([2]report_data_by_zone!$A:$Z,$D18,MATCH(Q$10,[2]report_data_by_zone!$A$1:$Z$1,0)), "")</f>
        <v/>
      </c>
      <c r="R18" s="39" t="str">
        <f>IFERROR(INDEX([2]report_data_by_zone!$A:$Z,$D18,MATCH(R$10,[2]report_data_by_zone!$A$1:$Z$1,0)), "")</f>
        <v/>
      </c>
      <c r="S18" s="39" t="str">
        <f>IFERROR(INDEX([2]report_data_by_zone!$A:$Z,$D18,MATCH(S$10,[2]report_data_by_zone!$A$1:$Z$1,0)), "")</f>
        <v/>
      </c>
      <c r="T18" s="39" t="str">
        <f>IFERROR(INDEX([2]report_data_by_zone!$A:$Z,$D18,MATCH(T$10,[2]report_data_by_zone!$A$1:$Z$1,0)), "")</f>
        <v/>
      </c>
    </row>
    <row r="19" spans="1:20" x14ac:dyDescent="0.25">
      <c r="A19" t="s">
        <v>382</v>
      </c>
      <c r="B19" s="38" t="s">
        <v>378</v>
      </c>
      <c r="C19" s="39" t="str">
        <f>CONCATENATE(YEAR,":",MONTH,":2:7:", $A19)</f>
        <v>2016:1:2:7:OFFICE</v>
      </c>
      <c r="D19" s="46">
        <f>MATCH($C19, [2]report_data_by_zone!$A:$A, 0)</f>
        <v>2</v>
      </c>
      <c r="E19" s="39" t="str">
        <f>IFERROR(INDEX(#REF!,$D19,MATCH(E$10,#REF!,0)), "")</f>
        <v/>
      </c>
      <c r="F19" s="39" t="str">
        <f>IFERROR(INDEX(#REF!,$D19,MATCH(F$10,#REF!,0)), "")</f>
        <v/>
      </c>
      <c r="G19" s="39" t="str">
        <f>IFERROR(INDEX(#REF!,$D19,MATCH(G$10,#REF!,0)), "")</f>
        <v/>
      </c>
      <c r="H19" s="39" t="str">
        <f>IFERROR(INDEX(#REF!,$D19,MATCH(H$10,#REF!,0)), "")</f>
        <v/>
      </c>
      <c r="I19" s="39" t="str">
        <f>IFERROR(INDEX(#REF!,$D19,MATCH(I$10,#REF!,0)), "")</f>
        <v/>
      </c>
      <c r="J19" s="39"/>
      <c r="K19" s="39">
        <f>IFERROR(INDEX([2]report_data_by_zone!$A:$Z,$D19,MATCH(K$10,[2]report_data_by_zone!$A$1:$Z$1,0)), "")</f>
        <v>2</v>
      </c>
      <c r="L19" s="39">
        <f>IFERROR(INDEX([2]report_data_by_zone!$A:$Z,$D19,MATCH(L$10,[2]report_data_by_zone!$A$1:$Z$1,0)), "")</f>
        <v>2</v>
      </c>
      <c r="M19" s="39">
        <f>IFERROR(INDEX([2]report_data_by_zone!$A:$Z,$D19,MATCH(M$10,[2]report_data_by_zone!$A$1:$Z$1,0)), "")</f>
        <v>1</v>
      </c>
      <c r="N19" s="39">
        <f>IFERROR(INDEX([2]report_data_by_zone!$A:$Z,$D19,MATCH(N$10,[2]report_data_by_zone!$A$1:$Z$1,0)), "")</f>
        <v>2</v>
      </c>
      <c r="O19" s="39">
        <f>IFERROR(INDEX([2]report_data_by_zone!$A:$Z,$D19,MATCH(O$10,[2]report_data_by_zone!$A$1:$Z$1,0)), "")</f>
        <v>6</v>
      </c>
      <c r="P19" s="39">
        <f>IFERROR(INDEX([2]report_data_by_zone!$A:$Z,$D19,MATCH(P$10,[2]report_data_by_zone!$A$1:$Z$1,0)), "")</f>
        <v>8</v>
      </c>
      <c r="Q19" s="39">
        <f>IFERROR(INDEX([2]report_data_by_zone!$A:$Z,$D19,MATCH(Q$10,[2]report_data_by_zone!$A$1:$Z$1,0)), "")</f>
        <v>3</v>
      </c>
      <c r="R19" s="39">
        <f>IFERROR(INDEX([2]report_data_by_zone!$A:$Z,$D19,MATCH(R$10,[2]report_data_by_zone!$A$1:$Z$1,0)), "")</f>
        <v>3</v>
      </c>
      <c r="S19" s="39">
        <f>IFERROR(INDEX([2]report_data_by_zone!$A:$Z,$D19,MATCH(S$10,[2]report_data_by_zone!$A$1:$Z$1,0)), "")</f>
        <v>0</v>
      </c>
      <c r="T19" s="39">
        <f>IFERROR(INDEX([2]report_data_by_zone!$A:$Z,$D19,MATCH(T$10,[2]report_data_by_zone!$A$1:$Z$1,0)), "")</f>
        <v>0</v>
      </c>
    </row>
    <row r="20" spans="1:20" x14ac:dyDescent="0.25">
      <c r="A20" t="s">
        <v>382</v>
      </c>
      <c r="B20" s="38" t="s">
        <v>379</v>
      </c>
      <c r="C20" s="39" t="str">
        <f>CONCATENATE(YEAR,":",MONTH,":3:7:", $A20)</f>
        <v>2016:1:3:7:OFFICE</v>
      </c>
      <c r="D20" s="46" t="e">
        <f>MATCH($C20, [2]report_data_by_zone!$A:$A, 0)</f>
        <v>#N/A</v>
      </c>
      <c r="E20" s="39" t="str">
        <f>IFERROR(INDEX(#REF!,$D20,MATCH(E$10,#REF!,0)), "")</f>
        <v/>
      </c>
      <c r="F20" s="39" t="str">
        <f>IFERROR(INDEX(#REF!,$D20,MATCH(F$10,#REF!,0)), "")</f>
        <v/>
      </c>
      <c r="G20" s="39" t="str">
        <f>IFERROR(INDEX(#REF!,$D20,MATCH(G$10,#REF!,0)), "")</f>
        <v/>
      </c>
      <c r="H20" s="39" t="str">
        <f>IFERROR(INDEX(#REF!,$D20,MATCH(H$10,#REF!,0)), "")</f>
        <v/>
      </c>
      <c r="I20" s="39" t="str">
        <f>IFERROR(INDEX(#REF!,$D20,MATCH(I$10,#REF!,0)), "")</f>
        <v/>
      </c>
      <c r="J20" s="39"/>
      <c r="K20" s="39" t="str">
        <f>IFERROR(INDEX([2]report_data_by_zone!$A:$Z,$D20,MATCH(K$10,[2]report_data_by_zone!$A$1:$Z$1,0)), "")</f>
        <v/>
      </c>
      <c r="L20" s="39" t="str">
        <f>IFERROR(INDEX([2]report_data_by_zone!$A:$Z,$D20,MATCH(L$10,[2]report_data_by_zone!$A$1:$Z$1,0)), "")</f>
        <v/>
      </c>
      <c r="M20" s="39" t="str">
        <f>IFERROR(INDEX([2]report_data_by_zone!$A:$Z,$D20,MATCH(M$10,[2]report_data_by_zone!$A$1:$Z$1,0)), "")</f>
        <v/>
      </c>
      <c r="N20" s="39" t="str">
        <f>IFERROR(INDEX([2]report_data_by_zone!$A:$Z,$D20,MATCH(N$10,[2]report_data_by_zone!$A$1:$Z$1,0)), "")</f>
        <v/>
      </c>
      <c r="O20" s="39" t="str">
        <f>IFERROR(INDEX([2]report_data_by_zone!$A:$Z,$D20,MATCH(O$10,[2]report_data_by_zone!$A$1:$Z$1,0)), "")</f>
        <v/>
      </c>
      <c r="P20" s="39" t="str">
        <f>IFERROR(INDEX([2]report_data_by_zone!$A:$Z,$D20,MATCH(P$10,[2]report_data_by_zone!$A$1:$Z$1,0)), "")</f>
        <v/>
      </c>
      <c r="Q20" s="39" t="str">
        <f>IFERROR(INDEX([2]report_data_by_zone!$A:$Z,$D20,MATCH(Q$10,[2]report_data_by_zone!$A$1:$Z$1,0)), "")</f>
        <v/>
      </c>
      <c r="R20" s="39" t="str">
        <f>IFERROR(INDEX([2]report_data_by_zone!$A:$Z,$D20,MATCH(R$10,[2]report_data_by_zone!$A$1:$Z$1,0)), "")</f>
        <v/>
      </c>
      <c r="S20" s="39" t="str">
        <f>IFERROR(INDEX([2]report_data_by_zone!$A:$Z,$D20,MATCH(S$10,[2]report_data_by_zone!$A$1:$Z$1,0)), "")</f>
        <v/>
      </c>
      <c r="T20" s="39" t="str">
        <f>IFERROR(INDEX([2]report_data_by_zone!$A:$Z,$D20,MATCH(T$10,[2]report_data_by_zone!$A$1:$Z$1,0)), "")</f>
        <v/>
      </c>
    </row>
    <row r="21" spans="1:20" x14ac:dyDescent="0.25">
      <c r="A21" t="s">
        <v>382</v>
      </c>
      <c r="B21" s="38" t="s">
        <v>380</v>
      </c>
      <c r="C21" s="39" t="str">
        <f>CONCATENATE(YEAR,":",MONTH,":4:7:", $A21)</f>
        <v>2016:1:4:7:OFFICE</v>
      </c>
      <c r="D21" s="46" t="e">
        <f>MATCH($C21, [2]report_data_by_zone!$A:$A, 0)</f>
        <v>#N/A</v>
      </c>
      <c r="E21" s="39" t="str">
        <f>IFERROR(INDEX(#REF!,$D21,MATCH(E$10,#REF!,0)), "")</f>
        <v/>
      </c>
      <c r="F21" s="39" t="str">
        <f>IFERROR(INDEX(#REF!,$D21,MATCH(F$10,#REF!,0)), "")</f>
        <v/>
      </c>
      <c r="G21" s="39" t="str">
        <f>IFERROR(INDEX(#REF!,$D21,MATCH(G$10,#REF!,0)), "")</f>
        <v/>
      </c>
      <c r="H21" s="39" t="str">
        <f>IFERROR(INDEX(#REF!,$D21,MATCH(H$10,#REF!,0)), "")</f>
        <v/>
      </c>
      <c r="I21" s="39" t="str">
        <f>IFERROR(INDEX(#REF!,$D21,MATCH(I$10,#REF!,0)), "")</f>
        <v/>
      </c>
      <c r="J21" s="39"/>
      <c r="K21" s="39" t="str">
        <f>IFERROR(INDEX([2]report_data_by_zone!$A:$Z,$D21,MATCH(K$10,[2]report_data_by_zone!$A$1:$Z$1,0)), "")</f>
        <v/>
      </c>
      <c r="L21" s="39" t="str">
        <f>IFERROR(INDEX([2]report_data_by_zone!$A:$Z,$D21,MATCH(L$10,[2]report_data_by_zone!$A$1:$Z$1,0)), "")</f>
        <v/>
      </c>
      <c r="M21" s="39" t="str">
        <f>IFERROR(INDEX([2]report_data_by_zone!$A:$Z,$D21,MATCH(M$10,[2]report_data_by_zone!$A$1:$Z$1,0)), "")</f>
        <v/>
      </c>
      <c r="N21" s="39" t="str">
        <f>IFERROR(INDEX([2]report_data_by_zone!$A:$Z,$D21,MATCH(N$10,[2]report_data_by_zone!$A$1:$Z$1,0)), "")</f>
        <v/>
      </c>
      <c r="O21" s="39" t="str">
        <f>IFERROR(INDEX([2]report_data_by_zone!$A:$Z,$D21,MATCH(O$10,[2]report_data_by_zone!$A$1:$Z$1,0)), "")</f>
        <v/>
      </c>
      <c r="P21" s="39" t="str">
        <f>IFERROR(INDEX([2]report_data_by_zone!$A:$Z,$D21,MATCH(P$10,[2]report_data_by_zone!$A$1:$Z$1,0)), "")</f>
        <v/>
      </c>
      <c r="Q21" s="39" t="str">
        <f>IFERROR(INDEX([2]report_data_by_zone!$A:$Z,$D21,MATCH(Q$10,[2]report_data_by_zone!$A$1:$Z$1,0)), "")</f>
        <v/>
      </c>
      <c r="R21" s="39" t="str">
        <f>IFERROR(INDEX([2]report_data_by_zone!$A:$Z,$D21,MATCH(R$10,[2]report_data_by_zone!$A$1:$Z$1,0)), "")</f>
        <v/>
      </c>
      <c r="S21" s="39" t="str">
        <f>IFERROR(INDEX([2]report_data_by_zone!$A:$Z,$D21,MATCH(S$10,[2]report_data_by_zone!$A$1:$Z$1,0)), "")</f>
        <v/>
      </c>
      <c r="T21" s="39" t="str">
        <f>IFERROR(INDEX([2]report_data_by_zone!$A:$Z,$D21,MATCH(T$10,[2]report_data_by_zone!$A$1:$Z$1,0)), "")</f>
        <v/>
      </c>
    </row>
    <row r="22" spans="1:20" x14ac:dyDescent="0.25">
      <c r="A22" t="s">
        <v>382</v>
      </c>
      <c r="B22" s="38" t="s">
        <v>381</v>
      </c>
      <c r="C22" s="39" t="str">
        <f>CONCATENATE(YEAR,":",MONTH,":5:7:", $A22)</f>
        <v>2016:1:5:7:OFFICE</v>
      </c>
      <c r="D22" s="46" t="e">
        <f>MATCH($C22, [2]report_data_by_zone!$A:$A, 0)</f>
        <v>#N/A</v>
      </c>
      <c r="E22" s="39" t="str">
        <f>IFERROR(INDEX(#REF!,$D22,MATCH(E$10,#REF!,0)), "")</f>
        <v/>
      </c>
      <c r="F22" s="39" t="str">
        <f>IFERROR(INDEX(#REF!,$D22,MATCH(F$10,#REF!,0)), "")</f>
        <v/>
      </c>
      <c r="G22" s="39" t="str">
        <f>IFERROR(INDEX(#REF!,$D22,MATCH(G$10,#REF!,0)), "")</f>
        <v/>
      </c>
      <c r="H22" s="39" t="str">
        <f>IFERROR(INDEX(#REF!,$D22,MATCH(H$10,#REF!,0)), "")</f>
        <v/>
      </c>
      <c r="I22" s="39" t="str">
        <f>IFERROR(INDEX(#REF!,$D22,MATCH(I$10,#REF!,0)), "")</f>
        <v/>
      </c>
      <c r="J22" s="39"/>
      <c r="K22" s="39" t="str">
        <f>IFERROR(INDEX([2]report_data_by_zone!$A:$Z,$D22,MATCH(K$10,[2]report_data_by_zone!$A$1:$Z$1,0)), "")</f>
        <v/>
      </c>
      <c r="L22" s="39" t="str">
        <f>IFERROR(INDEX([2]report_data_by_zone!$A:$Z,$D22,MATCH(L$10,[2]report_data_by_zone!$A$1:$Z$1,0)), "")</f>
        <v/>
      </c>
      <c r="M22" s="39" t="str">
        <f>IFERROR(INDEX([2]report_data_by_zone!$A:$Z,$D22,MATCH(M$10,[2]report_data_by_zone!$A$1:$Z$1,0)), "")</f>
        <v/>
      </c>
      <c r="N22" s="39" t="str">
        <f>IFERROR(INDEX([2]report_data_by_zone!$A:$Z,$D22,MATCH(N$10,[2]report_data_by_zone!$A$1:$Z$1,0)), "")</f>
        <v/>
      </c>
      <c r="O22" s="39" t="str">
        <f>IFERROR(INDEX([2]report_data_by_zone!$A:$Z,$D22,MATCH(O$10,[2]report_data_by_zone!$A$1:$Z$1,0)), "")</f>
        <v/>
      </c>
      <c r="P22" s="39" t="str">
        <f>IFERROR(INDEX([2]report_data_by_zone!$A:$Z,$D22,MATCH(P$10,[2]report_data_by_zone!$A$1:$Z$1,0)), "")</f>
        <v/>
      </c>
      <c r="Q22" s="39" t="str">
        <f>IFERROR(INDEX([2]report_data_by_zone!$A:$Z,$D22,MATCH(Q$10,[2]report_data_by_zone!$A$1:$Z$1,0)), "")</f>
        <v/>
      </c>
      <c r="R22" s="39" t="str">
        <f>IFERROR(INDEX([2]report_data_by_zone!$A:$Z,$D22,MATCH(R$10,[2]report_data_by_zone!$A$1:$Z$1,0)), "")</f>
        <v/>
      </c>
      <c r="S22" s="39" t="str">
        <f>IFERROR(INDEX([2]report_data_by_zone!$A:$Z,$D22,MATCH(S$10,[2]report_data_by_zone!$A$1:$Z$1,0)), "")</f>
        <v/>
      </c>
      <c r="T22" s="39" t="str">
        <f>IFERROR(INDEX([2]report_data_by_zone!$A:$Z,$D22,MATCH(T$10,[2]report_data_by_zone!$A$1:$Z$1,0)), "")</f>
        <v/>
      </c>
    </row>
    <row r="23" spans="1:20" x14ac:dyDescent="0.25">
      <c r="B23" s="19" t="s">
        <v>46</v>
      </c>
      <c r="C23" s="40"/>
      <c r="D23" s="40"/>
      <c r="E23" s="40" t="str">
        <f>IFERROR(INDEX(#REF!,$D23,MATCH(E$10,#REF!,0)), "")</f>
        <v/>
      </c>
      <c r="F23" s="40" t="str">
        <f>IFERROR(INDEX(#REF!,$D23,MATCH(F$10,#REF!,0)), "")</f>
        <v/>
      </c>
      <c r="G23" s="40" t="str">
        <f>IFERROR(INDEX(#REF!,$D23,MATCH(G$10,#REF!,0)), "")</f>
        <v/>
      </c>
      <c r="H23" s="40" t="str">
        <f>IFERROR(INDEX(#REF!,$D23,MATCH(H$10,#REF!,0)), "")</f>
        <v/>
      </c>
      <c r="I23" s="40" t="str">
        <f>IFERROR(INDEX(#REF!,$D23,MATCH(I$10,#REF!,0)), "")</f>
        <v/>
      </c>
      <c r="J23" s="40"/>
      <c r="K23" s="40" t="str">
        <f>IFERROR(INDEX(#REF!,$D23,MATCH(K$10,#REF!,0)), "")</f>
        <v/>
      </c>
      <c r="L23" s="40" t="str">
        <f>IFERROR(INDEX(#REF!,$D23,MATCH(L$10,#REF!,0)), "")</f>
        <v/>
      </c>
      <c r="M23" s="40" t="str">
        <f>IFERROR(INDEX(#REF!,$D23,MATCH(M$10,#REF!,0)), "")</f>
        <v/>
      </c>
      <c r="N23" s="40" t="str">
        <f>IFERROR(INDEX(#REF!,$D23,MATCH(N$10,#REF!,0)), "")</f>
        <v/>
      </c>
      <c r="O23" s="40" t="str">
        <f>IFERROR(INDEX(#REF!,$D23,MATCH(O$10,#REF!,0)), "")</f>
        <v/>
      </c>
      <c r="P23" s="40" t="str">
        <f>IFERROR(INDEX(#REF!,$D23,MATCH(P$10,#REF!,0)), "")</f>
        <v/>
      </c>
      <c r="Q23" s="40" t="str">
        <f>IFERROR(INDEX(#REF!,$D23,MATCH(Q$10,#REF!,0)), "")</f>
        <v/>
      </c>
      <c r="R23" s="40" t="str">
        <f>IFERROR(INDEX(#REF!,$D23,MATCH(R$10,#REF!,0)), "")</f>
        <v/>
      </c>
      <c r="S23" s="40" t="str">
        <f>IFERROR(INDEX(#REF!,$D23,MATCH(S$10,#REF!,0)), "")</f>
        <v/>
      </c>
      <c r="T23" s="40" t="str">
        <f>IFERROR(INDEX(#REF!,$D23,MATCH(T$10,#REF!,0)), "")</f>
        <v/>
      </c>
    </row>
    <row r="26" spans="1:20" x14ac:dyDescent="0.25">
      <c r="D26" s="3"/>
      <c r="E26" s="3"/>
    </row>
    <row r="27" spans="1:20" x14ac:dyDescent="0.25">
      <c r="D27" s="3"/>
      <c r="E27" s="3"/>
    </row>
    <row r="28" spans="1:20" x14ac:dyDescent="0.25">
      <c r="D28" s="3"/>
      <c r="E28" s="3"/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3">
    <cfRule type="cellIs" dxfId="1720" priority="38" operator="lessThan">
      <formula>0.5</formula>
    </cfRule>
    <cfRule type="cellIs" dxfId="1719" priority="39" operator="greaterThan">
      <formula>0.5</formula>
    </cfRule>
  </conditionalFormatting>
  <conditionalFormatting sqref="M12:M13">
    <cfRule type="cellIs" dxfId="1718" priority="36" operator="lessThan">
      <formula>4.5</formula>
    </cfRule>
    <cfRule type="cellIs" dxfId="1717" priority="37" operator="greaterThan">
      <formula>5.5</formula>
    </cfRule>
  </conditionalFormatting>
  <conditionalFormatting sqref="N12:N13">
    <cfRule type="cellIs" dxfId="1716" priority="34" operator="lessThan">
      <formula>1.5</formula>
    </cfRule>
    <cfRule type="cellIs" dxfId="1715" priority="35" operator="greaterThan">
      <formula>2.5</formula>
    </cfRule>
  </conditionalFormatting>
  <conditionalFormatting sqref="O12:O13">
    <cfRule type="cellIs" dxfId="1714" priority="32" operator="lessThan">
      <formula>4.5</formula>
    </cfRule>
    <cfRule type="cellIs" dxfId="1713" priority="33" operator="greaterThan">
      <formula>7.5</formula>
    </cfRule>
  </conditionalFormatting>
  <conditionalFormatting sqref="Q12:Q13">
    <cfRule type="cellIs" dxfId="1712" priority="30" operator="lessThan">
      <formula>2.5</formula>
    </cfRule>
    <cfRule type="cellIs" dxfId="1711" priority="31" operator="greaterThan">
      <formula>4.5</formula>
    </cfRule>
  </conditionalFormatting>
  <conditionalFormatting sqref="R12:R13">
    <cfRule type="cellIs" dxfId="2339" priority="28" operator="lessThan">
      <formula>2.5</formula>
    </cfRule>
    <cfRule type="cellIs" dxfId="2338" priority="29" operator="greaterThan">
      <formula>4.5</formula>
    </cfRule>
  </conditionalFormatting>
  <conditionalFormatting sqref="S12:S13">
    <cfRule type="cellIs" dxfId="1710" priority="27" operator="greaterThan">
      <formula>1.5</formula>
    </cfRule>
  </conditionalFormatting>
  <conditionalFormatting sqref="K14:L14">
    <cfRule type="cellIs" dxfId="2337" priority="25" operator="lessThan">
      <formula>0.5</formula>
    </cfRule>
    <cfRule type="cellIs" dxfId="2336" priority="26" operator="greaterThan">
      <formula>0.5</formula>
    </cfRule>
  </conditionalFormatting>
  <conditionalFormatting sqref="M14">
    <cfRule type="cellIs" dxfId="2335" priority="23" operator="lessThan">
      <formula>4.5</formula>
    </cfRule>
    <cfRule type="cellIs" dxfId="2334" priority="24" operator="greaterThan">
      <formula>5.5</formula>
    </cfRule>
  </conditionalFormatting>
  <conditionalFormatting sqref="N14">
    <cfRule type="cellIs" dxfId="2333" priority="21" operator="lessThan">
      <formula>1.5</formula>
    </cfRule>
    <cfRule type="cellIs" dxfId="2332" priority="22" operator="greaterThan">
      <formula>2.5</formula>
    </cfRule>
  </conditionalFormatting>
  <conditionalFormatting sqref="O14">
    <cfRule type="cellIs" dxfId="2331" priority="19" operator="lessThan">
      <formula>4.5</formula>
    </cfRule>
    <cfRule type="cellIs" dxfId="2330" priority="20" operator="greaterThan">
      <formula>7.5</formula>
    </cfRule>
  </conditionalFormatting>
  <conditionalFormatting sqref="Q14">
    <cfRule type="cellIs" dxfId="2329" priority="17" operator="lessThan">
      <formula>2.5</formula>
    </cfRule>
    <cfRule type="cellIs" dxfId="2328" priority="18" operator="greaterThan">
      <formula>4.5</formula>
    </cfRule>
  </conditionalFormatting>
  <conditionalFormatting sqref="R14">
    <cfRule type="cellIs" dxfId="2327" priority="15" operator="lessThan">
      <formula>2.5</formula>
    </cfRule>
    <cfRule type="cellIs" dxfId="2326" priority="16" operator="greaterThan">
      <formula>4.5</formula>
    </cfRule>
  </conditionalFormatting>
  <conditionalFormatting sqref="S14">
    <cfRule type="cellIs" dxfId="2325" priority="14" operator="greaterThan">
      <formula>1.5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opLeftCell="A7" workbookViewId="0">
      <selection activeCell="B23" sqref="B23:T27"/>
    </sheetView>
  </sheetViews>
  <sheetFormatPr defaultRowHeight="15" x14ac:dyDescent="0.25"/>
  <cols>
    <col min="1" max="1" width="19.85546875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34" t="s">
        <v>22</v>
      </c>
      <c r="F1" s="34"/>
      <c r="G1" s="34"/>
      <c r="H1" s="34"/>
      <c r="I1" s="35"/>
      <c r="J1" s="6"/>
      <c r="K1" s="31" t="s">
        <v>57</v>
      </c>
      <c r="L1" s="31" t="s">
        <v>58</v>
      </c>
      <c r="M1" s="31" t="s">
        <v>59</v>
      </c>
      <c r="N1" s="31" t="s">
        <v>60</v>
      </c>
      <c r="O1" s="31" t="s">
        <v>61</v>
      </c>
      <c r="P1" s="31" t="s">
        <v>62</v>
      </c>
      <c r="Q1" s="31" t="s">
        <v>63</v>
      </c>
      <c r="R1" s="31" t="s">
        <v>64</v>
      </c>
      <c r="S1" s="31" t="s">
        <v>65</v>
      </c>
      <c r="T1" s="31" t="s">
        <v>66</v>
      </c>
    </row>
    <row r="2" spans="1:20" ht="18.75" x14ac:dyDescent="0.3">
      <c r="A2" s="4"/>
      <c r="B2" s="7">
        <f>DATE</f>
        <v>42383</v>
      </c>
      <c r="C2" s="4"/>
      <c r="D2" s="4"/>
      <c r="E2" s="34"/>
      <c r="F2" s="34"/>
      <c r="G2" s="34"/>
      <c r="H2" s="34"/>
      <c r="I2" s="35"/>
      <c r="J2" s="8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 ht="28.5" x14ac:dyDescent="0.25">
      <c r="A3" s="4"/>
      <c r="B3" s="26" t="s">
        <v>79</v>
      </c>
      <c r="C3" s="4"/>
      <c r="D3" s="4"/>
      <c r="E3" s="34"/>
      <c r="F3" s="34"/>
      <c r="G3" s="34"/>
      <c r="H3" s="34"/>
      <c r="I3" s="35"/>
      <c r="J3" s="26" t="s">
        <v>80</v>
      </c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1:20" ht="18.75" customHeight="1" x14ac:dyDescent="0.3">
      <c r="A4" s="4"/>
      <c r="B4" s="5"/>
      <c r="C4" s="4"/>
      <c r="D4" s="4"/>
      <c r="E4" s="34"/>
      <c r="F4" s="34"/>
      <c r="G4" s="34"/>
      <c r="H4" s="34"/>
      <c r="I4" s="35"/>
      <c r="J4" s="8"/>
      <c r="K4" s="32"/>
      <c r="L4" s="32"/>
      <c r="M4" s="32"/>
      <c r="N4" s="32"/>
      <c r="O4" s="32"/>
      <c r="P4" s="32"/>
      <c r="Q4" s="32"/>
      <c r="R4" s="32"/>
      <c r="S4" s="32"/>
      <c r="T4" s="32"/>
    </row>
    <row r="5" spans="1:20" ht="15" customHeight="1" x14ac:dyDescent="0.3">
      <c r="A5" s="4"/>
      <c r="B5" s="27"/>
      <c r="C5" s="4"/>
      <c r="D5" s="4"/>
      <c r="E5" s="34"/>
      <c r="F5" s="34"/>
      <c r="G5" s="34"/>
      <c r="H5" s="34"/>
      <c r="I5" s="35"/>
      <c r="J5" s="8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 ht="18.75" x14ac:dyDescent="0.3">
      <c r="A6" s="4"/>
      <c r="B6" s="5" t="s">
        <v>45</v>
      </c>
      <c r="C6" s="4"/>
      <c r="D6" s="4"/>
      <c r="E6" s="34"/>
      <c r="F6" s="34"/>
      <c r="G6" s="34"/>
      <c r="H6" s="34"/>
      <c r="I6" s="35"/>
      <c r="J6" s="8"/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1:20" ht="15" customHeight="1" x14ac:dyDescent="0.3">
      <c r="A7" s="4"/>
      <c r="B7" s="9"/>
      <c r="C7" s="4"/>
      <c r="D7" s="4"/>
      <c r="E7" s="34"/>
      <c r="F7" s="34"/>
      <c r="G7" s="34"/>
      <c r="H7" s="34"/>
      <c r="I7" s="35"/>
      <c r="J7" s="8"/>
      <c r="K7" s="32"/>
      <c r="L7" s="32"/>
      <c r="M7" s="32"/>
      <c r="N7" s="32"/>
      <c r="O7" s="32"/>
      <c r="P7" s="32"/>
      <c r="Q7" s="32"/>
      <c r="R7" s="32"/>
      <c r="S7" s="32"/>
      <c r="T7" s="32"/>
    </row>
    <row r="8" spans="1:20" ht="86.25" customHeight="1" x14ac:dyDescent="0.25">
      <c r="A8" s="4"/>
      <c r="B8" s="10"/>
      <c r="C8" s="4"/>
      <c r="D8" s="4"/>
      <c r="E8" s="36"/>
      <c r="F8" s="36"/>
      <c r="G8" s="36"/>
      <c r="H8" s="36"/>
      <c r="I8" s="37"/>
      <c r="J8" s="14" t="s">
        <v>54</v>
      </c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70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67</v>
      </c>
      <c r="B12" s="18" t="s">
        <v>74</v>
      </c>
      <c r="C12" s="11" t="str">
        <f t="shared" ref="C12:C14" si="0">CONCATENATE(YEAR,":",MONTH,":",WEEK,":",DAY,":",$A12)</f>
        <v>2016:1:2:7:JIAN_E</v>
      </c>
      <c r="D12" s="11" t="e">
        <f>MATCH($C12,[1]report_data!$A:$A,0)</f>
        <v>#N/A</v>
      </c>
      <c r="E12" s="21" t="str">
        <f>IFERROR(INDEX([1]report_data!$A:$Z,$D12,MATCH(E$10,[1]report_data!$A$1:$Z$1,0)),"")</f>
        <v/>
      </c>
      <c r="F12" s="21" t="str">
        <f>IFERROR(INDEX([1]report_data!$A:$Z,$D12,MATCH(F$10,[1]report_data!$A$1:$Z$1,0)),"")</f>
        <v/>
      </c>
      <c r="G12" s="21" t="str">
        <f>IFERROR(INDEX([1]report_data!$A:$Z,$D12,MATCH(G$10,[1]report_data!$A$1:$Z$1,0)),"")</f>
        <v/>
      </c>
      <c r="H12" s="21" t="str">
        <f>IFERROR(INDEX([1]report_data!$A:$Z,$D12,MATCH(H$10,[1]report_data!$A$1:$Z$1,0)),"")</f>
        <v/>
      </c>
      <c r="I12" s="21" t="str">
        <f>IFERROR(INDEX([1]report_data!$A:$Z,$D12,MATCH(I$10,[1]report_data!$A$1:$Z$1,0)),"")</f>
        <v/>
      </c>
      <c r="J12" s="11" t="s">
        <v>71</v>
      </c>
      <c r="K12" s="21" t="str">
        <f>IFERROR(INDEX([1]report_data!$A:$Z,$D12,MATCH(K$10,[1]report_data!$A$1:$Z$1,0)),"")</f>
        <v/>
      </c>
      <c r="L12" s="21" t="str">
        <f>IFERROR(INDEX([1]report_data!$A:$Z,$D12,MATCH(L$10,[1]report_data!$A$1:$Z$1,0)),"")</f>
        <v/>
      </c>
      <c r="M12" s="21" t="str">
        <f>IFERROR(INDEX([1]report_data!$A:$Z,$D12,MATCH(M$10,[1]report_data!$A$1:$Z$1,0)),"")</f>
        <v/>
      </c>
      <c r="N12" s="21" t="str">
        <f>IFERROR(INDEX([1]report_data!$A:$Z,$D12,MATCH(N$10,[1]report_data!$A$1:$Z$1,0)),"")</f>
        <v/>
      </c>
      <c r="O12" s="21" t="str">
        <f>IFERROR(INDEX([1]report_data!$A:$Z,$D12,MATCH(O$10,[1]report_data!$A$1:$Z$1,0)),"")</f>
        <v/>
      </c>
      <c r="P12" s="21" t="str">
        <f>IFERROR(INDEX([1]report_data!$A:$Z,$D12,MATCH(P$10,[1]report_data!$A$1:$Z$1,0)),"")</f>
        <v/>
      </c>
      <c r="Q12" s="21" t="str">
        <f>IFERROR(INDEX([1]report_data!$A:$Z,$D12,MATCH(Q$10,[1]report_data!$A$1:$Z$1,0)),"")</f>
        <v/>
      </c>
      <c r="R12" s="21" t="str">
        <f>IFERROR(INDEX([1]report_data!$A:$Z,$D12,MATCH(R$10,[1]report_data!$A$1:$Z$1,0)),"")</f>
        <v/>
      </c>
      <c r="S12" s="21" t="str">
        <f>IFERROR(INDEX([1]report_data!$A:$Z,$D12,MATCH(S$10,[1]report_data!$A$1:$Z$1,0)),"")</f>
        <v/>
      </c>
      <c r="T12" s="21" t="str">
        <f>IFERROR(INDEX([1]report_data!$A:$Z,$D12,MATCH(T$10,[1]report_data!$A$1:$Z$1,0)),"")</f>
        <v/>
      </c>
    </row>
    <row r="13" spans="1:20" x14ac:dyDescent="0.25">
      <c r="A13" s="12" t="s">
        <v>68</v>
      </c>
      <c r="B13" s="18" t="s">
        <v>75</v>
      </c>
      <c r="C13" s="11" t="str">
        <f t="shared" si="0"/>
        <v>2016:1:2:7:HUALIAN_1_E</v>
      </c>
      <c r="D13" s="11" t="e">
        <f>MATCH($C13,[1]report_data!$A:$A,0)</f>
        <v>#N/A</v>
      </c>
      <c r="E13" s="21" t="str">
        <f>IFERROR(INDEX([1]report_data!$A:$Z,$D13,MATCH(E$10,[1]report_data!$A$1:$Z$1,0)),"")</f>
        <v/>
      </c>
      <c r="F13" s="21" t="str">
        <f>IFERROR(INDEX([1]report_data!$A:$Z,$D13,MATCH(F$10,[1]report_data!$A$1:$Z$1,0)),"")</f>
        <v/>
      </c>
      <c r="G13" s="21" t="str">
        <f>IFERROR(INDEX([1]report_data!$A:$Z,$D13,MATCH(G$10,[1]report_data!$A$1:$Z$1,0)),"")</f>
        <v/>
      </c>
      <c r="H13" s="21" t="str">
        <f>IFERROR(INDEX([1]report_data!$A:$Z,$D13,MATCH(H$10,[1]report_data!$A$1:$Z$1,0)),"")</f>
        <v/>
      </c>
      <c r="I13" s="21" t="str">
        <f>IFERROR(INDEX([1]report_data!$A:$Z,$D13,MATCH(I$10,[1]report_data!$A$1:$Z$1,0)),"")</f>
        <v/>
      </c>
      <c r="J13" s="11" t="s">
        <v>197</v>
      </c>
      <c r="K13" s="21" t="str">
        <f>IFERROR(INDEX([1]report_data!$A:$Z,$D13,MATCH(K$10,[1]report_data!$A$1:$Z$1,0)),"")</f>
        <v/>
      </c>
      <c r="L13" s="21" t="str">
        <f>IFERROR(INDEX([1]report_data!$A:$Z,$D13,MATCH(L$10,[1]report_data!$A$1:$Z$1,0)),"")</f>
        <v/>
      </c>
      <c r="M13" s="21" t="str">
        <f>IFERROR(INDEX([1]report_data!$A:$Z,$D13,MATCH(M$10,[1]report_data!$A$1:$Z$1,0)),"")</f>
        <v/>
      </c>
      <c r="N13" s="21" t="str">
        <f>IFERROR(INDEX([1]report_data!$A:$Z,$D13,MATCH(N$10,[1]report_data!$A$1:$Z$1,0)),"")</f>
        <v/>
      </c>
      <c r="O13" s="21" t="str">
        <f>IFERROR(INDEX([1]report_data!$A:$Z,$D13,MATCH(O$10,[1]report_data!$A$1:$Z$1,0)),"")</f>
        <v/>
      </c>
      <c r="P13" s="21" t="str">
        <f>IFERROR(INDEX([1]report_data!$A:$Z,$D13,MATCH(P$10,[1]report_data!$A$1:$Z$1,0)),"")</f>
        <v/>
      </c>
      <c r="Q13" s="21" t="str">
        <f>IFERROR(INDEX([1]report_data!$A:$Z,$D13,MATCH(Q$10,[1]report_data!$A$1:$Z$1,0)),"")</f>
        <v/>
      </c>
      <c r="R13" s="21" t="str">
        <f>IFERROR(INDEX([1]report_data!$A:$Z,$D13,MATCH(R$10,[1]report_data!$A$1:$Z$1,0)),"")</f>
        <v/>
      </c>
      <c r="S13" s="21" t="str">
        <f>IFERROR(INDEX([1]report_data!$A:$Z,$D13,MATCH(S$10,[1]report_data!$A$1:$Z$1,0)),"")</f>
        <v/>
      </c>
      <c r="T13" s="21" t="str">
        <f>IFERROR(INDEX([1]report_data!$A:$Z,$D13,MATCH(T$10,[1]report_data!$A$1:$Z$1,0)),"")</f>
        <v/>
      </c>
    </row>
    <row r="14" spans="1:20" x14ac:dyDescent="0.25">
      <c r="A14" s="12" t="s">
        <v>69</v>
      </c>
      <c r="B14" s="18" t="s">
        <v>76</v>
      </c>
      <c r="C14" s="11" t="str">
        <f t="shared" si="0"/>
        <v>2016:1:2:7:HUALIAN_1_S</v>
      </c>
      <c r="D14" s="11" t="e">
        <f>MATCH($C14,[1]report_data!$A:$A,0)</f>
        <v>#N/A</v>
      </c>
      <c r="E14" s="21" t="str">
        <f>IFERROR(INDEX([1]report_data!$A:$Z,$D14,MATCH(E$10,[1]report_data!$A$1:$Z$1,0)),"")</f>
        <v/>
      </c>
      <c r="F14" s="21" t="str">
        <f>IFERROR(INDEX([1]report_data!$A:$Z,$D14,MATCH(F$10,[1]report_data!$A$1:$Z$1,0)),"")</f>
        <v/>
      </c>
      <c r="G14" s="21" t="str">
        <f>IFERROR(INDEX([1]report_data!$A:$Z,$D14,MATCH(G$10,[1]report_data!$A$1:$Z$1,0)),"")</f>
        <v/>
      </c>
      <c r="H14" s="21" t="str">
        <f>IFERROR(INDEX([1]report_data!$A:$Z,$D14,MATCH(H$10,[1]report_data!$A$1:$Z$1,0)),"")</f>
        <v/>
      </c>
      <c r="I14" s="21" t="str">
        <f>IFERROR(INDEX([1]report_data!$A:$Z,$D14,MATCH(I$10,[1]report_data!$A$1:$Z$1,0)),"")</f>
        <v/>
      </c>
      <c r="J14" s="11" t="s">
        <v>198</v>
      </c>
      <c r="K14" s="21" t="str">
        <f>IFERROR(INDEX([1]report_data!$A:$Z,$D14,MATCH(K$10,[1]report_data!$A$1:$Z$1,0)),"")</f>
        <v/>
      </c>
      <c r="L14" s="21" t="str">
        <f>IFERROR(INDEX([1]report_data!$A:$Z,$D14,MATCH(L$10,[1]report_data!$A$1:$Z$1,0)),"")</f>
        <v/>
      </c>
      <c r="M14" s="21" t="str">
        <f>IFERROR(INDEX([1]report_data!$A:$Z,$D14,MATCH(M$10,[1]report_data!$A$1:$Z$1,0)),"")</f>
        <v/>
      </c>
      <c r="N14" s="21" t="str">
        <f>IFERROR(INDEX([1]report_data!$A:$Z,$D14,MATCH(N$10,[1]report_data!$A$1:$Z$1,0)),"")</f>
        <v/>
      </c>
      <c r="O14" s="21" t="str">
        <f>IFERROR(INDEX([1]report_data!$A:$Z,$D14,MATCH(O$10,[1]report_data!$A$1:$Z$1,0)),"")</f>
        <v/>
      </c>
      <c r="P14" s="21" t="str">
        <f>IFERROR(INDEX([1]report_data!$A:$Z,$D14,MATCH(P$10,[1]report_data!$A$1:$Z$1,0)),"")</f>
        <v/>
      </c>
      <c r="Q14" s="21" t="str">
        <f>IFERROR(INDEX([1]report_data!$A:$Z,$D14,MATCH(Q$10,[1]report_data!$A$1:$Z$1,0)),"")</f>
        <v/>
      </c>
      <c r="R14" s="21" t="str">
        <f>IFERROR(INDEX([1]report_data!$A:$Z,$D14,MATCH(R$10,[1]report_data!$A$1:$Z$1,0)),"")</f>
        <v/>
      </c>
      <c r="S14" s="21" t="str">
        <f>IFERROR(INDEX([1]report_data!$A:$Z,$D14,MATCH(S$10,[1]report_data!$A$1:$Z$1,0)),"")</f>
        <v/>
      </c>
      <c r="T14" s="21" t="str">
        <f>IFERROR(INDEX([1]report_data!$A:$Z,$D14,MATCH(T$10,[1]report_data!$A$1:$Z$1,0)),"")</f>
        <v/>
      </c>
    </row>
    <row r="15" spans="1:20" x14ac:dyDescent="0.25">
      <c r="A15" s="12"/>
      <c r="B15" s="19" t="s">
        <v>46</v>
      </c>
      <c r="C15" s="20"/>
      <c r="D15" s="20"/>
      <c r="E15" s="22">
        <f>SUM(E12:E14)</f>
        <v>0</v>
      </c>
      <c r="F15" s="22">
        <f>SUM(F12:F14)</f>
        <v>0</v>
      </c>
      <c r="G15" s="22">
        <f>SUM(G12:G14)</f>
        <v>0</v>
      </c>
      <c r="H15" s="22">
        <f>SUM(H12:H14)</f>
        <v>0</v>
      </c>
      <c r="I15" s="22">
        <f>SUM(I12:I14)</f>
        <v>0</v>
      </c>
      <c r="J15" s="20"/>
      <c r="K15" s="22">
        <f t="shared" ref="K15:T15" si="1">SUM(K12:K14)</f>
        <v>0</v>
      </c>
      <c r="L15" s="22">
        <f t="shared" si="1"/>
        <v>0</v>
      </c>
      <c r="M15" s="22">
        <f t="shared" si="1"/>
        <v>0</v>
      </c>
      <c r="N15" s="22">
        <f t="shared" si="1"/>
        <v>0</v>
      </c>
      <c r="O15" s="22">
        <f t="shared" si="1"/>
        <v>0</v>
      </c>
      <c r="P15" s="22">
        <f t="shared" si="1"/>
        <v>0</v>
      </c>
      <c r="Q15" s="22">
        <f t="shared" si="1"/>
        <v>0</v>
      </c>
      <c r="R15" s="22">
        <f t="shared" si="1"/>
        <v>0</v>
      </c>
      <c r="S15" s="22">
        <f t="shared" si="1"/>
        <v>0</v>
      </c>
      <c r="T15" s="22">
        <f t="shared" si="1"/>
        <v>0</v>
      </c>
    </row>
    <row r="16" spans="1:20" x14ac:dyDescent="0.25">
      <c r="A16" s="4"/>
      <c r="B16" s="15" t="s">
        <v>195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7"/>
    </row>
    <row r="17" spans="1:20" x14ac:dyDescent="0.25">
      <c r="A17" s="12" t="s">
        <v>72</v>
      </c>
      <c r="B17" s="18" t="s">
        <v>196</v>
      </c>
      <c r="C17" s="11" t="str">
        <f t="shared" ref="C17:C19" si="2">CONCATENATE(YEAR,":",MONTH,":",WEEK,":",DAY,":",$A17)</f>
        <v>2016:1:2:7:HUALIAN_3_A_E</v>
      </c>
      <c r="D17" s="11" t="e">
        <f>MATCH($C17,[1]report_data!$A:$A,0)</f>
        <v>#N/A</v>
      </c>
      <c r="E17" s="21" t="str">
        <f>IFERROR(INDEX([1]report_data!$A:$Z,$D17,MATCH(E$10,[1]report_data!$A$1:$Z$1,0)),"")</f>
        <v/>
      </c>
      <c r="F17" s="21" t="str">
        <f>IFERROR(INDEX([1]report_data!$A:$Z,$D17,MATCH(F$10,[1]report_data!$A$1:$Z$1,0)),"")</f>
        <v/>
      </c>
      <c r="G17" s="21" t="str">
        <f>IFERROR(INDEX([1]report_data!$A:$Z,$D17,MATCH(G$10,[1]report_data!$A$1:$Z$1,0)),"")</f>
        <v/>
      </c>
      <c r="H17" s="21" t="str">
        <f>IFERROR(INDEX([1]report_data!$A:$Z,$D17,MATCH(H$10,[1]report_data!$A$1:$Z$1,0)),"")</f>
        <v/>
      </c>
      <c r="I17" s="21" t="str">
        <f>IFERROR(INDEX([1]report_data!$A:$Z,$D17,MATCH(I$10,[1]report_data!$A$1:$Z$1,0)),"")</f>
        <v/>
      </c>
      <c r="J17" s="11" t="s">
        <v>199</v>
      </c>
      <c r="K17" s="21" t="str">
        <f>IFERROR(INDEX([1]report_data!$A:$Z,$D17,MATCH(K$10,[1]report_data!$A$1:$Z$1,0)),"")</f>
        <v/>
      </c>
      <c r="L17" s="21" t="str">
        <f>IFERROR(INDEX([1]report_data!$A:$Z,$D17,MATCH(L$10,[1]report_data!$A$1:$Z$1,0)),"")</f>
        <v/>
      </c>
      <c r="M17" s="21" t="str">
        <f>IFERROR(INDEX([1]report_data!$A:$Z,$D17,MATCH(M$10,[1]report_data!$A$1:$Z$1,0)),"")</f>
        <v/>
      </c>
      <c r="N17" s="21" t="str">
        <f>IFERROR(INDEX([1]report_data!$A:$Z,$D17,MATCH(N$10,[1]report_data!$A$1:$Z$1,0)),"")</f>
        <v/>
      </c>
      <c r="O17" s="21" t="str">
        <f>IFERROR(INDEX([1]report_data!$A:$Z,$D17,MATCH(O$10,[1]report_data!$A$1:$Z$1,0)),"")</f>
        <v/>
      </c>
      <c r="P17" s="21" t="str">
        <f>IFERROR(INDEX([1]report_data!$A:$Z,$D17,MATCH(P$10,[1]report_data!$A$1:$Z$1,0)),"")</f>
        <v/>
      </c>
      <c r="Q17" s="21" t="str">
        <f>IFERROR(INDEX([1]report_data!$A:$Z,$D17,MATCH(Q$10,[1]report_data!$A$1:$Z$1,0)),"")</f>
        <v/>
      </c>
      <c r="R17" s="21" t="str">
        <f>IFERROR(INDEX([1]report_data!$A:$Z,$D17,MATCH(R$10,[1]report_data!$A$1:$Z$1,0)),"")</f>
        <v/>
      </c>
      <c r="S17" s="21" t="str">
        <f>IFERROR(INDEX([1]report_data!$A:$Z,$D17,MATCH(S$10,[1]report_data!$A$1:$Z$1,0)),"")</f>
        <v/>
      </c>
      <c r="T17" s="21" t="str">
        <f>IFERROR(INDEX([1]report_data!$A:$Z,$D17,MATCH(T$10,[1]report_data!$A$1:$Z$1,0)),"")</f>
        <v/>
      </c>
    </row>
    <row r="18" spans="1:20" x14ac:dyDescent="0.25">
      <c r="A18" s="12" t="s">
        <v>73</v>
      </c>
      <c r="B18" s="18" t="s">
        <v>77</v>
      </c>
      <c r="C18" s="11" t="str">
        <f t="shared" si="2"/>
        <v>2016:1:2:7:HUALIAN_3_B_E</v>
      </c>
      <c r="D18" s="11" t="e">
        <f>MATCH($C18,[1]report_data!$A:$A,0)</f>
        <v>#N/A</v>
      </c>
      <c r="E18" s="21" t="str">
        <f>IFERROR(INDEX([1]report_data!$A:$Z,$D18,MATCH(E$10,[1]report_data!$A$1:$Z$1,0)),"")</f>
        <v/>
      </c>
      <c r="F18" s="21" t="str">
        <f>IFERROR(INDEX([1]report_data!$A:$Z,$D18,MATCH(F$10,[1]report_data!$A$1:$Z$1,0)),"")</f>
        <v/>
      </c>
      <c r="G18" s="21" t="str">
        <f>IFERROR(INDEX([1]report_data!$A:$Z,$D18,MATCH(G$10,[1]report_data!$A$1:$Z$1,0)),"")</f>
        <v/>
      </c>
      <c r="H18" s="21" t="str">
        <f>IFERROR(INDEX([1]report_data!$A:$Z,$D18,MATCH(H$10,[1]report_data!$A$1:$Z$1,0)),"")</f>
        <v/>
      </c>
      <c r="I18" s="21" t="str">
        <f>IFERROR(INDEX([1]report_data!$A:$Z,$D18,MATCH(I$10,[1]report_data!$A$1:$Z$1,0)),"")</f>
        <v/>
      </c>
      <c r="J18" s="11" t="s">
        <v>200</v>
      </c>
      <c r="K18" s="21" t="str">
        <f>IFERROR(INDEX([1]report_data!$A:$Z,$D18,MATCH(K$10,[1]report_data!$A$1:$Z$1,0)),"")</f>
        <v/>
      </c>
      <c r="L18" s="21" t="str">
        <f>IFERROR(INDEX([1]report_data!$A:$Z,$D18,MATCH(L$10,[1]report_data!$A$1:$Z$1,0)),"")</f>
        <v/>
      </c>
      <c r="M18" s="21" t="str">
        <f>IFERROR(INDEX([1]report_data!$A:$Z,$D18,MATCH(M$10,[1]report_data!$A$1:$Z$1,0)),"")</f>
        <v/>
      </c>
      <c r="N18" s="21" t="str">
        <f>IFERROR(INDEX([1]report_data!$A:$Z,$D18,MATCH(N$10,[1]report_data!$A$1:$Z$1,0)),"")</f>
        <v/>
      </c>
      <c r="O18" s="21" t="str">
        <f>IFERROR(INDEX([1]report_data!$A:$Z,$D18,MATCH(O$10,[1]report_data!$A$1:$Z$1,0)),"")</f>
        <v/>
      </c>
      <c r="P18" s="21" t="str">
        <f>IFERROR(INDEX([1]report_data!$A:$Z,$D18,MATCH(P$10,[1]report_data!$A$1:$Z$1,0)),"")</f>
        <v/>
      </c>
      <c r="Q18" s="21" t="str">
        <f>IFERROR(INDEX([1]report_data!$A:$Z,$D18,MATCH(Q$10,[1]report_data!$A$1:$Z$1,0)),"")</f>
        <v/>
      </c>
      <c r="R18" s="21" t="str">
        <f>IFERROR(INDEX([1]report_data!$A:$Z,$D18,MATCH(R$10,[1]report_data!$A$1:$Z$1,0)),"")</f>
        <v/>
      </c>
      <c r="S18" s="21" t="str">
        <f>IFERROR(INDEX([1]report_data!$A:$Z,$D18,MATCH(S$10,[1]report_data!$A$1:$Z$1,0)),"")</f>
        <v/>
      </c>
      <c r="T18" s="21" t="str">
        <f>IFERROR(INDEX([1]report_data!$A:$Z,$D18,MATCH(T$10,[1]report_data!$A$1:$Z$1,0)),"")</f>
        <v/>
      </c>
    </row>
    <row r="19" spans="1:20" x14ac:dyDescent="0.25">
      <c r="A19" s="12" t="s">
        <v>69</v>
      </c>
      <c r="B19" s="18" t="s">
        <v>78</v>
      </c>
      <c r="C19" s="11" t="str">
        <f t="shared" si="2"/>
        <v>2016:1:2:7:HUALIAN_1_S</v>
      </c>
      <c r="D19" s="11" t="e">
        <f>MATCH($C19,[1]report_data!$A:$A,0)</f>
        <v>#N/A</v>
      </c>
      <c r="E19" s="21" t="str">
        <f>IFERROR(INDEX([1]report_data!$A:$Z,$D19,MATCH(E$10,[1]report_data!$A$1:$Z$1,0)),"")</f>
        <v/>
      </c>
      <c r="F19" s="21" t="str">
        <f>IFERROR(INDEX([1]report_data!$A:$Z,$D19,MATCH(F$10,[1]report_data!$A$1:$Z$1,0)),"")</f>
        <v/>
      </c>
      <c r="G19" s="21" t="str">
        <f>IFERROR(INDEX([1]report_data!$A:$Z,$D19,MATCH(G$10,[1]report_data!$A$1:$Z$1,0)),"")</f>
        <v/>
      </c>
      <c r="H19" s="21" t="str">
        <f>IFERROR(INDEX([1]report_data!$A:$Z,$D19,MATCH(H$10,[1]report_data!$A$1:$Z$1,0)),"")</f>
        <v/>
      </c>
      <c r="I19" s="21" t="str">
        <f>IFERROR(INDEX([1]report_data!$A:$Z,$D19,MATCH(I$10,[1]report_data!$A$1:$Z$1,0)),"")</f>
        <v/>
      </c>
      <c r="J19" s="11" t="s">
        <v>198</v>
      </c>
      <c r="K19" s="21" t="str">
        <f>IFERROR(INDEX([1]report_data!$A:$Z,$D19,MATCH(K$10,[1]report_data!$A$1:$Z$1,0)),"")</f>
        <v/>
      </c>
      <c r="L19" s="21" t="str">
        <f>IFERROR(INDEX([1]report_data!$A:$Z,$D19,MATCH(L$10,[1]report_data!$A$1:$Z$1,0)),"")</f>
        <v/>
      </c>
      <c r="M19" s="21" t="str">
        <f>IFERROR(INDEX([1]report_data!$A:$Z,$D19,MATCH(M$10,[1]report_data!$A$1:$Z$1,0)),"")</f>
        <v/>
      </c>
      <c r="N19" s="21" t="str">
        <f>IFERROR(INDEX([1]report_data!$A:$Z,$D19,MATCH(N$10,[1]report_data!$A$1:$Z$1,0)),"")</f>
        <v/>
      </c>
      <c r="O19" s="21" t="str">
        <f>IFERROR(INDEX([1]report_data!$A:$Z,$D19,MATCH(O$10,[1]report_data!$A$1:$Z$1,0)),"")</f>
        <v/>
      </c>
      <c r="P19" s="21" t="str">
        <f>IFERROR(INDEX([1]report_data!$A:$Z,$D19,MATCH(P$10,[1]report_data!$A$1:$Z$1,0)),"")</f>
        <v/>
      </c>
      <c r="Q19" s="21" t="str">
        <f>IFERROR(INDEX([1]report_data!$A:$Z,$D19,MATCH(Q$10,[1]report_data!$A$1:$Z$1,0)),"")</f>
        <v/>
      </c>
      <c r="R19" s="21" t="str">
        <f>IFERROR(INDEX([1]report_data!$A:$Z,$D19,MATCH(R$10,[1]report_data!$A$1:$Z$1,0)),"")</f>
        <v/>
      </c>
      <c r="S19" s="21" t="str">
        <f>IFERROR(INDEX([1]report_data!$A:$Z,$D19,MATCH(S$10,[1]report_data!$A$1:$Z$1,0)),"")</f>
        <v/>
      </c>
      <c r="T19" s="21" t="str">
        <f>IFERROR(INDEX([1]report_data!$A:$Z,$D19,MATCH(T$10,[1]report_data!$A$1:$Z$1,0)),"")</f>
        <v/>
      </c>
    </row>
    <row r="20" spans="1:20" x14ac:dyDescent="0.25">
      <c r="A20" s="12"/>
      <c r="B20" s="19" t="s">
        <v>46</v>
      </c>
      <c r="C20" s="20"/>
      <c r="D20" s="20"/>
      <c r="E20" s="22">
        <f>SUM(E17:E19)</f>
        <v>0</v>
      </c>
      <c r="F20" s="22">
        <f>SUM(F17:F19)</f>
        <v>0</v>
      </c>
      <c r="G20" s="22">
        <f>SUM(G17:G19)</f>
        <v>0</v>
      </c>
      <c r="H20" s="22">
        <f>SUM(H17:H19)</f>
        <v>0</v>
      </c>
      <c r="I20" s="22">
        <f>SUM(I17:I19)</f>
        <v>0</v>
      </c>
      <c r="J20" s="20"/>
      <c r="K20" s="22">
        <f t="shared" ref="K20:T20" si="3">SUM(K17:K19)</f>
        <v>0</v>
      </c>
      <c r="L20" s="22">
        <f t="shared" si="3"/>
        <v>0</v>
      </c>
      <c r="M20" s="22">
        <f t="shared" si="3"/>
        <v>0</v>
      </c>
      <c r="N20" s="22">
        <f t="shared" si="3"/>
        <v>0</v>
      </c>
      <c r="O20" s="22">
        <f t="shared" si="3"/>
        <v>0</v>
      </c>
      <c r="P20" s="22">
        <f t="shared" si="3"/>
        <v>0</v>
      </c>
      <c r="Q20" s="22">
        <f t="shared" si="3"/>
        <v>0</v>
      </c>
      <c r="R20" s="22">
        <f t="shared" si="3"/>
        <v>0</v>
      </c>
      <c r="S20" s="22">
        <f t="shared" si="3"/>
        <v>0</v>
      </c>
      <c r="T20" s="22">
        <f t="shared" si="3"/>
        <v>0</v>
      </c>
    </row>
    <row r="22" spans="1:20" x14ac:dyDescent="0.25">
      <c r="B22" s="41" t="s">
        <v>387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3"/>
    </row>
    <row r="23" spans="1:20" x14ac:dyDescent="0.25">
      <c r="A23" t="s">
        <v>388</v>
      </c>
      <c r="B23" s="45" t="s">
        <v>377</v>
      </c>
      <c r="C23" s="46" t="str">
        <f>CONCATENATE(YEAR,":",MONTH,":1:7:", $A23)</f>
        <v>2016:1:1:7:HUALIAN</v>
      </c>
      <c r="D23" s="46" t="e">
        <f>MATCH($C23, [2]report_data_by_zone!$A:$A, 0)</f>
        <v>#N/A</v>
      </c>
      <c r="E23" s="46" t="str">
        <f>IFERROR(INDEX(#REF!,$D23,MATCH(E$10,#REF!,0)), "")</f>
        <v/>
      </c>
      <c r="F23" s="46" t="str">
        <f>IFERROR(INDEX(#REF!,$D23,MATCH(F$10,#REF!,0)), "")</f>
        <v/>
      </c>
      <c r="G23" s="46" t="str">
        <f>IFERROR(INDEX(#REF!,$D23,MATCH(G$10,#REF!,0)), "")</f>
        <v/>
      </c>
      <c r="H23" s="46" t="str">
        <f>IFERROR(INDEX(#REF!,$D23,MATCH(H$10,#REF!,0)), "")</f>
        <v/>
      </c>
      <c r="I23" s="46" t="str">
        <f>IFERROR(INDEX(#REF!,$D23,MATCH(I$10,#REF!,0)), "")</f>
        <v/>
      </c>
      <c r="J23" s="46"/>
      <c r="K23" s="46" t="str">
        <f>IFERROR(INDEX([2]report_data_by_zone!$A:$Z,$D23,MATCH(K$10,[2]report_data_by_zone!$A$1:$Z$1,0)), "")</f>
        <v/>
      </c>
      <c r="L23" s="46" t="str">
        <f>IFERROR(INDEX([2]report_data_by_zone!$A:$Z,$D23,MATCH(L$10,[2]report_data_by_zone!$A$1:$Z$1,0)), "")</f>
        <v/>
      </c>
      <c r="M23" s="46" t="str">
        <f>IFERROR(INDEX([2]report_data_by_zone!$A:$Z,$D23,MATCH(M$10,[2]report_data_by_zone!$A$1:$Z$1,0)), "")</f>
        <v/>
      </c>
      <c r="N23" s="46" t="str">
        <f>IFERROR(INDEX([2]report_data_by_zone!$A:$Z,$D23,MATCH(N$10,[2]report_data_by_zone!$A$1:$Z$1,0)), "")</f>
        <v/>
      </c>
      <c r="O23" s="46" t="str">
        <f>IFERROR(INDEX([2]report_data_by_zone!$A:$Z,$D23,MATCH(O$10,[2]report_data_by_zone!$A$1:$Z$1,0)), "")</f>
        <v/>
      </c>
      <c r="P23" s="46" t="str">
        <f>IFERROR(INDEX([2]report_data_by_zone!$A:$Z,$D23,MATCH(P$10,[2]report_data_by_zone!$A$1:$Z$1,0)), "")</f>
        <v/>
      </c>
      <c r="Q23" s="46" t="str">
        <f>IFERROR(INDEX([2]report_data_by_zone!$A:$Z,$D23,MATCH(Q$10,[2]report_data_by_zone!$A$1:$Z$1,0)), "")</f>
        <v/>
      </c>
      <c r="R23" s="46" t="str">
        <f>IFERROR(INDEX([2]report_data_by_zone!$A:$Z,$D23,MATCH(R$10,[2]report_data_by_zone!$A$1:$Z$1,0)), "")</f>
        <v/>
      </c>
      <c r="S23" s="46" t="str">
        <f>IFERROR(INDEX([2]report_data_by_zone!$A:$Z,$D23,MATCH(S$10,[2]report_data_by_zone!$A$1:$Z$1,0)), "")</f>
        <v/>
      </c>
      <c r="T23" s="46" t="str">
        <f>IFERROR(INDEX([2]report_data_by_zone!$A:$Z,$D23,MATCH(T$10,[2]report_data_by_zone!$A$1:$Z$1,0)), "")</f>
        <v/>
      </c>
    </row>
    <row r="24" spans="1:20" x14ac:dyDescent="0.25">
      <c r="A24" t="s">
        <v>388</v>
      </c>
      <c r="B24" s="45" t="s">
        <v>378</v>
      </c>
      <c r="C24" s="46" t="str">
        <f>CONCATENATE(YEAR,":",MONTH,":2:7:", $A24)</f>
        <v>2016:1:2:7:HUALIAN</v>
      </c>
      <c r="D24" s="46" t="e">
        <f>MATCH($C24, [2]report_data_by_zone!$A:$A, 0)</f>
        <v>#N/A</v>
      </c>
      <c r="E24" s="46" t="str">
        <f>IFERROR(INDEX(#REF!,$D24,MATCH(E$10,#REF!,0)), "")</f>
        <v/>
      </c>
      <c r="F24" s="46" t="str">
        <f>IFERROR(INDEX(#REF!,$D24,MATCH(F$10,#REF!,0)), "")</f>
        <v/>
      </c>
      <c r="G24" s="46" t="str">
        <f>IFERROR(INDEX(#REF!,$D24,MATCH(G$10,#REF!,0)), "")</f>
        <v/>
      </c>
      <c r="H24" s="46" t="str">
        <f>IFERROR(INDEX(#REF!,$D24,MATCH(H$10,#REF!,0)), "")</f>
        <v/>
      </c>
      <c r="I24" s="46" t="str">
        <f>IFERROR(INDEX(#REF!,$D24,MATCH(I$10,#REF!,0)), "")</f>
        <v/>
      </c>
      <c r="J24" s="46"/>
      <c r="K24" s="46" t="str">
        <f>IFERROR(INDEX([2]report_data_by_zone!$A:$Z,$D24,MATCH(K$10,[2]report_data_by_zone!$A$1:$Z$1,0)), "")</f>
        <v/>
      </c>
      <c r="L24" s="46" t="str">
        <f>IFERROR(INDEX([2]report_data_by_zone!$A:$Z,$D24,MATCH(L$10,[2]report_data_by_zone!$A$1:$Z$1,0)), "")</f>
        <v/>
      </c>
      <c r="M24" s="46" t="str">
        <f>IFERROR(INDEX([2]report_data_by_zone!$A:$Z,$D24,MATCH(M$10,[2]report_data_by_zone!$A$1:$Z$1,0)), "")</f>
        <v/>
      </c>
      <c r="N24" s="46" t="str">
        <f>IFERROR(INDEX([2]report_data_by_zone!$A:$Z,$D24,MATCH(N$10,[2]report_data_by_zone!$A$1:$Z$1,0)), "")</f>
        <v/>
      </c>
      <c r="O24" s="46" t="str">
        <f>IFERROR(INDEX([2]report_data_by_zone!$A:$Z,$D24,MATCH(O$10,[2]report_data_by_zone!$A$1:$Z$1,0)), "")</f>
        <v/>
      </c>
      <c r="P24" s="46" t="str">
        <f>IFERROR(INDEX([2]report_data_by_zone!$A:$Z,$D24,MATCH(P$10,[2]report_data_by_zone!$A$1:$Z$1,0)), "")</f>
        <v/>
      </c>
      <c r="Q24" s="46" t="str">
        <f>IFERROR(INDEX([2]report_data_by_zone!$A:$Z,$D24,MATCH(Q$10,[2]report_data_by_zone!$A$1:$Z$1,0)), "")</f>
        <v/>
      </c>
      <c r="R24" s="46" t="str">
        <f>IFERROR(INDEX([2]report_data_by_zone!$A:$Z,$D24,MATCH(R$10,[2]report_data_by_zone!$A$1:$Z$1,0)), "")</f>
        <v/>
      </c>
      <c r="S24" s="46" t="str">
        <f>IFERROR(INDEX([2]report_data_by_zone!$A:$Z,$D24,MATCH(S$10,[2]report_data_by_zone!$A$1:$Z$1,0)), "")</f>
        <v/>
      </c>
      <c r="T24" s="46" t="str">
        <f>IFERROR(INDEX([2]report_data_by_zone!$A:$Z,$D24,MATCH(T$10,[2]report_data_by_zone!$A$1:$Z$1,0)), "")</f>
        <v/>
      </c>
    </row>
    <row r="25" spans="1:20" x14ac:dyDescent="0.25">
      <c r="A25" t="s">
        <v>388</v>
      </c>
      <c r="B25" s="45" t="s">
        <v>379</v>
      </c>
      <c r="C25" s="46" t="str">
        <f>CONCATENATE(YEAR,":",MONTH,":3:7:", $A25)</f>
        <v>2016:1:3:7:HUALIAN</v>
      </c>
      <c r="D25" s="46" t="e">
        <f>MATCH($C25, [2]report_data_by_zone!$A:$A, 0)</f>
        <v>#N/A</v>
      </c>
      <c r="E25" s="46" t="str">
        <f>IFERROR(INDEX(#REF!,$D25,MATCH(E$10,#REF!,0)), "")</f>
        <v/>
      </c>
      <c r="F25" s="46" t="str">
        <f>IFERROR(INDEX(#REF!,$D25,MATCH(F$10,#REF!,0)), "")</f>
        <v/>
      </c>
      <c r="G25" s="46" t="str">
        <f>IFERROR(INDEX(#REF!,$D25,MATCH(G$10,#REF!,0)), "")</f>
        <v/>
      </c>
      <c r="H25" s="46" t="str">
        <f>IFERROR(INDEX(#REF!,$D25,MATCH(H$10,#REF!,0)), "")</f>
        <v/>
      </c>
      <c r="I25" s="46" t="str">
        <f>IFERROR(INDEX(#REF!,$D25,MATCH(I$10,#REF!,0)), "")</f>
        <v/>
      </c>
      <c r="J25" s="46"/>
      <c r="K25" s="46" t="str">
        <f>IFERROR(INDEX([2]report_data_by_zone!$A:$Z,$D25,MATCH(K$10,[2]report_data_by_zone!$A$1:$Z$1,0)), "")</f>
        <v/>
      </c>
      <c r="L25" s="46" t="str">
        <f>IFERROR(INDEX([2]report_data_by_zone!$A:$Z,$D25,MATCH(L$10,[2]report_data_by_zone!$A$1:$Z$1,0)), "")</f>
        <v/>
      </c>
      <c r="M25" s="46" t="str">
        <f>IFERROR(INDEX([2]report_data_by_zone!$A:$Z,$D25,MATCH(M$10,[2]report_data_by_zone!$A$1:$Z$1,0)), "")</f>
        <v/>
      </c>
      <c r="N25" s="46" t="str">
        <f>IFERROR(INDEX([2]report_data_by_zone!$A:$Z,$D25,MATCH(N$10,[2]report_data_by_zone!$A$1:$Z$1,0)), "")</f>
        <v/>
      </c>
      <c r="O25" s="46" t="str">
        <f>IFERROR(INDEX([2]report_data_by_zone!$A:$Z,$D25,MATCH(O$10,[2]report_data_by_zone!$A$1:$Z$1,0)), "")</f>
        <v/>
      </c>
      <c r="P25" s="46" t="str">
        <f>IFERROR(INDEX([2]report_data_by_zone!$A:$Z,$D25,MATCH(P$10,[2]report_data_by_zone!$A$1:$Z$1,0)), "")</f>
        <v/>
      </c>
      <c r="Q25" s="46" t="str">
        <f>IFERROR(INDEX([2]report_data_by_zone!$A:$Z,$D25,MATCH(Q$10,[2]report_data_by_zone!$A$1:$Z$1,0)), "")</f>
        <v/>
      </c>
      <c r="R25" s="46" t="str">
        <f>IFERROR(INDEX([2]report_data_by_zone!$A:$Z,$D25,MATCH(R$10,[2]report_data_by_zone!$A$1:$Z$1,0)), "")</f>
        <v/>
      </c>
      <c r="S25" s="46" t="str">
        <f>IFERROR(INDEX([2]report_data_by_zone!$A:$Z,$D25,MATCH(S$10,[2]report_data_by_zone!$A$1:$Z$1,0)), "")</f>
        <v/>
      </c>
      <c r="T25" s="46" t="str">
        <f>IFERROR(INDEX([2]report_data_by_zone!$A:$Z,$D25,MATCH(T$10,[2]report_data_by_zone!$A$1:$Z$1,0)), "")</f>
        <v/>
      </c>
    </row>
    <row r="26" spans="1:20" x14ac:dyDescent="0.25">
      <c r="A26" t="s">
        <v>388</v>
      </c>
      <c r="B26" s="45" t="s">
        <v>380</v>
      </c>
      <c r="C26" s="46" t="str">
        <f>CONCATENATE(YEAR,":",MONTH,":4:7:", $A26)</f>
        <v>2016:1:4:7:HUALIAN</v>
      </c>
      <c r="D26" s="46" t="e">
        <f>MATCH($C26, [2]report_data_by_zone!$A:$A, 0)</f>
        <v>#N/A</v>
      </c>
      <c r="E26" s="46" t="str">
        <f>IFERROR(INDEX(#REF!,$D26,MATCH(E$10,#REF!,0)), "")</f>
        <v/>
      </c>
      <c r="F26" s="46" t="str">
        <f>IFERROR(INDEX(#REF!,$D26,MATCH(F$10,#REF!,0)), "")</f>
        <v/>
      </c>
      <c r="G26" s="46" t="str">
        <f>IFERROR(INDEX(#REF!,$D26,MATCH(G$10,#REF!,0)), "")</f>
        <v/>
      </c>
      <c r="H26" s="46" t="str">
        <f>IFERROR(INDEX(#REF!,$D26,MATCH(H$10,#REF!,0)), "")</f>
        <v/>
      </c>
      <c r="I26" s="46" t="str">
        <f>IFERROR(INDEX(#REF!,$D26,MATCH(I$10,#REF!,0)), "")</f>
        <v/>
      </c>
      <c r="J26" s="46"/>
      <c r="K26" s="46" t="str">
        <f>IFERROR(INDEX([2]report_data_by_zone!$A:$Z,$D26,MATCH(K$10,[2]report_data_by_zone!$A$1:$Z$1,0)), "")</f>
        <v/>
      </c>
      <c r="L26" s="46" t="str">
        <f>IFERROR(INDEX([2]report_data_by_zone!$A:$Z,$D26,MATCH(L$10,[2]report_data_by_zone!$A$1:$Z$1,0)), "")</f>
        <v/>
      </c>
      <c r="M26" s="46" t="str">
        <f>IFERROR(INDEX([2]report_data_by_zone!$A:$Z,$D26,MATCH(M$10,[2]report_data_by_zone!$A$1:$Z$1,0)), "")</f>
        <v/>
      </c>
      <c r="N26" s="46" t="str">
        <f>IFERROR(INDEX([2]report_data_by_zone!$A:$Z,$D26,MATCH(N$10,[2]report_data_by_zone!$A$1:$Z$1,0)), "")</f>
        <v/>
      </c>
      <c r="O26" s="46" t="str">
        <f>IFERROR(INDEX([2]report_data_by_zone!$A:$Z,$D26,MATCH(O$10,[2]report_data_by_zone!$A$1:$Z$1,0)), "")</f>
        <v/>
      </c>
      <c r="P26" s="46" t="str">
        <f>IFERROR(INDEX([2]report_data_by_zone!$A:$Z,$D26,MATCH(P$10,[2]report_data_by_zone!$A$1:$Z$1,0)), "")</f>
        <v/>
      </c>
      <c r="Q26" s="46" t="str">
        <f>IFERROR(INDEX([2]report_data_by_zone!$A:$Z,$D26,MATCH(Q$10,[2]report_data_by_zone!$A$1:$Z$1,0)), "")</f>
        <v/>
      </c>
      <c r="R26" s="46" t="str">
        <f>IFERROR(INDEX([2]report_data_by_zone!$A:$Z,$D26,MATCH(R$10,[2]report_data_by_zone!$A$1:$Z$1,0)), "")</f>
        <v/>
      </c>
      <c r="S26" s="46" t="str">
        <f>IFERROR(INDEX([2]report_data_by_zone!$A:$Z,$D26,MATCH(S$10,[2]report_data_by_zone!$A$1:$Z$1,0)), "")</f>
        <v/>
      </c>
      <c r="T26" s="46" t="str">
        <f>IFERROR(INDEX([2]report_data_by_zone!$A:$Z,$D26,MATCH(T$10,[2]report_data_by_zone!$A$1:$Z$1,0)), "")</f>
        <v/>
      </c>
    </row>
    <row r="27" spans="1:20" x14ac:dyDescent="0.25">
      <c r="A27" t="s">
        <v>388</v>
      </c>
      <c r="B27" s="45" t="s">
        <v>381</v>
      </c>
      <c r="C27" s="46" t="str">
        <f>CONCATENATE(YEAR,":",MONTH,":5:7:", $A27)</f>
        <v>2016:1:5:7:HUALIAN</v>
      </c>
      <c r="D27" s="46" t="e">
        <f>MATCH($C27, [2]report_data_by_zone!$A:$A, 0)</f>
        <v>#N/A</v>
      </c>
      <c r="E27" s="46" t="str">
        <f>IFERROR(INDEX(#REF!,$D27,MATCH(E$10,#REF!,0)), "")</f>
        <v/>
      </c>
      <c r="F27" s="46" t="str">
        <f>IFERROR(INDEX(#REF!,$D27,MATCH(F$10,#REF!,0)), "")</f>
        <v/>
      </c>
      <c r="G27" s="46" t="str">
        <f>IFERROR(INDEX(#REF!,$D27,MATCH(G$10,#REF!,0)), "")</f>
        <v/>
      </c>
      <c r="H27" s="46" t="str">
        <f>IFERROR(INDEX(#REF!,$D27,MATCH(H$10,#REF!,0)), "")</f>
        <v/>
      </c>
      <c r="I27" s="46" t="str">
        <f>IFERROR(INDEX(#REF!,$D27,MATCH(I$10,#REF!,0)), "")</f>
        <v/>
      </c>
      <c r="J27" s="46"/>
      <c r="K27" s="46" t="str">
        <f>IFERROR(INDEX([2]report_data_by_zone!$A:$Z,$D27,MATCH(K$10,[2]report_data_by_zone!$A$1:$Z$1,0)), "")</f>
        <v/>
      </c>
      <c r="L27" s="46" t="str">
        <f>IFERROR(INDEX([2]report_data_by_zone!$A:$Z,$D27,MATCH(L$10,[2]report_data_by_zone!$A$1:$Z$1,0)), "")</f>
        <v/>
      </c>
      <c r="M27" s="46" t="str">
        <f>IFERROR(INDEX([2]report_data_by_zone!$A:$Z,$D27,MATCH(M$10,[2]report_data_by_zone!$A$1:$Z$1,0)), "")</f>
        <v/>
      </c>
      <c r="N27" s="46" t="str">
        <f>IFERROR(INDEX([2]report_data_by_zone!$A:$Z,$D27,MATCH(N$10,[2]report_data_by_zone!$A$1:$Z$1,0)), "")</f>
        <v/>
      </c>
      <c r="O27" s="46" t="str">
        <f>IFERROR(INDEX([2]report_data_by_zone!$A:$Z,$D27,MATCH(O$10,[2]report_data_by_zone!$A$1:$Z$1,0)), "")</f>
        <v/>
      </c>
      <c r="P27" s="46" t="str">
        <f>IFERROR(INDEX([2]report_data_by_zone!$A:$Z,$D27,MATCH(P$10,[2]report_data_by_zone!$A$1:$Z$1,0)), "")</f>
        <v/>
      </c>
      <c r="Q27" s="46" t="str">
        <f>IFERROR(INDEX([2]report_data_by_zone!$A:$Z,$D27,MATCH(Q$10,[2]report_data_by_zone!$A$1:$Z$1,0)), "")</f>
        <v/>
      </c>
      <c r="R27" s="46" t="str">
        <f>IFERROR(INDEX([2]report_data_by_zone!$A:$Z,$D27,MATCH(R$10,[2]report_data_by_zone!$A$1:$Z$1,0)), "")</f>
        <v/>
      </c>
      <c r="S27" s="46" t="str">
        <f>IFERROR(INDEX([2]report_data_by_zone!$A:$Z,$D27,MATCH(S$10,[2]report_data_by_zone!$A$1:$Z$1,0)), "")</f>
        <v/>
      </c>
      <c r="T27" s="46" t="str">
        <f>IFERROR(INDEX([2]report_data_by_zone!$A:$Z,$D27,MATCH(T$10,[2]report_data_by_zone!$A$1:$Z$1,0)), "")</f>
        <v/>
      </c>
    </row>
    <row r="28" spans="1:20" x14ac:dyDescent="0.25">
      <c r="B28" s="19" t="s">
        <v>46</v>
      </c>
      <c r="C28" s="40"/>
      <c r="D28" s="40"/>
      <c r="E28" s="40" t="str">
        <f>IFERROR(INDEX(#REF!,$D28,MATCH(E$10,#REF!,0)), "")</f>
        <v/>
      </c>
      <c r="F28" s="40" t="str">
        <f>IFERROR(INDEX(#REF!,$D28,MATCH(F$10,#REF!,0)), "")</f>
        <v/>
      </c>
      <c r="G28" s="40" t="str">
        <f>IFERROR(INDEX(#REF!,$D28,MATCH(G$10,#REF!,0)), "")</f>
        <v/>
      </c>
      <c r="H28" s="40" t="str">
        <f>IFERROR(INDEX(#REF!,$D28,MATCH(H$10,#REF!,0)), "")</f>
        <v/>
      </c>
      <c r="I28" s="40" t="str">
        <f>IFERROR(INDEX(#REF!,$D28,MATCH(I$10,#REF!,0)), "")</f>
        <v/>
      </c>
      <c r="J28" s="40"/>
      <c r="K28" s="40" t="str">
        <f>IFERROR(INDEX(#REF!,$D28,MATCH(K$10,#REF!,0)), "")</f>
        <v/>
      </c>
      <c r="L28" s="40" t="str">
        <f>IFERROR(INDEX(#REF!,$D28,MATCH(L$10,#REF!,0)), "")</f>
        <v/>
      </c>
      <c r="M28" s="40" t="str">
        <f>IFERROR(INDEX(#REF!,$D28,MATCH(M$10,#REF!,0)), "")</f>
        <v/>
      </c>
      <c r="N28" s="40" t="str">
        <f>IFERROR(INDEX(#REF!,$D28,MATCH(N$10,#REF!,0)), "")</f>
        <v/>
      </c>
      <c r="O28" s="40" t="str">
        <f>IFERROR(INDEX(#REF!,$D28,MATCH(O$10,#REF!,0)), "")</f>
        <v/>
      </c>
      <c r="P28" s="40" t="str">
        <f>IFERROR(INDEX(#REF!,$D28,MATCH(P$10,#REF!,0)), "")</f>
        <v/>
      </c>
      <c r="Q28" s="40" t="str">
        <f>IFERROR(INDEX(#REF!,$D28,MATCH(Q$10,#REF!,0)), "")</f>
        <v/>
      </c>
      <c r="R28" s="40" t="str">
        <f>IFERROR(INDEX(#REF!,$D28,MATCH(R$10,#REF!,0)), "")</f>
        <v/>
      </c>
      <c r="S28" s="40" t="str">
        <f>IFERROR(INDEX(#REF!,$D28,MATCH(S$10,#REF!,0)), "")</f>
        <v/>
      </c>
      <c r="T28" s="40" t="str">
        <f>IFERROR(INDEX(#REF!,$D28,MATCH(T$10,#REF!,0)), "")</f>
        <v/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2 K14:L14">
    <cfRule type="cellIs" dxfId="2324" priority="64" operator="lessThan">
      <formula>0.5</formula>
    </cfRule>
    <cfRule type="cellIs" dxfId="2323" priority="65" operator="greaterThan">
      <formula>0.5</formula>
    </cfRule>
  </conditionalFormatting>
  <conditionalFormatting sqref="M12 M14">
    <cfRule type="cellIs" dxfId="2322" priority="62" operator="lessThan">
      <formula>4.5</formula>
    </cfRule>
    <cfRule type="cellIs" dxfId="2321" priority="63" operator="greaterThan">
      <formula>5.5</formula>
    </cfRule>
  </conditionalFormatting>
  <conditionalFormatting sqref="N12 N14">
    <cfRule type="cellIs" dxfId="2320" priority="60" operator="lessThan">
      <formula>1.5</formula>
    </cfRule>
    <cfRule type="cellIs" dxfId="2319" priority="61" operator="greaterThan">
      <formula>2.5</formula>
    </cfRule>
  </conditionalFormatting>
  <conditionalFormatting sqref="O12 O14">
    <cfRule type="cellIs" dxfId="2318" priority="58" operator="lessThan">
      <formula>4.5</formula>
    </cfRule>
    <cfRule type="cellIs" dxfId="2317" priority="59" operator="greaterThan">
      <formula>7.5</formula>
    </cfRule>
  </conditionalFormatting>
  <conditionalFormatting sqref="Q12 Q14">
    <cfRule type="cellIs" dxfId="2316" priority="56" operator="lessThan">
      <formula>2.5</formula>
    </cfRule>
    <cfRule type="cellIs" dxfId="2315" priority="57" operator="greaterThan">
      <formula>4.5</formula>
    </cfRule>
  </conditionalFormatting>
  <conditionalFormatting sqref="R12 R14">
    <cfRule type="cellIs" dxfId="2314" priority="54" operator="lessThan">
      <formula>2.5</formula>
    </cfRule>
    <cfRule type="cellIs" dxfId="2313" priority="55" operator="greaterThan">
      <formula>4.5</formula>
    </cfRule>
  </conditionalFormatting>
  <conditionalFormatting sqref="S12 S14">
    <cfRule type="cellIs" dxfId="2312" priority="53" operator="greaterThan">
      <formula>1.5</formula>
    </cfRule>
  </conditionalFormatting>
  <conditionalFormatting sqref="K17:L18">
    <cfRule type="cellIs" dxfId="1709" priority="51" operator="lessThan">
      <formula>0.5</formula>
    </cfRule>
    <cfRule type="cellIs" dxfId="1708" priority="52" operator="greaterThan">
      <formula>0.5</formula>
    </cfRule>
  </conditionalFormatting>
  <conditionalFormatting sqref="M17:M18">
    <cfRule type="cellIs" dxfId="1707" priority="49" operator="lessThan">
      <formula>4.5</formula>
    </cfRule>
    <cfRule type="cellIs" dxfId="1706" priority="50" operator="greaterThan">
      <formula>5.5</formula>
    </cfRule>
  </conditionalFormatting>
  <conditionalFormatting sqref="N17:N18">
    <cfRule type="cellIs" dxfId="1705" priority="47" operator="lessThan">
      <formula>1.5</formula>
    </cfRule>
    <cfRule type="cellIs" dxfId="1704" priority="48" operator="greaterThan">
      <formula>2.5</formula>
    </cfRule>
  </conditionalFormatting>
  <conditionalFormatting sqref="O17:O18">
    <cfRule type="cellIs" dxfId="1703" priority="45" operator="lessThan">
      <formula>4.5</formula>
    </cfRule>
    <cfRule type="cellIs" dxfId="1702" priority="46" operator="greaterThan">
      <formula>7.5</formula>
    </cfRule>
  </conditionalFormatting>
  <conditionalFormatting sqref="Q17:Q18">
    <cfRule type="cellIs" dxfId="1701" priority="43" operator="lessThan">
      <formula>2.5</formula>
    </cfRule>
    <cfRule type="cellIs" dxfId="1700" priority="44" operator="greaterThan">
      <formula>4.5</formula>
    </cfRule>
  </conditionalFormatting>
  <conditionalFormatting sqref="R17:R18">
    <cfRule type="cellIs" dxfId="2311" priority="41" operator="lessThan">
      <formula>2.5</formula>
    </cfRule>
    <cfRule type="cellIs" dxfId="2310" priority="42" operator="greaterThan">
      <formula>4.5</formula>
    </cfRule>
  </conditionalFormatting>
  <conditionalFormatting sqref="S17:S18">
    <cfRule type="cellIs" dxfId="1699" priority="40" operator="greaterThan">
      <formula>1.5</formula>
    </cfRule>
  </conditionalFormatting>
  <conditionalFormatting sqref="K19:L19">
    <cfRule type="cellIs" dxfId="2309" priority="38" operator="lessThan">
      <formula>0.5</formula>
    </cfRule>
    <cfRule type="cellIs" dxfId="2308" priority="39" operator="greaterThan">
      <formula>0.5</formula>
    </cfRule>
  </conditionalFormatting>
  <conditionalFormatting sqref="M19">
    <cfRule type="cellIs" dxfId="2307" priority="36" operator="lessThan">
      <formula>4.5</formula>
    </cfRule>
    <cfRule type="cellIs" dxfId="2306" priority="37" operator="greaterThan">
      <formula>5.5</formula>
    </cfRule>
  </conditionalFormatting>
  <conditionalFormatting sqref="N19">
    <cfRule type="cellIs" dxfId="2305" priority="34" operator="lessThan">
      <formula>1.5</formula>
    </cfRule>
    <cfRule type="cellIs" dxfId="2304" priority="35" operator="greaterThan">
      <formula>2.5</formula>
    </cfRule>
  </conditionalFormatting>
  <conditionalFormatting sqref="O19">
    <cfRule type="cellIs" dxfId="2303" priority="32" operator="lessThan">
      <formula>4.5</formula>
    </cfRule>
    <cfRule type="cellIs" dxfId="2302" priority="33" operator="greaterThan">
      <formula>7.5</formula>
    </cfRule>
  </conditionalFormatting>
  <conditionalFormatting sqref="Q19">
    <cfRule type="cellIs" dxfId="2301" priority="30" operator="lessThan">
      <formula>2.5</formula>
    </cfRule>
    <cfRule type="cellIs" dxfId="2300" priority="31" operator="greaterThan">
      <formula>4.5</formula>
    </cfRule>
  </conditionalFormatting>
  <conditionalFormatting sqref="R19">
    <cfRule type="cellIs" dxfId="2299" priority="28" operator="lessThan">
      <formula>2.5</formula>
    </cfRule>
    <cfRule type="cellIs" dxfId="2298" priority="29" operator="greaterThan">
      <formula>4.5</formula>
    </cfRule>
  </conditionalFormatting>
  <conditionalFormatting sqref="S19">
    <cfRule type="cellIs" dxfId="2297" priority="27" operator="greaterThan">
      <formula>1.5</formula>
    </cfRule>
  </conditionalFormatting>
  <conditionalFormatting sqref="K13:L13">
    <cfRule type="cellIs" dxfId="2296" priority="12" operator="lessThan">
      <formula>0.5</formula>
    </cfRule>
    <cfRule type="cellIs" dxfId="2295" priority="13" operator="greaterThan">
      <formula>0.5</formula>
    </cfRule>
  </conditionalFormatting>
  <conditionalFormatting sqref="M13">
    <cfRule type="cellIs" dxfId="2294" priority="10" operator="lessThan">
      <formula>4.5</formula>
    </cfRule>
    <cfRule type="cellIs" dxfId="2293" priority="11" operator="greaterThan">
      <formula>5.5</formula>
    </cfRule>
  </conditionalFormatting>
  <conditionalFormatting sqref="N13">
    <cfRule type="cellIs" dxfId="2292" priority="8" operator="lessThan">
      <formula>1.5</formula>
    </cfRule>
    <cfRule type="cellIs" dxfId="2291" priority="9" operator="greaterThan">
      <formula>2.5</formula>
    </cfRule>
  </conditionalFormatting>
  <conditionalFormatting sqref="O13">
    <cfRule type="cellIs" dxfId="2290" priority="6" operator="lessThan">
      <formula>4.5</formula>
    </cfRule>
    <cfRule type="cellIs" dxfId="2289" priority="7" operator="greaterThan">
      <formula>7.5</formula>
    </cfRule>
  </conditionalFormatting>
  <conditionalFormatting sqref="Q13">
    <cfRule type="cellIs" dxfId="2288" priority="4" operator="lessThan">
      <formula>2.5</formula>
    </cfRule>
    <cfRule type="cellIs" dxfId="2287" priority="5" operator="greaterThan">
      <formula>4.5</formula>
    </cfRule>
  </conditionalFormatting>
  <conditionalFormatting sqref="R13">
    <cfRule type="cellIs" dxfId="2286" priority="2" operator="lessThan">
      <formula>2.5</formula>
    </cfRule>
    <cfRule type="cellIs" dxfId="2285" priority="3" operator="greaterThan">
      <formula>4.5</formula>
    </cfRule>
  </conditionalFormatting>
  <conditionalFormatting sqref="S13">
    <cfRule type="cellIs" dxfId="2284" priority="1" operator="greaterThan">
      <formula>1.5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8" workbookViewId="0">
      <selection activeCell="B25" sqref="B25:T29"/>
    </sheetView>
  </sheetViews>
  <sheetFormatPr defaultRowHeight="15" x14ac:dyDescent="0.25"/>
  <cols>
    <col min="1" max="1" width="19.85546875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34" t="s">
        <v>22</v>
      </c>
      <c r="F1" s="34"/>
      <c r="G1" s="34"/>
      <c r="H1" s="34"/>
      <c r="I1" s="35"/>
      <c r="J1" s="6"/>
      <c r="K1" s="31" t="s">
        <v>57</v>
      </c>
      <c r="L1" s="31" t="s">
        <v>58</v>
      </c>
      <c r="M1" s="31" t="s">
        <v>59</v>
      </c>
      <c r="N1" s="31" t="s">
        <v>60</v>
      </c>
      <c r="O1" s="31" t="s">
        <v>61</v>
      </c>
      <c r="P1" s="31" t="s">
        <v>62</v>
      </c>
      <c r="Q1" s="31" t="s">
        <v>63</v>
      </c>
      <c r="R1" s="31" t="s">
        <v>64</v>
      </c>
      <c r="S1" s="31" t="s">
        <v>65</v>
      </c>
      <c r="T1" s="31" t="s">
        <v>66</v>
      </c>
    </row>
    <row r="2" spans="1:20" ht="18.75" x14ac:dyDescent="0.3">
      <c r="A2" s="4"/>
      <c r="B2" s="7">
        <f>DATE</f>
        <v>42383</v>
      </c>
      <c r="C2" s="4"/>
      <c r="D2" s="4"/>
      <c r="E2" s="34"/>
      <c r="F2" s="34"/>
      <c r="G2" s="34"/>
      <c r="H2" s="34"/>
      <c r="I2" s="35"/>
      <c r="J2" s="8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 ht="28.5" x14ac:dyDescent="0.25">
      <c r="A3" s="4"/>
      <c r="B3" s="26" t="s">
        <v>81</v>
      </c>
      <c r="C3" s="4"/>
      <c r="D3" s="4"/>
      <c r="E3" s="34"/>
      <c r="F3" s="34"/>
      <c r="G3" s="34"/>
      <c r="H3" s="34"/>
      <c r="I3" s="35"/>
      <c r="J3" s="26" t="s">
        <v>80</v>
      </c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1:20" ht="18.75" customHeight="1" x14ac:dyDescent="0.3">
      <c r="A4" s="4"/>
      <c r="B4" s="5"/>
      <c r="C4" s="4"/>
      <c r="D4" s="4"/>
      <c r="E4" s="34"/>
      <c r="F4" s="34"/>
      <c r="G4" s="34"/>
      <c r="H4" s="34"/>
      <c r="I4" s="35"/>
      <c r="J4" s="8"/>
      <c r="K4" s="32"/>
      <c r="L4" s="32"/>
      <c r="M4" s="32"/>
      <c r="N4" s="32"/>
      <c r="O4" s="32"/>
      <c r="P4" s="32"/>
      <c r="Q4" s="32"/>
      <c r="R4" s="32"/>
      <c r="S4" s="32"/>
      <c r="T4" s="32"/>
    </row>
    <row r="5" spans="1:20" ht="15" customHeight="1" x14ac:dyDescent="0.3">
      <c r="A5" s="4"/>
      <c r="B5" s="27"/>
      <c r="C5" s="4"/>
      <c r="D5" s="4"/>
      <c r="E5" s="34"/>
      <c r="F5" s="34"/>
      <c r="G5" s="34"/>
      <c r="H5" s="34"/>
      <c r="I5" s="35"/>
      <c r="J5" s="8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 ht="18.75" x14ac:dyDescent="0.3">
      <c r="A6" s="4"/>
      <c r="B6" s="5" t="s">
        <v>45</v>
      </c>
      <c r="C6" s="4"/>
      <c r="D6" s="4"/>
      <c r="E6" s="34"/>
      <c r="F6" s="34"/>
      <c r="G6" s="34"/>
      <c r="H6" s="34"/>
      <c r="I6" s="35"/>
      <c r="J6" s="8"/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1:20" ht="15" customHeight="1" x14ac:dyDescent="0.3">
      <c r="A7" s="4"/>
      <c r="B7" s="9"/>
      <c r="C7" s="4"/>
      <c r="D7" s="4"/>
      <c r="E7" s="34"/>
      <c r="F7" s="34"/>
      <c r="G7" s="34"/>
      <c r="H7" s="34"/>
      <c r="I7" s="35"/>
      <c r="J7" s="8"/>
      <c r="K7" s="32"/>
      <c r="L7" s="32"/>
      <c r="M7" s="32"/>
      <c r="N7" s="32"/>
      <c r="O7" s="32"/>
      <c r="P7" s="32"/>
      <c r="Q7" s="32"/>
      <c r="R7" s="32"/>
      <c r="S7" s="32"/>
      <c r="T7" s="32"/>
    </row>
    <row r="8" spans="1:20" ht="86.25" customHeight="1" x14ac:dyDescent="0.25">
      <c r="A8" s="4"/>
      <c r="B8" s="10"/>
      <c r="C8" s="4"/>
      <c r="D8" s="4"/>
      <c r="E8" s="36"/>
      <c r="F8" s="36"/>
      <c r="G8" s="36"/>
      <c r="H8" s="36"/>
      <c r="I8" s="37"/>
      <c r="J8" s="14" t="s">
        <v>54</v>
      </c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191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84</v>
      </c>
      <c r="B12" s="18" t="s">
        <v>87</v>
      </c>
      <c r="C12" s="11" t="str">
        <f t="shared" ref="C12:C13" si="0">CONCATENATE(YEAR,":",MONTH,":",WEEK,":",DAY,":",$A12)</f>
        <v>2016:1:2:7:TAIDONG_3_E</v>
      </c>
      <c r="D12" s="11" t="e">
        <f>MATCH($C12,[1]report_data!$A:$A,0)</f>
        <v>#N/A</v>
      </c>
      <c r="E12" s="21" t="str">
        <f>IFERROR(INDEX([1]report_data!$A:$Z,$D12,MATCH(E$10,[1]report_data!$A$1:$Z$1,0)),"")</f>
        <v/>
      </c>
      <c r="F12" s="21" t="str">
        <f>IFERROR(INDEX([1]report_data!$A:$Z,$D12,MATCH(F$10,[1]report_data!$A$1:$Z$1,0)),"")</f>
        <v/>
      </c>
      <c r="G12" s="21" t="str">
        <f>IFERROR(INDEX([1]report_data!$A:$Z,$D12,MATCH(G$10,[1]report_data!$A$1:$Z$1,0)),"")</f>
        <v/>
      </c>
      <c r="H12" s="21" t="str">
        <f>IFERROR(INDEX([1]report_data!$A:$Z,$D12,MATCH(H$10,[1]report_data!$A$1:$Z$1,0)),"")</f>
        <v/>
      </c>
      <c r="I12" s="21" t="str">
        <f>IFERROR(INDEX([1]report_data!$A:$Z,$D12,MATCH(I$10,[1]report_data!$A$1:$Z$1,0)),"")</f>
        <v/>
      </c>
      <c r="J12" s="11" t="s">
        <v>192</v>
      </c>
      <c r="K12" s="21" t="str">
        <f>IFERROR(INDEX([1]report_data!$A:$Z,$D12,MATCH(K$10,[1]report_data!$A$1:$Z$1,0)),"")</f>
        <v/>
      </c>
      <c r="L12" s="21" t="str">
        <f>IFERROR(INDEX([1]report_data!$A:$Z,$D12,MATCH(L$10,[1]report_data!$A$1:$Z$1,0)),"")</f>
        <v/>
      </c>
      <c r="M12" s="21" t="str">
        <f>IFERROR(INDEX([1]report_data!$A:$Z,$D12,MATCH(M$10,[1]report_data!$A$1:$Z$1,0)),"")</f>
        <v/>
      </c>
      <c r="N12" s="21" t="str">
        <f>IFERROR(INDEX([1]report_data!$A:$Z,$D12,MATCH(N$10,[1]report_data!$A$1:$Z$1,0)),"")</f>
        <v/>
      </c>
      <c r="O12" s="21" t="str">
        <f>IFERROR(INDEX([1]report_data!$A:$Z,$D12,MATCH(O$10,[1]report_data!$A$1:$Z$1,0)),"")</f>
        <v/>
      </c>
      <c r="P12" s="21" t="str">
        <f>IFERROR(INDEX([1]report_data!$A:$Z,$D12,MATCH(P$10,[1]report_data!$A$1:$Z$1,0)),"")</f>
        <v/>
      </c>
      <c r="Q12" s="21" t="str">
        <f>IFERROR(INDEX([1]report_data!$A:$Z,$D12,MATCH(Q$10,[1]report_data!$A$1:$Z$1,0)),"")</f>
        <v/>
      </c>
      <c r="R12" s="21" t="str">
        <f>IFERROR(INDEX([1]report_data!$A:$Z,$D12,MATCH(R$10,[1]report_data!$A$1:$Z$1,0)),"")</f>
        <v/>
      </c>
      <c r="S12" s="21" t="str">
        <f>IFERROR(INDEX([1]report_data!$A:$Z,$D12,MATCH(S$10,[1]report_data!$A$1:$Z$1,0)),"")</f>
        <v/>
      </c>
      <c r="T12" s="21" t="str">
        <f>IFERROR(INDEX([1]report_data!$A:$Z,$D12,MATCH(T$10,[1]report_data!$A$1:$Z$1,0)),"")</f>
        <v/>
      </c>
    </row>
    <row r="13" spans="1:20" x14ac:dyDescent="0.25">
      <c r="A13" s="12" t="s">
        <v>85</v>
      </c>
      <c r="B13" s="18" t="s">
        <v>86</v>
      </c>
      <c r="C13" s="11" t="str">
        <f t="shared" si="0"/>
        <v>2016:1:2:7:TAIDONG_2_S</v>
      </c>
      <c r="D13" s="11" t="e">
        <f>MATCH($C13,[1]report_data!$A:$A,0)</f>
        <v>#N/A</v>
      </c>
      <c r="E13" s="21" t="str">
        <f>IFERROR(INDEX([1]report_data!$A:$Z,$D13,MATCH(E$10,[1]report_data!$A$1:$Z$1,0)),"")</f>
        <v/>
      </c>
      <c r="F13" s="21" t="str">
        <f>IFERROR(INDEX([1]report_data!$A:$Z,$D13,MATCH(F$10,[1]report_data!$A$1:$Z$1,0)),"")</f>
        <v/>
      </c>
      <c r="G13" s="21" t="str">
        <f>IFERROR(INDEX([1]report_data!$A:$Z,$D13,MATCH(G$10,[1]report_data!$A$1:$Z$1,0)),"")</f>
        <v/>
      </c>
      <c r="H13" s="21" t="str">
        <f>IFERROR(INDEX([1]report_data!$A:$Z,$D13,MATCH(H$10,[1]report_data!$A$1:$Z$1,0)),"")</f>
        <v/>
      </c>
      <c r="I13" s="21" t="str">
        <f>IFERROR(INDEX([1]report_data!$A:$Z,$D13,MATCH(I$10,[1]report_data!$A$1:$Z$1,0)),"")</f>
        <v/>
      </c>
      <c r="J13" s="11" t="s">
        <v>83</v>
      </c>
      <c r="K13" s="21" t="str">
        <f>IFERROR(INDEX([1]report_data!$A:$Z,$D13,MATCH(K$10,[1]report_data!$A$1:$Z$1,0)),"")</f>
        <v/>
      </c>
      <c r="L13" s="21" t="str">
        <f>IFERROR(INDEX([1]report_data!$A:$Z,$D13,MATCH(L$10,[1]report_data!$A$1:$Z$1,0)),"")</f>
        <v/>
      </c>
      <c r="M13" s="21" t="str">
        <f>IFERROR(INDEX([1]report_data!$A:$Z,$D13,MATCH(M$10,[1]report_data!$A$1:$Z$1,0)),"")</f>
        <v/>
      </c>
      <c r="N13" s="21" t="str">
        <f>IFERROR(INDEX([1]report_data!$A:$Z,$D13,MATCH(N$10,[1]report_data!$A$1:$Z$1,0)),"")</f>
        <v/>
      </c>
      <c r="O13" s="21" t="str">
        <f>IFERROR(INDEX([1]report_data!$A:$Z,$D13,MATCH(O$10,[1]report_data!$A$1:$Z$1,0)),"")</f>
        <v/>
      </c>
      <c r="P13" s="21" t="str">
        <f>IFERROR(INDEX([1]report_data!$A:$Z,$D13,MATCH(P$10,[1]report_data!$A$1:$Z$1,0)),"")</f>
        <v/>
      </c>
      <c r="Q13" s="21" t="str">
        <f>IFERROR(INDEX([1]report_data!$A:$Z,$D13,MATCH(Q$10,[1]report_data!$A$1:$Z$1,0)),"")</f>
        <v/>
      </c>
      <c r="R13" s="21" t="str">
        <f>IFERROR(INDEX([1]report_data!$A:$Z,$D13,MATCH(R$10,[1]report_data!$A$1:$Z$1,0)),"")</f>
        <v/>
      </c>
      <c r="S13" s="21" t="str">
        <f>IFERROR(INDEX([1]report_data!$A:$Z,$D13,MATCH(S$10,[1]report_data!$A$1:$Z$1,0)),"")</f>
        <v/>
      </c>
      <c r="T13" s="21" t="str">
        <f>IFERROR(INDEX([1]report_data!$A:$Z,$D13,MATCH(T$10,[1]report_data!$A$1:$Z$1,0)),"")</f>
        <v/>
      </c>
    </row>
    <row r="14" spans="1:20" x14ac:dyDescent="0.25">
      <c r="A14" s="12"/>
      <c r="B14" s="19" t="s">
        <v>46</v>
      </c>
      <c r="C14" s="20"/>
      <c r="D14" s="20"/>
      <c r="E14" s="22">
        <f>SUM(E12:E13)</f>
        <v>0</v>
      </c>
      <c r="F14" s="22">
        <f>SUM(F12:F13)</f>
        <v>0</v>
      </c>
      <c r="G14" s="22">
        <f>SUM(G12:G13)</f>
        <v>0</v>
      </c>
      <c r="H14" s="22">
        <f>SUM(H12:H13)</f>
        <v>0</v>
      </c>
      <c r="I14" s="22">
        <f>SUM(I12:I13)</f>
        <v>0</v>
      </c>
      <c r="J14" s="20"/>
      <c r="K14" s="22">
        <f t="shared" ref="K14:T14" si="1">SUM(K12:K13)</f>
        <v>0</v>
      </c>
      <c r="L14" s="22">
        <f t="shared" si="1"/>
        <v>0</v>
      </c>
      <c r="M14" s="22">
        <f t="shared" si="1"/>
        <v>0</v>
      </c>
      <c r="N14" s="22">
        <f t="shared" si="1"/>
        <v>0</v>
      </c>
      <c r="O14" s="22">
        <f t="shared" si="1"/>
        <v>0</v>
      </c>
      <c r="P14" s="22">
        <f t="shared" si="1"/>
        <v>0</v>
      </c>
      <c r="Q14" s="22">
        <f t="shared" si="1"/>
        <v>0</v>
      </c>
      <c r="R14" s="22">
        <f t="shared" si="1"/>
        <v>0</v>
      </c>
      <c r="S14" s="22">
        <f t="shared" si="1"/>
        <v>0</v>
      </c>
      <c r="T14" s="22">
        <f t="shared" si="1"/>
        <v>0</v>
      </c>
    </row>
    <row r="15" spans="1:20" x14ac:dyDescent="0.25">
      <c r="A15" s="4"/>
      <c r="B15" s="15" t="s">
        <v>193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7"/>
    </row>
    <row r="16" spans="1:20" x14ac:dyDescent="0.25">
      <c r="A16" s="12" t="s">
        <v>90</v>
      </c>
      <c r="B16" s="18" t="s">
        <v>94</v>
      </c>
      <c r="C16" s="11" t="str">
        <f t="shared" ref="C16:C18" si="2">CONCATENATE(YEAR,":",MONTH,":",WEEK,":",DAY,":",$A16)</f>
        <v>2016:1:2:7:TAIDONG_1_E</v>
      </c>
      <c r="D16" s="11" t="e">
        <f>MATCH($C16,[1]report_data!$A:$A,0)</f>
        <v>#N/A</v>
      </c>
      <c r="E16" s="21" t="str">
        <f>IFERROR(INDEX([1]report_data!$A:$Z,$D16,MATCH(E$10,[1]report_data!$A$1:$Z$1,0)),"")</f>
        <v/>
      </c>
      <c r="F16" s="21" t="str">
        <f>IFERROR(INDEX([1]report_data!$A:$Z,$D16,MATCH(F$10,[1]report_data!$A$1:$Z$1,0)),"")</f>
        <v/>
      </c>
      <c r="G16" s="21" t="str">
        <f>IFERROR(INDEX([1]report_data!$A:$Z,$D16,MATCH(G$10,[1]report_data!$A$1:$Z$1,0)),"")</f>
        <v/>
      </c>
      <c r="H16" s="21" t="str">
        <f>IFERROR(INDEX([1]report_data!$A:$Z,$D16,MATCH(H$10,[1]report_data!$A$1:$Z$1,0)),"")</f>
        <v/>
      </c>
      <c r="I16" s="21" t="str">
        <f>IFERROR(INDEX([1]report_data!$A:$Z,$D16,MATCH(I$10,[1]report_data!$A$1:$Z$1,0)),"")</f>
        <v/>
      </c>
      <c r="J16" s="11" t="s">
        <v>88</v>
      </c>
      <c r="K16" s="21" t="str">
        <f>IFERROR(INDEX([1]report_data!$A:$Z,$D16,MATCH(K$10,[1]report_data!$A$1:$Z$1,0)),"")</f>
        <v/>
      </c>
      <c r="L16" s="21" t="str">
        <f>IFERROR(INDEX([1]report_data!$A:$Z,$D16,MATCH(L$10,[1]report_data!$A$1:$Z$1,0)),"")</f>
        <v/>
      </c>
      <c r="M16" s="21" t="str">
        <f>IFERROR(INDEX([1]report_data!$A:$Z,$D16,MATCH(M$10,[1]report_data!$A$1:$Z$1,0)),"")</f>
        <v/>
      </c>
      <c r="N16" s="21" t="str">
        <f>IFERROR(INDEX([1]report_data!$A:$Z,$D16,MATCH(N$10,[1]report_data!$A$1:$Z$1,0)),"")</f>
        <v/>
      </c>
      <c r="O16" s="21" t="str">
        <f>IFERROR(INDEX([1]report_data!$A:$Z,$D16,MATCH(O$10,[1]report_data!$A$1:$Z$1,0)),"")</f>
        <v/>
      </c>
      <c r="P16" s="21" t="str">
        <f>IFERROR(INDEX([1]report_data!$A:$Z,$D16,MATCH(P$10,[1]report_data!$A$1:$Z$1,0)),"")</f>
        <v/>
      </c>
      <c r="Q16" s="21" t="str">
        <f>IFERROR(INDEX([1]report_data!$A:$Z,$D16,MATCH(Q$10,[1]report_data!$A$1:$Z$1,0)),"")</f>
        <v/>
      </c>
      <c r="R16" s="21" t="str">
        <f>IFERROR(INDEX([1]report_data!$A:$Z,$D16,MATCH(R$10,[1]report_data!$A$1:$Z$1,0)),"")</f>
        <v/>
      </c>
      <c r="S16" s="21" t="str">
        <f>IFERROR(INDEX([1]report_data!$A:$Z,$D16,MATCH(S$10,[1]report_data!$A$1:$Z$1,0)),"")</f>
        <v/>
      </c>
      <c r="T16" s="21" t="str">
        <f>IFERROR(INDEX([1]report_data!$A:$Z,$D16,MATCH(T$10,[1]report_data!$A$1:$Z$1,0)),"")</f>
        <v/>
      </c>
    </row>
    <row r="17" spans="1:20" x14ac:dyDescent="0.25">
      <c r="A17" s="12" t="s">
        <v>84</v>
      </c>
      <c r="B17" s="18" t="s">
        <v>95</v>
      </c>
      <c r="C17" s="11" t="str">
        <f t="shared" si="2"/>
        <v>2016:1:2:7:TAIDONG_3_E</v>
      </c>
      <c r="D17" s="11" t="e">
        <f>MATCH($C17,[1]report_data!$A:$A,0)</f>
        <v>#N/A</v>
      </c>
      <c r="E17" s="21" t="str">
        <f>IFERROR(INDEX([1]report_data!$A:$Z,$D17,MATCH(E$10,[1]report_data!$A$1:$Z$1,0)),"")</f>
        <v/>
      </c>
      <c r="F17" s="21" t="str">
        <f>IFERROR(INDEX([1]report_data!$A:$Z,$D17,MATCH(F$10,[1]report_data!$A$1:$Z$1,0)),"")</f>
        <v/>
      </c>
      <c r="G17" s="21" t="str">
        <f>IFERROR(INDEX([1]report_data!$A:$Z,$D17,MATCH(G$10,[1]report_data!$A$1:$Z$1,0)),"")</f>
        <v/>
      </c>
      <c r="H17" s="21" t="str">
        <f>IFERROR(INDEX([1]report_data!$A:$Z,$D17,MATCH(H$10,[1]report_data!$A$1:$Z$1,0)),"")</f>
        <v/>
      </c>
      <c r="I17" s="21" t="str">
        <f>IFERROR(INDEX([1]report_data!$A:$Z,$D17,MATCH(I$10,[1]report_data!$A$1:$Z$1,0)),"")</f>
        <v/>
      </c>
      <c r="J17" s="11" t="s">
        <v>82</v>
      </c>
      <c r="K17" s="21" t="str">
        <f>IFERROR(INDEX([1]report_data!$A:$Z,$D17,MATCH(K$10,[1]report_data!$A$1:$Z$1,0)),"")</f>
        <v/>
      </c>
      <c r="L17" s="21" t="str">
        <f>IFERROR(INDEX([1]report_data!$A:$Z,$D17,MATCH(L$10,[1]report_data!$A$1:$Z$1,0)),"")</f>
        <v/>
      </c>
      <c r="M17" s="21" t="str">
        <f>IFERROR(INDEX([1]report_data!$A:$Z,$D17,MATCH(M$10,[1]report_data!$A$1:$Z$1,0)),"")</f>
        <v/>
      </c>
      <c r="N17" s="21" t="str">
        <f>IFERROR(INDEX([1]report_data!$A:$Z,$D17,MATCH(N$10,[1]report_data!$A$1:$Z$1,0)),"")</f>
        <v/>
      </c>
      <c r="O17" s="21" t="str">
        <f>IFERROR(INDEX([1]report_data!$A:$Z,$D17,MATCH(O$10,[1]report_data!$A$1:$Z$1,0)),"")</f>
        <v/>
      </c>
      <c r="P17" s="21" t="str">
        <f>IFERROR(INDEX([1]report_data!$A:$Z,$D17,MATCH(P$10,[1]report_data!$A$1:$Z$1,0)),"")</f>
        <v/>
      </c>
      <c r="Q17" s="21" t="str">
        <f>IFERROR(INDEX([1]report_data!$A:$Z,$D17,MATCH(Q$10,[1]report_data!$A$1:$Z$1,0)),"")</f>
        <v/>
      </c>
      <c r="R17" s="21" t="str">
        <f>IFERROR(INDEX([1]report_data!$A:$Z,$D17,MATCH(R$10,[1]report_data!$A$1:$Z$1,0)),"")</f>
        <v/>
      </c>
      <c r="S17" s="21" t="str">
        <f>IFERROR(INDEX([1]report_data!$A:$Z,$D17,MATCH(S$10,[1]report_data!$A$1:$Z$1,0)),"")</f>
        <v/>
      </c>
      <c r="T17" s="21" t="str">
        <f>IFERROR(INDEX([1]report_data!$A:$Z,$D17,MATCH(T$10,[1]report_data!$A$1:$Z$1,0)),"")</f>
        <v/>
      </c>
    </row>
    <row r="18" spans="1:20" x14ac:dyDescent="0.25">
      <c r="A18" s="12" t="s">
        <v>91</v>
      </c>
      <c r="B18" s="18" t="s">
        <v>96</v>
      </c>
      <c r="C18" s="11" t="str">
        <f t="shared" si="2"/>
        <v>2016:1:2:7:TAIDONG_1_S</v>
      </c>
      <c r="D18" s="11" t="e">
        <f>MATCH($C18,[1]report_data!$A:$A,0)</f>
        <v>#N/A</v>
      </c>
      <c r="E18" s="21" t="str">
        <f>IFERROR(INDEX([1]report_data!$A:$Z,$D18,MATCH(E$10,[1]report_data!$A$1:$Z$1,0)),"")</f>
        <v/>
      </c>
      <c r="F18" s="21" t="str">
        <f>IFERROR(INDEX([1]report_data!$A:$Z,$D18,MATCH(F$10,[1]report_data!$A$1:$Z$1,0)),"")</f>
        <v/>
      </c>
      <c r="G18" s="21" t="str">
        <f>IFERROR(INDEX([1]report_data!$A:$Z,$D18,MATCH(G$10,[1]report_data!$A$1:$Z$1,0)),"")</f>
        <v/>
      </c>
      <c r="H18" s="21" t="str">
        <f>IFERROR(INDEX([1]report_data!$A:$Z,$D18,MATCH(H$10,[1]report_data!$A$1:$Z$1,0)),"")</f>
        <v/>
      </c>
      <c r="I18" s="21" t="str">
        <f>IFERROR(INDEX([1]report_data!$A:$Z,$D18,MATCH(I$10,[1]report_data!$A$1:$Z$1,0)),"")</f>
        <v/>
      </c>
      <c r="J18" s="11" t="s">
        <v>89</v>
      </c>
      <c r="K18" s="21" t="str">
        <f>IFERROR(INDEX([1]report_data!$A:$Z,$D18,MATCH(K$10,[1]report_data!$A$1:$Z$1,0)),"")</f>
        <v/>
      </c>
      <c r="L18" s="21" t="str">
        <f>IFERROR(INDEX([1]report_data!$A:$Z,$D18,MATCH(L$10,[1]report_data!$A$1:$Z$1,0)),"")</f>
        <v/>
      </c>
      <c r="M18" s="21" t="str">
        <f>IFERROR(INDEX([1]report_data!$A:$Z,$D18,MATCH(M$10,[1]report_data!$A$1:$Z$1,0)),"")</f>
        <v/>
      </c>
      <c r="N18" s="21" t="str">
        <f>IFERROR(INDEX([1]report_data!$A:$Z,$D18,MATCH(N$10,[1]report_data!$A$1:$Z$1,0)),"")</f>
        <v/>
      </c>
      <c r="O18" s="21" t="str">
        <f>IFERROR(INDEX([1]report_data!$A:$Z,$D18,MATCH(O$10,[1]report_data!$A$1:$Z$1,0)),"")</f>
        <v/>
      </c>
      <c r="P18" s="21" t="str">
        <f>IFERROR(INDEX([1]report_data!$A:$Z,$D18,MATCH(P$10,[1]report_data!$A$1:$Z$1,0)),"")</f>
        <v/>
      </c>
      <c r="Q18" s="21" t="str">
        <f>IFERROR(INDEX([1]report_data!$A:$Z,$D18,MATCH(Q$10,[1]report_data!$A$1:$Z$1,0)),"")</f>
        <v/>
      </c>
      <c r="R18" s="21" t="str">
        <f>IFERROR(INDEX([1]report_data!$A:$Z,$D18,MATCH(R$10,[1]report_data!$A$1:$Z$1,0)),"")</f>
        <v/>
      </c>
      <c r="S18" s="21" t="str">
        <f>IFERROR(INDEX([1]report_data!$A:$Z,$D18,MATCH(S$10,[1]report_data!$A$1:$Z$1,0)),"")</f>
        <v/>
      </c>
      <c r="T18" s="21" t="str">
        <f>IFERROR(INDEX([1]report_data!$A:$Z,$D18,MATCH(T$10,[1]report_data!$A$1:$Z$1,0)),"")</f>
        <v/>
      </c>
    </row>
    <row r="19" spans="1:20" x14ac:dyDescent="0.25">
      <c r="A19" s="12"/>
      <c r="B19" s="19" t="s">
        <v>46</v>
      </c>
      <c r="C19" s="20"/>
      <c r="D19" s="20"/>
      <c r="E19" s="22">
        <f>SUM(E16:E18)</f>
        <v>0</v>
      </c>
      <c r="F19" s="22">
        <f>SUM(F16:F18)</f>
        <v>0</v>
      </c>
      <c r="G19" s="22">
        <f>SUM(G16:G18)</f>
        <v>0</v>
      </c>
      <c r="H19" s="22">
        <f>SUM(H16:H18)</f>
        <v>0</v>
      </c>
      <c r="I19" s="22">
        <f>SUM(I16:I18)</f>
        <v>0</v>
      </c>
      <c r="J19" s="20"/>
      <c r="K19" s="22">
        <f t="shared" ref="K19:T19" si="3">SUM(K16:K18)</f>
        <v>0</v>
      </c>
      <c r="L19" s="22">
        <f t="shared" si="3"/>
        <v>0</v>
      </c>
      <c r="M19" s="22">
        <f t="shared" si="3"/>
        <v>0</v>
      </c>
      <c r="N19" s="22">
        <f t="shared" si="3"/>
        <v>0</v>
      </c>
      <c r="O19" s="22">
        <f t="shared" si="3"/>
        <v>0</v>
      </c>
      <c r="P19" s="22">
        <f t="shared" si="3"/>
        <v>0</v>
      </c>
      <c r="Q19" s="22">
        <f t="shared" si="3"/>
        <v>0</v>
      </c>
      <c r="R19" s="22">
        <f t="shared" si="3"/>
        <v>0</v>
      </c>
      <c r="S19" s="22">
        <f t="shared" si="3"/>
        <v>0</v>
      </c>
      <c r="T19" s="22">
        <f t="shared" si="3"/>
        <v>0</v>
      </c>
    </row>
    <row r="20" spans="1:20" x14ac:dyDescent="0.25">
      <c r="A20" s="4"/>
      <c r="B20" s="15" t="s">
        <v>194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7"/>
    </row>
    <row r="21" spans="1:20" x14ac:dyDescent="0.25">
      <c r="A21" s="12" t="s">
        <v>92</v>
      </c>
      <c r="B21" s="18" t="s">
        <v>97</v>
      </c>
      <c r="C21" s="11" t="str">
        <f t="shared" ref="C21:C22" si="4">CONCATENATE(YEAR,":",MONTH,":",WEEK,":",DAY,":",$A21)</f>
        <v>2016:1:2:7:YULI_E</v>
      </c>
      <c r="D21" s="11" t="e">
        <f>MATCH($C21,[1]report_data!$A:$A,0)</f>
        <v>#N/A</v>
      </c>
      <c r="E21" s="21" t="str">
        <f>IFERROR(INDEX([1]report_data!$A:$Z,$D21,MATCH(E$10,[1]report_data!$A$1:$Z$1,0)),"")</f>
        <v/>
      </c>
      <c r="F21" s="21" t="str">
        <f>IFERROR(INDEX([1]report_data!$A:$Z,$D21,MATCH(F$10,[1]report_data!$A$1:$Z$1,0)),"")</f>
        <v/>
      </c>
      <c r="G21" s="21" t="str">
        <f>IFERROR(INDEX([1]report_data!$A:$Z,$D21,MATCH(G$10,[1]report_data!$A$1:$Z$1,0)),"")</f>
        <v/>
      </c>
      <c r="H21" s="21" t="str">
        <f>IFERROR(INDEX([1]report_data!$A:$Z,$D21,MATCH(H$10,[1]report_data!$A$1:$Z$1,0)),"")</f>
        <v/>
      </c>
      <c r="I21" s="21" t="str">
        <f>IFERROR(INDEX([1]report_data!$A:$Z,$D21,MATCH(I$10,[1]report_data!$A$1:$Z$1,0)),"")</f>
        <v/>
      </c>
      <c r="J21" s="11" t="s">
        <v>99</v>
      </c>
      <c r="K21" s="21" t="str">
        <f>IFERROR(INDEX([1]report_data!$A:$Z,$D21,MATCH(K$10,[1]report_data!$A$1:$Z$1,0)),"")</f>
        <v/>
      </c>
      <c r="L21" s="21" t="str">
        <f>IFERROR(INDEX([1]report_data!$A:$Z,$D21,MATCH(L$10,[1]report_data!$A$1:$Z$1,0)),"")</f>
        <v/>
      </c>
      <c r="M21" s="21" t="str">
        <f>IFERROR(INDEX([1]report_data!$A:$Z,$D21,MATCH(M$10,[1]report_data!$A$1:$Z$1,0)),"")</f>
        <v/>
      </c>
      <c r="N21" s="21" t="str">
        <f>IFERROR(INDEX([1]report_data!$A:$Z,$D21,MATCH(N$10,[1]report_data!$A$1:$Z$1,0)),"")</f>
        <v/>
      </c>
      <c r="O21" s="21" t="str">
        <f>IFERROR(INDEX([1]report_data!$A:$Z,$D21,MATCH(O$10,[1]report_data!$A$1:$Z$1,0)),"")</f>
        <v/>
      </c>
      <c r="P21" s="21" t="str">
        <f>IFERROR(INDEX([1]report_data!$A:$Z,$D21,MATCH(P$10,[1]report_data!$A$1:$Z$1,0)),"")</f>
        <v/>
      </c>
      <c r="Q21" s="21" t="str">
        <f>IFERROR(INDEX([1]report_data!$A:$Z,$D21,MATCH(Q$10,[1]report_data!$A$1:$Z$1,0)),"")</f>
        <v/>
      </c>
      <c r="R21" s="21" t="str">
        <f>IFERROR(INDEX([1]report_data!$A:$Z,$D21,MATCH(R$10,[1]report_data!$A$1:$Z$1,0)),"")</f>
        <v/>
      </c>
      <c r="S21" s="21" t="str">
        <f>IFERROR(INDEX([1]report_data!$A:$Z,$D21,MATCH(S$10,[1]report_data!$A$1:$Z$1,0)),"")</f>
        <v/>
      </c>
      <c r="T21" s="21" t="str">
        <f>IFERROR(INDEX([1]report_data!$A:$Z,$D21,MATCH(T$10,[1]report_data!$A$1:$Z$1,0)),"")</f>
        <v/>
      </c>
    </row>
    <row r="22" spans="1:20" x14ac:dyDescent="0.25">
      <c r="A22" s="12" t="s">
        <v>93</v>
      </c>
      <c r="B22" s="18" t="s">
        <v>98</v>
      </c>
      <c r="C22" s="11" t="str">
        <f t="shared" si="4"/>
        <v>2016:1:2:7:YULI_S</v>
      </c>
      <c r="D22" s="11" t="e">
        <f>MATCH($C22,[1]report_data!$A:$A,0)</f>
        <v>#N/A</v>
      </c>
      <c r="E22" s="21" t="str">
        <f>IFERROR(INDEX([1]report_data!$A:$Z,$D22,MATCH(E$10,[1]report_data!$A$1:$Z$1,0)),"")</f>
        <v/>
      </c>
      <c r="F22" s="21" t="str">
        <f>IFERROR(INDEX([1]report_data!$A:$Z,$D22,MATCH(F$10,[1]report_data!$A$1:$Z$1,0)),"")</f>
        <v/>
      </c>
      <c r="G22" s="21" t="str">
        <f>IFERROR(INDEX([1]report_data!$A:$Z,$D22,MATCH(G$10,[1]report_data!$A$1:$Z$1,0)),"")</f>
        <v/>
      </c>
      <c r="H22" s="21" t="str">
        <f>IFERROR(INDEX([1]report_data!$A:$Z,$D22,MATCH(H$10,[1]report_data!$A$1:$Z$1,0)),"")</f>
        <v/>
      </c>
      <c r="I22" s="21" t="str">
        <f>IFERROR(INDEX([1]report_data!$A:$Z,$D22,MATCH(I$10,[1]report_data!$A$1:$Z$1,0)),"")</f>
        <v/>
      </c>
      <c r="J22" s="11" t="s">
        <v>100</v>
      </c>
      <c r="K22" s="21" t="str">
        <f>IFERROR(INDEX([1]report_data!$A:$Z,$D22,MATCH(K$10,[1]report_data!$A$1:$Z$1,0)),"")</f>
        <v/>
      </c>
      <c r="L22" s="21" t="str">
        <f>IFERROR(INDEX([1]report_data!$A:$Z,$D22,MATCH(L$10,[1]report_data!$A$1:$Z$1,0)),"")</f>
        <v/>
      </c>
      <c r="M22" s="21" t="str">
        <f>IFERROR(INDEX([1]report_data!$A:$Z,$D22,MATCH(M$10,[1]report_data!$A$1:$Z$1,0)),"")</f>
        <v/>
      </c>
      <c r="N22" s="21" t="str">
        <f>IFERROR(INDEX([1]report_data!$A:$Z,$D22,MATCH(N$10,[1]report_data!$A$1:$Z$1,0)),"")</f>
        <v/>
      </c>
      <c r="O22" s="21" t="str">
        <f>IFERROR(INDEX([1]report_data!$A:$Z,$D22,MATCH(O$10,[1]report_data!$A$1:$Z$1,0)),"")</f>
        <v/>
      </c>
      <c r="P22" s="21" t="str">
        <f>IFERROR(INDEX([1]report_data!$A:$Z,$D22,MATCH(P$10,[1]report_data!$A$1:$Z$1,0)),"")</f>
        <v/>
      </c>
      <c r="Q22" s="21" t="str">
        <f>IFERROR(INDEX([1]report_data!$A:$Z,$D22,MATCH(Q$10,[1]report_data!$A$1:$Z$1,0)),"")</f>
        <v/>
      </c>
      <c r="R22" s="21" t="str">
        <f>IFERROR(INDEX([1]report_data!$A:$Z,$D22,MATCH(R$10,[1]report_data!$A$1:$Z$1,0)),"")</f>
        <v/>
      </c>
      <c r="S22" s="21" t="str">
        <f>IFERROR(INDEX([1]report_data!$A:$Z,$D22,MATCH(S$10,[1]report_data!$A$1:$Z$1,0)),"")</f>
        <v/>
      </c>
      <c r="T22" s="21" t="str">
        <f>IFERROR(INDEX([1]report_data!$A:$Z,$D22,MATCH(T$10,[1]report_data!$A$1:$Z$1,0)),"")</f>
        <v/>
      </c>
    </row>
    <row r="24" spans="1:20" x14ac:dyDescent="0.25">
      <c r="B24" s="41" t="s">
        <v>387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3"/>
    </row>
    <row r="25" spans="1:20" x14ac:dyDescent="0.25">
      <c r="A25" t="s">
        <v>386</v>
      </c>
      <c r="B25" s="45" t="s">
        <v>377</v>
      </c>
      <c r="C25" s="46" t="str">
        <f>CONCATENATE(YEAR,":",MONTH,":1:7:", $A25)</f>
        <v>2016:1:1:7:TAIDONG</v>
      </c>
      <c r="D25" s="46" t="e">
        <f>MATCH($C25, [2]report_data_by_zone!$A:$A, 0)</f>
        <v>#N/A</v>
      </c>
      <c r="E25" s="46" t="str">
        <f>IFERROR(INDEX(#REF!,$D25,MATCH(E$10,#REF!,0)), "")</f>
        <v/>
      </c>
      <c r="F25" s="46" t="str">
        <f>IFERROR(INDEX(#REF!,$D25,MATCH(F$10,#REF!,0)), "")</f>
        <v/>
      </c>
      <c r="G25" s="46" t="str">
        <f>IFERROR(INDEX(#REF!,$D25,MATCH(G$10,#REF!,0)), "")</f>
        <v/>
      </c>
      <c r="H25" s="46" t="str">
        <f>IFERROR(INDEX(#REF!,$D25,MATCH(H$10,#REF!,0)), "")</f>
        <v/>
      </c>
      <c r="I25" s="46" t="str">
        <f>IFERROR(INDEX(#REF!,$D25,MATCH(I$10,#REF!,0)), "")</f>
        <v/>
      </c>
      <c r="J25" s="46"/>
      <c r="K25" s="46" t="str">
        <f>IFERROR(INDEX([2]report_data_by_zone!$A:$Z,$D25,MATCH(K$10,[2]report_data_by_zone!$A$1:$Z$1,0)), "")</f>
        <v/>
      </c>
      <c r="L25" s="46" t="str">
        <f>IFERROR(INDEX([2]report_data_by_zone!$A:$Z,$D25,MATCH(L$10,[2]report_data_by_zone!$A$1:$Z$1,0)), "")</f>
        <v/>
      </c>
      <c r="M25" s="46" t="str">
        <f>IFERROR(INDEX([2]report_data_by_zone!$A:$Z,$D25,MATCH(M$10,[2]report_data_by_zone!$A$1:$Z$1,0)), "")</f>
        <v/>
      </c>
      <c r="N25" s="46" t="str">
        <f>IFERROR(INDEX([2]report_data_by_zone!$A:$Z,$D25,MATCH(N$10,[2]report_data_by_zone!$A$1:$Z$1,0)), "")</f>
        <v/>
      </c>
      <c r="O25" s="46" t="str">
        <f>IFERROR(INDEX([2]report_data_by_zone!$A:$Z,$D25,MATCH(O$10,[2]report_data_by_zone!$A$1:$Z$1,0)), "")</f>
        <v/>
      </c>
      <c r="P25" s="46" t="str">
        <f>IFERROR(INDEX([2]report_data_by_zone!$A:$Z,$D25,MATCH(P$10,[2]report_data_by_zone!$A$1:$Z$1,0)), "")</f>
        <v/>
      </c>
      <c r="Q25" s="46" t="str">
        <f>IFERROR(INDEX([2]report_data_by_zone!$A:$Z,$D25,MATCH(Q$10,[2]report_data_by_zone!$A$1:$Z$1,0)), "")</f>
        <v/>
      </c>
      <c r="R25" s="46" t="str">
        <f>IFERROR(INDEX([2]report_data_by_zone!$A:$Z,$D25,MATCH(R$10,[2]report_data_by_zone!$A$1:$Z$1,0)), "")</f>
        <v/>
      </c>
      <c r="S25" s="46" t="str">
        <f>IFERROR(INDEX([2]report_data_by_zone!$A:$Z,$D25,MATCH(S$10,[2]report_data_by_zone!$A$1:$Z$1,0)), "")</f>
        <v/>
      </c>
      <c r="T25" s="46" t="str">
        <f>IFERROR(INDEX([2]report_data_by_zone!$A:$Z,$D25,MATCH(T$10,[2]report_data_by_zone!$A$1:$Z$1,0)), "")</f>
        <v/>
      </c>
    </row>
    <row r="26" spans="1:20" x14ac:dyDescent="0.25">
      <c r="A26" t="s">
        <v>386</v>
      </c>
      <c r="B26" s="45" t="s">
        <v>378</v>
      </c>
      <c r="C26" s="46" t="str">
        <f>CONCATENATE(YEAR,":",MONTH,":2:7:", $A26)</f>
        <v>2016:1:2:7:TAIDONG</v>
      </c>
      <c r="D26" s="46" t="e">
        <f>MATCH($C26, [2]report_data_by_zone!$A:$A, 0)</f>
        <v>#N/A</v>
      </c>
      <c r="E26" s="46" t="str">
        <f>IFERROR(INDEX(#REF!,$D26,MATCH(E$10,#REF!,0)), "")</f>
        <v/>
      </c>
      <c r="F26" s="46" t="str">
        <f>IFERROR(INDEX(#REF!,$D26,MATCH(F$10,#REF!,0)), "")</f>
        <v/>
      </c>
      <c r="G26" s="46" t="str">
        <f>IFERROR(INDEX(#REF!,$D26,MATCH(G$10,#REF!,0)), "")</f>
        <v/>
      </c>
      <c r="H26" s="46" t="str">
        <f>IFERROR(INDEX(#REF!,$D26,MATCH(H$10,#REF!,0)), "")</f>
        <v/>
      </c>
      <c r="I26" s="46" t="str">
        <f>IFERROR(INDEX(#REF!,$D26,MATCH(I$10,#REF!,0)), "")</f>
        <v/>
      </c>
      <c r="J26" s="46"/>
      <c r="K26" s="46" t="str">
        <f>IFERROR(INDEX([2]report_data_by_zone!$A:$Z,$D26,MATCH(K$10,[2]report_data_by_zone!$A$1:$Z$1,0)), "")</f>
        <v/>
      </c>
      <c r="L26" s="46" t="str">
        <f>IFERROR(INDEX([2]report_data_by_zone!$A:$Z,$D26,MATCH(L$10,[2]report_data_by_zone!$A$1:$Z$1,0)), "")</f>
        <v/>
      </c>
      <c r="M26" s="46" t="str">
        <f>IFERROR(INDEX([2]report_data_by_zone!$A:$Z,$D26,MATCH(M$10,[2]report_data_by_zone!$A$1:$Z$1,0)), "")</f>
        <v/>
      </c>
      <c r="N26" s="46" t="str">
        <f>IFERROR(INDEX([2]report_data_by_zone!$A:$Z,$D26,MATCH(N$10,[2]report_data_by_zone!$A$1:$Z$1,0)), "")</f>
        <v/>
      </c>
      <c r="O26" s="46" t="str">
        <f>IFERROR(INDEX([2]report_data_by_zone!$A:$Z,$D26,MATCH(O$10,[2]report_data_by_zone!$A$1:$Z$1,0)), "")</f>
        <v/>
      </c>
      <c r="P26" s="46" t="str">
        <f>IFERROR(INDEX([2]report_data_by_zone!$A:$Z,$D26,MATCH(P$10,[2]report_data_by_zone!$A$1:$Z$1,0)), "")</f>
        <v/>
      </c>
      <c r="Q26" s="46" t="str">
        <f>IFERROR(INDEX([2]report_data_by_zone!$A:$Z,$D26,MATCH(Q$10,[2]report_data_by_zone!$A$1:$Z$1,0)), "")</f>
        <v/>
      </c>
      <c r="R26" s="46" t="str">
        <f>IFERROR(INDEX([2]report_data_by_zone!$A:$Z,$D26,MATCH(R$10,[2]report_data_by_zone!$A$1:$Z$1,0)), "")</f>
        <v/>
      </c>
      <c r="S26" s="46" t="str">
        <f>IFERROR(INDEX([2]report_data_by_zone!$A:$Z,$D26,MATCH(S$10,[2]report_data_by_zone!$A$1:$Z$1,0)), "")</f>
        <v/>
      </c>
      <c r="T26" s="46" t="str">
        <f>IFERROR(INDEX([2]report_data_by_zone!$A:$Z,$D26,MATCH(T$10,[2]report_data_by_zone!$A$1:$Z$1,0)), "")</f>
        <v/>
      </c>
    </row>
    <row r="27" spans="1:20" x14ac:dyDescent="0.25">
      <c r="A27" t="s">
        <v>386</v>
      </c>
      <c r="B27" s="45" t="s">
        <v>379</v>
      </c>
      <c r="C27" s="46" t="str">
        <f>CONCATENATE(YEAR,":",MONTH,":3:7:", $A27)</f>
        <v>2016:1:3:7:TAIDONG</v>
      </c>
      <c r="D27" s="46" t="e">
        <f>MATCH($C27, [2]report_data_by_zone!$A:$A, 0)</f>
        <v>#N/A</v>
      </c>
      <c r="E27" s="46" t="str">
        <f>IFERROR(INDEX(#REF!,$D27,MATCH(E$10,#REF!,0)), "")</f>
        <v/>
      </c>
      <c r="F27" s="46" t="str">
        <f>IFERROR(INDEX(#REF!,$D27,MATCH(F$10,#REF!,0)), "")</f>
        <v/>
      </c>
      <c r="G27" s="46" t="str">
        <f>IFERROR(INDEX(#REF!,$D27,MATCH(G$10,#REF!,0)), "")</f>
        <v/>
      </c>
      <c r="H27" s="46" t="str">
        <f>IFERROR(INDEX(#REF!,$D27,MATCH(H$10,#REF!,0)), "")</f>
        <v/>
      </c>
      <c r="I27" s="46" t="str">
        <f>IFERROR(INDEX(#REF!,$D27,MATCH(I$10,#REF!,0)), "")</f>
        <v/>
      </c>
      <c r="J27" s="46"/>
      <c r="K27" s="46" t="str">
        <f>IFERROR(INDEX([2]report_data_by_zone!$A:$Z,$D27,MATCH(K$10,[2]report_data_by_zone!$A$1:$Z$1,0)), "")</f>
        <v/>
      </c>
      <c r="L27" s="46" t="str">
        <f>IFERROR(INDEX([2]report_data_by_zone!$A:$Z,$D27,MATCH(L$10,[2]report_data_by_zone!$A$1:$Z$1,0)), "")</f>
        <v/>
      </c>
      <c r="M27" s="46" t="str">
        <f>IFERROR(INDEX([2]report_data_by_zone!$A:$Z,$D27,MATCH(M$10,[2]report_data_by_zone!$A$1:$Z$1,0)), "")</f>
        <v/>
      </c>
      <c r="N27" s="46" t="str">
        <f>IFERROR(INDEX([2]report_data_by_zone!$A:$Z,$D27,MATCH(N$10,[2]report_data_by_zone!$A$1:$Z$1,0)), "")</f>
        <v/>
      </c>
      <c r="O27" s="46" t="str">
        <f>IFERROR(INDEX([2]report_data_by_zone!$A:$Z,$D27,MATCH(O$10,[2]report_data_by_zone!$A$1:$Z$1,0)), "")</f>
        <v/>
      </c>
      <c r="P27" s="46" t="str">
        <f>IFERROR(INDEX([2]report_data_by_zone!$A:$Z,$D27,MATCH(P$10,[2]report_data_by_zone!$A$1:$Z$1,0)), "")</f>
        <v/>
      </c>
      <c r="Q27" s="46" t="str">
        <f>IFERROR(INDEX([2]report_data_by_zone!$A:$Z,$D27,MATCH(Q$10,[2]report_data_by_zone!$A$1:$Z$1,0)), "")</f>
        <v/>
      </c>
      <c r="R27" s="46" t="str">
        <f>IFERROR(INDEX([2]report_data_by_zone!$A:$Z,$D27,MATCH(R$10,[2]report_data_by_zone!$A$1:$Z$1,0)), "")</f>
        <v/>
      </c>
      <c r="S27" s="46" t="str">
        <f>IFERROR(INDEX([2]report_data_by_zone!$A:$Z,$D27,MATCH(S$10,[2]report_data_by_zone!$A$1:$Z$1,0)), "")</f>
        <v/>
      </c>
      <c r="T27" s="46" t="str">
        <f>IFERROR(INDEX([2]report_data_by_zone!$A:$Z,$D27,MATCH(T$10,[2]report_data_by_zone!$A$1:$Z$1,0)), "")</f>
        <v/>
      </c>
    </row>
    <row r="28" spans="1:20" x14ac:dyDescent="0.25">
      <c r="A28" t="s">
        <v>386</v>
      </c>
      <c r="B28" s="45" t="s">
        <v>380</v>
      </c>
      <c r="C28" s="46" t="str">
        <f>CONCATENATE(YEAR,":",MONTH,":4:7:", $A28)</f>
        <v>2016:1:4:7:TAIDONG</v>
      </c>
      <c r="D28" s="46" t="e">
        <f>MATCH($C28, [2]report_data_by_zone!$A:$A, 0)</f>
        <v>#N/A</v>
      </c>
      <c r="E28" s="46" t="str">
        <f>IFERROR(INDEX(#REF!,$D28,MATCH(E$10,#REF!,0)), "")</f>
        <v/>
      </c>
      <c r="F28" s="46" t="str">
        <f>IFERROR(INDEX(#REF!,$D28,MATCH(F$10,#REF!,0)), "")</f>
        <v/>
      </c>
      <c r="G28" s="46" t="str">
        <f>IFERROR(INDEX(#REF!,$D28,MATCH(G$10,#REF!,0)), "")</f>
        <v/>
      </c>
      <c r="H28" s="46" t="str">
        <f>IFERROR(INDEX(#REF!,$D28,MATCH(H$10,#REF!,0)), "")</f>
        <v/>
      </c>
      <c r="I28" s="46" t="str">
        <f>IFERROR(INDEX(#REF!,$D28,MATCH(I$10,#REF!,0)), "")</f>
        <v/>
      </c>
      <c r="J28" s="46"/>
      <c r="K28" s="46" t="str">
        <f>IFERROR(INDEX([2]report_data_by_zone!$A:$Z,$D28,MATCH(K$10,[2]report_data_by_zone!$A$1:$Z$1,0)), "")</f>
        <v/>
      </c>
      <c r="L28" s="46" t="str">
        <f>IFERROR(INDEX([2]report_data_by_zone!$A:$Z,$D28,MATCH(L$10,[2]report_data_by_zone!$A$1:$Z$1,0)), "")</f>
        <v/>
      </c>
      <c r="M28" s="46" t="str">
        <f>IFERROR(INDEX([2]report_data_by_zone!$A:$Z,$D28,MATCH(M$10,[2]report_data_by_zone!$A$1:$Z$1,0)), "")</f>
        <v/>
      </c>
      <c r="N28" s="46" t="str">
        <f>IFERROR(INDEX([2]report_data_by_zone!$A:$Z,$D28,MATCH(N$10,[2]report_data_by_zone!$A$1:$Z$1,0)), "")</f>
        <v/>
      </c>
      <c r="O28" s="46" t="str">
        <f>IFERROR(INDEX([2]report_data_by_zone!$A:$Z,$D28,MATCH(O$10,[2]report_data_by_zone!$A$1:$Z$1,0)), "")</f>
        <v/>
      </c>
      <c r="P28" s="46" t="str">
        <f>IFERROR(INDEX([2]report_data_by_zone!$A:$Z,$D28,MATCH(P$10,[2]report_data_by_zone!$A$1:$Z$1,0)), "")</f>
        <v/>
      </c>
      <c r="Q28" s="46" t="str">
        <f>IFERROR(INDEX([2]report_data_by_zone!$A:$Z,$D28,MATCH(Q$10,[2]report_data_by_zone!$A$1:$Z$1,0)), "")</f>
        <v/>
      </c>
      <c r="R28" s="46" t="str">
        <f>IFERROR(INDEX([2]report_data_by_zone!$A:$Z,$D28,MATCH(R$10,[2]report_data_by_zone!$A$1:$Z$1,0)), "")</f>
        <v/>
      </c>
      <c r="S28" s="46" t="str">
        <f>IFERROR(INDEX([2]report_data_by_zone!$A:$Z,$D28,MATCH(S$10,[2]report_data_by_zone!$A$1:$Z$1,0)), "")</f>
        <v/>
      </c>
      <c r="T28" s="46" t="str">
        <f>IFERROR(INDEX([2]report_data_by_zone!$A:$Z,$D28,MATCH(T$10,[2]report_data_by_zone!$A$1:$Z$1,0)), "")</f>
        <v/>
      </c>
    </row>
    <row r="29" spans="1:20" x14ac:dyDescent="0.25">
      <c r="A29" t="s">
        <v>386</v>
      </c>
      <c r="B29" s="45" t="s">
        <v>381</v>
      </c>
      <c r="C29" s="46" t="str">
        <f>CONCATENATE(YEAR,":",MONTH,":5:7:", $A29)</f>
        <v>2016:1:5:7:TAIDONG</v>
      </c>
      <c r="D29" s="46" t="e">
        <f>MATCH($C29, [2]report_data_by_zone!$A:$A, 0)</f>
        <v>#N/A</v>
      </c>
      <c r="E29" s="46" t="str">
        <f>IFERROR(INDEX(#REF!,$D29,MATCH(E$10,#REF!,0)), "")</f>
        <v/>
      </c>
      <c r="F29" s="46" t="str">
        <f>IFERROR(INDEX(#REF!,$D29,MATCH(F$10,#REF!,0)), "")</f>
        <v/>
      </c>
      <c r="G29" s="46" t="str">
        <f>IFERROR(INDEX(#REF!,$D29,MATCH(G$10,#REF!,0)), "")</f>
        <v/>
      </c>
      <c r="H29" s="46" t="str">
        <f>IFERROR(INDEX(#REF!,$D29,MATCH(H$10,#REF!,0)), "")</f>
        <v/>
      </c>
      <c r="I29" s="46" t="str">
        <f>IFERROR(INDEX(#REF!,$D29,MATCH(I$10,#REF!,0)), "")</f>
        <v/>
      </c>
      <c r="J29" s="46"/>
      <c r="K29" s="46" t="str">
        <f>IFERROR(INDEX([2]report_data_by_zone!$A:$Z,$D29,MATCH(K$10,[2]report_data_by_zone!$A$1:$Z$1,0)), "")</f>
        <v/>
      </c>
      <c r="L29" s="46" t="str">
        <f>IFERROR(INDEX([2]report_data_by_zone!$A:$Z,$D29,MATCH(L$10,[2]report_data_by_zone!$A$1:$Z$1,0)), "")</f>
        <v/>
      </c>
      <c r="M29" s="46" t="str">
        <f>IFERROR(INDEX([2]report_data_by_zone!$A:$Z,$D29,MATCH(M$10,[2]report_data_by_zone!$A$1:$Z$1,0)), "")</f>
        <v/>
      </c>
      <c r="N29" s="46" t="str">
        <f>IFERROR(INDEX([2]report_data_by_zone!$A:$Z,$D29,MATCH(N$10,[2]report_data_by_zone!$A$1:$Z$1,0)), "")</f>
        <v/>
      </c>
      <c r="O29" s="46" t="str">
        <f>IFERROR(INDEX([2]report_data_by_zone!$A:$Z,$D29,MATCH(O$10,[2]report_data_by_zone!$A$1:$Z$1,0)), "")</f>
        <v/>
      </c>
      <c r="P29" s="46" t="str">
        <f>IFERROR(INDEX([2]report_data_by_zone!$A:$Z,$D29,MATCH(P$10,[2]report_data_by_zone!$A$1:$Z$1,0)), "")</f>
        <v/>
      </c>
      <c r="Q29" s="46" t="str">
        <f>IFERROR(INDEX([2]report_data_by_zone!$A:$Z,$D29,MATCH(Q$10,[2]report_data_by_zone!$A$1:$Z$1,0)), "")</f>
        <v/>
      </c>
      <c r="R29" s="46" t="str">
        <f>IFERROR(INDEX([2]report_data_by_zone!$A:$Z,$D29,MATCH(R$10,[2]report_data_by_zone!$A$1:$Z$1,0)), "")</f>
        <v/>
      </c>
      <c r="S29" s="46" t="str">
        <f>IFERROR(INDEX([2]report_data_by_zone!$A:$Z,$D29,MATCH(S$10,[2]report_data_by_zone!$A$1:$Z$1,0)), "")</f>
        <v/>
      </c>
      <c r="T29" s="46" t="str">
        <f>IFERROR(INDEX([2]report_data_by_zone!$A:$Z,$D29,MATCH(T$10,[2]report_data_by_zone!$A$1:$Z$1,0)), "")</f>
        <v/>
      </c>
    </row>
    <row r="30" spans="1:20" x14ac:dyDescent="0.25">
      <c r="B30" s="19" t="s">
        <v>46</v>
      </c>
      <c r="C30" s="40"/>
      <c r="D30" s="40"/>
      <c r="E30" s="40" t="str">
        <f>IFERROR(INDEX(#REF!,$D30,MATCH(E$10,#REF!,0)), "")</f>
        <v/>
      </c>
      <c r="F30" s="40" t="str">
        <f>IFERROR(INDEX(#REF!,$D30,MATCH(F$10,#REF!,0)), "")</f>
        <v/>
      </c>
      <c r="G30" s="40" t="str">
        <f>IFERROR(INDEX(#REF!,$D30,MATCH(G$10,#REF!,0)), "")</f>
        <v/>
      </c>
      <c r="H30" s="40" t="str">
        <f>IFERROR(INDEX(#REF!,$D30,MATCH(H$10,#REF!,0)), "")</f>
        <v/>
      </c>
      <c r="I30" s="40" t="str">
        <f>IFERROR(INDEX(#REF!,$D30,MATCH(I$10,#REF!,0)), "")</f>
        <v/>
      </c>
      <c r="J30" s="40"/>
      <c r="K30" s="40" t="str">
        <f>IFERROR(INDEX(#REF!,$D30,MATCH(K$10,#REF!,0)), "")</f>
        <v/>
      </c>
      <c r="L30" s="40" t="str">
        <f>IFERROR(INDEX(#REF!,$D30,MATCH(L$10,#REF!,0)), "")</f>
        <v/>
      </c>
      <c r="M30" s="40" t="str">
        <f>IFERROR(INDEX(#REF!,$D30,MATCH(M$10,#REF!,0)), "")</f>
        <v/>
      </c>
      <c r="N30" s="40" t="str">
        <f>IFERROR(INDEX(#REF!,$D30,MATCH(N$10,#REF!,0)), "")</f>
        <v/>
      </c>
      <c r="O30" s="40" t="str">
        <f>IFERROR(INDEX(#REF!,$D30,MATCH(O$10,#REF!,0)), "")</f>
        <v/>
      </c>
      <c r="P30" s="40" t="str">
        <f>IFERROR(INDEX(#REF!,$D30,MATCH(P$10,#REF!,0)), "")</f>
        <v/>
      </c>
      <c r="Q30" s="40" t="str">
        <f>IFERROR(INDEX(#REF!,$D30,MATCH(Q$10,#REF!,0)), "")</f>
        <v/>
      </c>
      <c r="R30" s="40" t="str">
        <f>IFERROR(INDEX(#REF!,$D30,MATCH(R$10,#REF!,0)), "")</f>
        <v/>
      </c>
      <c r="S30" s="40" t="str">
        <f>IFERROR(INDEX(#REF!,$D30,MATCH(S$10,#REF!,0)), "")</f>
        <v/>
      </c>
      <c r="T30" s="40" t="str">
        <f>IFERROR(INDEX(#REF!,$D30,MATCH(T$10,#REF!,0)), "")</f>
        <v/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3">
    <cfRule type="cellIs" dxfId="1672" priority="77" operator="lessThan">
      <formula>0.5</formula>
    </cfRule>
    <cfRule type="cellIs" dxfId="1671" priority="78" operator="greaterThan">
      <formula>0.5</formula>
    </cfRule>
  </conditionalFormatting>
  <conditionalFormatting sqref="M12:M13">
    <cfRule type="cellIs" dxfId="1670" priority="75" operator="lessThan">
      <formula>4.5</formula>
    </cfRule>
    <cfRule type="cellIs" dxfId="1669" priority="76" operator="greaterThan">
      <formula>5.5</formula>
    </cfRule>
  </conditionalFormatting>
  <conditionalFormatting sqref="N12:N13">
    <cfRule type="cellIs" dxfId="1668" priority="73" operator="lessThan">
      <formula>1.5</formula>
    </cfRule>
    <cfRule type="cellIs" dxfId="1667" priority="74" operator="greaterThan">
      <formula>2.5</formula>
    </cfRule>
  </conditionalFormatting>
  <conditionalFormatting sqref="O12:O13">
    <cfRule type="cellIs" dxfId="1666" priority="71" operator="lessThan">
      <formula>4.5</formula>
    </cfRule>
    <cfRule type="cellIs" dxfId="1665" priority="72" operator="greaterThan">
      <formula>7.5</formula>
    </cfRule>
  </conditionalFormatting>
  <conditionalFormatting sqref="Q12:Q13">
    <cfRule type="cellIs" dxfId="1664" priority="69" operator="lessThan">
      <formula>2.5</formula>
    </cfRule>
    <cfRule type="cellIs" dxfId="1663" priority="70" operator="greaterThan">
      <formula>4.5</formula>
    </cfRule>
  </conditionalFormatting>
  <conditionalFormatting sqref="R12:R13">
    <cfRule type="cellIs" dxfId="2283" priority="67" operator="lessThan">
      <formula>2.5</formula>
    </cfRule>
    <cfRule type="cellIs" dxfId="2282" priority="68" operator="greaterThan">
      <formula>4.5</formula>
    </cfRule>
  </conditionalFormatting>
  <conditionalFormatting sqref="S12:S13">
    <cfRule type="cellIs" dxfId="1662" priority="66" operator="greaterThan">
      <formula>1.5</formula>
    </cfRule>
  </conditionalFormatting>
  <conditionalFormatting sqref="K16:L17">
    <cfRule type="cellIs" dxfId="2281" priority="38" operator="lessThan">
      <formula>0.5</formula>
    </cfRule>
    <cfRule type="cellIs" dxfId="2280" priority="39" operator="greaterThan">
      <formula>0.5</formula>
    </cfRule>
  </conditionalFormatting>
  <conditionalFormatting sqref="M16:M17">
    <cfRule type="cellIs" dxfId="2279" priority="36" operator="lessThan">
      <formula>4.5</formula>
    </cfRule>
    <cfRule type="cellIs" dxfId="2278" priority="37" operator="greaterThan">
      <formula>5.5</formula>
    </cfRule>
  </conditionalFormatting>
  <conditionalFormatting sqref="N16:N17">
    <cfRule type="cellIs" dxfId="2277" priority="34" operator="lessThan">
      <formula>1.5</formula>
    </cfRule>
    <cfRule type="cellIs" dxfId="2276" priority="35" operator="greaterThan">
      <formula>2.5</formula>
    </cfRule>
  </conditionalFormatting>
  <conditionalFormatting sqref="O16:O17">
    <cfRule type="cellIs" dxfId="2275" priority="32" operator="lessThan">
      <formula>4.5</formula>
    </cfRule>
    <cfRule type="cellIs" dxfId="2274" priority="33" operator="greaterThan">
      <formula>7.5</formula>
    </cfRule>
  </conditionalFormatting>
  <conditionalFormatting sqref="Q16:Q17">
    <cfRule type="cellIs" dxfId="2273" priority="30" operator="lessThan">
      <formula>2.5</formula>
    </cfRule>
    <cfRule type="cellIs" dxfId="2272" priority="31" operator="greaterThan">
      <formula>4.5</formula>
    </cfRule>
  </conditionalFormatting>
  <conditionalFormatting sqref="R16:R17">
    <cfRule type="cellIs" dxfId="2271" priority="28" operator="lessThan">
      <formula>2.5</formula>
    </cfRule>
    <cfRule type="cellIs" dxfId="2270" priority="29" operator="greaterThan">
      <formula>4.5</formula>
    </cfRule>
  </conditionalFormatting>
  <conditionalFormatting sqref="S16:S17">
    <cfRule type="cellIs" dxfId="2269" priority="27" operator="greaterThan">
      <formula>1.5</formula>
    </cfRule>
  </conditionalFormatting>
  <conditionalFormatting sqref="K18:L18">
    <cfRule type="cellIs" dxfId="2268" priority="25" operator="lessThan">
      <formula>0.5</formula>
    </cfRule>
    <cfRule type="cellIs" dxfId="2267" priority="26" operator="greaterThan">
      <formula>0.5</formula>
    </cfRule>
  </conditionalFormatting>
  <conditionalFormatting sqref="M18">
    <cfRule type="cellIs" dxfId="2266" priority="23" operator="lessThan">
      <formula>4.5</formula>
    </cfRule>
    <cfRule type="cellIs" dxfId="2265" priority="24" operator="greaterThan">
      <formula>5.5</formula>
    </cfRule>
  </conditionalFormatting>
  <conditionalFormatting sqref="N18">
    <cfRule type="cellIs" dxfId="2264" priority="21" operator="lessThan">
      <formula>1.5</formula>
    </cfRule>
    <cfRule type="cellIs" dxfId="2263" priority="22" operator="greaterThan">
      <formula>2.5</formula>
    </cfRule>
  </conditionalFormatting>
  <conditionalFormatting sqref="O18">
    <cfRule type="cellIs" dxfId="2262" priority="19" operator="lessThan">
      <formula>4.5</formula>
    </cfRule>
    <cfRule type="cellIs" dxfId="2261" priority="20" operator="greaterThan">
      <formula>7.5</formula>
    </cfRule>
  </conditionalFormatting>
  <conditionalFormatting sqref="Q18">
    <cfRule type="cellIs" dxfId="2260" priority="17" operator="lessThan">
      <formula>2.5</formula>
    </cfRule>
    <cfRule type="cellIs" dxfId="2259" priority="18" operator="greaterThan">
      <formula>4.5</formula>
    </cfRule>
  </conditionalFormatting>
  <conditionalFormatting sqref="R18">
    <cfRule type="cellIs" dxfId="2258" priority="15" operator="lessThan">
      <formula>2.5</formula>
    </cfRule>
    <cfRule type="cellIs" dxfId="2257" priority="16" operator="greaterThan">
      <formula>4.5</formula>
    </cfRule>
  </conditionalFormatting>
  <conditionalFormatting sqref="S18">
    <cfRule type="cellIs" dxfId="2256" priority="14" operator="greaterThan">
      <formula>1.5</formula>
    </cfRule>
  </conditionalFormatting>
  <conditionalFormatting sqref="K21:L22">
    <cfRule type="cellIs" dxfId="2255" priority="12" operator="lessThan">
      <formula>0.5</formula>
    </cfRule>
    <cfRule type="cellIs" dxfId="2254" priority="13" operator="greaterThan">
      <formula>0.5</formula>
    </cfRule>
  </conditionalFormatting>
  <conditionalFormatting sqref="M21:M22">
    <cfRule type="cellIs" dxfId="2253" priority="10" operator="lessThan">
      <formula>4.5</formula>
    </cfRule>
    <cfRule type="cellIs" dxfId="2252" priority="11" operator="greaterThan">
      <formula>5.5</formula>
    </cfRule>
  </conditionalFormatting>
  <conditionalFormatting sqref="N21:N22">
    <cfRule type="cellIs" dxfId="2251" priority="8" operator="lessThan">
      <formula>1.5</formula>
    </cfRule>
    <cfRule type="cellIs" dxfId="2250" priority="9" operator="greaterThan">
      <formula>2.5</formula>
    </cfRule>
  </conditionalFormatting>
  <conditionalFormatting sqref="O21:O22">
    <cfRule type="cellIs" dxfId="2249" priority="6" operator="lessThan">
      <formula>4.5</formula>
    </cfRule>
    <cfRule type="cellIs" dxfId="2248" priority="7" operator="greaterThan">
      <formula>7.5</formula>
    </cfRule>
  </conditionalFormatting>
  <conditionalFormatting sqref="Q21:Q22">
    <cfRule type="cellIs" dxfId="2247" priority="4" operator="lessThan">
      <formula>2.5</formula>
    </cfRule>
    <cfRule type="cellIs" dxfId="2246" priority="5" operator="greaterThan">
      <formula>4.5</formula>
    </cfRule>
  </conditionalFormatting>
  <conditionalFormatting sqref="R21:R22">
    <cfRule type="cellIs" dxfId="2245" priority="2" operator="lessThan">
      <formula>2.5</formula>
    </cfRule>
    <cfRule type="cellIs" dxfId="2244" priority="3" operator="greaterThan">
      <formula>4.5</formula>
    </cfRule>
  </conditionalFormatting>
  <conditionalFormatting sqref="S21:S22">
    <cfRule type="cellIs" dxfId="2243" priority="1" operator="greaterThan">
      <formula>1.5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A7" workbookViewId="0">
      <selection activeCell="B24" sqref="B24:T28"/>
    </sheetView>
  </sheetViews>
  <sheetFormatPr defaultRowHeight="15" x14ac:dyDescent="0.25"/>
  <cols>
    <col min="1" max="1" width="19.85546875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34" t="s">
        <v>22</v>
      </c>
      <c r="F1" s="34"/>
      <c r="G1" s="34"/>
      <c r="H1" s="34"/>
      <c r="I1" s="35"/>
      <c r="J1" s="6"/>
      <c r="K1" s="31" t="s">
        <v>57</v>
      </c>
      <c r="L1" s="31" t="s">
        <v>58</v>
      </c>
      <c r="M1" s="31" t="s">
        <v>59</v>
      </c>
      <c r="N1" s="31" t="s">
        <v>60</v>
      </c>
      <c r="O1" s="31" t="s">
        <v>61</v>
      </c>
      <c r="P1" s="31" t="s">
        <v>62</v>
      </c>
      <c r="Q1" s="31" t="s">
        <v>63</v>
      </c>
      <c r="R1" s="31" t="s">
        <v>64</v>
      </c>
      <c r="S1" s="31" t="s">
        <v>65</v>
      </c>
      <c r="T1" s="31" t="s">
        <v>66</v>
      </c>
    </row>
    <row r="2" spans="1:20" ht="18.75" x14ac:dyDescent="0.3">
      <c r="A2" s="4"/>
      <c r="B2" s="7">
        <f>DATE</f>
        <v>42383</v>
      </c>
      <c r="C2" s="4"/>
      <c r="D2" s="4"/>
      <c r="E2" s="34"/>
      <c r="F2" s="34"/>
      <c r="G2" s="34"/>
      <c r="H2" s="34"/>
      <c r="I2" s="35"/>
      <c r="J2" s="8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 ht="28.5" x14ac:dyDescent="0.25">
      <c r="A3" s="4"/>
      <c r="B3" s="26" t="s">
        <v>101</v>
      </c>
      <c r="C3" s="4"/>
      <c r="D3" s="4"/>
      <c r="E3" s="34"/>
      <c r="F3" s="34"/>
      <c r="G3" s="34"/>
      <c r="H3" s="34"/>
      <c r="I3" s="35"/>
      <c r="J3" s="26" t="s">
        <v>102</v>
      </c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1:20" ht="18.75" customHeight="1" x14ac:dyDescent="0.3">
      <c r="A4" s="4"/>
      <c r="B4" s="5"/>
      <c r="C4" s="4"/>
      <c r="D4" s="4"/>
      <c r="E4" s="34"/>
      <c r="F4" s="34"/>
      <c r="G4" s="34"/>
      <c r="H4" s="34"/>
      <c r="I4" s="35"/>
      <c r="J4" s="8"/>
      <c r="K4" s="32"/>
      <c r="L4" s="32"/>
      <c r="M4" s="32"/>
      <c r="N4" s="32"/>
      <c r="O4" s="32"/>
      <c r="P4" s="32"/>
      <c r="Q4" s="32"/>
      <c r="R4" s="32"/>
      <c r="S4" s="32"/>
      <c r="T4" s="32"/>
    </row>
    <row r="5" spans="1:20" ht="15" customHeight="1" x14ac:dyDescent="0.3">
      <c r="A5" s="4"/>
      <c r="B5" s="27"/>
      <c r="C5" s="4"/>
      <c r="D5" s="4"/>
      <c r="E5" s="34"/>
      <c r="F5" s="34"/>
      <c r="G5" s="34"/>
      <c r="H5" s="34"/>
      <c r="I5" s="35"/>
      <c r="J5" s="8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 ht="18.75" x14ac:dyDescent="0.3">
      <c r="A6" s="4"/>
      <c r="B6" s="5" t="s">
        <v>45</v>
      </c>
      <c r="C6" s="4"/>
      <c r="D6" s="4"/>
      <c r="E6" s="34"/>
      <c r="F6" s="34"/>
      <c r="G6" s="34"/>
      <c r="H6" s="34"/>
      <c r="I6" s="35"/>
      <c r="J6" s="8"/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1:20" ht="15" customHeight="1" x14ac:dyDescent="0.3">
      <c r="A7" s="4"/>
      <c r="B7" s="9"/>
      <c r="C7" s="4"/>
      <c r="D7" s="4"/>
      <c r="E7" s="34"/>
      <c r="F7" s="34"/>
      <c r="G7" s="34"/>
      <c r="H7" s="34"/>
      <c r="I7" s="35"/>
      <c r="J7" s="8"/>
      <c r="K7" s="32"/>
      <c r="L7" s="32"/>
      <c r="M7" s="32"/>
      <c r="N7" s="32"/>
      <c r="O7" s="32"/>
      <c r="P7" s="32"/>
      <c r="Q7" s="32"/>
      <c r="R7" s="32"/>
      <c r="S7" s="32"/>
      <c r="T7" s="32"/>
    </row>
    <row r="8" spans="1:20" ht="86.25" customHeight="1" x14ac:dyDescent="0.25">
      <c r="A8" s="4"/>
      <c r="B8" s="10"/>
      <c r="C8" s="4"/>
      <c r="D8" s="4"/>
      <c r="E8" s="36"/>
      <c r="F8" s="36"/>
      <c r="G8" s="36"/>
      <c r="H8" s="36"/>
      <c r="I8" s="37"/>
      <c r="J8" s="14" t="s">
        <v>54</v>
      </c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187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117</v>
      </c>
      <c r="B12" s="18" t="s">
        <v>103</v>
      </c>
      <c r="C12" s="11" t="str">
        <f t="shared" ref="C12:C15" si="0">CONCATENATE(YEAR,":",MONTH,":",WEEK,":",DAY,":",$A12)</f>
        <v>2016:1:2:7:ZHUNAN_E</v>
      </c>
      <c r="D12" s="11" t="e">
        <f>MATCH($C12,[1]report_data!$A:$A,0)</f>
        <v>#N/A</v>
      </c>
      <c r="E12" s="21" t="str">
        <f>IFERROR(INDEX([1]report_data!$A:$Z,$D12,MATCH(E$10,[1]report_data!$A$1:$Z$1,0)),"")</f>
        <v/>
      </c>
      <c r="F12" s="21" t="str">
        <f>IFERROR(INDEX([1]report_data!$A:$Z,$D12,MATCH(F$10,[1]report_data!$A$1:$Z$1,0)),"")</f>
        <v/>
      </c>
      <c r="G12" s="21" t="str">
        <f>IFERROR(INDEX([1]report_data!$A:$Z,$D12,MATCH(G$10,[1]report_data!$A$1:$Z$1,0)),"")</f>
        <v/>
      </c>
      <c r="H12" s="21" t="str">
        <f>IFERROR(INDEX([1]report_data!$A:$Z,$D12,MATCH(H$10,[1]report_data!$A$1:$Z$1,0)),"")</f>
        <v/>
      </c>
      <c r="I12" s="21" t="str">
        <f>IFERROR(INDEX([1]report_data!$A:$Z,$D12,MATCH(I$10,[1]report_data!$A$1:$Z$1,0)),"")</f>
        <v/>
      </c>
      <c r="J12" s="11" t="s">
        <v>107</v>
      </c>
      <c r="K12" s="21" t="str">
        <f>IFERROR(INDEX([1]report_data!$A:$Z,$D12,MATCH(K$10,[1]report_data!$A$1:$Z$1,0)),"")</f>
        <v/>
      </c>
      <c r="L12" s="21" t="str">
        <f>IFERROR(INDEX([1]report_data!$A:$Z,$D12,MATCH(L$10,[1]report_data!$A$1:$Z$1,0)),"")</f>
        <v/>
      </c>
      <c r="M12" s="21" t="str">
        <f>IFERROR(INDEX([1]report_data!$A:$Z,$D12,MATCH(M$10,[1]report_data!$A$1:$Z$1,0)),"")</f>
        <v/>
      </c>
      <c r="N12" s="21" t="str">
        <f>IFERROR(INDEX([1]report_data!$A:$Z,$D12,MATCH(N$10,[1]report_data!$A$1:$Z$1,0)),"")</f>
        <v/>
      </c>
      <c r="O12" s="21" t="str">
        <f>IFERROR(INDEX([1]report_data!$A:$Z,$D12,MATCH(O$10,[1]report_data!$A$1:$Z$1,0)),"")</f>
        <v/>
      </c>
      <c r="P12" s="21" t="str">
        <f>IFERROR(INDEX([1]report_data!$A:$Z,$D12,MATCH(P$10,[1]report_data!$A$1:$Z$1,0)),"")</f>
        <v/>
      </c>
      <c r="Q12" s="21" t="str">
        <f>IFERROR(INDEX([1]report_data!$A:$Z,$D12,MATCH(Q$10,[1]report_data!$A$1:$Z$1,0)),"")</f>
        <v/>
      </c>
      <c r="R12" s="21" t="str">
        <f>IFERROR(INDEX([1]report_data!$A:$Z,$D12,MATCH(R$10,[1]report_data!$A$1:$Z$1,0)),"")</f>
        <v/>
      </c>
      <c r="S12" s="21" t="str">
        <f>IFERROR(INDEX([1]report_data!$A:$Z,$D12,MATCH(S$10,[1]report_data!$A$1:$Z$1,0)),"")</f>
        <v/>
      </c>
      <c r="T12" s="21" t="str">
        <f>IFERROR(INDEX([1]report_data!$A:$Z,$D12,MATCH(T$10,[1]report_data!$A$1:$Z$1,0)),"")</f>
        <v/>
      </c>
    </row>
    <row r="13" spans="1:20" x14ac:dyDescent="0.25">
      <c r="A13" s="12" t="s">
        <v>118</v>
      </c>
      <c r="B13" s="18" t="s">
        <v>104</v>
      </c>
      <c r="C13" s="11" t="str">
        <f t="shared" si="0"/>
        <v>2016:1:2:7:XIANGSHAN_A</v>
      </c>
      <c r="D13" s="11" t="e">
        <f>MATCH($C13,[1]report_data!$A:$A,0)</f>
        <v>#N/A</v>
      </c>
      <c r="E13" s="21" t="str">
        <f>IFERROR(INDEX([1]report_data!$A:$Z,$D13,MATCH(E$10,[1]report_data!$A$1:$Z$1,0)),"")</f>
        <v/>
      </c>
      <c r="F13" s="21" t="str">
        <f>IFERROR(INDEX([1]report_data!$A:$Z,$D13,MATCH(F$10,[1]report_data!$A$1:$Z$1,0)),"")</f>
        <v/>
      </c>
      <c r="G13" s="21" t="str">
        <f>IFERROR(INDEX([1]report_data!$A:$Z,$D13,MATCH(G$10,[1]report_data!$A$1:$Z$1,0)),"")</f>
        <v/>
      </c>
      <c r="H13" s="21" t="str">
        <f>IFERROR(INDEX([1]report_data!$A:$Z,$D13,MATCH(H$10,[1]report_data!$A$1:$Z$1,0)),"")</f>
        <v/>
      </c>
      <c r="I13" s="21" t="str">
        <f>IFERROR(INDEX([1]report_data!$A:$Z,$D13,MATCH(I$10,[1]report_data!$A$1:$Z$1,0)),"")</f>
        <v/>
      </c>
      <c r="J13" s="11" t="s">
        <v>108</v>
      </c>
      <c r="K13" s="21" t="str">
        <f>IFERROR(INDEX([1]report_data!$A:$Z,$D13,MATCH(K$10,[1]report_data!$A$1:$Z$1,0)),"")</f>
        <v/>
      </c>
      <c r="L13" s="21" t="str">
        <f>IFERROR(INDEX([1]report_data!$A:$Z,$D13,MATCH(L$10,[1]report_data!$A$1:$Z$1,0)),"")</f>
        <v/>
      </c>
      <c r="M13" s="21" t="str">
        <f>IFERROR(INDEX([1]report_data!$A:$Z,$D13,MATCH(M$10,[1]report_data!$A$1:$Z$1,0)),"")</f>
        <v/>
      </c>
      <c r="N13" s="21" t="str">
        <f>IFERROR(INDEX([1]report_data!$A:$Z,$D13,MATCH(N$10,[1]report_data!$A$1:$Z$1,0)),"")</f>
        <v/>
      </c>
      <c r="O13" s="21" t="str">
        <f>IFERROR(INDEX([1]report_data!$A:$Z,$D13,MATCH(O$10,[1]report_data!$A$1:$Z$1,0)),"")</f>
        <v/>
      </c>
      <c r="P13" s="21" t="str">
        <f>IFERROR(INDEX([1]report_data!$A:$Z,$D13,MATCH(P$10,[1]report_data!$A$1:$Z$1,0)),"")</f>
        <v/>
      </c>
      <c r="Q13" s="21" t="str">
        <f>IFERROR(INDEX([1]report_data!$A:$Z,$D13,MATCH(Q$10,[1]report_data!$A$1:$Z$1,0)),"")</f>
        <v/>
      </c>
      <c r="R13" s="21" t="str">
        <f>IFERROR(INDEX([1]report_data!$A:$Z,$D13,MATCH(R$10,[1]report_data!$A$1:$Z$1,0)),"")</f>
        <v/>
      </c>
      <c r="S13" s="21" t="str">
        <f>IFERROR(INDEX([1]report_data!$A:$Z,$D13,MATCH(S$10,[1]report_data!$A$1:$Z$1,0)),"")</f>
        <v/>
      </c>
      <c r="T13" s="21" t="str">
        <f>IFERROR(INDEX([1]report_data!$A:$Z,$D13,MATCH(T$10,[1]report_data!$A$1:$Z$1,0)),"")</f>
        <v/>
      </c>
    </row>
    <row r="14" spans="1:20" x14ac:dyDescent="0.25">
      <c r="A14" s="12" t="s">
        <v>119</v>
      </c>
      <c r="B14" s="18" t="s">
        <v>105</v>
      </c>
      <c r="C14" s="11" t="str">
        <f t="shared" si="0"/>
        <v>2016:1:2:7:XIANGSHAN_B</v>
      </c>
      <c r="D14" s="11" t="e">
        <f>MATCH($C14,[1]report_data!$A:$A,0)</f>
        <v>#N/A</v>
      </c>
      <c r="E14" s="21" t="str">
        <f>IFERROR(INDEX([1]report_data!$A:$Z,$D14,MATCH(E$10,[1]report_data!$A$1:$Z$1,0)),"")</f>
        <v/>
      </c>
      <c r="F14" s="21" t="str">
        <f>IFERROR(INDEX([1]report_data!$A:$Z,$D14,MATCH(F$10,[1]report_data!$A$1:$Z$1,0)),"")</f>
        <v/>
      </c>
      <c r="G14" s="21" t="str">
        <f>IFERROR(INDEX([1]report_data!$A:$Z,$D14,MATCH(G$10,[1]report_data!$A$1:$Z$1,0)),"")</f>
        <v/>
      </c>
      <c r="H14" s="21" t="str">
        <f>IFERROR(INDEX([1]report_data!$A:$Z,$D14,MATCH(H$10,[1]report_data!$A$1:$Z$1,0)),"")</f>
        <v/>
      </c>
      <c r="I14" s="21" t="str">
        <f>IFERROR(INDEX([1]report_data!$A:$Z,$D14,MATCH(I$10,[1]report_data!$A$1:$Z$1,0)),"")</f>
        <v/>
      </c>
      <c r="J14" s="11" t="s">
        <v>109</v>
      </c>
      <c r="K14" s="21" t="str">
        <f>IFERROR(INDEX([1]report_data!$A:$Z,$D14,MATCH(K$10,[1]report_data!$A$1:$Z$1,0)),"")</f>
        <v/>
      </c>
      <c r="L14" s="21" t="str">
        <f>IFERROR(INDEX([1]report_data!$A:$Z,$D14,MATCH(L$10,[1]report_data!$A$1:$Z$1,0)),"")</f>
        <v/>
      </c>
      <c r="M14" s="21" t="str">
        <f>IFERROR(INDEX([1]report_data!$A:$Z,$D14,MATCH(M$10,[1]report_data!$A$1:$Z$1,0)),"")</f>
        <v/>
      </c>
      <c r="N14" s="21" t="str">
        <f>IFERROR(INDEX([1]report_data!$A:$Z,$D14,MATCH(N$10,[1]report_data!$A$1:$Z$1,0)),"")</f>
        <v/>
      </c>
      <c r="O14" s="21" t="str">
        <f>IFERROR(INDEX([1]report_data!$A:$Z,$D14,MATCH(O$10,[1]report_data!$A$1:$Z$1,0)),"")</f>
        <v/>
      </c>
      <c r="P14" s="21" t="str">
        <f>IFERROR(INDEX([1]report_data!$A:$Z,$D14,MATCH(P$10,[1]report_data!$A$1:$Z$1,0)),"")</f>
        <v/>
      </c>
      <c r="Q14" s="21" t="str">
        <f>IFERROR(INDEX([1]report_data!$A:$Z,$D14,MATCH(Q$10,[1]report_data!$A$1:$Z$1,0)),"")</f>
        <v/>
      </c>
      <c r="R14" s="21" t="str">
        <f>IFERROR(INDEX([1]report_data!$A:$Z,$D14,MATCH(R$10,[1]report_data!$A$1:$Z$1,0)),"")</f>
        <v/>
      </c>
      <c r="S14" s="21" t="str">
        <f>IFERROR(INDEX([1]report_data!$A:$Z,$D14,MATCH(S$10,[1]report_data!$A$1:$Z$1,0)),"")</f>
        <v/>
      </c>
      <c r="T14" s="21" t="str">
        <f>IFERROR(INDEX([1]report_data!$A:$Z,$D14,MATCH(T$10,[1]report_data!$A$1:$Z$1,0)),"")</f>
        <v/>
      </c>
    </row>
    <row r="15" spans="1:20" x14ac:dyDescent="0.25">
      <c r="A15" s="12" t="s">
        <v>120</v>
      </c>
      <c r="B15" s="18" t="s">
        <v>106</v>
      </c>
      <c r="C15" s="11" t="str">
        <f t="shared" si="0"/>
        <v>2016:1:2:7:ZHUNAN_S</v>
      </c>
      <c r="D15" s="11" t="e">
        <f>MATCH($C15,[1]report_data!$A:$A,0)</f>
        <v>#N/A</v>
      </c>
      <c r="E15" s="21" t="str">
        <f>IFERROR(INDEX([1]report_data!$A:$Z,$D15,MATCH(E$10,[1]report_data!$A$1:$Z$1,0)),"")</f>
        <v/>
      </c>
      <c r="F15" s="21" t="str">
        <f>IFERROR(INDEX([1]report_data!$A:$Z,$D15,MATCH(F$10,[1]report_data!$A$1:$Z$1,0)),"")</f>
        <v/>
      </c>
      <c r="G15" s="21" t="str">
        <f>IFERROR(INDEX([1]report_data!$A:$Z,$D15,MATCH(G$10,[1]report_data!$A$1:$Z$1,0)),"")</f>
        <v/>
      </c>
      <c r="H15" s="21" t="str">
        <f>IFERROR(INDEX([1]report_data!$A:$Z,$D15,MATCH(H$10,[1]report_data!$A$1:$Z$1,0)),"")</f>
        <v/>
      </c>
      <c r="I15" s="21" t="str">
        <f>IFERROR(INDEX([1]report_data!$A:$Z,$D15,MATCH(I$10,[1]report_data!$A$1:$Z$1,0)),"")</f>
        <v/>
      </c>
      <c r="J15" s="11" t="s">
        <v>110</v>
      </c>
      <c r="K15" s="21" t="str">
        <f>IFERROR(INDEX([1]report_data!$A:$Z,$D15,MATCH(K$10,[1]report_data!$A$1:$Z$1,0)),"")</f>
        <v/>
      </c>
      <c r="L15" s="21" t="str">
        <f>IFERROR(INDEX([1]report_data!$A:$Z,$D15,MATCH(L$10,[1]report_data!$A$1:$Z$1,0)),"")</f>
        <v/>
      </c>
      <c r="M15" s="21" t="str">
        <f>IFERROR(INDEX([1]report_data!$A:$Z,$D15,MATCH(M$10,[1]report_data!$A$1:$Z$1,0)),"")</f>
        <v/>
      </c>
      <c r="N15" s="21" t="str">
        <f>IFERROR(INDEX([1]report_data!$A:$Z,$D15,MATCH(N$10,[1]report_data!$A$1:$Z$1,0)),"")</f>
        <v/>
      </c>
      <c r="O15" s="21" t="str">
        <f>IFERROR(INDEX([1]report_data!$A:$Z,$D15,MATCH(O$10,[1]report_data!$A$1:$Z$1,0)),"")</f>
        <v/>
      </c>
      <c r="P15" s="21" t="str">
        <f>IFERROR(INDEX([1]report_data!$A:$Z,$D15,MATCH(P$10,[1]report_data!$A$1:$Z$1,0)),"")</f>
        <v/>
      </c>
      <c r="Q15" s="21" t="str">
        <f>IFERROR(INDEX([1]report_data!$A:$Z,$D15,MATCH(Q$10,[1]report_data!$A$1:$Z$1,0)),"")</f>
        <v/>
      </c>
      <c r="R15" s="21" t="str">
        <f>IFERROR(INDEX([1]report_data!$A:$Z,$D15,MATCH(R$10,[1]report_data!$A$1:$Z$1,0)),"")</f>
        <v/>
      </c>
      <c r="S15" s="21" t="str">
        <f>IFERROR(INDEX([1]report_data!$A:$Z,$D15,MATCH(S$10,[1]report_data!$A$1:$Z$1,0)),"")</f>
        <v/>
      </c>
      <c r="T15" s="21" t="str">
        <f>IFERROR(INDEX([1]report_data!$A:$Z,$D15,MATCH(T$10,[1]report_data!$A$1:$Z$1,0)),"")</f>
        <v/>
      </c>
    </row>
    <row r="16" spans="1:20" x14ac:dyDescent="0.25">
      <c r="A16" s="12"/>
      <c r="B16" s="19" t="s">
        <v>46</v>
      </c>
      <c r="C16" s="20"/>
      <c r="D16" s="20"/>
      <c r="E16" s="22">
        <f>SUM(E12:E15)</f>
        <v>0</v>
      </c>
      <c r="F16" s="22">
        <f>SUM(F12:F15)</f>
        <v>0</v>
      </c>
      <c r="G16" s="22">
        <f>SUM(G12:G15)</f>
        <v>0</v>
      </c>
      <c r="H16" s="22">
        <f>SUM(H12:H15)</f>
        <v>0</v>
      </c>
      <c r="I16" s="22">
        <f>SUM(I12:I15)</f>
        <v>0</v>
      </c>
      <c r="J16" s="20"/>
      <c r="K16" s="22">
        <f t="shared" ref="K16:T16" si="1">SUM(K12:K15)</f>
        <v>0</v>
      </c>
      <c r="L16" s="22">
        <f t="shared" si="1"/>
        <v>0</v>
      </c>
      <c r="M16" s="22">
        <f t="shared" si="1"/>
        <v>0</v>
      </c>
      <c r="N16" s="22">
        <f t="shared" si="1"/>
        <v>0</v>
      </c>
      <c r="O16" s="22">
        <f t="shared" si="1"/>
        <v>0</v>
      </c>
      <c r="P16" s="22">
        <f t="shared" si="1"/>
        <v>0</v>
      </c>
      <c r="Q16" s="22">
        <f t="shared" si="1"/>
        <v>0</v>
      </c>
      <c r="R16" s="22">
        <f t="shared" si="1"/>
        <v>0</v>
      </c>
      <c r="S16" s="22">
        <f t="shared" si="1"/>
        <v>0</v>
      </c>
      <c r="T16" s="22">
        <f t="shared" si="1"/>
        <v>0</v>
      </c>
    </row>
    <row r="17" spans="1:20" x14ac:dyDescent="0.25">
      <c r="A17" s="4"/>
      <c r="B17" s="15" t="s">
        <v>188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7"/>
    </row>
    <row r="18" spans="1:20" x14ac:dyDescent="0.25">
      <c r="A18" s="12" t="s">
        <v>121</v>
      </c>
      <c r="B18" s="18" t="s">
        <v>111</v>
      </c>
      <c r="C18" s="11" t="str">
        <f t="shared" ref="C18:C20" si="2">CONCATENATE(YEAR,":",MONTH,":",WEEK,":",DAY,":",$A18)</f>
        <v>2016:1:2:7:TOUFEN_E</v>
      </c>
      <c r="D18" s="11" t="e">
        <f>MATCH($C18,[1]report_data!$A:$A,0)</f>
        <v>#N/A</v>
      </c>
      <c r="E18" s="21" t="str">
        <f>IFERROR(INDEX([1]report_data!$A:$Z,$D18,MATCH(E$10,[1]report_data!$A$1:$Z$1,0)),"")</f>
        <v/>
      </c>
      <c r="F18" s="21" t="str">
        <f>IFERROR(INDEX([1]report_data!$A:$Z,$D18,MATCH(F$10,[1]report_data!$A$1:$Z$1,0)),"")</f>
        <v/>
      </c>
      <c r="G18" s="21" t="str">
        <f>IFERROR(INDEX([1]report_data!$A:$Z,$D18,MATCH(G$10,[1]report_data!$A$1:$Z$1,0)),"")</f>
        <v/>
      </c>
      <c r="H18" s="21" t="str">
        <f>IFERROR(INDEX([1]report_data!$A:$Z,$D18,MATCH(H$10,[1]report_data!$A$1:$Z$1,0)),"")</f>
        <v/>
      </c>
      <c r="I18" s="21" t="str">
        <f>IFERROR(INDEX([1]report_data!$A:$Z,$D18,MATCH(I$10,[1]report_data!$A$1:$Z$1,0)),"")</f>
        <v/>
      </c>
      <c r="J18" s="11" t="s">
        <v>114</v>
      </c>
      <c r="K18" s="21" t="str">
        <f>IFERROR(INDEX([1]report_data!$A:$Z,$D18,MATCH(K$10,[1]report_data!$A$1:$Z$1,0)),"")</f>
        <v/>
      </c>
      <c r="L18" s="21" t="str">
        <f>IFERROR(INDEX([1]report_data!$A:$Z,$D18,MATCH(L$10,[1]report_data!$A$1:$Z$1,0)),"")</f>
        <v/>
      </c>
      <c r="M18" s="21" t="str">
        <f>IFERROR(INDEX([1]report_data!$A:$Z,$D18,MATCH(M$10,[1]report_data!$A$1:$Z$1,0)),"")</f>
        <v/>
      </c>
      <c r="N18" s="21" t="str">
        <f>IFERROR(INDEX([1]report_data!$A:$Z,$D18,MATCH(N$10,[1]report_data!$A$1:$Z$1,0)),"")</f>
        <v/>
      </c>
      <c r="O18" s="21" t="str">
        <f>IFERROR(INDEX([1]report_data!$A:$Z,$D18,MATCH(O$10,[1]report_data!$A$1:$Z$1,0)),"")</f>
        <v/>
      </c>
      <c r="P18" s="21" t="str">
        <f>IFERROR(INDEX([1]report_data!$A:$Z,$D18,MATCH(P$10,[1]report_data!$A$1:$Z$1,0)),"")</f>
        <v/>
      </c>
      <c r="Q18" s="21" t="str">
        <f>IFERROR(INDEX([1]report_data!$A:$Z,$D18,MATCH(Q$10,[1]report_data!$A$1:$Z$1,0)),"")</f>
        <v/>
      </c>
      <c r="R18" s="21" t="str">
        <f>IFERROR(INDEX([1]report_data!$A:$Z,$D18,MATCH(R$10,[1]report_data!$A$1:$Z$1,0)),"")</f>
        <v/>
      </c>
      <c r="S18" s="21" t="str">
        <f>IFERROR(INDEX([1]report_data!$A:$Z,$D18,MATCH(S$10,[1]report_data!$A$1:$Z$1,0)),"")</f>
        <v/>
      </c>
      <c r="T18" s="21" t="str">
        <f>IFERROR(INDEX([1]report_data!$A:$Z,$D18,MATCH(T$10,[1]report_data!$A$1:$Z$1,0)),"")</f>
        <v/>
      </c>
    </row>
    <row r="19" spans="1:20" x14ac:dyDescent="0.25">
      <c r="A19" s="12" t="s">
        <v>189</v>
      </c>
      <c r="B19" s="18" t="s">
        <v>112</v>
      </c>
      <c r="C19" s="11" t="str">
        <f t="shared" si="2"/>
        <v>2016:1:2:7:MIAOLI_B_E</v>
      </c>
      <c r="D19" s="11" t="e">
        <f>MATCH($C19,[1]report_data!$A:$A,0)</f>
        <v>#N/A</v>
      </c>
      <c r="E19" s="21" t="str">
        <f>IFERROR(INDEX([1]report_data!$A:$Z,$D19,MATCH(E$10,[1]report_data!$A$1:$Z$1,0)),"")</f>
        <v/>
      </c>
      <c r="F19" s="21" t="str">
        <f>IFERROR(INDEX([1]report_data!$A:$Z,$D19,MATCH(F$10,[1]report_data!$A$1:$Z$1,0)),"")</f>
        <v/>
      </c>
      <c r="G19" s="21" t="str">
        <f>IFERROR(INDEX([1]report_data!$A:$Z,$D19,MATCH(G$10,[1]report_data!$A$1:$Z$1,0)),"")</f>
        <v/>
      </c>
      <c r="H19" s="21" t="str">
        <f>IFERROR(INDEX([1]report_data!$A:$Z,$D19,MATCH(H$10,[1]report_data!$A$1:$Z$1,0)),"")</f>
        <v/>
      </c>
      <c r="I19" s="21" t="str">
        <f>IFERROR(INDEX([1]report_data!$A:$Z,$D19,MATCH(I$10,[1]report_data!$A$1:$Z$1,0)),"")</f>
        <v/>
      </c>
      <c r="J19" s="11" t="s">
        <v>115</v>
      </c>
      <c r="K19" s="21" t="str">
        <f>IFERROR(INDEX([1]report_data!$A:$Z,$D19,MATCH(K$10,[1]report_data!$A$1:$Z$1,0)),"")</f>
        <v/>
      </c>
      <c r="L19" s="21" t="str">
        <f>IFERROR(INDEX([1]report_data!$A:$Z,$D19,MATCH(L$10,[1]report_data!$A$1:$Z$1,0)),"")</f>
        <v/>
      </c>
      <c r="M19" s="21" t="str">
        <f>IFERROR(INDEX([1]report_data!$A:$Z,$D19,MATCH(M$10,[1]report_data!$A$1:$Z$1,0)),"")</f>
        <v/>
      </c>
      <c r="N19" s="21" t="str">
        <f>IFERROR(INDEX([1]report_data!$A:$Z,$D19,MATCH(N$10,[1]report_data!$A$1:$Z$1,0)),"")</f>
        <v/>
      </c>
      <c r="O19" s="21" t="str">
        <f>IFERROR(INDEX([1]report_data!$A:$Z,$D19,MATCH(O$10,[1]report_data!$A$1:$Z$1,0)),"")</f>
        <v/>
      </c>
      <c r="P19" s="21" t="str">
        <f>IFERROR(INDEX([1]report_data!$A:$Z,$D19,MATCH(P$10,[1]report_data!$A$1:$Z$1,0)),"")</f>
        <v/>
      </c>
      <c r="Q19" s="21" t="str">
        <f>IFERROR(INDEX([1]report_data!$A:$Z,$D19,MATCH(Q$10,[1]report_data!$A$1:$Z$1,0)),"")</f>
        <v/>
      </c>
      <c r="R19" s="21" t="str">
        <f>IFERROR(INDEX([1]report_data!$A:$Z,$D19,MATCH(R$10,[1]report_data!$A$1:$Z$1,0)),"")</f>
        <v/>
      </c>
      <c r="S19" s="21" t="str">
        <f>IFERROR(INDEX([1]report_data!$A:$Z,$D19,MATCH(S$10,[1]report_data!$A$1:$Z$1,0)),"")</f>
        <v/>
      </c>
      <c r="T19" s="21" t="str">
        <f>IFERROR(INDEX([1]report_data!$A:$Z,$D19,MATCH(T$10,[1]report_data!$A$1:$Z$1,0)),"")</f>
        <v/>
      </c>
    </row>
    <row r="20" spans="1:20" x14ac:dyDescent="0.25">
      <c r="A20" s="12" t="s">
        <v>190</v>
      </c>
      <c r="B20" s="18" t="s">
        <v>113</v>
      </c>
      <c r="C20" s="11" t="str">
        <f t="shared" si="2"/>
        <v>2016:1:2:7:MIAOLI_A_E</v>
      </c>
      <c r="D20" s="11" t="e">
        <f>MATCH($C20,[1]report_data!$A:$A,0)</f>
        <v>#N/A</v>
      </c>
      <c r="E20" s="21" t="str">
        <f>IFERROR(INDEX([1]report_data!$A:$Z,$D20,MATCH(E$10,[1]report_data!$A$1:$Z$1,0)),"")</f>
        <v/>
      </c>
      <c r="F20" s="21" t="str">
        <f>IFERROR(INDEX([1]report_data!$A:$Z,$D20,MATCH(F$10,[1]report_data!$A$1:$Z$1,0)),"")</f>
        <v/>
      </c>
      <c r="G20" s="21" t="str">
        <f>IFERROR(INDEX([1]report_data!$A:$Z,$D20,MATCH(G$10,[1]report_data!$A$1:$Z$1,0)),"")</f>
        <v/>
      </c>
      <c r="H20" s="21" t="str">
        <f>IFERROR(INDEX([1]report_data!$A:$Z,$D20,MATCH(H$10,[1]report_data!$A$1:$Z$1,0)),"")</f>
        <v/>
      </c>
      <c r="I20" s="21" t="str">
        <f>IFERROR(INDEX([1]report_data!$A:$Z,$D20,MATCH(I$10,[1]report_data!$A$1:$Z$1,0)),"")</f>
        <v/>
      </c>
      <c r="J20" s="11" t="s">
        <v>116</v>
      </c>
      <c r="K20" s="21" t="str">
        <f>IFERROR(INDEX([1]report_data!$A:$Z,$D20,MATCH(K$10,[1]report_data!$A$1:$Z$1,0)),"")</f>
        <v/>
      </c>
      <c r="L20" s="21" t="str">
        <f>IFERROR(INDEX([1]report_data!$A:$Z,$D20,MATCH(L$10,[1]report_data!$A$1:$Z$1,0)),"")</f>
        <v/>
      </c>
      <c r="M20" s="21" t="str">
        <f>IFERROR(INDEX([1]report_data!$A:$Z,$D20,MATCH(M$10,[1]report_data!$A$1:$Z$1,0)),"")</f>
        <v/>
      </c>
      <c r="N20" s="21" t="str">
        <f>IFERROR(INDEX([1]report_data!$A:$Z,$D20,MATCH(N$10,[1]report_data!$A$1:$Z$1,0)),"")</f>
        <v/>
      </c>
      <c r="O20" s="21" t="str">
        <f>IFERROR(INDEX([1]report_data!$A:$Z,$D20,MATCH(O$10,[1]report_data!$A$1:$Z$1,0)),"")</f>
        <v/>
      </c>
      <c r="P20" s="21" t="str">
        <f>IFERROR(INDEX([1]report_data!$A:$Z,$D20,MATCH(P$10,[1]report_data!$A$1:$Z$1,0)),"")</f>
        <v/>
      </c>
      <c r="Q20" s="21" t="str">
        <f>IFERROR(INDEX([1]report_data!$A:$Z,$D20,MATCH(Q$10,[1]report_data!$A$1:$Z$1,0)),"")</f>
        <v/>
      </c>
      <c r="R20" s="21" t="str">
        <f>IFERROR(INDEX([1]report_data!$A:$Z,$D20,MATCH(R$10,[1]report_data!$A$1:$Z$1,0)),"")</f>
        <v/>
      </c>
      <c r="S20" s="21" t="str">
        <f>IFERROR(INDEX([1]report_data!$A:$Z,$D20,MATCH(S$10,[1]report_data!$A$1:$Z$1,0)),"")</f>
        <v/>
      </c>
      <c r="T20" s="21" t="str">
        <f>IFERROR(INDEX([1]report_data!$A:$Z,$D20,MATCH(T$10,[1]report_data!$A$1:$Z$1,0)),"")</f>
        <v/>
      </c>
    </row>
    <row r="21" spans="1:20" x14ac:dyDescent="0.25">
      <c r="A21" s="12"/>
      <c r="B21" s="19" t="s">
        <v>46</v>
      </c>
      <c r="C21" s="20"/>
      <c r="D21" s="20"/>
      <c r="E21" s="22">
        <f>SUM(E18:E20)</f>
        <v>0</v>
      </c>
      <c r="F21" s="22">
        <f>SUM(F18:F20)</f>
        <v>0</v>
      </c>
      <c r="G21" s="22">
        <f>SUM(G18:G20)</f>
        <v>0</v>
      </c>
      <c r="H21" s="22">
        <f>SUM(H18:H20)</f>
        <v>0</v>
      </c>
      <c r="I21" s="22">
        <f>SUM(I18:I20)</f>
        <v>0</v>
      </c>
      <c r="J21" s="20"/>
      <c r="K21" s="22">
        <f t="shared" ref="K21:T21" si="3">SUM(K18:K20)</f>
        <v>0</v>
      </c>
      <c r="L21" s="22">
        <f t="shared" si="3"/>
        <v>0</v>
      </c>
      <c r="M21" s="22">
        <f t="shared" si="3"/>
        <v>0</v>
      </c>
      <c r="N21" s="22">
        <f t="shared" si="3"/>
        <v>0</v>
      </c>
      <c r="O21" s="22">
        <f t="shared" si="3"/>
        <v>0</v>
      </c>
      <c r="P21" s="22">
        <f t="shared" si="3"/>
        <v>0</v>
      </c>
      <c r="Q21" s="22">
        <f t="shared" si="3"/>
        <v>0</v>
      </c>
      <c r="R21" s="22">
        <f t="shared" si="3"/>
        <v>0</v>
      </c>
      <c r="S21" s="22">
        <f t="shared" si="3"/>
        <v>0</v>
      </c>
      <c r="T21" s="22">
        <f t="shared" si="3"/>
        <v>0</v>
      </c>
    </row>
    <row r="23" spans="1:20" x14ac:dyDescent="0.25">
      <c r="B23" s="41" t="s">
        <v>387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3"/>
    </row>
    <row r="24" spans="1:20" x14ac:dyDescent="0.25">
      <c r="A24" t="s">
        <v>385</v>
      </c>
      <c r="B24" s="45" t="s">
        <v>377</v>
      </c>
      <c r="C24" s="46" t="str">
        <f>CONCATENATE(YEAR,":",MONTH,":1:7:", $A24)</f>
        <v>2016:1:1:7:ZHUNAN</v>
      </c>
      <c r="D24" s="46" t="e">
        <f>MATCH($C24, [2]report_data_by_zone!$A:$A, 0)</f>
        <v>#N/A</v>
      </c>
      <c r="E24" s="46" t="str">
        <f>IFERROR(INDEX(#REF!,$D24,MATCH(E$10,#REF!,0)), "")</f>
        <v/>
      </c>
      <c r="F24" s="46" t="str">
        <f>IFERROR(INDEX(#REF!,$D24,MATCH(F$10,#REF!,0)), "")</f>
        <v/>
      </c>
      <c r="G24" s="46" t="str">
        <f>IFERROR(INDEX(#REF!,$D24,MATCH(G$10,#REF!,0)), "")</f>
        <v/>
      </c>
      <c r="H24" s="46" t="str">
        <f>IFERROR(INDEX(#REF!,$D24,MATCH(H$10,#REF!,0)), "")</f>
        <v/>
      </c>
      <c r="I24" s="46" t="str">
        <f>IFERROR(INDEX(#REF!,$D24,MATCH(I$10,#REF!,0)), "")</f>
        <v/>
      </c>
      <c r="J24" s="46"/>
      <c r="K24" s="46" t="str">
        <f>IFERROR(INDEX([2]report_data_by_zone!$A:$Z,$D24,MATCH(K$10,[2]report_data_by_zone!$A$1:$Z$1,0)), "")</f>
        <v/>
      </c>
      <c r="L24" s="46" t="str">
        <f>IFERROR(INDEX([2]report_data_by_zone!$A:$Z,$D24,MATCH(L$10,[2]report_data_by_zone!$A$1:$Z$1,0)), "")</f>
        <v/>
      </c>
      <c r="M24" s="46" t="str">
        <f>IFERROR(INDEX([2]report_data_by_zone!$A:$Z,$D24,MATCH(M$10,[2]report_data_by_zone!$A$1:$Z$1,0)), "")</f>
        <v/>
      </c>
      <c r="N24" s="46" t="str">
        <f>IFERROR(INDEX([2]report_data_by_zone!$A:$Z,$D24,MATCH(N$10,[2]report_data_by_zone!$A$1:$Z$1,0)), "")</f>
        <v/>
      </c>
      <c r="O24" s="46" t="str">
        <f>IFERROR(INDEX([2]report_data_by_zone!$A:$Z,$D24,MATCH(O$10,[2]report_data_by_zone!$A$1:$Z$1,0)), "")</f>
        <v/>
      </c>
      <c r="P24" s="46" t="str">
        <f>IFERROR(INDEX([2]report_data_by_zone!$A:$Z,$D24,MATCH(P$10,[2]report_data_by_zone!$A$1:$Z$1,0)), "")</f>
        <v/>
      </c>
      <c r="Q24" s="46" t="str">
        <f>IFERROR(INDEX([2]report_data_by_zone!$A:$Z,$D24,MATCH(Q$10,[2]report_data_by_zone!$A$1:$Z$1,0)), "")</f>
        <v/>
      </c>
      <c r="R24" s="46" t="str">
        <f>IFERROR(INDEX([2]report_data_by_zone!$A:$Z,$D24,MATCH(R$10,[2]report_data_by_zone!$A$1:$Z$1,0)), "")</f>
        <v/>
      </c>
      <c r="S24" s="46" t="str">
        <f>IFERROR(INDEX([2]report_data_by_zone!$A:$Z,$D24,MATCH(S$10,[2]report_data_by_zone!$A$1:$Z$1,0)), "")</f>
        <v/>
      </c>
      <c r="T24" s="46" t="str">
        <f>IFERROR(INDEX([2]report_data_by_zone!$A:$Z,$D24,MATCH(T$10,[2]report_data_by_zone!$A$1:$Z$1,0)), "")</f>
        <v/>
      </c>
    </row>
    <row r="25" spans="1:20" x14ac:dyDescent="0.25">
      <c r="A25" t="s">
        <v>385</v>
      </c>
      <c r="B25" s="45" t="s">
        <v>378</v>
      </c>
      <c r="C25" s="46" t="str">
        <f>CONCATENATE(YEAR,":",MONTH,":2:7:", $A25)</f>
        <v>2016:1:2:7:ZHUNAN</v>
      </c>
      <c r="D25" s="46" t="e">
        <f>MATCH($C25, [2]report_data_by_zone!$A:$A, 0)</f>
        <v>#N/A</v>
      </c>
      <c r="E25" s="46" t="str">
        <f>IFERROR(INDEX(#REF!,$D25,MATCH(E$10,#REF!,0)), "")</f>
        <v/>
      </c>
      <c r="F25" s="46" t="str">
        <f>IFERROR(INDEX(#REF!,$D25,MATCH(F$10,#REF!,0)), "")</f>
        <v/>
      </c>
      <c r="G25" s="46" t="str">
        <f>IFERROR(INDEX(#REF!,$D25,MATCH(G$10,#REF!,0)), "")</f>
        <v/>
      </c>
      <c r="H25" s="46" t="str">
        <f>IFERROR(INDEX(#REF!,$D25,MATCH(H$10,#REF!,0)), "")</f>
        <v/>
      </c>
      <c r="I25" s="46" t="str">
        <f>IFERROR(INDEX(#REF!,$D25,MATCH(I$10,#REF!,0)), "")</f>
        <v/>
      </c>
      <c r="J25" s="46"/>
      <c r="K25" s="46" t="str">
        <f>IFERROR(INDEX([2]report_data_by_zone!$A:$Z,$D25,MATCH(K$10,[2]report_data_by_zone!$A$1:$Z$1,0)), "")</f>
        <v/>
      </c>
      <c r="L25" s="46" t="str">
        <f>IFERROR(INDEX([2]report_data_by_zone!$A:$Z,$D25,MATCH(L$10,[2]report_data_by_zone!$A$1:$Z$1,0)), "")</f>
        <v/>
      </c>
      <c r="M25" s="46" t="str">
        <f>IFERROR(INDEX([2]report_data_by_zone!$A:$Z,$D25,MATCH(M$10,[2]report_data_by_zone!$A$1:$Z$1,0)), "")</f>
        <v/>
      </c>
      <c r="N25" s="46" t="str">
        <f>IFERROR(INDEX([2]report_data_by_zone!$A:$Z,$D25,MATCH(N$10,[2]report_data_by_zone!$A$1:$Z$1,0)), "")</f>
        <v/>
      </c>
      <c r="O25" s="46" t="str">
        <f>IFERROR(INDEX([2]report_data_by_zone!$A:$Z,$D25,MATCH(O$10,[2]report_data_by_zone!$A$1:$Z$1,0)), "")</f>
        <v/>
      </c>
      <c r="P25" s="46" t="str">
        <f>IFERROR(INDEX([2]report_data_by_zone!$A:$Z,$D25,MATCH(P$10,[2]report_data_by_zone!$A$1:$Z$1,0)), "")</f>
        <v/>
      </c>
      <c r="Q25" s="46" t="str">
        <f>IFERROR(INDEX([2]report_data_by_zone!$A:$Z,$D25,MATCH(Q$10,[2]report_data_by_zone!$A$1:$Z$1,0)), "")</f>
        <v/>
      </c>
      <c r="R25" s="46" t="str">
        <f>IFERROR(INDEX([2]report_data_by_zone!$A:$Z,$D25,MATCH(R$10,[2]report_data_by_zone!$A$1:$Z$1,0)), "")</f>
        <v/>
      </c>
      <c r="S25" s="46" t="str">
        <f>IFERROR(INDEX([2]report_data_by_zone!$A:$Z,$D25,MATCH(S$10,[2]report_data_by_zone!$A$1:$Z$1,0)), "")</f>
        <v/>
      </c>
      <c r="T25" s="46" t="str">
        <f>IFERROR(INDEX([2]report_data_by_zone!$A:$Z,$D25,MATCH(T$10,[2]report_data_by_zone!$A$1:$Z$1,0)), "")</f>
        <v/>
      </c>
    </row>
    <row r="26" spans="1:20" x14ac:dyDescent="0.25">
      <c r="A26" t="s">
        <v>385</v>
      </c>
      <c r="B26" s="45" t="s">
        <v>379</v>
      </c>
      <c r="C26" s="46" t="str">
        <f>CONCATENATE(YEAR,":",MONTH,":3:7:", $A26)</f>
        <v>2016:1:3:7:ZHUNAN</v>
      </c>
      <c r="D26" s="46" t="e">
        <f>MATCH($C26, [2]report_data_by_zone!$A:$A, 0)</f>
        <v>#N/A</v>
      </c>
      <c r="E26" s="46" t="str">
        <f>IFERROR(INDEX(#REF!,$D26,MATCH(E$10,#REF!,0)), "")</f>
        <v/>
      </c>
      <c r="F26" s="46" t="str">
        <f>IFERROR(INDEX(#REF!,$D26,MATCH(F$10,#REF!,0)), "")</f>
        <v/>
      </c>
      <c r="G26" s="46" t="str">
        <f>IFERROR(INDEX(#REF!,$D26,MATCH(G$10,#REF!,0)), "")</f>
        <v/>
      </c>
      <c r="H26" s="46" t="str">
        <f>IFERROR(INDEX(#REF!,$D26,MATCH(H$10,#REF!,0)), "")</f>
        <v/>
      </c>
      <c r="I26" s="46" t="str">
        <f>IFERROR(INDEX(#REF!,$D26,MATCH(I$10,#REF!,0)), "")</f>
        <v/>
      </c>
      <c r="J26" s="46"/>
      <c r="K26" s="46" t="str">
        <f>IFERROR(INDEX([2]report_data_by_zone!$A:$Z,$D26,MATCH(K$10,[2]report_data_by_zone!$A$1:$Z$1,0)), "")</f>
        <v/>
      </c>
      <c r="L26" s="46" t="str">
        <f>IFERROR(INDEX([2]report_data_by_zone!$A:$Z,$D26,MATCH(L$10,[2]report_data_by_zone!$A$1:$Z$1,0)), "")</f>
        <v/>
      </c>
      <c r="M26" s="46" t="str">
        <f>IFERROR(INDEX([2]report_data_by_zone!$A:$Z,$D26,MATCH(M$10,[2]report_data_by_zone!$A$1:$Z$1,0)), "")</f>
        <v/>
      </c>
      <c r="N26" s="46" t="str">
        <f>IFERROR(INDEX([2]report_data_by_zone!$A:$Z,$D26,MATCH(N$10,[2]report_data_by_zone!$A$1:$Z$1,0)), "")</f>
        <v/>
      </c>
      <c r="O26" s="46" t="str">
        <f>IFERROR(INDEX([2]report_data_by_zone!$A:$Z,$D26,MATCH(O$10,[2]report_data_by_zone!$A$1:$Z$1,0)), "")</f>
        <v/>
      </c>
      <c r="P26" s="46" t="str">
        <f>IFERROR(INDEX([2]report_data_by_zone!$A:$Z,$D26,MATCH(P$10,[2]report_data_by_zone!$A$1:$Z$1,0)), "")</f>
        <v/>
      </c>
      <c r="Q26" s="46" t="str">
        <f>IFERROR(INDEX([2]report_data_by_zone!$A:$Z,$D26,MATCH(Q$10,[2]report_data_by_zone!$A$1:$Z$1,0)), "")</f>
        <v/>
      </c>
      <c r="R26" s="46" t="str">
        <f>IFERROR(INDEX([2]report_data_by_zone!$A:$Z,$D26,MATCH(R$10,[2]report_data_by_zone!$A$1:$Z$1,0)), "")</f>
        <v/>
      </c>
      <c r="S26" s="46" t="str">
        <f>IFERROR(INDEX([2]report_data_by_zone!$A:$Z,$D26,MATCH(S$10,[2]report_data_by_zone!$A$1:$Z$1,0)), "")</f>
        <v/>
      </c>
      <c r="T26" s="46" t="str">
        <f>IFERROR(INDEX([2]report_data_by_zone!$A:$Z,$D26,MATCH(T$10,[2]report_data_by_zone!$A$1:$Z$1,0)), "")</f>
        <v/>
      </c>
    </row>
    <row r="27" spans="1:20" x14ac:dyDescent="0.25">
      <c r="A27" t="s">
        <v>385</v>
      </c>
      <c r="B27" s="45" t="s">
        <v>380</v>
      </c>
      <c r="C27" s="46" t="str">
        <f>CONCATENATE(YEAR,":",MONTH,":4:7:", $A27)</f>
        <v>2016:1:4:7:ZHUNAN</v>
      </c>
      <c r="D27" s="46" t="e">
        <f>MATCH($C27, [2]report_data_by_zone!$A:$A, 0)</f>
        <v>#N/A</v>
      </c>
      <c r="E27" s="46" t="str">
        <f>IFERROR(INDEX(#REF!,$D27,MATCH(E$10,#REF!,0)), "")</f>
        <v/>
      </c>
      <c r="F27" s="46" t="str">
        <f>IFERROR(INDEX(#REF!,$D27,MATCH(F$10,#REF!,0)), "")</f>
        <v/>
      </c>
      <c r="G27" s="46" t="str">
        <f>IFERROR(INDEX(#REF!,$D27,MATCH(G$10,#REF!,0)), "")</f>
        <v/>
      </c>
      <c r="H27" s="46" t="str">
        <f>IFERROR(INDEX(#REF!,$D27,MATCH(H$10,#REF!,0)), "")</f>
        <v/>
      </c>
      <c r="I27" s="46" t="str">
        <f>IFERROR(INDEX(#REF!,$D27,MATCH(I$10,#REF!,0)), "")</f>
        <v/>
      </c>
      <c r="J27" s="46"/>
      <c r="K27" s="46" t="str">
        <f>IFERROR(INDEX([2]report_data_by_zone!$A:$Z,$D27,MATCH(K$10,[2]report_data_by_zone!$A$1:$Z$1,0)), "")</f>
        <v/>
      </c>
      <c r="L27" s="46" t="str">
        <f>IFERROR(INDEX([2]report_data_by_zone!$A:$Z,$D27,MATCH(L$10,[2]report_data_by_zone!$A$1:$Z$1,0)), "")</f>
        <v/>
      </c>
      <c r="M27" s="46" t="str">
        <f>IFERROR(INDEX([2]report_data_by_zone!$A:$Z,$D27,MATCH(M$10,[2]report_data_by_zone!$A$1:$Z$1,0)), "")</f>
        <v/>
      </c>
      <c r="N27" s="46" t="str">
        <f>IFERROR(INDEX([2]report_data_by_zone!$A:$Z,$D27,MATCH(N$10,[2]report_data_by_zone!$A$1:$Z$1,0)), "")</f>
        <v/>
      </c>
      <c r="O27" s="46" t="str">
        <f>IFERROR(INDEX([2]report_data_by_zone!$A:$Z,$D27,MATCH(O$10,[2]report_data_by_zone!$A$1:$Z$1,0)), "")</f>
        <v/>
      </c>
      <c r="P27" s="46" t="str">
        <f>IFERROR(INDEX([2]report_data_by_zone!$A:$Z,$D27,MATCH(P$10,[2]report_data_by_zone!$A$1:$Z$1,0)), "")</f>
        <v/>
      </c>
      <c r="Q27" s="46" t="str">
        <f>IFERROR(INDEX([2]report_data_by_zone!$A:$Z,$D27,MATCH(Q$10,[2]report_data_by_zone!$A$1:$Z$1,0)), "")</f>
        <v/>
      </c>
      <c r="R27" s="46" t="str">
        <f>IFERROR(INDEX([2]report_data_by_zone!$A:$Z,$D27,MATCH(R$10,[2]report_data_by_zone!$A$1:$Z$1,0)), "")</f>
        <v/>
      </c>
      <c r="S27" s="46" t="str">
        <f>IFERROR(INDEX([2]report_data_by_zone!$A:$Z,$D27,MATCH(S$10,[2]report_data_by_zone!$A$1:$Z$1,0)), "")</f>
        <v/>
      </c>
      <c r="T27" s="46" t="str">
        <f>IFERROR(INDEX([2]report_data_by_zone!$A:$Z,$D27,MATCH(T$10,[2]report_data_by_zone!$A$1:$Z$1,0)), "")</f>
        <v/>
      </c>
    </row>
    <row r="28" spans="1:20" x14ac:dyDescent="0.25">
      <c r="A28" t="s">
        <v>385</v>
      </c>
      <c r="B28" s="45" t="s">
        <v>381</v>
      </c>
      <c r="C28" s="46" t="str">
        <f>CONCATENATE(YEAR,":",MONTH,":5:7:", $A28)</f>
        <v>2016:1:5:7:ZHUNAN</v>
      </c>
      <c r="D28" s="46" t="e">
        <f>MATCH($C28, [2]report_data_by_zone!$A:$A, 0)</f>
        <v>#N/A</v>
      </c>
      <c r="E28" s="46" t="str">
        <f>IFERROR(INDEX(#REF!,$D28,MATCH(E$10,#REF!,0)), "")</f>
        <v/>
      </c>
      <c r="F28" s="46" t="str">
        <f>IFERROR(INDEX(#REF!,$D28,MATCH(F$10,#REF!,0)), "")</f>
        <v/>
      </c>
      <c r="G28" s="46" t="str">
        <f>IFERROR(INDEX(#REF!,$D28,MATCH(G$10,#REF!,0)), "")</f>
        <v/>
      </c>
      <c r="H28" s="46" t="str">
        <f>IFERROR(INDEX(#REF!,$D28,MATCH(H$10,#REF!,0)), "")</f>
        <v/>
      </c>
      <c r="I28" s="46" t="str">
        <f>IFERROR(INDEX(#REF!,$D28,MATCH(I$10,#REF!,0)), "")</f>
        <v/>
      </c>
      <c r="J28" s="46"/>
      <c r="K28" s="46" t="str">
        <f>IFERROR(INDEX([2]report_data_by_zone!$A:$Z,$D28,MATCH(K$10,[2]report_data_by_zone!$A$1:$Z$1,0)), "")</f>
        <v/>
      </c>
      <c r="L28" s="46" t="str">
        <f>IFERROR(INDEX([2]report_data_by_zone!$A:$Z,$D28,MATCH(L$10,[2]report_data_by_zone!$A$1:$Z$1,0)), "")</f>
        <v/>
      </c>
      <c r="M28" s="46" t="str">
        <f>IFERROR(INDEX([2]report_data_by_zone!$A:$Z,$D28,MATCH(M$10,[2]report_data_by_zone!$A$1:$Z$1,0)), "")</f>
        <v/>
      </c>
      <c r="N28" s="46" t="str">
        <f>IFERROR(INDEX([2]report_data_by_zone!$A:$Z,$D28,MATCH(N$10,[2]report_data_by_zone!$A$1:$Z$1,0)), "")</f>
        <v/>
      </c>
      <c r="O28" s="46" t="str">
        <f>IFERROR(INDEX([2]report_data_by_zone!$A:$Z,$D28,MATCH(O$10,[2]report_data_by_zone!$A$1:$Z$1,0)), "")</f>
        <v/>
      </c>
      <c r="P28" s="46" t="str">
        <f>IFERROR(INDEX([2]report_data_by_zone!$A:$Z,$D28,MATCH(P$10,[2]report_data_by_zone!$A$1:$Z$1,0)), "")</f>
        <v/>
      </c>
      <c r="Q28" s="46" t="str">
        <f>IFERROR(INDEX([2]report_data_by_zone!$A:$Z,$D28,MATCH(Q$10,[2]report_data_by_zone!$A$1:$Z$1,0)), "")</f>
        <v/>
      </c>
      <c r="R28" s="46" t="str">
        <f>IFERROR(INDEX([2]report_data_by_zone!$A:$Z,$D28,MATCH(R$10,[2]report_data_by_zone!$A$1:$Z$1,0)), "")</f>
        <v/>
      </c>
      <c r="S28" s="46" t="str">
        <f>IFERROR(INDEX([2]report_data_by_zone!$A:$Z,$D28,MATCH(S$10,[2]report_data_by_zone!$A$1:$Z$1,0)), "")</f>
        <v/>
      </c>
      <c r="T28" s="46" t="str">
        <f>IFERROR(INDEX([2]report_data_by_zone!$A:$Z,$D28,MATCH(T$10,[2]report_data_by_zone!$A$1:$Z$1,0)), "")</f>
        <v/>
      </c>
    </row>
    <row r="29" spans="1:20" x14ac:dyDescent="0.25">
      <c r="B29" s="19" t="s">
        <v>46</v>
      </c>
      <c r="C29" s="40"/>
      <c r="D29" s="40"/>
      <c r="E29" s="40" t="str">
        <f>IFERROR(INDEX(#REF!,$D29,MATCH(E$10,#REF!,0)), "")</f>
        <v/>
      </c>
      <c r="F29" s="40" t="str">
        <f>IFERROR(INDEX(#REF!,$D29,MATCH(F$10,#REF!,0)), "")</f>
        <v/>
      </c>
      <c r="G29" s="40" t="str">
        <f>IFERROR(INDEX(#REF!,$D29,MATCH(G$10,#REF!,0)), "")</f>
        <v/>
      </c>
      <c r="H29" s="40" t="str">
        <f>IFERROR(INDEX(#REF!,$D29,MATCH(H$10,#REF!,0)), "")</f>
        <v/>
      </c>
      <c r="I29" s="40" t="str">
        <f>IFERROR(INDEX(#REF!,$D29,MATCH(I$10,#REF!,0)), "")</f>
        <v/>
      </c>
      <c r="J29" s="40"/>
      <c r="K29" s="40" t="str">
        <f>IFERROR(INDEX(#REF!,$D29,MATCH(K$10,#REF!,0)), "")</f>
        <v/>
      </c>
      <c r="L29" s="40" t="str">
        <f>IFERROR(INDEX(#REF!,$D29,MATCH(L$10,#REF!,0)), "")</f>
        <v/>
      </c>
      <c r="M29" s="40" t="str">
        <f>IFERROR(INDEX(#REF!,$D29,MATCH(M$10,#REF!,0)), "")</f>
        <v/>
      </c>
      <c r="N29" s="40" t="str">
        <f>IFERROR(INDEX(#REF!,$D29,MATCH(N$10,#REF!,0)), "")</f>
        <v/>
      </c>
      <c r="O29" s="40" t="str">
        <f>IFERROR(INDEX(#REF!,$D29,MATCH(O$10,#REF!,0)), "")</f>
        <v/>
      </c>
      <c r="P29" s="40" t="str">
        <f>IFERROR(INDEX(#REF!,$D29,MATCH(P$10,#REF!,0)), "")</f>
        <v/>
      </c>
      <c r="Q29" s="40" t="str">
        <f>IFERROR(INDEX(#REF!,$D29,MATCH(Q$10,#REF!,0)), "")</f>
        <v/>
      </c>
      <c r="R29" s="40" t="str">
        <f>IFERROR(INDEX(#REF!,$D29,MATCH(R$10,#REF!,0)), "")</f>
        <v/>
      </c>
      <c r="S29" s="40" t="str">
        <f>IFERROR(INDEX(#REF!,$D29,MATCH(S$10,#REF!,0)), "")</f>
        <v/>
      </c>
      <c r="T29" s="40" t="str">
        <f>IFERROR(INDEX(#REF!,$D29,MATCH(T$10,#REF!,0)), "")</f>
        <v/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3">
    <cfRule type="cellIs" dxfId="1622" priority="77" operator="lessThan">
      <formula>0.5</formula>
    </cfRule>
    <cfRule type="cellIs" dxfId="1621" priority="78" operator="greaterThan">
      <formula>0.5</formula>
    </cfRule>
  </conditionalFormatting>
  <conditionalFormatting sqref="M12:M13">
    <cfRule type="cellIs" dxfId="1620" priority="75" operator="lessThan">
      <formula>4.5</formula>
    </cfRule>
    <cfRule type="cellIs" dxfId="1619" priority="76" operator="greaterThan">
      <formula>5.5</formula>
    </cfRule>
  </conditionalFormatting>
  <conditionalFormatting sqref="N12:N13">
    <cfRule type="cellIs" dxfId="1618" priority="73" operator="lessThan">
      <formula>1.5</formula>
    </cfRule>
    <cfRule type="cellIs" dxfId="1617" priority="74" operator="greaterThan">
      <formula>2.5</formula>
    </cfRule>
  </conditionalFormatting>
  <conditionalFormatting sqref="O12:O13">
    <cfRule type="cellIs" dxfId="1616" priority="71" operator="lessThan">
      <formula>4.5</formula>
    </cfRule>
    <cfRule type="cellIs" dxfId="1615" priority="72" operator="greaterThan">
      <formula>7.5</formula>
    </cfRule>
  </conditionalFormatting>
  <conditionalFormatting sqref="Q12:Q13">
    <cfRule type="cellIs" dxfId="1614" priority="69" operator="lessThan">
      <formula>2.5</formula>
    </cfRule>
    <cfRule type="cellIs" dxfId="1613" priority="70" operator="greaterThan">
      <formula>4.5</formula>
    </cfRule>
  </conditionalFormatting>
  <conditionalFormatting sqref="R12:R13">
    <cfRule type="cellIs" dxfId="2242" priority="67" operator="lessThan">
      <formula>2.5</formula>
    </cfRule>
    <cfRule type="cellIs" dxfId="2241" priority="68" operator="greaterThan">
      <formula>4.5</formula>
    </cfRule>
  </conditionalFormatting>
  <conditionalFormatting sqref="S12:S13">
    <cfRule type="cellIs" dxfId="1612" priority="66" operator="greaterThan">
      <formula>1.5</formula>
    </cfRule>
  </conditionalFormatting>
  <conditionalFormatting sqref="K14:L14">
    <cfRule type="cellIs" dxfId="2240" priority="64" operator="lessThan">
      <formula>0.5</formula>
    </cfRule>
    <cfRule type="cellIs" dxfId="2239" priority="65" operator="greaterThan">
      <formula>0.5</formula>
    </cfRule>
  </conditionalFormatting>
  <conditionalFormatting sqref="M14">
    <cfRule type="cellIs" dxfId="2238" priority="62" operator="lessThan">
      <formula>4.5</formula>
    </cfRule>
    <cfRule type="cellIs" dxfId="2237" priority="63" operator="greaterThan">
      <formula>5.5</formula>
    </cfRule>
  </conditionalFormatting>
  <conditionalFormatting sqref="N14">
    <cfRule type="cellIs" dxfId="2236" priority="60" operator="lessThan">
      <formula>1.5</formula>
    </cfRule>
    <cfRule type="cellIs" dxfId="2235" priority="61" operator="greaterThan">
      <formula>2.5</formula>
    </cfRule>
  </conditionalFormatting>
  <conditionalFormatting sqref="O14">
    <cfRule type="cellIs" dxfId="2234" priority="58" operator="lessThan">
      <formula>4.5</formula>
    </cfRule>
    <cfRule type="cellIs" dxfId="2233" priority="59" operator="greaterThan">
      <formula>7.5</formula>
    </cfRule>
  </conditionalFormatting>
  <conditionalFormatting sqref="Q14">
    <cfRule type="cellIs" dxfId="2232" priority="56" operator="lessThan">
      <formula>2.5</formula>
    </cfRule>
    <cfRule type="cellIs" dxfId="2231" priority="57" operator="greaterThan">
      <formula>4.5</formula>
    </cfRule>
  </conditionalFormatting>
  <conditionalFormatting sqref="R14">
    <cfRule type="cellIs" dxfId="2230" priority="54" operator="lessThan">
      <formula>2.5</formula>
    </cfRule>
    <cfRule type="cellIs" dxfId="2229" priority="55" operator="greaterThan">
      <formula>4.5</formula>
    </cfRule>
  </conditionalFormatting>
  <conditionalFormatting sqref="S14">
    <cfRule type="cellIs" dxfId="2228" priority="53" operator="greaterThan">
      <formula>1.5</formula>
    </cfRule>
  </conditionalFormatting>
  <conditionalFormatting sqref="K15:L15">
    <cfRule type="cellIs" dxfId="2227" priority="51" operator="lessThan">
      <formula>0.5</formula>
    </cfRule>
    <cfRule type="cellIs" dxfId="2226" priority="52" operator="greaterThan">
      <formula>0.5</formula>
    </cfRule>
  </conditionalFormatting>
  <conditionalFormatting sqref="M15">
    <cfRule type="cellIs" dxfId="2225" priority="49" operator="lessThan">
      <formula>4.5</formula>
    </cfRule>
    <cfRule type="cellIs" dxfId="2224" priority="50" operator="greaterThan">
      <formula>5.5</formula>
    </cfRule>
  </conditionalFormatting>
  <conditionalFormatting sqref="N15">
    <cfRule type="cellIs" dxfId="2223" priority="47" operator="lessThan">
      <formula>1.5</formula>
    </cfRule>
    <cfRule type="cellIs" dxfId="2222" priority="48" operator="greaterThan">
      <formula>2.5</formula>
    </cfRule>
  </conditionalFormatting>
  <conditionalFormatting sqref="O15">
    <cfRule type="cellIs" dxfId="2221" priority="45" operator="lessThan">
      <formula>4.5</formula>
    </cfRule>
    <cfRule type="cellIs" dxfId="2220" priority="46" operator="greaterThan">
      <formula>7.5</formula>
    </cfRule>
  </conditionalFormatting>
  <conditionalFormatting sqref="Q15">
    <cfRule type="cellIs" dxfId="2219" priority="43" operator="lessThan">
      <formula>2.5</formula>
    </cfRule>
    <cfRule type="cellIs" dxfId="2218" priority="44" operator="greaterThan">
      <formula>4.5</formula>
    </cfRule>
  </conditionalFormatting>
  <conditionalFormatting sqref="R15">
    <cfRule type="cellIs" dxfId="2217" priority="41" operator="lessThan">
      <formula>2.5</formula>
    </cfRule>
    <cfRule type="cellIs" dxfId="2216" priority="42" operator="greaterThan">
      <formula>4.5</formula>
    </cfRule>
  </conditionalFormatting>
  <conditionalFormatting sqref="S15">
    <cfRule type="cellIs" dxfId="2215" priority="40" operator="greaterThan">
      <formula>1.5</formula>
    </cfRule>
  </conditionalFormatting>
  <conditionalFormatting sqref="K18:L19">
    <cfRule type="cellIs" dxfId="2214" priority="38" operator="lessThan">
      <formula>0.5</formula>
    </cfRule>
    <cfRule type="cellIs" dxfId="2213" priority="39" operator="greaterThan">
      <formula>0.5</formula>
    </cfRule>
  </conditionalFormatting>
  <conditionalFormatting sqref="M18:M19">
    <cfRule type="cellIs" dxfId="2212" priority="36" operator="lessThan">
      <formula>4.5</formula>
    </cfRule>
    <cfRule type="cellIs" dxfId="2211" priority="37" operator="greaterThan">
      <formula>5.5</formula>
    </cfRule>
  </conditionalFormatting>
  <conditionalFormatting sqref="N18:N19">
    <cfRule type="cellIs" dxfId="2210" priority="34" operator="lessThan">
      <formula>1.5</formula>
    </cfRule>
    <cfRule type="cellIs" dxfId="2209" priority="35" operator="greaterThan">
      <formula>2.5</formula>
    </cfRule>
  </conditionalFormatting>
  <conditionalFormatting sqref="O18:O19">
    <cfRule type="cellIs" dxfId="2208" priority="32" operator="lessThan">
      <formula>4.5</formula>
    </cfRule>
    <cfRule type="cellIs" dxfId="2207" priority="33" operator="greaterThan">
      <formula>7.5</formula>
    </cfRule>
  </conditionalFormatting>
  <conditionalFormatting sqref="Q18:Q19">
    <cfRule type="cellIs" dxfId="2206" priority="30" operator="lessThan">
      <formula>2.5</formula>
    </cfRule>
    <cfRule type="cellIs" dxfId="2205" priority="31" operator="greaterThan">
      <formula>4.5</formula>
    </cfRule>
  </conditionalFormatting>
  <conditionalFormatting sqref="R18:R19">
    <cfRule type="cellIs" dxfId="2204" priority="28" operator="lessThan">
      <formula>2.5</formula>
    </cfRule>
    <cfRule type="cellIs" dxfId="2203" priority="29" operator="greaterThan">
      <formula>4.5</formula>
    </cfRule>
  </conditionalFormatting>
  <conditionalFormatting sqref="S18:S19">
    <cfRule type="cellIs" dxfId="2202" priority="27" operator="greaterThan">
      <formula>1.5</formula>
    </cfRule>
  </conditionalFormatting>
  <conditionalFormatting sqref="K20:L20">
    <cfRule type="cellIs" dxfId="2201" priority="25" operator="lessThan">
      <formula>0.5</formula>
    </cfRule>
    <cfRule type="cellIs" dxfId="2200" priority="26" operator="greaterThan">
      <formula>0.5</formula>
    </cfRule>
  </conditionalFormatting>
  <conditionalFormatting sqref="M20">
    <cfRule type="cellIs" dxfId="2199" priority="23" operator="lessThan">
      <formula>4.5</formula>
    </cfRule>
    <cfRule type="cellIs" dxfId="2198" priority="24" operator="greaterThan">
      <formula>5.5</formula>
    </cfRule>
  </conditionalFormatting>
  <conditionalFormatting sqref="N20">
    <cfRule type="cellIs" dxfId="2197" priority="21" operator="lessThan">
      <formula>1.5</formula>
    </cfRule>
    <cfRule type="cellIs" dxfId="2196" priority="22" operator="greaterThan">
      <formula>2.5</formula>
    </cfRule>
  </conditionalFormatting>
  <conditionalFormatting sqref="O20">
    <cfRule type="cellIs" dxfId="2195" priority="19" operator="lessThan">
      <formula>4.5</formula>
    </cfRule>
    <cfRule type="cellIs" dxfId="2194" priority="20" operator="greaterThan">
      <formula>7.5</formula>
    </cfRule>
  </conditionalFormatting>
  <conditionalFormatting sqref="Q20">
    <cfRule type="cellIs" dxfId="2193" priority="17" operator="lessThan">
      <formula>2.5</formula>
    </cfRule>
    <cfRule type="cellIs" dxfId="2192" priority="18" operator="greaterThan">
      <formula>4.5</formula>
    </cfRule>
  </conditionalFormatting>
  <conditionalFormatting sqref="R20">
    <cfRule type="cellIs" dxfId="2191" priority="15" operator="lessThan">
      <formula>2.5</formula>
    </cfRule>
    <cfRule type="cellIs" dxfId="2190" priority="16" operator="greaterThan">
      <formula>4.5</formula>
    </cfRule>
  </conditionalFormatting>
  <conditionalFormatting sqref="S20">
    <cfRule type="cellIs" dxfId="2189" priority="14" operator="greaterThan">
      <formula>1.5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opLeftCell="A11" workbookViewId="0">
      <selection activeCell="B29" sqref="B29:T33"/>
    </sheetView>
  </sheetViews>
  <sheetFormatPr defaultRowHeight="15" x14ac:dyDescent="0.25"/>
  <cols>
    <col min="1" max="1" width="19.85546875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34" t="s">
        <v>22</v>
      </c>
      <c r="F1" s="34"/>
      <c r="G1" s="34"/>
      <c r="H1" s="34"/>
      <c r="I1" s="35"/>
      <c r="J1" s="6"/>
      <c r="K1" s="31" t="s">
        <v>57</v>
      </c>
      <c r="L1" s="31" t="s">
        <v>58</v>
      </c>
      <c r="M1" s="31" t="s">
        <v>59</v>
      </c>
      <c r="N1" s="31" t="s">
        <v>60</v>
      </c>
      <c r="O1" s="31" t="s">
        <v>61</v>
      </c>
      <c r="P1" s="31" t="s">
        <v>62</v>
      </c>
      <c r="Q1" s="31" t="s">
        <v>63</v>
      </c>
      <c r="R1" s="31" t="s">
        <v>64</v>
      </c>
      <c r="S1" s="31" t="s">
        <v>65</v>
      </c>
      <c r="T1" s="31" t="s">
        <v>66</v>
      </c>
    </row>
    <row r="2" spans="1:20" ht="18.75" x14ac:dyDescent="0.3">
      <c r="A2" s="4"/>
      <c r="B2" s="7">
        <f>DATE</f>
        <v>42383</v>
      </c>
      <c r="C2" s="4"/>
      <c r="D2" s="4"/>
      <c r="E2" s="34"/>
      <c r="F2" s="34"/>
      <c r="G2" s="34"/>
      <c r="H2" s="34"/>
      <c r="I2" s="35"/>
      <c r="J2" s="8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 ht="28.5" x14ac:dyDescent="0.25">
      <c r="A3" s="4"/>
      <c r="B3" s="26" t="s">
        <v>122</v>
      </c>
      <c r="C3" s="4"/>
      <c r="D3" s="4"/>
      <c r="E3" s="34"/>
      <c r="F3" s="34"/>
      <c r="G3" s="34"/>
      <c r="H3" s="34"/>
      <c r="I3" s="35"/>
      <c r="J3" s="26" t="s">
        <v>102</v>
      </c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1:20" ht="18.75" customHeight="1" x14ac:dyDescent="0.3">
      <c r="A4" s="4"/>
      <c r="B4" s="5"/>
      <c r="C4" s="4"/>
      <c r="D4" s="4"/>
      <c r="E4" s="34"/>
      <c r="F4" s="34"/>
      <c r="G4" s="34"/>
      <c r="H4" s="34"/>
      <c r="I4" s="35"/>
      <c r="J4" s="8"/>
      <c r="K4" s="32"/>
      <c r="L4" s="32"/>
      <c r="M4" s="32"/>
      <c r="N4" s="32"/>
      <c r="O4" s="32"/>
      <c r="P4" s="32"/>
      <c r="Q4" s="32"/>
      <c r="R4" s="32"/>
      <c r="S4" s="32"/>
      <c r="T4" s="32"/>
    </row>
    <row r="5" spans="1:20" ht="15" customHeight="1" x14ac:dyDescent="0.3">
      <c r="A5" s="4"/>
      <c r="B5" s="27"/>
      <c r="C5" s="4"/>
      <c r="D5" s="4"/>
      <c r="E5" s="34"/>
      <c r="F5" s="34"/>
      <c r="G5" s="34"/>
      <c r="H5" s="34"/>
      <c r="I5" s="35"/>
      <c r="J5" s="8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 ht="18.75" x14ac:dyDescent="0.3">
      <c r="A6" s="4"/>
      <c r="B6" s="5" t="s">
        <v>45</v>
      </c>
      <c r="C6" s="4"/>
      <c r="D6" s="4"/>
      <c r="E6" s="34"/>
      <c r="F6" s="34"/>
      <c r="G6" s="34"/>
      <c r="H6" s="34"/>
      <c r="I6" s="35"/>
      <c r="J6" s="8"/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1:20" ht="15" customHeight="1" x14ac:dyDescent="0.3">
      <c r="A7" s="4"/>
      <c r="B7" s="9"/>
      <c r="C7" s="4"/>
      <c r="D7" s="4"/>
      <c r="E7" s="34"/>
      <c r="F7" s="34"/>
      <c r="G7" s="34"/>
      <c r="H7" s="34"/>
      <c r="I7" s="35"/>
      <c r="J7" s="8"/>
      <c r="K7" s="32"/>
      <c r="L7" s="32"/>
      <c r="M7" s="32"/>
      <c r="N7" s="32"/>
      <c r="O7" s="32"/>
      <c r="P7" s="32"/>
      <c r="Q7" s="32"/>
      <c r="R7" s="32"/>
      <c r="S7" s="32"/>
      <c r="T7" s="32"/>
    </row>
    <row r="8" spans="1:20" ht="86.25" customHeight="1" x14ac:dyDescent="0.25">
      <c r="A8" s="4"/>
      <c r="B8" s="10"/>
      <c r="C8" s="4"/>
      <c r="D8" s="4"/>
      <c r="E8" s="36"/>
      <c r="F8" s="36"/>
      <c r="G8" s="36"/>
      <c r="H8" s="36"/>
      <c r="I8" s="37"/>
      <c r="J8" s="14" t="s">
        <v>54</v>
      </c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184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143</v>
      </c>
      <c r="B12" s="18" t="s">
        <v>123</v>
      </c>
      <c r="C12" s="11" t="str">
        <f t="shared" ref="C12:C18" si="0">CONCATENATE(YEAR,":",MONTH,":",WEEK,":",DAY,":",$A12)</f>
        <v>2016:1:2:7:XINZHU_3_E</v>
      </c>
      <c r="D12" s="11" t="e">
        <f>MATCH($C12,[1]report_data!$A:$A,0)</f>
        <v>#N/A</v>
      </c>
      <c r="E12" s="44" t="str">
        <f>IFERROR(INDEX([1]report_data!$A:$Z,$D12,MATCH(E$10,[1]report_data!$A$1:$Z$1,0)),"")</f>
        <v/>
      </c>
      <c r="F12" s="44" t="str">
        <f>IFERROR(INDEX([1]report_data!$A:$Z,$D12,MATCH(F$10,[1]report_data!$A$1:$Z$1,0)),"")</f>
        <v/>
      </c>
      <c r="G12" s="44" t="str">
        <f>IFERROR(INDEX([1]report_data!$A:$Z,$D12,MATCH(G$10,[1]report_data!$A$1:$Z$1,0)),"")</f>
        <v/>
      </c>
      <c r="H12" s="44" t="str">
        <f>IFERROR(INDEX([1]report_data!$A:$Z,$D12,MATCH(H$10,[1]report_data!$A$1:$Z$1,0)),"")</f>
        <v/>
      </c>
      <c r="I12" s="44" t="str">
        <f>IFERROR(INDEX([1]report_data!$A:$Z,$D12,MATCH(I$10,[1]report_data!$A$1:$Z$1,0)),"")</f>
        <v/>
      </c>
      <c r="J12" s="11" t="s">
        <v>130</v>
      </c>
      <c r="K12" s="21" t="str">
        <f>IFERROR(INDEX([1]report_data!$A:$Z,$D12,MATCH(K$10,[1]report_data!$A$1:$Z$1,0)),"")</f>
        <v/>
      </c>
      <c r="L12" s="21" t="str">
        <f>IFERROR(INDEX([1]report_data!$A:$Z,$D12,MATCH(L$10,[1]report_data!$A$1:$Z$1,0)),"")</f>
        <v/>
      </c>
      <c r="M12" s="21" t="str">
        <f>IFERROR(INDEX([1]report_data!$A:$Z,$D12,MATCH(M$10,[1]report_data!$A$1:$Z$1,0)),"")</f>
        <v/>
      </c>
      <c r="N12" s="21" t="str">
        <f>IFERROR(INDEX([1]report_data!$A:$Z,$D12,MATCH(N$10,[1]report_data!$A$1:$Z$1,0)),"")</f>
        <v/>
      </c>
      <c r="O12" s="21" t="str">
        <f>IFERROR(INDEX([1]report_data!$A:$Z,$D12,MATCH(O$10,[1]report_data!$A$1:$Z$1,0)),"")</f>
        <v/>
      </c>
      <c r="P12" s="21" t="str">
        <f>IFERROR(INDEX([1]report_data!$A:$Z,$D12,MATCH(P$10,[1]report_data!$A$1:$Z$1,0)),"")</f>
        <v/>
      </c>
      <c r="Q12" s="21" t="str">
        <f>IFERROR(INDEX([1]report_data!$A:$Z,$D12,MATCH(Q$10,[1]report_data!$A$1:$Z$1,0)),"")</f>
        <v/>
      </c>
      <c r="R12" s="21" t="str">
        <f>IFERROR(INDEX([1]report_data!$A:$Z,$D12,MATCH(R$10,[1]report_data!$A$1:$Z$1,0)),"")</f>
        <v/>
      </c>
      <c r="S12" s="21" t="str">
        <f>IFERROR(INDEX([1]report_data!$A:$Z,$D12,MATCH(S$10,[1]report_data!$A$1:$Z$1,0)),"")</f>
        <v/>
      </c>
      <c r="T12" s="21" t="str">
        <f>IFERROR(INDEX([1]report_data!$A:$Z,$D12,MATCH(T$10,[1]report_data!$A$1:$Z$1,0)),"")</f>
        <v/>
      </c>
    </row>
    <row r="13" spans="1:20" x14ac:dyDescent="0.25">
      <c r="A13" s="12" t="s">
        <v>144</v>
      </c>
      <c r="B13" s="18" t="s">
        <v>124</v>
      </c>
      <c r="C13" s="11" t="str">
        <f t="shared" si="0"/>
        <v>2016:1:2:7:XINZHU_1_E</v>
      </c>
      <c r="D13" s="11" t="e">
        <f>MATCH($C13,[1]report_data!$A:$A,0)</f>
        <v>#N/A</v>
      </c>
      <c r="E13" s="44" t="str">
        <f>IFERROR(INDEX([1]report_data!$A:$Z,$D13,MATCH(E$10,[1]report_data!$A$1:$Z$1,0)),"")</f>
        <v/>
      </c>
      <c r="F13" s="44" t="str">
        <f>IFERROR(INDEX([1]report_data!$A:$Z,$D13,MATCH(F$10,[1]report_data!$A$1:$Z$1,0)),"")</f>
        <v/>
      </c>
      <c r="G13" s="44" t="str">
        <f>IFERROR(INDEX([1]report_data!$A:$Z,$D13,MATCH(G$10,[1]report_data!$A$1:$Z$1,0)),"")</f>
        <v/>
      </c>
      <c r="H13" s="44" t="str">
        <f>IFERROR(INDEX([1]report_data!$A:$Z,$D13,MATCH(H$10,[1]report_data!$A$1:$Z$1,0)),"")</f>
        <v/>
      </c>
      <c r="I13" s="44" t="str">
        <f>IFERROR(INDEX([1]report_data!$A:$Z,$D13,MATCH(I$10,[1]report_data!$A$1:$Z$1,0)),"")</f>
        <v/>
      </c>
      <c r="J13" s="11" t="s">
        <v>128</v>
      </c>
      <c r="K13" s="21" t="str">
        <f>IFERROR(INDEX([1]report_data!$A:$Z,$D13,MATCH(K$10,[1]report_data!$A$1:$Z$1,0)),"")</f>
        <v/>
      </c>
      <c r="L13" s="21" t="str">
        <f>IFERROR(INDEX([1]report_data!$A:$Z,$D13,MATCH(L$10,[1]report_data!$A$1:$Z$1,0)),"")</f>
        <v/>
      </c>
      <c r="M13" s="21" t="str">
        <f>IFERROR(INDEX([1]report_data!$A:$Z,$D13,MATCH(M$10,[1]report_data!$A$1:$Z$1,0)),"")</f>
        <v/>
      </c>
      <c r="N13" s="21" t="str">
        <f>IFERROR(INDEX([1]report_data!$A:$Z,$D13,MATCH(N$10,[1]report_data!$A$1:$Z$1,0)),"")</f>
        <v/>
      </c>
      <c r="O13" s="21" t="str">
        <f>IFERROR(INDEX([1]report_data!$A:$Z,$D13,MATCH(O$10,[1]report_data!$A$1:$Z$1,0)),"")</f>
        <v/>
      </c>
      <c r="P13" s="21" t="str">
        <f>IFERROR(INDEX([1]report_data!$A:$Z,$D13,MATCH(P$10,[1]report_data!$A$1:$Z$1,0)),"")</f>
        <v/>
      </c>
      <c r="Q13" s="21" t="str">
        <f>IFERROR(INDEX([1]report_data!$A:$Z,$D13,MATCH(Q$10,[1]report_data!$A$1:$Z$1,0)),"")</f>
        <v/>
      </c>
      <c r="R13" s="21" t="str">
        <f>IFERROR(INDEX([1]report_data!$A:$Z,$D13,MATCH(R$10,[1]report_data!$A$1:$Z$1,0)),"")</f>
        <v/>
      </c>
      <c r="S13" s="21" t="str">
        <f>IFERROR(INDEX([1]report_data!$A:$Z,$D13,MATCH(S$10,[1]report_data!$A$1:$Z$1,0)),"")</f>
        <v/>
      </c>
      <c r="T13" s="21" t="str">
        <f>IFERROR(INDEX([1]report_data!$A:$Z,$D13,MATCH(T$10,[1]report_data!$A$1:$Z$1,0)),"")</f>
        <v/>
      </c>
    </row>
    <row r="14" spans="1:20" x14ac:dyDescent="0.25">
      <c r="A14" s="12" t="s">
        <v>145</v>
      </c>
      <c r="B14" s="18" t="s">
        <v>125</v>
      </c>
      <c r="C14" s="11" t="str">
        <f t="shared" si="0"/>
        <v>2016:1:2:7:XINZHU_1_S</v>
      </c>
      <c r="D14" s="11" t="e">
        <f>MATCH($C14,[1]report_data!$A:$A,0)</f>
        <v>#N/A</v>
      </c>
      <c r="E14" s="44" t="str">
        <f>IFERROR(INDEX([1]report_data!$A:$Z,$D14,MATCH(E$10,[1]report_data!$A$1:$Z$1,0)),"")</f>
        <v/>
      </c>
      <c r="F14" s="44" t="str">
        <f>IFERROR(INDEX([1]report_data!$A:$Z,$D14,MATCH(F$10,[1]report_data!$A$1:$Z$1,0)),"")</f>
        <v/>
      </c>
      <c r="G14" s="44" t="str">
        <f>IFERROR(INDEX([1]report_data!$A:$Z,$D14,MATCH(G$10,[1]report_data!$A$1:$Z$1,0)),"")</f>
        <v/>
      </c>
      <c r="H14" s="44" t="str">
        <f>IFERROR(INDEX([1]report_data!$A:$Z,$D14,MATCH(H$10,[1]report_data!$A$1:$Z$1,0)),"")</f>
        <v/>
      </c>
      <c r="I14" s="44" t="str">
        <f>IFERROR(INDEX([1]report_data!$A:$Z,$D14,MATCH(I$10,[1]report_data!$A$1:$Z$1,0)),"")</f>
        <v/>
      </c>
      <c r="J14" s="11" t="s">
        <v>129</v>
      </c>
      <c r="K14" s="21" t="str">
        <f>IFERROR(INDEX([1]report_data!$A:$Z,$D14,MATCH(K$10,[1]report_data!$A$1:$Z$1,0)),"")</f>
        <v/>
      </c>
      <c r="L14" s="21" t="str">
        <f>IFERROR(INDEX([1]report_data!$A:$Z,$D14,MATCH(L$10,[1]report_data!$A$1:$Z$1,0)),"")</f>
        <v/>
      </c>
      <c r="M14" s="21" t="str">
        <f>IFERROR(INDEX([1]report_data!$A:$Z,$D14,MATCH(M$10,[1]report_data!$A$1:$Z$1,0)),"")</f>
        <v/>
      </c>
      <c r="N14" s="21" t="str">
        <f>IFERROR(INDEX([1]report_data!$A:$Z,$D14,MATCH(N$10,[1]report_data!$A$1:$Z$1,0)),"")</f>
        <v/>
      </c>
      <c r="O14" s="21" t="str">
        <f>IFERROR(INDEX([1]report_data!$A:$Z,$D14,MATCH(O$10,[1]report_data!$A$1:$Z$1,0)),"")</f>
        <v/>
      </c>
      <c r="P14" s="21" t="str">
        <f>IFERROR(INDEX([1]report_data!$A:$Z,$D14,MATCH(P$10,[1]report_data!$A$1:$Z$1,0)),"")</f>
        <v/>
      </c>
      <c r="Q14" s="21" t="str">
        <f>IFERROR(INDEX([1]report_data!$A:$Z,$D14,MATCH(Q$10,[1]report_data!$A$1:$Z$1,0)),"")</f>
        <v/>
      </c>
      <c r="R14" s="21" t="str">
        <f>IFERROR(INDEX([1]report_data!$A:$Z,$D14,MATCH(R$10,[1]report_data!$A$1:$Z$1,0)),"")</f>
        <v/>
      </c>
      <c r="S14" s="21" t="str">
        <f>IFERROR(INDEX([1]report_data!$A:$Z,$D14,MATCH(S$10,[1]report_data!$A$1:$Z$1,0)),"")</f>
        <v/>
      </c>
      <c r="T14" s="21" t="str">
        <f>IFERROR(INDEX([1]report_data!$A:$Z,$D14,MATCH(T$10,[1]report_data!$A$1:$Z$1,0)),"")</f>
        <v/>
      </c>
    </row>
    <row r="15" spans="1:20" x14ac:dyDescent="0.25">
      <c r="A15" s="12" t="s">
        <v>146</v>
      </c>
      <c r="B15" s="18" t="s">
        <v>126</v>
      </c>
      <c r="C15" s="11" t="str">
        <f t="shared" si="0"/>
        <v>2016:1:2:7:XINZHU_3_S</v>
      </c>
      <c r="D15" s="11" t="e">
        <f>MATCH($C15,[1]report_data!$A:$A,0)</f>
        <v>#N/A</v>
      </c>
      <c r="E15" s="44" t="str">
        <f>IFERROR(INDEX([1]report_data!$A:$Z,$D15,MATCH(E$10,[1]report_data!$A$1:$Z$1,0)),"")</f>
        <v/>
      </c>
      <c r="F15" s="44" t="str">
        <f>IFERROR(INDEX([1]report_data!$A:$Z,$D15,MATCH(F$10,[1]report_data!$A$1:$Z$1,0)),"")</f>
        <v/>
      </c>
      <c r="G15" s="44" t="str">
        <f>IFERROR(INDEX([1]report_data!$A:$Z,$D15,MATCH(G$10,[1]report_data!$A$1:$Z$1,0)),"")</f>
        <v/>
      </c>
      <c r="H15" s="44" t="str">
        <f>IFERROR(INDEX([1]report_data!$A:$Z,$D15,MATCH(H$10,[1]report_data!$A$1:$Z$1,0)),"")</f>
        <v/>
      </c>
      <c r="I15" s="44" t="str">
        <f>IFERROR(INDEX([1]report_data!$A:$Z,$D15,MATCH(I$10,[1]report_data!$A$1:$Z$1,0)),"")</f>
        <v/>
      </c>
      <c r="J15" s="11" t="s">
        <v>127</v>
      </c>
      <c r="K15" s="21" t="str">
        <f>IFERROR(INDEX([1]report_data!$A:$Z,$D15,MATCH(K$10,[1]report_data!$A$1:$Z$1,0)),"")</f>
        <v/>
      </c>
      <c r="L15" s="21" t="str">
        <f>IFERROR(INDEX([1]report_data!$A:$Z,$D15,MATCH(L$10,[1]report_data!$A$1:$Z$1,0)),"")</f>
        <v/>
      </c>
      <c r="M15" s="21" t="str">
        <f>IFERROR(INDEX([1]report_data!$A:$Z,$D15,MATCH(M$10,[1]report_data!$A$1:$Z$1,0)),"")</f>
        <v/>
      </c>
      <c r="N15" s="21" t="str">
        <f>IFERROR(INDEX([1]report_data!$A:$Z,$D15,MATCH(N$10,[1]report_data!$A$1:$Z$1,0)),"")</f>
        <v/>
      </c>
      <c r="O15" s="21" t="str">
        <f>IFERROR(INDEX([1]report_data!$A:$Z,$D15,MATCH(O$10,[1]report_data!$A$1:$Z$1,0)),"")</f>
        <v/>
      </c>
      <c r="P15" s="21" t="str">
        <f>IFERROR(INDEX([1]report_data!$A:$Z,$D15,MATCH(P$10,[1]report_data!$A$1:$Z$1,0)),"")</f>
        <v/>
      </c>
      <c r="Q15" s="21" t="str">
        <f>IFERROR(INDEX([1]report_data!$A:$Z,$D15,MATCH(Q$10,[1]report_data!$A$1:$Z$1,0)),"")</f>
        <v/>
      </c>
      <c r="R15" s="21" t="str">
        <f>IFERROR(INDEX([1]report_data!$A:$Z,$D15,MATCH(R$10,[1]report_data!$A$1:$Z$1,0)),"")</f>
        <v/>
      </c>
      <c r="S15" s="21" t="str">
        <f>IFERROR(INDEX([1]report_data!$A:$Z,$D15,MATCH(S$10,[1]report_data!$A$1:$Z$1,0)),"")</f>
        <v/>
      </c>
      <c r="T15" s="21" t="str">
        <f>IFERROR(INDEX([1]report_data!$A:$Z,$D15,MATCH(T$10,[1]report_data!$A$1:$Z$1,0)),"")</f>
        <v/>
      </c>
    </row>
    <row r="16" spans="1:20" x14ac:dyDescent="0.25">
      <c r="A16" s="12"/>
      <c r="B16" s="19" t="s">
        <v>46</v>
      </c>
      <c r="C16" s="20"/>
      <c r="D16" s="20"/>
      <c r="E16" s="22">
        <f>SUM(E12:E15)</f>
        <v>0</v>
      </c>
      <c r="F16" s="22">
        <f>SUM(F12:F15)</f>
        <v>0</v>
      </c>
      <c r="G16" s="22">
        <f>SUM(G12:G15)</f>
        <v>0</v>
      </c>
      <c r="H16" s="22">
        <f>SUM(H12:H15)</f>
        <v>0</v>
      </c>
      <c r="I16" s="22">
        <f>SUM(I12:I15)</f>
        <v>0</v>
      </c>
      <c r="J16" s="20"/>
      <c r="K16" s="22">
        <f t="shared" ref="K16:T16" si="1">SUM(K12:K15)</f>
        <v>0</v>
      </c>
      <c r="L16" s="22">
        <f t="shared" si="1"/>
        <v>0</v>
      </c>
      <c r="M16" s="22">
        <f t="shared" si="1"/>
        <v>0</v>
      </c>
      <c r="N16" s="22">
        <f t="shared" si="1"/>
        <v>0</v>
      </c>
      <c r="O16" s="22">
        <f t="shared" si="1"/>
        <v>0</v>
      </c>
      <c r="P16" s="22">
        <f t="shared" si="1"/>
        <v>0</v>
      </c>
      <c r="Q16" s="22">
        <f t="shared" si="1"/>
        <v>0</v>
      </c>
      <c r="R16" s="22">
        <f t="shared" si="1"/>
        <v>0</v>
      </c>
      <c r="S16" s="22">
        <f t="shared" si="1"/>
        <v>0</v>
      </c>
      <c r="T16" s="22">
        <f t="shared" si="1"/>
        <v>0</v>
      </c>
    </row>
    <row r="17" spans="1:20" x14ac:dyDescent="0.25">
      <c r="A17" s="4"/>
      <c r="B17" s="28" t="s">
        <v>185</v>
      </c>
      <c r="C17" s="13"/>
      <c r="D17" s="13"/>
      <c r="E17" s="13"/>
      <c r="F17" s="13"/>
      <c r="G17" s="13"/>
      <c r="H17" s="13"/>
      <c r="I17" s="13"/>
      <c r="J17" s="13"/>
      <c r="K17" s="23"/>
      <c r="L17" s="23"/>
      <c r="M17" s="23"/>
      <c r="N17" s="23"/>
      <c r="O17" s="23"/>
      <c r="P17" s="23"/>
      <c r="Q17" s="23"/>
      <c r="R17" s="23"/>
      <c r="S17" s="23"/>
      <c r="T17" s="30"/>
    </row>
    <row r="18" spans="1:20" x14ac:dyDescent="0.25">
      <c r="A18" s="12" t="s">
        <v>147</v>
      </c>
      <c r="B18" s="18" t="s">
        <v>131</v>
      </c>
      <c r="C18" s="11" t="str">
        <f t="shared" si="0"/>
        <v>2016:1:2:7:ZHUDONG_E</v>
      </c>
      <c r="D18" s="11" t="e">
        <f>MATCH($C18,[1]report_data!$A:$A,0)</f>
        <v>#N/A</v>
      </c>
      <c r="E18" s="44" t="str">
        <f>IFERROR(INDEX([1]report_data!$A:$Z,$D18,MATCH(E$10,[1]report_data!$A$1:$Z$1,0)),"")</f>
        <v/>
      </c>
      <c r="F18" s="44" t="str">
        <f>IFERROR(INDEX([1]report_data!$A:$Z,$D18,MATCH(F$10,[1]report_data!$A$1:$Z$1,0)),"")</f>
        <v/>
      </c>
      <c r="G18" s="44" t="str">
        <f>IFERROR(INDEX([1]report_data!$A:$Z,$D18,MATCH(G$10,[1]report_data!$A$1:$Z$1,0)),"")</f>
        <v/>
      </c>
      <c r="H18" s="44" t="str">
        <f>IFERROR(INDEX([1]report_data!$A:$Z,$D18,MATCH(H$10,[1]report_data!$A$1:$Z$1,0)),"")</f>
        <v/>
      </c>
      <c r="I18" s="44" t="str">
        <f>IFERROR(INDEX([1]report_data!$A:$Z,$D18,MATCH(I$10,[1]report_data!$A$1:$Z$1,0)),"")</f>
        <v/>
      </c>
      <c r="J18" s="11" t="s">
        <v>133</v>
      </c>
      <c r="K18" s="44" t="str">
        <f>IFERROR(INDEX([1]report_data!$A:$Z,$D18,MATCH(K$10,[1]report_data!$A$1:$Z$1,0)),"")</f>
        <v/>
      </c>
      <c r="L18" s="44" t="str">
        <f>IFERROR(INDEX([1]report_data!$A:$Z,$D18,MATCH(L$10,[1]report_data!$A$1:$Z$1,0)),"")</f>
        <v/>
      </c>
      <c r="M18" s="44" t="str">
        <f>IFERROR(INDEX([1]report_data!$A:$Z,$D18,MATCH(M$10,[1]report_data!$A$1:$Z$1,0)),"")</f>
        <v/>
      </c>
      <c r="N18" s="44" t="str">
        <f>IFERROR(INDEX([1]report_data!$A:$Z,$D18,MATCH(N$10,[1]report_data!$A$1:$Z$1,0)),"")</f>
        <v/>
      </c>
      <c r="O18" s="44" t="str">
        <f>IFERROR(INDEX([1]report_data!$A:$Z,$D18,MATCH(O$10,[1]report_data!$A$1:$Z$1,0)),"")</f>
        <v/>
      </c>
      <c r="P18" s="44" t="str">
        <f>IFERROR(INDEX([1]report_data!$A:$Z,$D18,MATCH(P$10,[1]report_data!$A$1:$Z$1,0)),"")</f>
        <v/>
      </c>
      <c r="Q18" s="44" t="str">
        <f>IFERROR(INDEX([1]report_data!$A:$Z,$D18,MATCH(Q$10,[1]report_data!$A$1:$Z$1,0)),"")</f>
        <v/>
      </c>
      <c r="R18" s="44" t="str">
        <f>IFERROR(INDEX([1]report_data!$A:$Z,$D18,MATCH(R$10,[1]report_data!$A$1:$Z$1,0)),"")</f>
        <v/>
      </c>
      <c r="S18" s="44" t="str">
        <f>IFERROR(INDEX([1]report_data!$A:$Z,$D18,MATCH(S$10,[1]report_data!$A$1:$Z$1,0)),"")</f>
        <v/>
      </c>
      <c r="T18" s="44" t="str">
        <f>IFERROR(INDEX([1]report_data!$A:$Z,$D18,MATCH(T$10,[1]report_data!$A$1:$Z$1,0)),"")</f>
        <v/>
      </c>
    </row>
    <row r="19" spans="1:20" x14ac:dyDescent="0.25">
      <c r="A19" s="12" t="s">
        <v>148</v>
      </c>
      <c r="B19" s="18" t="s">
        <v>132</v>
      </c>
      <c r="C19" s="11" t="str">
        <f>CONCATENATE(YEAR,":",MONTH,":",WEEK,":",DAY,":",$A19)</f>
        <v>2016:1:2:7:ZHUDONG_S</v>
      </c>
      <c r="D19" s="11" t="e">
        <f>MATCH($C19,[1]report_data!$A:$A,0)</f>
        <v>#N/A</v>
      </c>
      <c r="E19" s="44" t="str">
        <f>IFERROR(INDEX([1]report_data!$A:$Z,$D19,MATCH(E$10,[1]report_data!$A$1:$Z$1,0)),"")</f>
        <v/>
      </c>
      <c r="F19" s="44" t="str">
        <f>IFERROR(INDEX([1]report_data!$A:$Z,$D19,MATCH(F$10,[1]report_data!$A$1:$Z$1,0)),"")</f>
        <v/>
      </c>
      <c r="G19" s="44" t="str">
        <f>IFERROR(INDEX([1]report_data!$A:$Z,$D19,MATCH(G$10,[1]report_data!$A$1:$Z$1,0)),"")</f>
        <v/>
      </c>
      <c r="H19" s="44" t="str">
        <f>IFERROR(INDEX([1]report_data!$A:$Z,$D19,MATCH(H$10,[1]report_data!$A$1:$Z$1,0)),"")</f>
        <v/>
      </c>
      <c r="I19" s="44" t="str">
        <f>IFERROR(INDEX([1]report_data!$A:$Z,$D19,MATCH(I$10,[1]report_data!$A$1:$Z$1,0)),"")</f>
        <v/>
      </c>
      <c r="J19" s="11" t="s">
        <v>134</v>
      </c>
      <c r="K19" s="44" t="str">
        <f>IFERROR(INDEX([1]report_data!$A:$Z,$D19,MATCH(K$10,[1]report_data!$A$1:$Z$1,0)),"")</f>
        <v/>
      </c>
      <c r="L19" s="44" t="str">
        <f>IFERROR(INDEX([1]report_data!$A:$Z,$D19,MATCH(L$10,[1]report_data!$A$1:$Z$1,0)),"")</f>
        <v/>
      </c>
      <c r="M19" s="44" t="str">
        <f>IFERROR(INDEX([1]report_data!$A:$Z,$D19,MATCH(M$10,[1]report_data!$A$1:$Z$1,0)),"")</f>
        <v/>
      </c>
      <c r="N19" s="44" t="str">
        <f>IFERROR(INDEX([1]report_data!$A:$Z,$D19,MATCH(N$10,[1]report_data!$A$1:$Z$1,0)),"")</f>
        <v/>
      </c>
      <c r="O19" s="44" t="str">
        <f>IFERROR(INDEX([1]report_data!$A:$Z,$D19,MATCH(O$10,[1]report_data!$A$1:$Z$1,0)),"")</f>
        <v/>
      </c>
      <c r="P19" s="44" t="str">
        <f>IFERROR(INDEX([1]report_data!$A:$Z,$D19,MATCH(P$10,[1]report_data!$A$1:$Z$1,0)),"")</f>
        <v/>
      </c>
      <c r="Q19" s="44" t="str">
        <f>IFERROR(INDEX([1]report_data!$A:$Z,$D19,MATCH(Q$10,[1]report_data!$A$1:$Z$1,0)),"")</f>
        <v/>
      </c>
      <c r="R19" s="44" t="str">
        <f>IFERROR(INDEX([1]report_data!$A:$Z,$D19,MATCH(R$10,[1]report_data!$A$1:$Z$1,0)),"")</f>
        <v/>
      </c>
      <c r="S19" s="44" t="str">
        <f>IFERROR(INDEX([1]report_data!$A:$Z,$D19,MATCH(S$10,[1]report_data!$A$1:$Z$1,0)),"")</f>
        <v/>
      </c>
      <c r="T19" s="44" t="str">
        <f>IFERROR(INDEX([1]report_data!$A:$Z,$D19,MATCH(T$10,[1]report_data!$A$1:$Z$1,0)),"")</f>
        <v/>
      </c>
    </row>
    <row r="20" spans="1:20" x14ac:dyDescent="0.25">
      <c r="A20" s="4"/>
      <c r="B20" s="19" t="s">
        <v>46</v>
      </c>
      <c r="C20" s="20"/>
      <c r="D20" s="20"/>
      <c r="E20" s="22">
        <f>SUM(E18:E19)</f>
        <v>0</v>
      </c>
      <c r="F20" s="22">
        <f>SUM(F18:F19)</f>
        <v>0</v>
      </c>
      <c r="G20" s="22">
        <f>SUM(G18:G19)</f>
        <v>0</v>
      </c>
      <c r="H20" s="22">
        <f>SUM(H18:H19)</f>
        <v>0</v>
      </c>
      <c r="I20" s="22">
        <f>SUM(I18:I19)</f>
        <v>0</v>
      </c>
      <c r="J20" s="20"/>
      <c r="K20" s="22">
        <f t="shared" ref="K20:T20" si="2">SUM(K18:K19)</f>
        <v>0</v>
      </c>
      <c r="L20" s="22">
        <f t="shared" si="2"/>
        <v>0</v>
      </c>
      <c r="M20" s="22">
        <f t="shared" si="2"/>
        <v>0</v>
      </c>
      <c r="N20" s="22">
        <f t="shared" si="2"/>
        <v>0</v>
      </c>
      <c r="O20" s="22">
        <f t="shared" si="2"/>
        <v>0</v>
      </c>
      <c r="P20" s="22">
        <f t="shared" si="2"/>
        <v>0</v>
      </c>
      <c r="Q20" s="22">
        <f t="shared" si="2"/>
        <v>0</v>
      </c>
      <c r="R20" s="22">
        <f t="shared" si="2"/>
        <v>0</v>
      </c>
      <c r="S20" s="22">
        <f t="shared" si="2"/>
        <v>0</v>
      </c>
      <c r="T20" s="22">
        <f t="shared" si="2"/>
        <v>0</v>
      </c>
    </row>
    <row r="21" spans="1:20" x14ac:dyDescent="0.25">
      <c r="A21" s="4"/>
      <c r="B21" s="15" t="s">
        <v>186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7"/>
    </row>
    <row r="22" spans="1:20" x14ac:dyDescent="0.25">
      <c r="A22" s="12" t="s">
        <v>149</v>
      </c>
      <c r="B22" s="18" t="s">
        <v>135</v>
      </c>
      <c r="C22" s="11" t="str">
        <f t="shared" ref="C22:C25" si="3">CONCATENATE(YEAR,":",MONTH,":",WEEK,":",DAY,":",$A22)</f>
        <v>2016:1:2:7:ZHUBEI_1_E</v>
      </c>
      <c r="D22" s="11" t="e">
        <f>MATCH($C22,[1]report_data!$A:$A,0)</f>
        <v>#N/A</v>
      </c>
      <c r="E22" s="44" t="str">
        <f>IFERROR(INDEX([1]report_data!$A:$Z,$D22,MATCH(E$10,[1]report_data!$A$1:$Z$1,0)),"")</f>
        <v/>
      </c>
      <c r="F22" s="44" t="str">
        <f>IFERROR(INDEX([1]report_data!$A:$Z,$D22,MATCH(F$10,[1]report_data!$A$1:$Z$1,0)),"")</f>
        <v/>
      </c>
      <c r="G22" s="44" t="str">
        <f>IFERROR(INDEX([1]report_data!$A:$Z,$D22,MATCH(G$10,[1]report_data!$A$1:$Z$1,0)),"")</f>
        <v/>
      </c>
      <c r="H22" s="44" t="str">
        <f>IFERROR(INDEX([1]report_data!$A:$Z,$D22,MATCH(H$10,[1]report_data!$A$1:$Z$1,0)),"")</f>
        <v/>
      </c>
      <c r="I22" s="44" t="str">
        <f>IFERROR(INDEX([1]report_data!$A:$Z,$D22,MATCH(I$10,[1]report_data!$A$1:$Z$1,0)),"")</f>
        <v/>
      </c>
      <c r="J22" s="11" t="s">
        <v>139</v>
      </c>
      <c r="K22" s="44" t="str">
        <f>IFERROR(INDEX([1]report_data!$A:$Z,$D22,MATCH(K$10,[1]report_data!$A$1:$Z$1,0)),"")</f>
        <v/>
      </c>
      <c r="L22" s="44" t="str">
        <f>IFERROR(INDEX([1]report_data!$A:$Z,$D22,MATCH(L$10,[1]report_data!$A$1:$Z$1,0)),"")</f>
        <v/>
      </c>
      <c r="M22" s="44" t="str">
        <f>IFERROR(INDEX([1]report_data!$A:$Z,$D22,MATCH(M$10,[1]report_data!$A$1:$Z$1,0)),"")</f>
        <v/>
      </c>
      <c r="N22" s="44" t="str">
        <f>IFERROR(INDEX([1]report_data!$A:$Z,$D22,MATCH(N$10,[1]report_data!$A$1:$Z$1,0)),"")</f>
        <v/>
      </c>
      <c r="O22" s="44" t="str">
        <f>IFERROR(INDEX([1]report_data!$A:$Z,$D22,MATCH(O$10,[1]report_data!$A$1:$Z$1,0)),"")</f>
        <v/>
      </c>
      <c r="P22" s="44" t="str">
        <f>IFERROR(INDEX([1]report_data!$A:$Z,$D22,MATCH(P$10,[1]report_data!$A$1:$Z$1,0)),"")</f>
        <v/>
      </c>
      <c r="Q22" s="44" t="str">
        <f>IFERROR(INDEX([1]report_data!$A:$Z,$D22,MATCH(Q$10,[1]report_data!$A$1:$Z$1,0)),"")</f>
        <v/>
      </c>
      <c r="R22" s="44" t="str">
        <f>IFERROR(INDEX([1]report_data!$A:$Z,$D22,MATCH(R$10,[1]report_data!$A$1:$Z$1,0)),"")</f>
        <v/>
      </c>
      <c r="S22" s="44" t="str">
        <f>IFERROR(INDEX([1]report_data!$A:$Z,$D22,MATCH(S$10,[1]report_data!$A$1:$Z$1,0)),"")</f>
        <v/>
      </c>
      <c r="T22" s="44" t="str">
        <f>IFERROR(INDEX([1]report_data!$A:$Z,$D22,MATCH(T$10,[1]report_data!$A$1:$Z$1,0)),"")</f>
        <v/>
      </c>
    </row>
    <row r="23" spans="1:20" x14ac:dyDescent="0.25">
      <c r="A23" s="12" t="s">
        <v>150</v>
      </c>
      <c r="B23" s="18" t="s">
        <v>136</v>
      </c>
      <c r="C23" s="11" t="str">
        <f t="shared" si="3"/>
        <v>2016:1:2:7:ZHUBEI_2_E</v>
      </c>
      <c r="D23" s="11" t="e">
        <f>MATCH($C23,[1]report_data!$A:$A,0)</f>
        <v>#N/A</v>
      </c>
      <c r="E23" s="44" t="str">
        <f>IFERROR(INDEX([1]report_data!$A:$Z,$D23,MATCH(E$10,[1]report_data!$A$1:$Z$1,0)),"")</f>
        <v/>
      </c>
      <c r="F23" s="44" t="str">
        <f>IFERROR(INDEX([1]report_data!$A:$Z,$D23,MATCH(F$10,[1]report_data!$A$1:$Z$1,0)),"")</f>
        <v/>
      </c>
      <c r="G23" s="44" t="str">
        <f>IFERROR(INDEX([1]report_data!$A:$Z,$D23,MATCH(G$10,[1]report_data!$A$1:$Z$1,0)),"")</f>
        <v/>
      </c>
      <c r="H23" s="44" t="str">
        <f>IFERROR(INDEX([1]report_data!$A:$Z,$D23,MATCH(H$10,[1]report_data!$A$1:$Z$1,0)),"")</f>
        <v/>
      </c>
      <c r="I23" s="44" t="str">
        <f>IFERROR(INDEX([1]report_data!$A:$Z,$D23,MATCH(I$10,[1]report_data!$A$1:$Z$1,0)),"")</f>
        <v/>
      </c>
      <c r="J23" s="11" t="s">
        <v>140</v>
      </c>
      <c r="K23" s="44" t="str">
        <f>IFERROR(INDEX([1]report_data!$A:$Z,$D23,MATCH(K$10,[1]report_data!$A$1:$Z$1,0)),"")</f>
        <v/>
      </c>
      <c r="L23" s="44" t="str">
        <f>IFERROR(INDEX([1]report_data!$A:$Z,$D23,MATCH(L$10,[1]report_data!$A$1:$Z$1,0)),"")</f>
        <v/>
      </c>
      <c r="M23" s="44" t="str">
        <f>IFERROR(INDEX([1]report_data!$A:$Z,$D23,MATCH(M$10,[1]report_data!$A$1:$Z$1,0)),"")</f>
        <v/>
      </c>
      <c r="N23" s="44" t="str">
        <f>IFERROR(INDEX([1]report_data!$A:$Z,$D23,MATCH(N$10,[1]report_data!$A$1:$Z$1,0)),"")</f>
        <v/>
      </c>
      <c r="O23" s="44" t="str">
        <f>IFERROR(INDEX([1]report_data!$A:$Z,$D23,MATCH(O$10,[1]report_data!$A$1:$Z$1,0)),"")</f>
        <v/>
      </c>
      <c r="P23" s="44" t="str">
        <f>IFERROR(INDEX([1]report_data!$A:$Z,$D23,MATCH(P$10,[1]report_data!$A$1:$Z$1,0)),"")</f>
        <v/>
      </c>
      <c r="Q23" s="44" t="str">
        <f>IFERROR(INDEX([1]report_data!$A:$Z,$D23,MATCH(Q$10,[1]report_data!$A$1:$Z$1,0)),"")</f>
        <v/>
      </c>
      <c r="R23" s="44" t="str">
        <f>IFERROR(INDEX([1]report_data!$A:$Z,$D23,MATCH(R$10,[1]report_data!$A$1:$Z$1,0)),"")</f>
        <v/>
      </c>
      <c r="S23" s="44" t="str">
        <f>IFERROR(INDEX([1]report_data!$A:$Z,$D23,MATCH(S$10,[1]report_data!$A$1:$Z$1,0)),"")</f>
        <v/>
      </c>
      <c r="T23" s="44" t="str">
        <f>IFERROR(INDEX([1]report_data!$A:$Z,$D23,MATCH(T$10,[1]report_data!$A$1:$Z$1,0)),"")</f>
        <v/>
      </c>
    </row>
    <row r="24" spans="1:20" x14ac:dyDescent="0.25">
      <c r="A24" s="12" t="s">
        <v>151</v>
      </c>
      <c r="B24" s="18" t="s">
        <v>137</v>
      </c>
      <c r="C24" s="11" t="str">
        <f t="shared" si="3"/>
        <v>2016:1:2:7:ZHUBEI_1_S</v>
      </c>
      <c r="D24" s="11" t="e">
        <f>MATCH($C24,[1]report_data!$A:$A,0)</f>
        <v>#N/A</v>
      </c>
      <c r="E24" s="44" t="str">
        <f>IFERROR(INDEX([1]report_data!$A:$Z,$D24,MATCH(E$10,[1]report_data!$A$1:$Z$1,0)),"")</f>
        <v/>
      </c>
      <c r="F24" s="44" t="str">
        <f>IFERROR(INDEX([1]report_data!$A:$Z,$D24,MATCH(F$10,[1]report_data!$A$1:$Z$1,0)),"")</f>
        <v/>
      </c>
      <c r="G24" s="44" t="str">
        <f>IFERROR(INDEX([1]report_data!$A:$Z,$D24,MATCH(G$10,[1]report_data!$A$1:$Z$1,0)),"")</f>
        <v/>
      </c>
      <c r="H24" s="44" t="str">
        <f>IFERROR(INDEX([1]report_data!$A:$Z,$D24,MATCH(H$10,[1]report_data!$A$1:$Z$1,0)),"")</f>
        <v/>
      </c>
      <c r="I24" s="44" t="str">
        <f>IFERROR(INDEX([1]report_data!$A:$Z,$D24,MATCH(I$10,[1]report_data!$A$1:$Z$1,0)),"")</f>
        <v/>
      </c>
      <c r="J24" s="11" t="s">
        <v>141</v>
      </c>
      <c r="K24" s="44" t="str">
        <f>IFERROR(INDEX([1]report_data!$A:$Z,$D24,MATCH(K$10,[1]report_data!$A$1:$Z$1,0)),"")</f>
        <v/>
      </c>
      <c r="L24" s="44" t="str">
        <f>IFERROR(INDEX([1]report_data!$A:$Z,$D24,MATCH(L$10,[1]report_data!$A$1:$Z$1,0)),"")</f>
        <v/>
      </c>
      <c r="M24" s="44" t="str">
        <f>IFERROR(INDEX([1]report_data!$A:$Z,$D24,MATCH(M$10,[1]report_data!$A$1:$Z$1,0)),"")</f>
        <v/>
      </c>
      <c r="N24" s="44" t="str">
        <f>IFERROR(INDEX([1]report_data!$A:$Z,$D24,MATCH(N$10,[1]report_data!$A$1:$Z$1,0)),"")</f>
        <v/>
      </c>
      <c r="O24" s="44" t="str">
        <f>IFERROR(INDEX([1]report_data!$A:$Z,$D24,MATCH(O$10,[1]report_data!$A$1:$Z$1,0)),"")</f>
        <v/>
      </c>
      <c r="P24" s="44" t="str">
        <f>IFERROR(INDEX([1]report_data!$A:$Z,$D24,MATCH(P$10,[1]report_data!$A$1:$Z$1,0)),"")</f>
        <v/>
      </c>
      <c r="Q24" s="44" t="str">
        <f>IFERROR(INDEX([1]report_data!$A:$Z,$D24,MATCH(Q$10,[1]report_data!$A$1:$Z$1,0)),"")</f>
        <v/>
      </c>
      <c r="R24" s="44" t="str">
        <f>IFERROR(INDEX([1]report_data!$A:$Z,$D24,MATCH(R$10,[1]report_data!$A$1:$Z$1,0)),"")</f>
        <v/>
      </c>
      <c r="S24" s="44" t="str">
        <f>IFERROR(INDEX([1]report_data!$A:$Z,$D24,MATCH(S$10,[1]report_data!$A$1:$Z$1,0)),"")</f>
        <v/>
      </c>
      <c r="T24" s="44" t="str">
        <f>IFERROR(INDEX([1]report_data!$A:$Z,$D24,MATCH(T$10,[1]report_data!$A$1:$Z$1,0)),"")</f>
        <v/>
      </c>
    </row>
    <row r="25" spans="1:20" x14ac:dyDescent="0.25">
      <c r="A25" s="12" t="s">
        <v>152</v>
      </c>
      <c r="B25" s="18" t="s">
        <v>138</v>
      </c>
      <c r="C25" s="11" t="str">
        <f t="shared" si="3"/>
        <v>2016:1:2:7:ZHUBEI_2_S</v>
      </c>
      <c r="D25" s="11" t="e">
        <f>MATCH($C25,[1]report_data!$A:$A,0)</f>
        <v>#N/A</v>
      </c>
      <c r="E25" s="44" t="str">
        <f>IFERROR(INDEX([1]report_data!$A:$Z,$D25,MATCH(E$10,[1]report_data!$A$1:$Z$1,0)),"")</f>
        <v/>
      </c>
      <c r="F25" s="44" t="str">
        <f>IFERROR(INDEX([1]report_data!$A:$Z,$D25,MATCH(F$10,[1]report_data!$A$1:$Z$1,0)),"")</f>
        <v/>
      </c>
      <c r="G25" s="44" t="str">
        <f>IFERROR(INDEX([1]report_data!$A:$Z,$D25,MATCH(G$10,[1]report_data!$A$1:$Z$1,0)),"")</f>
        <v/>
      </c>
      <c r="H25" s="44" t="str">
        <f>IFERROR(INDEX([1]report_data!$A:$Z,$D25,MATCH(H$10,[1]report_data!$A$1:$Z$1,0)),"")</f>
        <v/>
      </c>
      <c r="I25" s="44" t="str">
        <f>IFERROR(INDEX([1]report_data!$A:$Z,$D25,MATCH(I$10,[1]report_data!$A$1:$Z$1,0)),"")</f>
        <v/>
      </c>
      <c r="J25" s="11" t="s">
        <v>142</v>
      </c>
      <c r="K25" s="44" t="str">
        <f>IFERROR(INDEX([1]report_data!$A:$Z,$D25,MATCH(K$10,[1]report_data!$A$1:$Z$1,0)),"")</f>
        <v/>
      </c>
      <c r="L25" s="44" t="str">
        <f>IFERROR(INDEX([1]report_data!$A:$Z,$D25,MATCH(L$10,[1]report_data!$A$1:$Z$1,0)),"")</f>
        <v/>
      </c>
      <c r="M25" s="44" t="str">
        <f>IFERROR(INDEX([1]report_data!$A:$Z,$D25,MATCH(M$10,[1]report_data!$A$1:$Z$1,0)),"")</f>
        <v/>
      </c>
      <c r="N25" s="44" t="str">
        <f>IFERROR(INDEX([1]report_data!$A:$Z,$D25,MATCH(N$10,[1]report_data!$A$1:$Z$1,0)),"")</f>
        <v/>
      </c>
      <c r="O25" s="44" t="str">
        <f>IFERROR(INDEX([1]report_data!$A:$Z,$D25,MATCH(O$10,[1]report_data!$A$1:$Z$1,0)),"")</f>
        <v/>
      </c>
      <c r="P25" s="44" t="str">
        <f>IFERROR(INDEX([1]report_data!$A:$Z,$D25,MATCH(P$10,[1]report_data!$A$1:$Z$1,0)),"")</f>
        <v/>
      </c>
      <c r="Q25" s="44" t="str">
        <f>IFERROR(INDEX([1]report_data!$A:$Z,$D25,MATCH(Q$10,[1]report_data!$A$1:$Z$1,0)),"")</f>
        <v/>
      </c>
      <c r="R25" s="44" t="str">
        <f>IFERROR(INDEX([1]report_data!$A:$Z,$D25,MATCH(R$10,[1]report_data!$A$1:$Z$1,0)),"")</f>
        <v/>
      </c>
      <c r="S25" s="44" t="str">
        <f>IFERROR(INDEX([1]report_data!$A:$Z,$D25,MATCH(S$10,[1]report_data!$A$1:$Z$1,0)),"")</f>
        <v/>
      </c>
      <c r="T25" s="44" t="str">
        <f>IFERROR(INDEX([1]report_data!$A:$Z,$D25,MATCH(T$10,[1]report_data!$A$1:$Z$1,0)),"")</f>
        <v/>
      </c>
    </row>
    <row r="26" spans="1:20" x14ac:dyDescent="0.25">
      <c r="A26" s="12"/>
      <c r="B26" s="19" t="s">
        <v>46</v>
      </c>
      <c r="C26" s="20"/>
      <c r="D26" s="20"/>
      <c r="E26" s="22">
        <f>SUM(E22:E25)</f>
        <v>0</v>
      </c>
      <c r="F26" s="22">
        <f>SUM(F22:F25)</f>
        <v>0</v>
      </c>
      <c r="G26" s="22">
        <f>SUM(G22:G25)</f>
        <v>0</v>
      </c>
      <c r="H26" s="22">
        <f>SUM(H22:H25)</f>
        <v>0</v>
      </c>
      <c r="I26" s="22">
        <f>SUM(I22:I25)</f>
        <v>0</v>
      </c>
      <c r="J26" s="20"/>
      <c r="K26" s="22">
        <f t="shared" ref="K26:T26" si="4">SUM(K22:K25)</f>
        <v>0</v>
      </c>
      <c r="L26" s="22">
        <f t="shared" si="4"/>
        <v>0</v>
      </c>
      <c r="M26" s="22">
        <f t="shared" si="4"/>
        <v>0</v>
      </c>
      <c r="N26" s="22">
        <f t="shared" si="4"/>
        <v>0</v>
      </c>
      <c r="O26" s="22">
        <f t="shared" si="4"/>
        <v>0</v>
      </c>
      <c r="P26" s="22">
        <f t="shared" si="4"/>
        <v>0</v>
      </c>
      <c r="Q26" s="22">
        <f t="shared" si="4"/>
        <v>0</v>
      </c>
      <c r="R26" s="22">
        <f t="shared" si="4"/>
        <v>0</v>
      </c>
      <c r="S26" s="22">
        <f t="shared" si="4"/>
        <v>0</v>
      </c>
      <c r="T26" s="22">
        <f t="shared" si="4"/>
        <v>0</v>
      </c>
    </row>
    <row r="28" spans="1:20" x14ac:dyDescent="0.25">
      <c r="B28" s="41" t="s">
        <v>387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3"/>
    </row>
    <row r="29" spans="1:20" x14ac:dyDescent="0.25">
      <c r="A29" t="s">
        <v>384</v>
      </c>
      <c r="B29" s="45" t="s">
        <v>377</v>
      </c>
      <c r="C29" s="46" t="str">
        <f>CONCATENATE(YEAR,":",MONTH,":1:7:", $A29)</f>
        <v>2016:1:1:7:XINZHU</v>
      </c>
      <c r="D29" s="46" t="e">
        <f>MATCH($C29, [2]report_data_by_zone!$A:$A, 0)</f>
        <v>#N/A</v>
      </c>
      <c r="E29" s="46" t="str">
        <f>IFERROR(INDEX(#REF!,$D29,MATCH(E$10,#REF!,0)), "")</f>
        <v/>
      </c>
      <c r="F29" s="46" t="str">
        <f>IFERROR(INDEX(#REF!,$D29,MATCH(F$10,#REF!,0)), "")</f>
        <v/>
      </c>
      <c r="G29" s="46" t="str">
        <f>IFERROR(INDEX(#REF!,$D29,MATCH(G$10,#REF!,0)), "")</f>
        <v/>
      </c>
      <c r="H29" s="46" t="str">
        <f>IFERROR(INDEX(#REF!,$D29,MATCH(H$10,#REF!,0)), "")</f>
        <v/>
      </c>
      <c r="I29" s="46" t="str">
        <f>IFERROR(INDEX(#REF!,$D29,MATCH(I$10,#REF!,0)), "")</f>
        <v/>
      </c>
      <c r="J29" s="46"/>
      <c r="K29" s="46" t="str">
        <f>IFERROR(INDEX([2]report_data_by_zone!$A:$Z,$D29,MATCH(K$10,[2]report_data_by_zone!$A$1:$Z$1,0)), "")</f>
        <v/>
      </c>
      <c r="L29" s="46" t="str">
        <f>IFERROR(INDEX([2]report_data_by_zone!$A:$Z,$D29,MATCH(L$10,[2]report_data_by_zone!$A$1:$Z$1,0)), "")</f>
        <v/>
      </c>
      <c r="M29" s="46" t="str">
        <f>IFERROR(INDEX([2]report_data_by_zone!$A:$Z,$D29,MATCH(M$10,[2]report_data_by_zone!$A$1:$Z$1,0)), "")</f>
        <v/>
      </c>
      <c r="N29" s="46" t="str">
        <f>IFERROR(INDEX([2]report_data_by_zone!$A:$Z,$D29,MATCH(N$10,[2]report_data_by_zone!$A$1:$Z$1,0)), "")</f>
        <v/>
      </c>
      <c r="O29" s="46" t="str">
        <f>IFERROR(INDEX([2]report_data_by_zone!$A:$Z,$D29,MATCH(O$10,[2]report_data_by_zone!$A$1:$Z$1,0)), "")</f>
        <v/>
      </c>
      <c r="P29" s="46" t="str">
        <f>IFERROR(INDEX([2]report_data_by_zone!$A:$Z,$D29,MATCH(P$10,[2]report_data_by_zone!$A$1:$Z$1,0)), "")</f>
        <v/>
      </c>
      <c r="Q29" s="46" t="str">
        <f>IFERROR(INDEX([2]report_data_by_zone!$A:$Z,$D29,MATCH(Q$10,[2]report_data_by_zone!$A$1:$Z$1,0)), "")</f>
        <v/>
      </c>
      <c r="R29" s="46" t="str">
        <f>IFERROR(INDEX([2]report_data_by_zone!$A:$Z,$D29,MATCH(R$10,[2]report_data_by_zone!$A$1:$Z$1,0)), "")</f>
        <v/>
      </c>
      <c r="S29" s="46" t="str">
        <f>IFERROR(INDEX([2]report_data_by_zone!$A:$Z,$D29,MATCH(S$10,[2]report_data_by_zone!$A$1:$Z$1,0)), "")</f>
        <v/>
      </c>
      <c r="T29" s="46" t="str">
        <f>IFERROR(INDEX([2]report_data_by_zone!$A:$Z,$D29,MATCH(T$10,[2]report_data_by_zone!$A$1:$Z$1,0)), "")</f>
        <v/>
      </c>
    </row>
    <row r="30" spans="1:20" x14ac:dyDescent="0.25">
      <c r="A30" t="s">
        <v>384</v>
      </c>
      <c r="B30" s="45" t="s">
        <v>378</v>
      </c>
      <c r="C30" s="46" t="str">
        <f>CONCATENATE(YEAR,":",MONTH,":2:7:", $A30)</f>
        <v>2016:1:2:7:XINZHU</v>
      </c>
      <c r="D30" s="46" t="e">
        <f>MATCH($C30, [2]report_data_by_zone!$A:$A, 0)</f>
        <v>#N/A</v>
      </c>
      <c r="E30" s="46" t="str">
        <f>IFERROR(INDEX(#REF!,$D30,MATCH(E$10,#REF!,0)), "")</f>
        <v/>
      </c>
      <c r="F30" s="46" t="str">
        <f>IFERROR(INDEX(#REF!,$D30,MATCH(F$10,#REF!,0)), "")</f>
        <v/>
      </c>
      <c r="G30" s="46" t="str">
        <f>IFERROR(INDEX(#REF!,$D30,MATCH(G$10,#REF!,0)), "")</f>
        <v/>
      </c>
      <c r="H30" s="46" t="str">
        <f>IFERROR(INDEX(#REF!,$D30,MATCH(H$10,#REF!,0)), "")</f>
        <v/>
      </c>
      <c r="I30" s="46" t="str">
        <f>IFERROR(INDEX(#REF!,$D30,MATCH(I$10,#REF!,0)), "")</f>
        <v/>
      </c>
      <c r="J30" s="46"/>
      <c r="K30" s="46" t="str">
        <f>IFERROR(INDEX([2]report_data_by_zone!$A:$Z,$D30,MATCH(K$10,[2]report_data_by_zone!$A$1:$Z$1,0)), "")</f>
        <v/>
      </c>
      <c r="L30" s="46" t="str">
        <f>IFERROR(INDEX([2]report_data_by_zone!$A:$Z,$D30,MATCH(L$10,[2]report_data_by_zone!$A$1:$Z$1,0)), "")</f>
        <v/>
      </c>
      <c r="M30" s="46" t="str">
        <f>IFERROR(INDEX([2]report_data_by_zone!$A:$Z,$D30,MATCH(M$10,[2]report_data_by_zone!$A$1:$Z$1,0)), "")</f>
        <v/>
      </c>
      <c r="N30" s="46" t="str">
        <f>IFERROR(INDEX([2]report_data_by_zone!$A:$Z,$D30,MATCH(N$10,[2]report_data_by_zone!$A$1:$Z$1,0)), "")</f>
        <v/>
      </c>
      <c r="O30" s="46" t="str">
        <f>IFERROR(INDEX([2]report_data_by_zone!$A:$Z,$D30,MATCH(O$10,[2]report_data_by_zone!$A$1:$Z$1,0)), "")</f>
        <v/>
      </c>
      <c r="P30" s="46" t="str">
        <f>IFERROR(INDEX([2]report_data_by_zone!$A:$Z,$D30,MATCH(P$10,[2]report_data_by_zone!$A$1:$Z$1,0)), "")</f>
        <v/>
      </c>
      <c r="Q30" s="46" t="str">
        <f>IFERROR(INDEX([2]report_data_by_zone!$A:$Z,$D30,MATCH(Q$10,[2]report_data_by_zone!$A$1:$Z$1,0)), "")</f>
        <v/>
      </c>
      <c r="R30" s="46" t="str">
        <f>IFERROR(INDEX([2]report_data_by_zone!$A:$Z,$D30,MATCH(R$10,[2]report_data_by_zone!$A$1:$Z$1,0)), "")</f>
        <v/>
      </c>
      <c r="S30" s="46" t="str">
        <f>IFERROR(INDEX([2]report_data_by_zone!$A:$Z,$D30,MATCH(S$10,[2]report_data_by_zone!$A$1:$Z$1,0)), "")</f>
        <v/>
      </c>
      <c r="T30" s="46" t="str">
        <f>IFERROR(INDEX([2]report_data_by_zone!$A:$Z,$D30,MATCH(T$10,[2]report_data_by_zone!$A$1:$Z$1,0)), "")</f>
        <v/>
      </c>
    </row>
    <row r="31" spans="1:20" x14ac:dyDescent="0.25">
      <c r="A31" t="s">
        <v>384</v>
      </c>
      <c r="B31" s="45" t="s">
        <v>379</v>
      </c>
      <c r="C31" s="46" t="str">
        <f>CONCATENATE(YEAR,":",MONTH,":3:7:", $A31)</f>
        <v>2016:1:3:7:XINZHU</v>
      </c>
      <c r="D31" s="46" t="e">
        <f>MATCH($C31, [2]report_data_by_zone!$A:$A, 0)</f>
        <v>#N/A</v>
      </c>
      <c r="E31" s="46" t="str">
        <f>IFERROR(INDEX(#REF!,$D31,MATCH(E$10,#REF!,0)), "")</f>
        <v/>
      </c>
      <c r="F31" s="46" t="str">
        <f>IFERROR(INDEX(#REF!,$D31,MATCH(F$10,#REF!,0)), "")</f>
        <v/>
      </c>
      <c r="G31" s="46" t="str">
        <f>IFERROR(INDEX(#REF!,$D31,MATCH(G$10,#REF!,0)), "")</f>
        <v/>
      </c>
      <c r="H31" s="46" t="str">
        <f>IFERROR(INDEX(#REF!,$D31,MATCH(H$10,#REF!,0)), "")</f>
        <v/>
      </c>
      <c r="I31" s="46" t="str">
        <f>IFERROR(INDEX(#REF!,$D31,MATCH(I$10,#REF!,0)), "")</f>
        <v/>
      </c>
      <c r="J31" s="46"/>
      <c r="K31" s="46" t="str">
        <f>IFERROR(INDEX([2]report_data_by_zone!$A:$Z,$D31,MATCH(K$10,[2]report_data_by_zone!$A$1:$Z$1,0)), "")</f>
        <v/>
      </c>
      <c r="L31" s="46" t="str">
        <f>IFERROR(INDEX([2]report_data_by_zone!$A:$Z,$D31,MATCH(L$10,[2]report_data_by_zone!$A$1:$Z$1,0)), "")</f>
        <v/>
      </c>
      <c r="M31" s="46" t="str">
        <f>IFERROR(INDEX([2]report_data_by_zone!$A:$Z,$D31,MATCH(M$10,[2]report_data_by_zone!$A$1:$Z$1,0)), "")</f>
        <v/>
      </c>
      <c r="N31" s="46" t="str">
        <f>IFERROR(INDEX([2]report_data_by_zone!$A:$Z,$D31,MATCH(N$10,[2]report_data_by_zone!$A$1:$Z$1,0)), "")</f>
        <v/>
      </c>
      <c r="O31" s="46" t="str">
        <f>IFERROR(INDEX([2]report_data_by_zone!$A:$Z,$D31,MATCH(O$10,[2]report_data_by_zone!$A$1:$Z$1,0)), "")</f>
        <v/>
      </c>
      <c r="P31" s="46" t="str">
        <f>IFERROR(INDEX([2]report_data_by_zone!$A:$Z,$D31,MATCH(P$10,[2]report_data_by_zone!$A$1:$Z$1,0)), "")</f>
        <v/>
      </c>
      <c r="Q31" s="46" t="str">
        <f>IFERROR(INDEX([2]report_data_by_zone!$A:$Z,$D31,MATCH(Q$10,[2]report_data_by_zone!$A$1:$Z$1,0)), "")</f>
        <v/>
      </c>
      <c r="R31" s="46" t="str">
        <f>IFERROR(INDEX([2]report_data_by_zone!$A:$Z,$D31,MATCH(R$10,[2]report_data_by_zone!$A$1:$Z$1,0)), "")</f>
        <v/>
      </c>
      <c r="S31" s="46" t="str">
        <f>IFERROR(INDEX([2]report_data_by_zone!$A:$Z,$D31,MATCH(S$10,[2]report_data_by_zone!$A$1:$Z$1,0)), "")</f>
        <v/>
      </c>
      <c r="T31" s="46" t="str">
        <f>IFERROR(INDEX([2]report_data_by_zone!$A:$Z,$D31,MATCH(T$10,[2]report_data_by_zone!$A$1:$Z$1,0)), "")</f>
        <v/>
      </c>
    </row>
    <row r="32" spans="1:20" x14ac:dyDescent="0.25">
      <c r="A32" t="s">
        <v>384</v>
      </c>
      <c r="B32" s="45" t="s">
        <v>380</v>
      </c>
      <c r="C32" s="46" t="str">
        <f>CONCATENATE(YEAR,":",MONTH,":4:7:", $A32)</f>
        <v>2016:1:4:7:XINZHU</v>
      </c>
      <c r="D32" s="46" t="e">
        <f>MATCH($C32, [2]report_data_by_zone!$A:$A, 0)</f>
        <v>#N/A</v>
      </c>
      <c r="E32" s="46" t="str">
        <f>IFERROR(INDEX(#REF!,$D32,MATCH(E$10,#REF!,0)), "")</f>
        <v/>
      </c>
      <c r="F32" s="46" t="str">
        <f>IFERROR(INDEX(#REF!,$D32,MATCH(F$10,#REF!,0)), "")</f>
        <v/>
      </c>
      <c r="G32" s="46" t="str">
        <f>IFERROR(INDEX(#REF!,$D32,MATCH(G$10,#REF!,0)), "")</f>
        <v/>
      </c>
      <c r="H32" s="46" t="str">
        <f>IFERROR(INDEX(#REF!,$D32,MATCH(H$10,#REF!,0)), "")</f>
        <v/>
      </c>
      <c r="I32" s="46" t="str">
        <f>IFERROR(INDEX(#REF!,$D32,MATCH(I$10,#REF!,0)), "")</f>
        <v/>
      </c>
      <c r="J32" s="46"/>
      <c r="K32" s="46" t="str">
        <f>IFERROR(INDEX([2]report_data_by_zone!$A:$Z,$D32,MATCH(K$10,[2]report_data_by_zone!$A$1:$Z$1,0)), "")</f>
        <v/>
      </c>
      <c r="L32" s="46" t="str">
        <f>IFERROR(INDEX([2]report_data_by_zone!$A:$Z,$D32,MATCH(L$10,[2]report_data_by_zone!$A$1:$Z$1,0)), "")</f>
        <v/>
      </c>
      <c r="M32" s="46" t="str">
        <f>IFERROR(INDEX([2]report_data_by_zone!$A:$Z,$D32,MATCH(M$10,[2]report_data_by_zone!$A$1:$Z$1,0)), "")</f>
        <v/>
      </c>
      <c r="N32" s="46" t="str">
        <f>IFERROR(INDEX([2]report_data_by_zone!$A:$Z,$D32,MATCH(N$10,[2]report_data_by_zone!$A$1:$Z$1,0)), "")</f>
        <v/>
      </c>
      <c r="O32" s="46" t="str">
        <f>IFERROR(INDEX([2]report_data_by_zone!$A:$Z,$D32,MATCH(O$10,[2]report_data_by_zone!$A$1:$Z$1,0)), "")</f>
        <v/>
      </c>
      <c r="P32" s="46" t="str">
        <f>IFERROR(INDEX([2]report_data_by_zone!$A:$Z,$D32,MATCH(P$10,[2]report_data_by_zone!$A$1:$Z$1,0)), "")</f>
        <v/>
      </c>
      <c r="Q32" s="46" t="str">
        <f>IFERROR(INDEX([2]report_data_by_zone!$A:$Z,$D32,MATCH(Q$10,[2]report_data_by_zone!$A$1:$Z$1,0)), "")</f>
        <v/>
      </c>
      <c r="R32" s="46" t="str">
        <f>IFERROR(INDEX([2]report_data_by_zone!$A:$Z,$D32,MATCH(R$10,[2]report_data_by_zone!$A$1:$Z$1,0)), "")</f>
        <v/>
      </c>
      <c r="S32" s="46" t="str">
        <f>IFERROR(INDEX([2]report_data_by_zone!$A:$Z,$D32,MATCH(S$10,[2]report_data_by_zone!$A$1:$Z$1,0)), "")</f>
        <v/>
      </c>
      <c r="T32" s="46" t="str">
        <f>IFERROR(INDEX([2]report_data_by_zone!$A:$Z,$D32,MATCH(T$10,[2]report_data_by_zone!$A$1:$Z$1,0)), "")</f>
        <v/>
      </c>
    </row>
    <row r="33" spans="1:20" x14ac:dyDescent="0.25">
      <c r="A33" t="s">
        <v>384</v>
      </c>
      <c r="B33" s="45" t="s">
        <v>381</v>
      </c>
      <c r="C33" s="46" t="str">
        <f>CONCATENATE(YEAR,":",MONTH,":5:7:", $A33)</f>
        <v>2016:1:5:7:XINZHU</v>
      </c>
      <c r="D33" s="46" t="e">
        <f>MATCH($C33, [2]report_data_by_zone!$A:$A, 0)</f>
        <v>#N/A</v>
      </c>
      <c r="E33" s="46" t="str">
        <f>IFERROR(INDEX(#REF!,$D33,MATCH(E$10,#REF!,0)), "")</f>
        <v/>
      </c>
      <c r="F33" s="46" t="str">
        <f>IFERROR(INDEX(#REF!,$D33,MATCH(F$10,#REF!,0)), "")</f>
        <v/>
      </c>
      <c r="G33" s="46" t="str">
        <f>IFERROR(INDEX(#REF!,$D33,MATCH(G$10,#REF!,0)), "")</f>
        <v/>
      </c>
      <c r="H33" s="46" t="str">
        <f>IFERROR(INDEX(#REF!,$D33,MATCH(H$10,#REF!,0)), "")</f>
        <v/>
      </c>
      <c r="I33" s="46" t="str">
        <f>IFERROR(INDEX(#REF!,$D33,MATCH(I$10,#REF!,0)), "")</f>
        <v/>
      </c>
      <c r="J33" s="46"/>
      <c r="K33" s="46" t="str">
        <f>IFERROR(INDEX([2]report_data_by_zone!$A:$Z,$D33,MATCH(K$10,[2]report_data_by_zone!$A$1:$Z$1,0)), "")</f>
        <v/>
      </c>
      <c r="L33" s="46" t="str">
        <f>IFERROR(INDEX([2]report_data_by_zone!$A:$Z,$D33,MATCH(L$10,[2]report_data_by_zone!$A$1:$Z$1,0)), "")</f>
        <v/>
      </c>
      <c r="M33" s="46" t="str">
        <f>IFERROR(INDEX([2]report_data_by_zone!$A:$Z,$D33,MATCH(M$10,[2]report_data_by_zone!$A$1:$Z$1,0)), "")</f>
        <v/>
      </c>
      <c r="N33" s="46" t="str">
        <f>IFERROR(INDEX([2]report_data_by_zone!$A:$Z,$D33,MATCH(N$10,[2]report_data_by_zone!$A$1:$Z$1,0)), "")</f>
        <v/>
      </c>
      <c r="O33" s="46" t="str">
        <f>IFERROR(INDEX([2]report_data_by_zone!$A:$Z,$D33,MATCH(O$10,[2]report_data_by_zone!$A$1:$Z$1,0)), "")</f>
        <v/>
      </c>
      <c r="P33" s="46" t="str">
        <f>IFERROR(INDEX([2]report_data_by_zone!$A:$Z,$D33,MATCH(P$10,[2]report_data_by_zone!$A$1:$Z$1,0)), "")</f>
        <v/>
      </c>
      <c r="Q33" s="46" t="str">
        <f>IFERROR(INDEX([2]report_data_by_zone!$A:$Z,$D33,MATCH(Q$10,[2]report_data_by_zone!$A$1:$Z$1,0)), "")</f>
        <v/>
      </c>
      <c r="R33" s="46" t="str">
        <f>IFERROR(INDEX([2]report_data_by_zone!$A:$Z,$D33,MATCH(R$10,[2]report_data_by_zone!$A$1:$Z$1,0)), "")</f>
        <v/>
      </c>
      <c r="S33" s="46" t="str">
        <f>IFERROR(INDEX([2]report_data_by_zone!$A:$Z,$D33,MATCH(S$10,[2]report_data_by_zone!$A$1:$Z$1,0)), "")</f>
        <v/>
      </c>
      <c r="T33" s="46" t="str">
        <f>IFERROR(INDEX([2]report_data_by_zone!$A:$Z,$D33,MATCH(T$10,[2]report_data_by_zone!$A$1:$Z$1,0)), "")</f>
        <v/>
      </c>
    </row>
    <row r="34" spans="1:20" x14ac:dyDescent="0.25">
      <c r="B34" s="19" t="s">
        <v>46</v>
      </c>
      <c r="C34" s="40"/>
      <c r="D34" s="40"/>
      <c r="E34" s="40" t="str">
        <f>IFERROR(INDEX(#REF!,$D34,MATCH(E$10,#REF!,0)), "")</f>
        <v/>
      </c>
      <c r="F34" s="40" t="str">
        <f>IFERROR(INDEX(#REF!,$D34,MATCH(F$10,#REF!,0)), "")</f>
        <v/>
      </c>
      <c r="G34" s="40" t="str">
        <f>IFERROR(INDEX(#REF!,$D34,MATCH(G$10,#REF!,0)), "")</f>
        <v/>
      </c>
      <c r="H34" s="40" t="str">
        <f>IFERROR(INDEX(#REF!,$D34,MATCH(H$10,#REF!,0)), "")</f>
        <v/>
      </c>
      <c r="I34" s="40" t="str">
        <f>IFERROR(INDEX(#REF!,$D34,MATCH(I$10,#REF!,0)), "")</f>
        <v/>
      </c>
      <c r="J34" s="40"/>
      <c r="K34" s="40" t="str">
        <f>IFERROR(INDEX(#REF!,$D34,MATCH(K$10,#REF!,0)), "")</f>
        <v/>
      </c>
      <c r="L34" s="40" t="str">
        <f>IFERROR(INDEX(#REF!,$D34,MATCH(L$10,#REF!,0)), "")</f>
        <v/>
      </c>
      <c r="M34" s="40" t="str">
        <f>IFERROR(INDEX(#REF!,$D34,MATCH(M$10,#REF!,0)), "")</f>
        <v/>
      </c>
      <c r="N34" s="40" t="str">
        <f>IFERROR(INDEX(#REF!,$D34,MATCH(N$10,#REF!,0)), "")</f>
        <v/>
      </c>
      <c r="O34" s="40" t="str">
        <f>IFERROR(INDEX(#REF!,$D34,MATCH(O$10,#REF!,0)), "")</f>
        <v/>
      </c>
      <c r="P34" s="40" t="str">
        <f>IFERROR(INDEX(#REF!,$D34,MATCH(P$10,#REF!,0)), "")</f>
        <v/>
      </c>
      <c r="Q34" s="40" t="str">
        <f>IFERROR(INDEX(#REF!,$D34,MATCH(Q$10,#REF!,0)), "")</f>
        <v/>
      </c>
      <c r="R34" s="40" t="str">
        <f>IFERROR(INDEX(#REF!,$D34,MATCH(R$10,#REF!,0)), "")</f>
        <v/>
      </c>
      <c r="S34" s="40" t="str">
        <f>IFERROR(INDEX(#REF!,$D34,MATCH(S$10,#REF!,0)), "")</f>
        <v/>
      </c>
      <c r="T34" s="40" t="str">
        <f>IFERROR(INDEX(#REF!,$D34,MATCH(T$10,#REF!,0)), "")</f>
        <v/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3">
    <cfRule type="cellIs" dxfId="1559" priority="103" operator="lessThan">
      <formula>0.5</formula>
    </cfRule>
    <cfRule type="cellIs" dxfId="1558" priority="104" operator="greaterThan">
      <formula>0.5</formula>
    </cfRule>
  </conditionalFormatting>
  <conditionalFormatting sqref="M12:M13">
    <cfRule type="cellIs" dxfId="1555" priority="101" operator="lessThan">
      <formula>4.5</formula>
    </cfRule>
    <cfRule type="cellIs" dxfId="1554" priority="102" operator="greaterThan">
      <formula>5.5</formula>
    </cfRule>
  </conditionalFormatting>
  <conditionalFormatting sqref="N12:N13">
    <cfRule type="cellIs" dxfId="1551" priority="99" operator="lessThan">
      <formula>1.5</formula>
    </cfRule>
    <cfRule type="cellIs" dxfId="1550" priority="100" operator="greaterThan">
      <formula>2.5</formula>
    </cfRule>
  </conditionalFormatting>
  <conditionalFormatting sqref="O12:O13">
    <cfRule type="cellIs" dxfId="1547" priority="97" operator="lessThan">
      <formula>4.5</formula>
    </cfRule>
    <cfRule type="cellIs" dxfId="1546" priority="98" operator="greaterThan">
      <formula>7.5</formula>
    </cfRule>
  </conditionalFormatting>
  <conditionalFormatting sqref="Q12:Q13">
    <cfRule type="cellIs" dxfId="1543" priority="95" operator="lessThan">
      <formula>2.5</formula>
    </cfRule>
    <cfRule type="cellIs" dxfId="1542" priority="96" operator="greaterThan">
      <formula>4.5</formula>
    </cfRule>
  </conditionalFormatting>
  <conditionalFormatting sqref="R12:R13">
    <cfRule type="cellIs" dxfId="1539" priority="93" operator="lessThan">
      <formula>2.5</formula>
    </cfRule>
    <cfRule type="cellIs" dxfId="1538" priority="94" operator="greaterThan">
      <formula>4.5</formula>
    </cfRule>
  </conditionalFormatting>
  <conditionalFormatting sqref="S12:S13">
    <cfRule type="cellIs" dxfId="1535" priority="92" operator="greaterThan">
      <formula>1.5</formula>
    </cfRule>
  </conditionalFormatting>
  <conditionalFormatting sqref="K14:L14">
    <cfRule type="cellIs" dxfId="1533" priority="90" operator="lessThan">
      <formula>0.5</formula>
    </cfRule>
    <cfRule type="cellIs" dxfId="1532" priority="91" operator="greaterThan">
      <formula>0.5</formula>
    </cfRule>
  </conditionalFormatting>
  <conditionalFormatting sqref="M14">
    <cfRule type="cellIs" dxfId="1529" priority="88" operator="lessThan">
      <formula>4.5</formula>
    </cfRule>
    <cfRule type="cellIs" dxfId="1528" priority="89" operator="greaterThan">
      <formula>5.5</formula>
    </cfRule>
  </conditionalFormatting>
  <conditionalFormatting sqref="N14">
    <cfRule type="cellIs" dxfId="1525" priority="86" operator="lessThan">
      <formula>1.5</formula>
    </cfRule>
    <cfRule type="cellIs" dxfId="1524" priority="87" operator="greaterThan">
      <formula>2.5</formula>
    </cfRule>
  </conditionalFormatting>
  <conditionalFormatting sqref="O14">
    <cfRule type="cellIs" dxfId="1521" priority="84" operator="lessThan">
      <formula>4.5</formula>
    </cfRule>
    <cfRule type="cellIs" dxfId="1520" priority="85" operator="greaterThan">
      <formula>7.5</formula>
    </cfRule>
  </conditionalFormatting>
  <conditionalFormatting sqref="Q14">
    <cfRule type="cellIs" dxfId="1517" priority="82" operator="lessThan">
      <formula>2.5</formula>
    </cfRule>
    <cfRule type="cellIs" dxfId="1516" priority="83" operator="greaterThan">
      <formula>4.5</formula>
    </cfRule>
  </conditionalFormatting>
  <conditionalFormatting sqref="R14">
    <cfRule type="cellIs" dxfId="1513" priority="80" operator="lessThan">
      <formula>2.5</formula>
    </cfRule>
    <cfRule type="cellIs" dxfId="1512" priority="81" operator="greaterThan">
      <formula>4.5</formula>
    </cfRule>
  </conditionalFormatting>
  <conditionalFormatting sqref="S14">
    <cfRule type="cellIs" dxfId="1509" priority="79" operator="greaterThan">
      <formula>1.5</formula>
    </cfRule>
  </conditionalFormatting>
  <conditionalFormatting sqref="K15:L15">
    <cfRule type="cellIs" dxfId="1507" priority="77" operator="lessThan">
      <formula>0.5</formula>
    </cfRule>
    <cfRule type="cellIs" dxfId="1506" priority="78" operator="greaterThan">
      <formula>0.5</formula>
    </cfRule>
  </conditionalFormatting>
  <conditionalFormatting sqref="M15">
    <cfRule type="cellIs" dxfId="1503" priority="75" operator="lessThan">
      <formula>4.5</formula>
    </cfRule>
    <cfRule type="cellIs" dxfId="1502" priority="76" operator="greaterThan">
      <formula>5.5</formula>
    </cfRule>
  </conditionalFormatting>
  <conditionalFormatting sqref="N15">
    <cfRule type="cellIs" dxfId="1499" priority="73" operator="lessThan">
      <formula>1.5</formula>
    </cfRule>
    <cfRule type="cellIs" dxfId="1498" priority="74" operator="greaterThan">
      <formula>2.5</formula>
    </cfRule>
  </conditionalFormatting>
  <conditionalFormatting sqref="O15">
    <cfRule type="cellIs" dxfId="1495" priority="71" operator="lessThan">
      <formula>4.5</formula>
    </cfRule>
    <cfRule type="cellIs" dxfId="1494" priority="72" operator="greaterThan">
      <formula>7.5</formula>
    </cfRule>
  </conditionalFormatting>
  <conditionalFormatting sqref="Q15">
    <cfRule type="cellIs" dxfId="1491" priority="69" operator="lessThan">
      <formula>2.5</formula>
    </cfRule>
    <cfRule type="cellIs" dxfId="1490" priority="70" operator="greaterThan">
      <formula>4.5</formula>
    </cfRule>
  </conditionalFormatting>
  <conditionalFormatting sqref="R15">
    <cfRule type="cellIs" dxfId="1487" priority="67" operator="lessThan">
      <formula>2.5</formula>
    </cfRule>
    <cfRule type="cellIs" dxfId="1486" priority="68" operator="greaterThan">
      <formula>4.5</formula>
    </cfRule>
  </conditionalFormatting>
  <conditionalFormatting sqref="S15">
    <cfRule type="cellIs" dxfId="1483" priority="66" operator="greaterThan">
      <formula>1.5</formula>
    </cfRule>
  </conditionalFormatting>
  <conditionalFormatting sqref="K22:L23">
    <cfRule type="cellIs" dxfId="1481" priority="64" operator="lessThan">
      <formula>0.5</formula>
    </cfRule>
    <cfRule type="cellIs" dxfId="1480" priority="65" operator="greaterThan">
      <formula>0.5</formula>
    </cfRule>
  </conditionalFormatting>
  <conditionalFormatting sqref="M22:M23">
    <cfRule type="cellIs" dxfId="1477" priority="62" operator="lessThan">
      <formula>4.5</formula>
    </cfRule>
    <cfRule type="cellIs" dxfId="1476" priority="63" operator="greaterThan">
      <formula>5.5</formula>
    </cfRule>
  </conditionalFormatting>
  <conditionalFormatting sqref="N22:N23">
    <cfRule type="cellIs" dxfId="1473" priority="60" operator="lessThan">
      <formula>1.5</formula>
    </cfRule>
    <cfRule type="cellIs" dxfId="1472" priority="61" operator="greaterThan">
      <formula>2.5</formula>
    </cfRule>
  </conditionalFormatting>
  <conditionalFormatting sqref="O22:O23">
    <cfRule type="cellIs" dxfId="1469" priority="58" operator="lessThan">
      <formula>4.5</formula>
    </cfRule>
    <cfRule type="cellIs" dxfId="1468" priority="59" operator="greaterThan">
      <formula>7.5</formula>
    </cfRule>
  </conditionalFormatting>
  <conditionalFormatting sqref="Q22:Q23">
    <cfRule type="cellIs" dxfId="1465" priority="56" operator="lessThan">
      <formula>2.5</formula>
    </cfRule>
    <cfRule type="cellIs" dxfId="1464" priority="57" operator="greaterThan">
      <formula>4.5</formula>
    </cfRule>
  </conditionalFormatting>
  <conditionalFormatting sqref="R22:R23">
    <cfRule type="cellIs" dxfId="1461" priority="54" operator="lessThan">
      <formula>2.5</formula>
    </cfRule>
    <cfRule type="cellIs" dxfId="1460" priority="55" operator="greaterThan">
      <formula>4.5</formula>
    </cfRule>
  </conditionalFormatting>
  <conditionalFormatting sqref="S22:S23">
    <cfRule type="cellIs" dxfId="1457" priority="53" operator="greaterThan">
      <formula>1.5</formula>
    </cfRule>
  </conditionalFormatting>
  <conditionalFormatting sqref="K24:L24">
    <cfRule type="cellIs" dxfId="1455" priority="51" operator="lessThan">
      <formula>0.5</formula>
    </cfRule>
    <cfRule type="cellIs" dxfId="1454" priority="52" operator="greaterThan">
      <formula>0.5</formula>
    </cfRule>
  </conditionalFormatting>
  <conditionalFormatting sqref="M24">
    <cfRule type="cellIs" dxfId="1451" priority="49" operator="lessThan">
      <formula>4.5</formula>
    </cfRule>
    <cfRule type="cellIs" dxfId="1450" priority="50" operator="greaterThan">
      <formula>5.5</formula>
    </cfRule>
  </conditionalFormatting>
  <conditionalFormatting sqref="N24">
    <cfRule type="cellIs" dxfId="1447" priority="47" operator="lessThan">
      <formula>1.5</formula>
    </cfRule>
    <cfRule type="cellIs" dxfId="1446" priority="48" operator="greaterThan">
      <formula>2.5</formula>
    </cfRule>
  </conditionalFormatting>
  <conditionalFormatting sqref="O24">
    <cfRule type="cellIs" dxfId="1443" priority="45" operator="lessThan">
      <formula>4.5</formula>
    </cfRule>
    <cfRule type="cellIs" dxfId="1442" priority="46" operator="greaterThan">
      <formula>7.5</formula>
    </cfRule>
  </conditionalFormatting>
  <conditionalFormatting sqref="Q24">
    <cfRule type="cellIs" dxfId="1439" priority="43" operator="lessThan">
      <formula>2.5</formula>
    </cfRule>
    <cfRule type="cellIs" dxfId="1438" priority="44" operator="greaterThan">
      <formula>4.5</formula>
    </cfRule>
  </conditionalFormatting>
  <conditionalFormatting sqref="R24">
    <cfRule type="cellIs" dxfId="1435" priority="41" operator="lessThan">
      <formula>2.5</formula>
    </cfRule>
    <cfRule type="cellIs" dxfId="1434" priority="42" operator="greaterThan">
      <formula>4.5</formula>
    </cfRule>
  </conditionalFormatting>
  <conditionalFormatting sqref="S24">
    <cfRule type="cellIs" dxfId="1431" priority="40" operator="greaterThan">
      <formula>1.5</formula>
    </cfRule>
  </conditionalFormatting>
  <conditionalFormatting sqref="K25:L25">
    <cfRule type="cellIs" dxfId="1429" priority="38" operator="lessThan">
      <formula>0.5</formula>
    </cfRule>
    <cfRule type="cellIs" dxfId="1428" priority="39" operator="greaterThan">
      <formula>0.5</formula>
    </cfRule>
  </conditionalFormatting>
  <conditionalFormatting sqref="M25">
    <cfRule type="cellIs" dxfId="1425" priority="36" operator="lessThan">
      <formula>4.5</formula>
    </cfRule>
    <cfRule type="cellIs" dxfId="1424" priority="37" operator="greaterThan">
      <formula>5.5</formula>
    </cfRule>
  </conditionalFormatting>
  <conditionalFormatting sqref="N25">
    <cfRule type="cellIs" dxfId="1421" priority="34" operator="lessThan">
      <formula>1.5</formula>
    </cfRule>
    <cfRule type="cellIs" dxfId="1420" priority="35" operator="greaterThan">
      <formula>2.5</formula>
    </cfRule>
  </conditionalFormatting>
  <conditionalFormatting sqref="O25">
    <cfRule type="cellIs" dxfId="1417" priority="32" operator="lessThan">
      <formula>4.5</formula>
    </cfRule>
    <cfRule type="cellIs" dxfId="1416" priority="33" operator="greaterThan">
      <formula>7.5</formula>
    </cfRule>
  </conditionalFormatting>
  <conditionalFormatting sqref="Q25">
    <cfRule type="cellIs" dxfId="1413" priority="30" operator="lessThan">
      <formula>2.5</formula>
    </cfRule>
    <cfRule type="cellIs" dxfId="1412" priority="31" operator="greaterThan">
      <formula>4.5</formula>
    </cfRule>
  </conditionalFormatting>
  <conditionalFormatting sqref="R25">
    <cfRule type="cellIs" dxfId="1409" priority="28" operator="lessThan">
      <formula>2.5</formula>
    </cfRule>
    <cfRule type="cellIs" dxfId="1408" priority="29" operator="greaterThan">
      <formula>4.5</formula>
    </cfRule>
  </conditionalFormatting>
  <conditionalFormatting sqref="S25">
    <cfRule type="cellIs" dxfId="1405" priority="27" operator="greaterThan">
      <formula>1.5</formula>
    </cfRule>
  </conditionalFormatting>
  <conditionalFormatting sqref="K18:L18">
    <cfRule type="cellIs" dxfId="1403" priority="25" operator="lessThan">
      <formula>0.5</formula>
    </cfRule>
    <cfRule type="cellIs" dxfId="1402" priority="26" operator="greaterThan">
      <formula>0.5</formula>
    </cfRule>
  </conditionalFormatting>
  <conditionalFormatting sqref="M18">
    <cfRule type="cellIs" dxfId="1399" priority="23" operator="lessThan">
      <formula>4.5</formula>
    </cfRule>
    <cfRule type="cellIs" dxfId="1398" priority="24" operator="greaterThan">
      <formula>5.5</formula>
    </cfRule>
  </conditionalFormatting>
  <conditionalFormatting sqref="N18">
    <cfRule type="cellIs" dxfId="1395" priority="21" operator="lessThan">
      <formula>1.5</formula>
    </cfRule>
    <cfRule type="cellIs" dxfId="1394" priority="22" operator="greaterThan">
      <formula>2.5</formula>
    </cfRule>
  </conditionalFormatting>
  <conditionalFormatting sqref="O18">
    <cfRule type="cellIs" dxfId="1391" priority="19" operator="lessThan">
      <formula>4.5</formula>
    </cfRule>
    <cfRule type="cellIs" dxfId="1390" priority="20" operator="greaterThan">
      <formula>7.5</formula>
    </cfRule>
  </conditionalFormatting>
  <conditionalFormatting sqref="Q18">
    <cfRule type="cellIs" dxfId="1387" priority="17" operator="lessThan">
      <formula>2.5</formula>
    </cfRule>
    <cfRule type="cellIs" dxfId="1386" priority="18" operator="greaterThan">
      <formula>4.5</formula>
    </cfRule>
  </conditionalFormatting>
  <conditionalFormatting sqref="R18">
    <cfRule type="cellIs" dxfId="1383" priority="15" operator="lessThan">
      <formula>2.5</formula>
    </cfRule>
    <cfRule type="cellIs" dxfId="1382" priority="16" operator="greaterThan">
      <formula>4.5</formula>
    </cfRule>
  </conditionalFormatting>
  <conditionalFormatting sqref="S18">
    <cfRule type="cellIs" dxfId="1379" priority="14" operator="greaterThan">
      <formula>1.5</formula>
    </cfRule>
  </conditionalFormatting>
  <conditionalFormatting sqref="K19:L19">
    <cfRule type="cellIs" dxfId="1377" priority="12" operator="lessThan">
      <formula>0.5</formula>
    </cfRule>
    <cfRule type="cellIs" dxfId="1376" priority="13" operator="greaterThan">
      <formula>0.5</formula>
    </cfRule>
  </conditionalFormatting>
  <conditionalFormatting sqref="M19">
    <cfRule type="cellIs" dxfId="1373" priority="10" operator="lessThan">
      <formula>4.5</formula>
    </cfRule>
    <cfRule type="cellIs" dxfId="1372" priority="11" operator="greaterThan">
      <formula>5.5</formula>
    </cfRule>
  </conditionalFormatting>
  <conditionalFormatting sqref="N19">
    <cfRule type="cellIs" dxfId="1369" priority="8" operator="lessThan">
      <formula>1.5</formula>
    </cfRule>
    <cfRule type="cellIs" dxfId="1368" priority="9" operator="greaterThan">
      <formula>2.5</formula>
    </cfRule>
  </conditionalFormatting>
  <conditionalFormatting sqref="O19">
    <cfRule type="cellIs" dxfId="1365" priority="6" operator="lessThan">
      <formula>4.5</formula>
    </cfRule>
    <cfRule type="cellIs" dxfId="1364" priority="7" operator="greaterThan">
      <formula>7.5</formula>
    </cfRule>
  </conditionalFormatting>
  <conditionalFormatting sqref="Q19">
    <cfRule type="cellIs" dxfId="1361" priority="4" operator="lessThan">
      <formula>2.5</formula>
    </cfRule>
    <cfRule type="cellIs" dxfId="1360" priority="5" operator="greaterThan">
      <formula>4.5</formula>
    </cfRule>
  </conditionalFormatting>
  <conditionalFormatting sqref="R19">
    <cfRule type="cellIs" dxfId="1357" priority="2" operator="lessThan">
      <formula>2.5</formula>
    </cfRule>
    <cfRule type="cellIs" dxfId="1356" priority="3" operator="greaterThan">
      <formula>4.5</formula>
    </cfRule>
  </conditionalFormatting>
  <conditionalFormatting sqref="S19">
    <cfRule type="cellIs" dxfId="1353" priority="1" operator="greaterThan">
      <formula>1.5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opLeftCell="A7" workbookViewId="0">
      <selection activeCell="B25" sqref="B25:T29"/>
    </sheetView>
  </sheetViews>
  <sheetFormatPr defaultRowHeight="15" x14ac:dyDescent="0.25"/>
  <cols>
    <col min="1" max="1" width="19.85546875" customWidth="1"/>
    <col min="2" max="2" width="25.7109375" customWidth="1"/>
    <col min="3" max="3" width="27.57031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34" t="s">
        <v>22</v>
      </c>
      <c r="F1" s="34"/>
      <c r="G1" s="34"/>
      <c r="H1" s="34"/>
      <c r="I1" s="35"/>
      <c r="J1" s="6"/>
      <c r="K1" s="31" t="s">
        <v>57</v>
      </c>
      <c r="L1" s="31" t="s">
        <v>58</v>
      </c>
      <c r="M1" s="31" t="s">
        <v>59</v>
      </c>
      <c r="N1" s="31" t="s">
        <v>60</v>
      </c>
      <c r="O1" s="31" t="s">
        <v>61</v>
      </c>
      <c r="P1" s="31" t="s">
        <v>62</v>
      </c>
      <c r="Q1" s="31" t="s">
        <v>63</v>
      </c>
      <c r="R1" s="31" t="s">
        <v>64</v>
      </c>
      <c r="S1" s="31" t="s">
        <v>65</v>
      </c>
      <c r="T1" s="31" t="s">
        <v>66</v>
      </c>
    </row>
    <row r="2" spans="1:20" ht="18.75" x14ac:dyDescent="0.3">
      <c r="A2" s="4"/>
      <c r="B2" s="7">
        <f>DATE</f>
        <v>42383</v>
      </c>
      <c r="C2" s="4"/>
      <c r="D2" s="4"/>
      <c r="E2" s="34"/>
      <c r="F2" s="34"/>
      <c r="G2" s="34"/>
      <c r="H2" s="34"/>
      <c r="I2" s="35"/>
      <c r="J2" s="8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 ht="28.5" x14ac:dyDescent="0.25">
      <c r="A3" s="4"/>
      <c r="B3" s="26" t="s">
        <v>44</v>
      </c>
      <c r="C3" s="4"/>
      <c r="D3" s="4"/>
      <c r="E3" s="34"/>
      <c r="F3" s="34"/>
      <c r="G3" s="34"/>
      <c r="H3" s="34"/>
      <c r="I3" s="35"/>
      <c r="J3" s="26" t="s">
        <v>47</v>
      </c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1:20" ht="18.75" customHeight="1" x14ac:dyDescent="0.3">
      <c r="A4" s="4"/>
      <c r="B4" s="5"/>
      <c r="C4" s="4"/>
      <c r="D4" s="4"/>
      <c r="E4" s="34"/>
      <c r="F4" s="34"/>
      <c r="G4" s="34"/>
      <c r="H4" s="34"/>
      <c r="I4" s="35"/>
      <c r="J4" s="8"/>
      <c r="K4" s="32"/>
      <c r="L4" s="32"/>
      <c r="M4" s="32"/>
      <c r="N4" s="32"/>
      <c r="O4" s="32"/>
      <c r="P4" s="32"/>
      <c r="Q4" s="32"/>
      <c r="R4" s="32"/>
      <c r="S4" s="32"/>
      <c r="T4" s="32"/>
    </row>
    <row r="5" spans="1:20" ht="15" customHeight="1" x14ac:dyDescent="0.3">
      <c r="A5" s="4"/>
      <c r="C5" s="4"/>
      <c r="D5" s="4"/>
      <c r="E5" s="34"/>
      <c r="F5" s="34"/>
      <c r="G5" s="34"/>
      <c r="H5" s="34"/>
      <c r="I5" s="35"/>
      <c r="J5" s="8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 ht="18.75" x14ac:dyDescent="0.3">
      <c r="A6" s="4"/>
      <c r="B6" s="5" t="s">
        <v>45</v>
      </c>
      <c r="C6" s="4"/>
      <c r="D6" s="4"/>
      <c r="E6" s="34"/>
      <c r="F6" s="34"/>
      <c r="G6" s="34"/>
      <c r="H6" s="34"/>
      <c r="I6" s="35"/>
      <c r="J6" s="8"/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1:20" ht="15" customHeight="1" x14ac:dyDescent="0.3">
      <c r="A7" s="4"/>
      <c r="B7" s="9"/>
      <c r="C7" s="4"/>
      <c r="D7" s="4"/>
      <c r="E7" s="34"/>
      <c r="F7" s="34"/>
      <c r="G7" s="34"/>
      <c r="H7" s="34"/>
      <c r="I7" s="35"/>
      <c r="J7" s="8"/>
      <c r="K7" s="32"/>
      <c r="L7" s="32"/>
      <c r="M7" s="32"/>
      <c r="N7" s="32"/>
      <c r="O7" s="32"/>
      <c r="P7" s="32"/>
      <c r="Q7" s="32"/>
      <c r="R7" s="32"/>
      <c r="S7" s="32"/>
      <c r="T7" s="32"/>
    </row>
    <row r="8" spans="1:20" ht="86.25" customHeight="1" x14ac:dyDescent="0.25">
      <c r="A8" s="4"/>
      <c r="B8" s="10"/>
      <c r="C8" s="4"/>
      <c r="D8" s="4"/>
      <c r="E8" s="36"/>
      <c r="F8" s="36"/>
      <c r="G8" s="36"/>
      <c r="H8" s="36"/>
      <c r="I8" s="37"/>
      <c r="J8" s="14" t="s">
        <v>54</v>
      </c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33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25</v>
      </c>
      <c r="B12" s="18" t="s">
        <v>34</v>
      </c>
      <c r="C12" s="11" t="str">
        <f t="shared" ref="C12:C19" si="0">CONCATENATE(YEAR,":",MONTH,":",WEEK,":",DAY,":",$A12)</f>
        <v>2016:1:2:7:NORTH_JINHUA_E</v>
      </c>
      <c r="D12" s="11" t="e">
        <f>MATCH($C12,[1]report_data!$A:$A,0)</f>
        <v>#N/A</v>
      </c>
      <c r="E12" s="44" t="str">
        <f>IFERROR(INDEX([1]report_data!$A:$Z,$D12,MATCH(E$10,[1]report_data!$A$1:$Z$1,0)),"")</f>
        <v/>
      </c>
      <c r="F12" s="44" t="str">
        <f>IFERROR(INDEX([1]report_data!$A:$Z,$D12,MATCH(F$10,[1]report_data!$A$1:$Z$1,0)),"")</f>
        <v/>
      </c>
      <c r="G12" s="44" t="str">
        <f>IFERROR(INDEX([1]report_data!$A:$Z,$D12,MATCH(G$10,[1]report_data!$A$1:$Z$1,0)),"")</f>
        <v/>
      </c>
      <c r="H12" s="44" t="str">
        <f>IFERROR(INDEX([1]report_data!$A:$Z,$D12,MATCH(H$10,[1]report_data!$A$1:$Z$1,0)),"")</f>
        <v/>
      </c>
      <c r="I12" s="44" t="str">
        <f>IFERROR(INDEX([1]report_data!$A:$Z,$D12,MATCH(I$10,[1]report_data!$A$1:$Z$1,0)),"")</f>
        <v/>
      </c>
      <c r="J12" s="11" t="s">
        <v>171</v>
      </c>
      <c r="K12" s="21" t="str">
        <f>IFERROR(INDEX([1]report_data!$A:$Z,$D12,MATCH(K$10,[1]report_data!$A$1:$Z$1,0)),"")</f>
        <v/>
      </c>
      <c r="L12" s="21" t="str">
        <f>IFERROR(INDEX([1]report_data!$A:$Z,$D12,MATCH(L$10,[1]report_data!$A$1:$Z$1,0)),"")</f>
        <v/>
      </c>
      <c r="M12" s="21" t="str">
        <f>IFERROR(INDEX([1]report_data!$A:$Z,$D12,MATCH(M$10,[1]report_data!$A$1:$Z$1,0)),"")</f>
        <v/>
      </c>
      <c r="N12" s="21" t="str">
        <f>IFERROR(INDEX([1]report_data!$A:$Z,$D12,MATCH(N$10,[1]report_data!$A$1:$Z$1,0)),"")</f>
        <v/>
      </c>
      <c r="O12" s="21" t="str">
        <f>IFERROR(INDEX([1]report_data!$A:$Z,$D12,MATCH(O$10,[1]report_data!$A$1:$Z$1,0)),"")</f>
        <v/>
      </c>
      <c r="P12" s="21" t="str">
        <f>IFERROR(INDEX([1]report_data!$A:$Z,$D12,MATCH(P$10,[1]report_data!$A$1:$Z$1,0)),"")</f>
        <v/>
      </c>
      <c r="Q12" s="21" t="str">
        <f>IFERROR(INDEX([1]report_data!$A:$Z,$D12,MATCH(Q$10,[1]report_data!$A$1:$Z$1,0)),"")</f>
        <v/>
      </c>
      <c r="R12" s="21" t="str">
        <f>IFERROR(INDEX([1]report_data!$A:$Z,$D12,MATCH(R$10,[1]report_data!$A$1:$Z$1,0)),"")</f>
        <v/>
      </c>
      <c r="S12" s="21" t="str">
        <f>IFERROR(INDEX([1]report_data!$A:$Z,$D12,MATCH(S$10,[1]report_data!$A$1:$Z$1,0)),"")</f>
        <v/>
      </c>
      <c r="T12" s="21" t="str">
        <f>IFERROR(INDEX([1]report_data!$A:$Z,$D12,MATCH(T$10,[1]report_data!$A$1:$Z$1,0)),"")</f>
        <v/>
      </c>
    </row>
    <row r="13" spans="1:20" x14ac:dyDescent="0.25">
      <c r="A13" s="12" t="s">
        <v>26</v>
      </c>
      <c r="B13" s="18" t="s">
        <v>35</v>
      </c>
      <c r="C13" s="11" t="str">
        <f t="shared" si="0"/>
        <v>2016:1:2:7:WANDA_E</v>
      </c>
      <c r="D13" s="11" t="e">
        <f>MATCH($C13,[1]report_data!$A:$A,0)</f>
        <v>#N/A</v>
      </c>
      <c r="E13" s="44" t="str">
        <f>IFERROR(INDEX([1]report_data!$A:$Z,$D13,MATCH(E$10,[1]report_data!$A$1:$Z$1,0)),"")</f>
        <v/>
      </c>
      <c r="F13" s="44" t="str">
        <f>IFERROR(INDEX([1]report_data!$A:$Z,$D13,MATCH(F$10,[1]report_data!$A$1:$Z$1,0)),"")</f>
        <v/>
      </c>
      <c r="G13" s="44" t="str">
        <f>IFERROR(INDEX([1]report_data!$A:$Z,$D13,MATCH(G$10,[1]report_data!$A$1:$Z$1,0)),"")</f>
        <v/>
      </c>
      <c r="H13" s="44" t="str">
        <f>IFERROR(INDEX([1]report_data!$A:$Z,$D13,MATCH(H$10,[1]report_data!$A$1:$Z$1,0)),"")</f>
        <v/>
      </c>
      <c r="I13" s="44" t="str">
        <f>IFERROR(INDEX([1]report_data!$A:$Z,$D13,MATCH(I$10,[1]report_data!$A$1:$Z$1,0)),"")</f>
        <v/>
      </c>
      <c r="J13" s="11" t="s">
        <v>172</v>
      </c>
      <c r="K13" s="21" t="str">
        <f>IFERROR(INDEX([1]report_data!$A:$Z,$D13,MATCH(K$10,[1]report_data!$A$1:$Z$1,0)),"")</f>
        <v/>
      </c>
      <c r="L13" s="21" t="str">
        <f>IFERROR(INDEX([1]report_data!$A:$Z,$D13,MATCH(L$10,[1]report_data!$A$1:$Z$1,0)),"")</f>
        <v/>
      </c>
      <c r="M13" s="21" t="str">
        <f>IFERROR(INDEX([1]report_data!$A:$Z,$D13,MATCH(M$10,[1]report_data!$A$1:$Z$1,0)),"")</f>
        <v/>
      </c>
      <c r="N13" s="21" t="str">
        <f>IFERROR(INDEX([1]report_data!$A:$Z,$D13,MATCH(N$10,[1]report_data!$A$1:$Z$1,0)),"")</f>
        <v/>
      </c>
      <c r="O13" s="21" t="str">
        <f>IFERROR(INDEX([1]report_data!$A:$Z,$D13,MATCH(O$10,[1]report_data!$A$1:$Z$1,0)),"")</f>
        <v/>
      </c>
      <c r="P13" s="21" t="str">
        <f>IFERROR(INDEX([1]report_data!$A:$Z,$D13,MATCH(P$10,[1]report_data!$A$1:$Z$1,0)),"")</f>
        <v/>
      </c>
      <c r="Q13" s="21" t="str">
        <f>IFERROR(INDEX([1]report_data!$A:$Z,$D13,MATCH(Q$10,[1]report_data!$A$1:$Z$1,0)),"")</f>
        <v/>
      </c>
      <c r="R13" s="21" t="str">
        <f>IFERROR(INDEX([1]report_data!$A:$Z,$D13,MATCH(R$10,[1]report_data!$A$1:$Z$1,0)),"")</f>
        <v/>
      </c>
      <c r="S13" s="21" t="str">
        <f>IFERROR(INDEX([1]report_data!$A:$Z,$D13,MATCH(S$10,[1]report_data!$A$1:$Z$1,0)),"")</f>
        <v/>
      </c>
      <c r="T13" s="21" t="str">
        <f>IFERROR(INDEX([1]report_data!$A:$Z,$D13,MATCH(T$10,[1]report_data!$A$1:$Z$1,0)),"")</f>
        <v/>
      </c>
    </row>
    <row r="14" spans="1:20" x14ac:dyDescent="0.25">
      <c r="A14" s="12" t="s">
        <v>27</v>
      </c>
      <c r="B14" s="18" t="s">
        <v>38</v>
      </c>
      <c r="C14" s="11" t="str">
        <f t="shared" si="0"/>
        <v>2016:1:2:7:WANDA_A_S</v>
      </c>
      <c r="D14" s="11" t="e">
        <f>MATCH($C14,[1]report_data!$A:$A,0)</f>
        <v>#N/A</v>
      </c>
      <c r="E14" s="44" t="str">
        <f>IFERROR(INDEX([1]report_data!$A:$Z,$D14,MATCH(E$10,[1]report_data!$A$1:$Z$1,0)),"")</f>
        <v/>
      </c>
      <c r="F14" s="44" t="str">
        <f>IFERROR(INDEX([1]report_data!$A:$Z,$D14,MATCH(F$10,[1]report_data!$A$1:$Z$1,0)),"")</f>
        <v/>
      </c>
      <c r="G14" s="44" t="str">
        <f>IFERROR(INDEX([1]report_data!$A:$Z,$D14,MATCH(G$10,[1]report_data!$A$1:$Z$1,0)),"")</f>
        <v/>
      </c>
      <c r="H14" s="44" t="str">
        <f>IFERROR(INDEX([1]report_data!$A:$Z,$D14,MATCH(H$10,[1]report_data!$A$1:$Z$1,0)),"")</f>
        <v/>
      </c>
      <c r="I14" s="44" t="str">
        <f>IFERROR(INDEX([1]report_data!$A:$Z,$D14,MATCH(I$10,[1]report_data!$A$1:$Z$1,0)),"")</f>
        <v/>
      </c>
      <c r="J14" s="11" t="s">
        <v>173</v>
      </c>
      <c r="K14" s="21" t="str">
        <f>IFERROR(INDEX([1]report_data!$A:$Z,$D14,MATCH(K$10,[1]report_data!$A$1:$Z$1,0)),"")</f>
        <v/>
      </c>
      <c r="L14" s="21" t="str">
        <f>IFERROR(INDEX([1]report_data!$A:$Z,$D14,MATCH(L$10,[1]report_data!$A$1:$Z$1,0)),"")</f>
        <v/>
      </c>
      <c r="M14" s="21" t="str">
        <f>IFERROR(INDEX([1]report_data!$A:$Z,$D14,MATCH(M$10,[1]report_data!$A$1:$Z$1,0)),"")</f>
        <v/>
      </c>
      <c r="N14" s="21" t="str">
        <f>IFERROR(INDEX([1]report_data!$A:$Z,$D14,MATCH(N$10,[1]report_data!$A$1:$Z$1,0)),"")</f>
        <v/>
      </c>
      <c r="O14" s="21" t="str">
        <f>IFERROR(INDEX([1]report_data!$A:$Z,$D14,MATCH(O$10,[1]report_data!$A$1:$Z$1,0)),"")</f>
        <v/>
      </c>
      <c r="P14" s="21" t="str">
        <f>IFERROR(INDEX([1]report_data!$A:$Z,$D14,MATCH(P$10,[1]report_data!$A$1:$Z$1,0)),"")</f>
        <v/>
      </c>
      <c r="Q14" s="21" t="str">
        <f>IFERROR(INDEX([1]report_data!$A:$Z,$D14,MATCH(Q$10,[1]report_data!$A$1:$Z$1,0)),"")</f>
        <v/>
      </c>
      <c r="R14" s="21" t="str">
        <f>IFERROR(INDEX([1]report_data!$A:$Z,$D14,MATCH(R$10,[1]report_data!$A$1:$Z$1,0)),"")</f>
        <v/>
      </c>
      <c r="S14" s="21" t="str">
        <f>IFERROR(INDEX([1]report_data!$A:$Z,$D14,MATCH(S$10,[1]report_data!$A$1:$Z$1,0)),"")</f>
        <v/>
      </c>
      <c r="T14" s="21" t="str">
        <f>IFERROR(INDEX([1]report_data!$A:$Z,$D14,MATCH(T$10,[1]report_data!$A$1:$Z$1,0)),"")</f>
        <v/>
      </c>
    </row>
    <row r="15" spans="1:20" x14ac:dyDescent="0.25">
      <c r="A15" s="12" t="s">
        <v>29</v>
      </c>
      <c r="B15" s="18" t="s">
        <v>36</v>
      </c>
      <c r="C15" s="11" t="str">
        <f t="shared" si="0"/>
        <v>2016:1:2:7:XINAN_S</v>
      </c>
      <c r="D15" s="11" t="e">
        <f>MATCH($C15,[1]report_data!$A:$A,0)</f>
        <v>#N/A</v>
      </c>
      <c r="E15" s="44" t="str">
        <f>IFERROR(INDEX([1]report_data!$A:$Z,$D15,MATCH(E$10,[1]report_data!$A$1:$Z$1,0)),"")</f>
        <v/>
      </c>
      <c r="F15" s="44" t="str">
        <f>IFERROR(INDEX([1]report_data!$A:$Z,$D15,MATCH(F$10,[1]report_data!$A$1:$Z$1,0)),"")</f>
        <v/>
      </c>
      <c r="G15" s="44" t="str">
        <f>IFERROR(INDEX([1]report_data!$A:$Z,$D15,MATCH(G$10,[1]report_data!$A$1:$Z$1,0)),"")</f>
        <v/>
      </c>
      <c r="H15" s="44" t="str">
        <f>IFERROR(INDEX([1]report_data!$A:$Z,$D15,MATCH(H$10,[1]report_data!$A$1:$Z$1,0)),"")</f>
        <v/>
      </c>
      <c r="I15" s="44" t="str">
        <f>IFERROR(INDEX([1]report_data!$A:$Z,$D15,MATCH(I$10,[1]report_data!$A$1:$Z$1,0)),"")</f>
        <v/>
      </c>
      <c r="J15" s="11" t="s">
        <v>55</v>
      </c>
      <c r="K15" s="21" t="str">
        <f>IFERROR(INDEX([1]report_data!$A:$Z,$D15,MATCH(K$10,[1]report_data!$A$1:$Z$1,0)),"")</f>
        <v/>
      </c>
      <c r="L15" s="21" t="str">
        <f>IFERROR(INDEX([1]report_data!$A:$Z,$D15,MATCH(L$10,[1]report_data!$A$1:$Z$1,0)),"")</f>
        <v/>
      </c>
      <c r="M15" s="21" t="str">
        <f>IFERROR(INDEX([1]report_data!$A:$Z,$D15,MATCH(M$10,[1]report_data!$A$1:$Z$1,0)),"")</f>
        <v/>
      </c>
      <c r="N15" s="21" t="str">
        <f>IFERROR(INDEX([1]report_data!$A:$Z,$D15,MATCH(N$10,[1]report_data!$A$1:$Z$1,0)),"")</f>
        <v/>
      </c>
      <c r="O15" s="21" t="str">
        <f>IFERROR(INDEX([1]report_data!$A:$Z,$D15,MATCH(O$10,[1]report_data!$A$1:$Z$1,0)),"")</f>
        <v/>
      </c>
      <c r="P15" s="21" t="str">
        <f>IFERROR(INDEX([1]report_data!$A:$Z,$D15,MATCH(P$10,[1]report_data!$A$1:$Z$1,0)),"")</f>
        <v/>
      </c>
      <c r="Q15" s="21" t="str">
        <f>IFERROR(INDEX([1]report_data!$A:$Z,$D15,MATCH(Q$10,[1]report_data!$A$1:$Z$1,0)),"")</f>
        <v/>
      </c>
      <c r="R15" s="21" t="str">
        <f>IFERROR(INDEX([1]report_data!$A:$Z,$D15,MATCH(R$10,[1]report_data!$A$1:$Z$1,0)),"")</f>
        <v/>
      </c>
      <c r="S15" s="21" t="str">
        <f>IFERROR(INDEX([1]report_data!$A:$Z,$D15,MATCH(S$10,[1]report_data!$A$1:$Z$1,0)),"")</f>
        <v/>
      </c>
      <c r="T15" s="21" t="str">
        <f>IFERROR(INDEX([1]report_data!$A:$Z,$D15,MATCH(T$10,[1]report_data!$A$1:$Z$1,0)),"")</f>
        <v/>
      </c>
    </row>
    <row r="16" spans="1:20" x14ac:dyDescent="0.25">
      <c r="A16" s="12" t="s">
        <v>28</v>
      </c>
      <c r="B16" s="18" t="s">
        <v>37</v>
      </c>
      <c r="C16" s="11" t="str">
        <f t="shared" si="0"/>
        <v>2016:1:2:7:WANDA_B_S</v>
      </c>
      <c r="D16" s="11" t="e">
        <f>MATCH($C16,[1]report_data!$A:$A,0)</f>
        <v>#N/A</v>
      </c>
      <c r="E16" s="44" t="str">
        <f>IFERROR(INDEX([1]report_data!$A:$Z,$D16,MATCH(E$10,[1]report_data!$A$1:$Z$1,0)),"")</f>
        <v/>
      </c>
      <c r="F16" s="44" t="str">
        <f>IFERROR(INDEX([1]report_data!$A:$Z,$D16,MATCH(F$10,[1]report_data!$A$1:$Z$1,0)),"")</f>
        <v/>
      </c>
      <c r="G16" s="44" t="str">
        <f>IFERROR(INDEX([1]report_data!$A:$Z,$D16,MATCH(G$10,[1]report_data!$A$1:$Z$1,0)),"")</f>
        <v/>
      </c>
      <c r="H16" s="44" t="str">
        <f>IFERROR(INDEX([1]report_data!$A:$Z,$D16,MATCH(H$10,[1]report_data!$A$1:$Z$1,0)),"")</f>
        <v/>
      </c>
      <c r="I16" s="44" t="str">
        <f>IFERROR(INDEX([1]report_data!$A:$Z,$D16,MATCH(I$10,[1]report_data!$A$1:$Z$1,0)),"")</f>
        <v/>
      </c>
      <c r="J16" s="11" t="s">
        <v>174</v>
      </c>
      <c r="K16" s="21" t="str">
        <f>IFERROR(INDEX([1]report_data!$A:$Z,$D16,MATCH(K$10,[1]report_data!$A$1:$Z$1,0)),"")</f>
        <v/>
      </c>
      <c r="L16" s="21" t="str">
        <f>IFERROR(INDEX([1]report_data!$A:$Z,$D16,MATCH(L$10,[1]report_data!$A$1:$Z$1,0)),"")</f>
        <v/>
      </c>
      <c r="M16" s="21" t="str">
        <f>IFERROR(INDEX([1]report_data!$A:$Z,$D16,MATCH(M$10,[1]report_data!$A$1:$Z$1,0)),"")</f>
        <v/>
      </c>
      <c r="N16" s="21" t="str">
        <f>IFERROR(INDEX([1]report_data!$A:$Z,$D16,MATCH(N$10,[1]report_data!$A$1:$Z$1,0)),"")</f>
        <v/>
      </c>
      <c r="O16" s="21" t="str">
        <f>IFERROR(INDEX([1]report_data!$A:$Z,$D16,MATCH(O$10,[1]report_data!$A$1:$Z$1,0)),"")</f>
        <v/>
      </c>
      <c r="P16" s="21" t="str">
        <f>IFERROR(INDEX([1]report_data!$A:$Z,$D16,MATCH(P$10,[1]report_data!$A$1:$Z$1,0)),"")</f>
        <v/>
      </c>
      <c r="Q16" s="21" t="str">
        <f>IFERROR(INDEX([1]report_data!$A:$Z,$D16,MATCH(Q$10,[1]report_data!$A$1:$Z$1,0)),"")</f>
        <v/>
      </c>
      <c r="R16" s="21" t="str">
        <f>IFERROR(INDEX([1]report_data!$A:$Z,$D16,MATCH(R$10,[1]report_data!$A$1:$Z$1,0)),"")</f>
        <v/>
      </c>
      <c r="S16" s="21" t="str">
        <f>IFERROR(INDEX([1]report_data!$A:$Z,$D16,MATCH(S$10,[1]report_data!$A$1:$Z$1,0)),"")</f>
        <v/>
      </c>
      <c r="T16" s="21" t="str">
        <f>IFERROR(INDEX([1]report_data!$A:$Z,$D16,MATCH(T$10,[1]report_data!$A$1:$Z$1,0)),"")</f>
        <v/>
      </c>
    </row>
    <row r="17" spans="1:20" x14ac:dyDescent="0.25">
      <c r="A17" s="12"/>
      <c r="B17" s="19" t="s">
        <v>46</v>
      </c>
      <c r="C17" s="20"/>
      <c r="D17" s="20"/>
      <c r="E17" s="22">
        <f>SUM(E12:E16)</f>
        <v>0</v>
      </c>
      <c r="F17" s="22">
        <f>SUM(F12:F16)</f>
        <v>0</v>
      </c>
      <c r="G17" s="22">
        <f>SUM(G12:G16)</f>
        <v>0</v>
      </c>
      <c r="H17" s="22">
        <f>SUM(H12:H16)</f>
        <v>0</v>
      </c>
      <c r="I17" s="22">
        <f>SUM(I12:I16)</f>
        <v>0</v>
      </c>
      <c r="J17" s="20"/>
      <c r="K17" s="22">
        <f t="shared" ref="K17:T17" si="1">SUM(K12:K16)</f>
        <v>0</v>
      </c>
      <c r="L17" s="22">
        <f t="shared" si="1"/>
        <v>0</v>
      </c>
      <c r="M17" s="22">
        <f t="shared" si="1"/>
        <v>0</v>
      </c>
      <c r="N17" s="22">
        <f t="shared" si="1"/>
        <v>0</v>
      </c>
      <c r="O17" s="22">
        <f t="shared" si="1"/>
        <v>0</v>
      </c>
      <c r="P17" s="22">
        <f t="shared" si="1"/>
        <v>0</v>
      </c>
      <c r="Q17" s="22">
        <f t="shared" si="1"/>
        <v>0</v>
      </c>
      <c r="R17" s="22">
        <f t="shared" si="1"/>
        <v>0</v>
      </c>
      <c r="S17" s="22">
        <f t="shared" si="1"/>
        <v>0</v>
      </c>
      <c r="T17" s="22">
        <f t="shared" si="1"/>
        <v>0</v>
      </c>
    </row>
    <row r="18" spans="1:20" x14ac:dyDescent="0.25">
      <c r="A18" s="4"/>
      <c r="B18" s="13" t="s">
        <v>39</v>
      </c>
      <c r="C18" s="13"/>
      <c r="D18" s="13"/>
      <c r="E18" s="13"/>
      <c r="F18" s="13"/>
      <c r="G18" s="13"/>
      <c r="H18" s="13"/>
      <c r="I18" s="13"/>
      <c r="J18" s="13"/>
      <c r="K18" s="23"/>
      <c r="L18" s="23"/>
      <c r="M18" s="23"/>
      <c r="N18" s="23"/>
      <c r="O18" s="23"/>
      <c r="P18" s="23"/>
      <c r="Q18" s="23"/>
      <c r="R18" s="23"/>
      <c r="S18" s="23"/>
      <c r="T18" s="30"/>
    </row>
    <row r="19" spans="1:20" x14ac:dyDescent="0.25">
      <c r="A19" s="12" t="s">
        <v>30</v>
      </c>
      <c r="B19" s="18" t="s">
        <v>40</v>
      </c>
      <c r="C19" s="11" t="str">
        <f t="shared" si="0"/>
        <v>2016:1:2:7:SANCHONG_E</v>
      </c>
      <c r="D19" s="11" t="e">
        <f>MATCH($C19,[1]report_data!$A:$A,0)</f>
        <v>#N/A</v>
      </c>
      <c r="E19" s="44" t="str">
        <f>IFERROR(INDEX([1]report_data!$A:$Z,$D19,MATCH(E$10,[1]report_data!$A$1:$Z$1,0)),"")</f>
        <v/>
      </c>
      <c r="F19" s="44" t="str">
        <f>IFERROR(INDEX([1]report_data!$A:$Z,$D19,MATCH(F$10,[1]report_data!$A$1:$Z$1,0)),"")</f>
        <v/>
      </c>
      <c r="G19" s="44" t="str">
        <f>IFERROR(INDEX([1]report_data!$A:$Z,$D19,MATCH(G$10,[1]report_data!$A$1:$Z$1,0)),"")</f>
        <v/>
      </c>
      <c r="H19" s="44" t="str">
        <f>IFERROR(INDEX([1]report_data!$A:$Z,$D19,MATCH(H$10,[1]report_data!$A$1:$Z$1,0)),"")</f>
        <v/>
      </c>
      <c r="I19" s="44" t="str">
        <f>IFERROR(INDEX([1]report_data!$A:$Z,$D19,MATCH(I$10,[1]report_data!$A$1:$Z$1,0)),"")</f>
        <v/>
      </c>
      <c r="J19" s="11" t="s">
        <v>175</v>
      </c>
      <c r="K19" s="21" t="str">
        <f>IFERROR(INDEX([1]report_data!$A:$Z,$D19,MATCH(K$10,[1]report_data!$A$1:$Z$1,0)),"")</f>
        <v/>
      </c>
      <c r="L19" s="21" t="str">
        <f>IFERROR(INDEX([1]report_data!$A:$Z,$D19,MATCH(L$10,[1]report_data!$A$1:$Z$1,0)),"")</f>
        <v/>
      </c>
      <c r="M19" s="21" t="str">
        <f>IFERROR(INDEX([1]report_data!$A:$Z,$D19,MATCH(M$10,[1]report_data!$A$1:$Z$1,0)),"")</f>
        <v/>
      </c>
      <c r="N19" s="21" t="str">
        <f>IFERROR(INDEX([1]report_data!$A:$Z,$D19,MATCH(N$10,[1]report_data!$A$1:$Z$1,0)),"")</f>
        <v/>
      </c>
      <c r="O19" s="21" t="str">
        <f>IFERROR(INDEX([1]report_data!$A:$Z,$D19,MATCH(O$10,[1]report_data!$A$1:$Z$1,0)),"")</f>
        <v/>
      </c>
      <c r="P19" s="21" t="str">
        <f>IFERROR(INDEX([1]report_data!$A:$Z,$D19,MATCH(P$10,[1]report_data!$A$1:$Z$1,0)),"")</f>
        <v/>
      </c>
      <c r="Q19" s="21" t="str">
        <f>IFERROR(INDEX([1]report_data!$A:$Z,$D19,MATCH(Q$10,[1]report_data!$A$1:$Z$1,0)),"")</f>
        <v/>
      </c>
      <c r="R19" s="21" t="str">
        <f>IFERROR(INDEX([1]report_data!$A:$Z,$D19,MATCH(R$10,[1]report_data!$A$1:$Z$1,0)),"")</f>
        <v/>
      </c>
      <c r="S19" s="21" t="str">
        <f>IFERROR(INDEX([1]report_data!$A:$Z,$D19,MATCH(S$10,[1]report_data!$A$1:$Z$1,0)),"")</f>
        <v/>
      </c>
      <c r="T19" s="21" t="str">
        <f>IFERROR(INDEX([1]report_data!$A:$Z,$D19,MATCH(T$10,[1]report_data!$A$1:$Z$1,0)),"")</f>
        <v/>
      </c>
    </row>
    <row r="20" spans="1:20" x14ac:dyDescent="0.25">
      <c r="A20" s="12" t="s">
        <v>32</v>
      </c>
      <c r="B20" s="18" t="s">
        <v>41</v>
      </c>
      <c r="C20" s="11" t="str">
        <f>CONCATENATE(YEAR,":",MONTH,":",WEEK,":",DAY,":",$A20)</f>
        <v>2016:1:2:7:LUZHOU_E</v>
      </c>
      <c r="D20" s="11" t="e">
        <f>MATCH($C20,[1]report_data!$A:$A,0)</f>
        <v>#N/A</v>
      </c>
      <c r="E20" s="44" t="str">
        <f>IFERROR(INDEX([1]report_data!$A:$Z,$D20,MATCH(E$10,[1]report_data!$A$1:$Z$1,0)),"")</f>
        <v/>
      </c>
      <c r="F20" s="44" t="str">
        <f>IFERROR(INDEX([1]report_data!$A:$Z,$D20,MATCH(F$10,[1]report_data!$A$1:$Z$1,0)),"")</f>
        <v/>
      </c>
      <c r="G20" s="44" t="str">
        <f>IFERROR(INDEX([1]report_data!$A:$Z,$D20,MATCH(G$10,[1]report_data!$A$1:$Z$1,0)),"")</f>
        <v/>
      </c>
      <c r="H20" s="44" t="str">
        <f>IFERROR(INDEX([1]report_data!$A:$Z,$D20,MATCH(H$10,[1]report_data!$A$1:$Z$1,0)),"")</f>
        <v/>
      </c>
      <c r="I20" s="44" t="str">
        <f>IFERROR(INDEX([1]report_data!$A:$Z,$D20,MATCH(I$10,[1]report_data!$A$1:$Z$1,0)),"")</f>
        <v/>
      </c>
      <c r="J20" s="11" t="s">
        <v>176</v>
      </c>
      <c r="K20" s="21" t="str">
        <f>IFERROR(INDEX([1]report_data!$A:$Z,$D20,MATCH(K$10,[1]report_data!$A$1:$Z$1,0)),"")</f>
        <v/>
      </c>
      <c r="L20" s="21" t="str">
        <f>IFERROR(INDEX([1]report_data!$A:$Z,$D20,MATCH(L$10,[1]report_data!$A$1:$Z$1,0)),"")</f>
        <v/>
      </c>
      <c r="M20" s="21" t="str">
        <f>IFERROR(INDEX([1]report_data!$A:$Z,$D20,MATCH(M$10,[1]report_data!$A$1:$Z$1,0)),"")</f>
        <v/>
      </c>
      <c r="N20" s="21" t="str">
        <f>IFERROR(INDEX([1]report_data!$A:$Z,$D20,MATCH(N$10,[1]report_data!$A$1:$Z$1,0)),"")</f>
        <v/>
      </c>
      <c r="O20" s="21" t="str">
        <f>IFERROR(INDEX([1]report_data!$A:$Z,$D20,MATCH(O$10,[1]report_data!$A$1:$Z$1,0)),"")</f>
        <v/>
      </c>
      <c r="P20" s="21" t="str">
        <f>IFERROR(INDEX([1]report_data!$A:$Z,$D20,MATCH(P$10,[1]report_data!$A$1:$Z$1,0)),"")</f>
        <v/>
      </c>
      <c r="Q20" s="21" t="str">
        <f>IFERROR(INDEX([1]report_data!$A:$Z,$D20,MATCH(Q$10,[1]report_data!$A$1:$Z$1,0)),"")</f>
        <v/>
      </c>
      <c r="R20" s="21" t="str">
        <f>IFERROR(INDEX([1]report_data!$A:$Z,$D20,MATCH(R$10,[1]report_data!$A$1:$Z$1,0)),"")</f>
        <v/>
      </c>
      <c r="S20" s="21" t="str">
        <f>IFERROR(INDEX([1]report_data!$A:$Z,$D20,MATCH(S$10,[1]report_data!$A$1:$Z$1,0)),"")</f>
        <v/>
      </c>
      <c r="T20" s="21" t="str">
        <f>IFERROR(INDEX([1]report_data!$A:$Z,$D20,MATCH(T$10,[1]report_data!$A$1:$Z$1,0)),"")</f>
        <v/>
      </c>
    </row>
    <row r="21" spans="1:20" x14ac:dyDescent="0.25">
      <c r="A21" s="12" t="s">
        <v>31</v>
      </c>
      <c r="B21" s="18" t="s">
        <v>42</v>
      </c>
      <c r="C21" s="11" t="str">
        <f>CONCATENATE(YEAR,":",MONTH,":",WEEK,":",DAY,":",$A21)</f>
        <v>2016:1:2:7:SANCHONG_S</v>
      </c>
      <c r="D21" s="11" t="e">
        <f>MATCH($C21,[1]report_data!$A:$A,0)</f>
        <v>#N/A</v>
      </c>
      <c r="E21" s="44" t="str">
        <f>IFERROR(INDEX([1]report_data!$A:$Z,$D21,MATCH(E$10,[1]report_data!$A$1:$Z$1,0)),"")</f>
        <v/>
      </c>
      <c r="F21" s="44" t="str">
        <f>IFERROR(INDEX([1]report_data!$A:$Z,$D21,MATCH(F$10,[1]report_data!$A$1:$Z$1,0)),"")</f>
        <v/>
      </c>
      <c r="G21" s="44" t="str">
        <f>IFERROR(INDEX([1]report_data!$A:$Z,$D21,MATCH(G$10,[1]report_data!$A$1:$Z$1,0)),"")</f>
        <v/>
      </c>
      <c r="H21" s="44" t="str">
        <f>IFERROR(INDEX([1]report_data!$A:$Z,$D21,MATCH(H$10,[1]report_data!$A$1:$Z$1,0)),"")</f>
        <v/>
      </c>
      <c r="I21" s="44" t="str">
        <f>IFERROR(INDEX([1]report_data!$A:$Z,$D21,MATCH(I$10,[1]report_data!$A$1:$Z$1,0)),"")</f>
        <v/>
      </c>
      <c r="J21" s="11" t="s">
        <v>56</v>
      </c>
      <c r="K21" s="21" t="str">
        <f>IFERROR(INDEX([1]report_data!$A:$Z,$D21,MATCH(K$10,[1]report_data!$A$1:$Z$1,0)),"")</f>
        <v/>
      </c>
      <c r="L21" s="21" t="str">
        <f>IFERROR(INDEX([1]report_data!$A:$Z,$D21,MATCH(L$10,[1]report_data!$A$1:$Z$1,0)),"")</f>
        <v/>
      </c>
      <c r="M21" s="21" t="str">
        <f>IFERROR(INDEX([1]report_data!$A:$Z,$D21,MATCH(M$10,[1]report_data!$A$1:$Z$1,0)),"")</f>
        <v/>
      </c>
      <c r="N21" s="21" t="str">
        <f>IFERROR(INDEX([1]report_data!$A:$Z,$D21,MATCH(N$10,[1]report_data!$A$1:$Z$1,0)),"")</f>
        <v/>
      </c>
      <c r="O21" s="21" t="str">
        <f>IFERROR(INDEX([1]report_data!$A:$Z,$D21,MATCH(O$10,[1]report_data!$A$1:$Z$1,0)),"")</f>
        <v/>
      </c>
      <c r="P21" s="21" t="str">
        <f>IFERROR(INDEX([1]report_data!$A:$Z,$D21,MATCH(P$10,[1]report_data!$A$1:$Z$1,0)),"")</f>
        <v/>
      </c>
      <c r="Q21" s="21" t="str">
        <f>IFERROR(INDEX([1]report_data!$A:$Z,$D21,MATCH(Q$10,[1]report_data!$A$1:$Z$1,0)),"")</f>
        <v/>
      </c>
      <c r="R21" s="21" t="str">
        <f>IFERROR(INDEX([1]report_data!$A:$Z,$D21,MATCH(R$10,[1]report_data!$A$1:$Z$1,0)),"")</f>
        <v/>
      </c>
      <c r="S21" s="21" t="str">
        <f>IFERROR(INDEX([1]report_data!$A:$Z,$D21,MATCH(S$10,[1]report_data!$A$1:$Z$1,0)),"")</f>
        <v/>
      </c>
      <c r="T21" s="21" t="str">
        <f>IFERROR(INDEX([1]report_data!$A:$Z,$D21,MATCH(T$10,[1]report_data!$A$1:$Z$1,0)),"")</f>
        <v/>
      </c>
    </row>
    <row r="22" spans="1:20" x14ac:dyDescent="0.25">
      <c r="A22" s="4"/>
      <c r="B22" s="19" t="s">
        <v>46</v>
      </c>
      <c r="C22" s="20"/>
      <c r="D22" s="20"/>
      <c r="E22" s="22">
        <f>SUM(E19:E21)</f>
        <v>0</v>
      </c>
      <c r="F22" s="22">
        <f t="shared" ref="F22:T22" si="2">SUM(F19:F21)</f>
        <v>0</v>
      </c>
      <c r="G22" s="22">
        <f t="shared" si="2"/>
        <v>0</v>
      </c>
      <c r="H22" s="22">
        <f t="shared" si="2"/>
        <v>0</v>
      </c>
      <c r="I22" s="22">
        <f t="shared" si="2"/>
        <v>0</v>
      </c>
      <c r="J22" s="20"/>
      <c r="K22" s="22">
        <f t="shared" si="2"/>
        <v>0</v>
      </c>
      <c r="L22" s="22">
        <f t="shared" si="2"/>
        <v>0</v>
      </c>
      <c r="M22" s="22">
        <f t="shared" si="2"/>
        <v>0</v>
      </c>
      <c r="N22" s="22">
        <f t="shared" si="2"/>
        <v>0</v>
      </c>
      <c r="O22" s="22">
        <f t="shared" si="2"/>
        <v>0</v>
      </c>
      <c r="P22" s="22">
        <f t="shared" si="2"/>
        <v>0</v>
      </c>
      <c r="Q22" s="22">
        <f t="shared" si="2"/>
        <v>0</v>
      </c>
      <c r="R22" s="22">
        <f t="shared" si="2"/>
        <v>0</v>
      </c>
      <c r="S22" s="22">
        <f t="shared" si="2"/>
        <v>0</v>
      </c>
      <c r="T22" s="22">
        <f t="shared" si="2"/>
        <v>0</v>
      </c>
    </row>
    <row r="24" spans="1:20" x14ac:dyDescent="0.25">
      <c r="B24" s="41" t="s">
        <v>387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3"/>
    </row>
    <row r="25" spans="1:20" x14ac:dyDescent="0.25">
      <c r="A25" t="s">
        <v>393</v>
      </c>
      <c r="B25" s="45" t="s">
        <v>377</v>
      </c>
      <c r="C25" s="46" t="str">
        <f>CONCATENATE(YEAR,":",MONTH,":1:7:", $A25)</f>
        <v>2016:1:1:7:CENTRAL</v>
      </c>
      <c r="D25" s="46" t="e">
        <f>MATCH($C25, [2]report_data_by_zone!$A:$A, 0)</f>
        <v>#N/A</v>
      </c>
      <c r="E25" s="46" t="str">
        <f>IFERROR(INDEX(#REF!,$D25,MATCH(E$10,#REF!,0)), "")</f>
        <v/>
      </c>
      <c r="F25" s="46" t="str">
        <f>IFERROR(INDEX(#REF!,$D25,MATCH(F$10,#REF!,0)), "")</f>
        <v/>
      </c>
      <c r="G25" s="46" t="str">
        <f>IFERROR(INDEX(#REF!,$D25,MATCH(G$10,#REF!,0)), "")</f>
        <v/>
      </c>
      <c r="H25" s="46" t="str">
        <f>IFERROR(INDEX(#REF!,$D25,MATCH(H$10,#REF!,0)), "")</f>
        <v/>
      </c>
      <c r="I25" s="46" t="str">
        <f>IFERROR(INDEX(#REF!,$D25,MATCH(I$10,#REF!,0)), "")</f>
        <v/>
      </c>
      <c r="J25" s="46"/>
      <c r="K25" s="46" t="str">
        <f>IFERROR(INDEX([2]report_data_by_zone!$A:$Z,$D25,MATCH(K$10,[2]report_data_by_zone!$A$1:$Z$1,0)), "")</f>
        <v/>
      </c>
      <c r="L25" s="46" t="str">
        <f>IFERROR(INDEX([2]report_data_by_zone!$A:$Z,$D25,MATCH(L$10,[2]report_data_by_zone!$A$1:$Z$1,0)), "")</f>
        <v/>
      </c>
      <c r="M25" s="46" t="str">
        <f>IFERROR(INDEX([2]report_data_by_zone!$A:$Z,$D25,MATCH(M$10,[2]report_data_by_zone!$A$1:$Z$1,0)), "")</f>
        <v/>
      </c>
      <c r="N25" s="46" t="str">
        <f>IFERROR(INDEX([2]report_data_by_zone!$A:$Z,$D25,MATCH(N$10,[2]report_data_by_zone!$A$1:$Z$1,0)), "")</f>
        <v/>
      </c>
      <c r="O25" s="46" t="str">
        <f>IFERROR(INDEX([2]report_data_by_zone!$A:$Z,$D25,MATCH(O$10,[2]report_data_by_zone!$A$1:$Z$1,0)), "")</f>
        <v/>
      </c>
      <c r="P25" s="46" t="str">
        <f>IFERROR(INDEX([2]report_data_by_zone!$A:$Z,$D25,MATCH(P$10,[2]report_data_by_zone!$A$1:$Z$1,0)), "")</f>
        <v/>
      </c>
      <c r="Q25" s="46" t="str">
        <f>IFERROR(INDEX([2]report_data_by_zone!$A:$Z,$D25,MATCH(Q$10,[2]report_data_by_zone!$A$1:$Z$1,0)), "")</f>
        <v/>
      </c>
      <c r="R25" s="46" t="str">
        <f>IFERROR(INDEX([2]report_data_by_zone!$A:$Z,$D25,MATCH(R$10,[2]report_data_by_zone!$A$1:$Z$1,0)), "")</f>
        <v/>
      </c>
      <c r="S25" s="46" t="str">
        <f>IFERROR(INDEX([2]report_data_by_zone!$A:$Z,$D25,MATCH(S$10,[2]report_data_by_zone!$A$1:$Z$1,0)), "")</f>
        <v/>
      </c>
      <c r="T25" s="46" t="str">
        <f>IFERROR(INDEX([2]report_data_by_zone!$A:$Z,$D25,MATCH(T$10,[2]report_data_by_zone!$A$1:$Z$1,0)), "")</f>
        <v/>
      </c>
    </row>
    <row r="26" spans="1:20" x14ac:dyDescent="0.25">
      <c r="A26" t="s">
        <v>393</v>
      </c>
      <c r="B26" s="45" t="s">
        <v>378</v>
      </c>
      <c r="C26" s="46" t="str">
        <f>CONCATENATE(YEAR,":",MONTH,":2:7:", $A26)</f>
        <v>2016:1:2:7:CENTRAL</v>
      </c>
      <c r="D26" s="46" t="e">
        <f>MATCH($C26, [2]report_data_by_zone!$A:$A, 0)</f>
        <v>#N/A</v>
      </c>
      <c r="E26" s="46" t="str">
        <f>IFERROR(INDEX(#REF!,$D26,MATCH(E$10,#REF!,0)), "")</f>
        <v/>
      </c>
      <c r="F26" s="46" t="str">
        <f>IFERROR(INDEX(#REF!,$D26,MATCH(F$10,#REF!,0)), "")</f>
        <v/>
      </c>
      <c r="G26" s="46" t="str">
        <f>IFERROR(INDEX(#REF!,$D26,MATCH(G$10,#REF!,0)), "")</f>
        <v/>
      </c>
      <c r="H26" s="46" t="str">
        <f>IFERROR(INDEX(#REF!,$D26,MATCH(H$10,#REF!,0)), "")</f>
        <v/>
      </c>
      <c r="I26" s="46" t="str">
        <f>IFERROR(INDEX(#REF!,$D26,MATCH(I$10,#REF!,0)), "")</f>
        <v/>
      </c>
      <c r="J26" s="46"/>
      <c r="K26" s="46" t="str">
        <f>IFERROR(INDEX([2]report_data_by_zone!$A:$Z,$D26,MATCH(K$10,[2]report_data_by_zone!$A$1:$Z$1,0)), "")</f>
        <v/>
      </c>
      <c r="L26" s="46" t="str">
        <f>IFERROR(INDEX([2]report_data_by_zone!$A:$Z,$D26,MATCH(L$10,[2]report_data_by_zone!$A$1:$Z$1,0)), "")</f>
        <v/>
      </c>
      <c r="M26" s="46" t="str">
        <f>IFERROR(INDEX([2]report_data_by_zone!$A:$Z,$D26,MATCH(M$10,[2]report_data_by_zone!$A$1:$Z$1,0)), "")</f>
        <v/>
      </c>
      <c r="N26" s="46" t="str">
        <f>IFERROR(INDEX([2]report_data_by_zone!$A:$Z,$D26,MATCH(N$10,[2]report_data_by_zone!$A$1:$Z$1,0)), "")</f>
        <v/>
      </c>
      <c r="O26" s="46" t="str">
        <f>IFERROR(INDEX([2]report_data_by_zone!$A:$Z,$D26,MATCH(O$10,[2]report_data_by_zone!$A$1:$Z$1,0)), "")</f>
        <v/>
      </c>
      <c r="P26" s="46" t="str">
        <f>IFERROR(INDEX([2]report_data_by_zone!$A:$Z,$D26,MATCH(P$10,[2]report_data_by_zone!$A$1:$Z$1,0)), "")</f>
        <v/>
      </c>
      <c r="Q26" s="46" t="str">
        <f>IFERROR(INDEX([2]report_data_by_zone!$A:$Z,$D26,MATCH(Q$10,[2]report_data_by_zone!$A$1:$Z$1,0)), "")</f>
        <v/>
      </c>
      <c r="R26" s="46" t="str">
        <f>IFERROR(INDEX([2]report_data_by_zone!$A:$Z,$D26,MATCH(R$10,[2]report_data_by_zone!$A$1:$Z$1,0)), "")</f>
        <v/>
      </c>
      <c r="S26" s="46" t="str">
        <f>IFERROR(INDEX([2]report_data_by_zone!$A:$Z,$D26,MATCH(S$10,[2]report_data_by_zone!$A$1:$Z$1,0)), "")</f>
        <v/>
      </c>
      <c r="T26" s="46" t="str">
        <f>IFERROR(INDEX([2]report_data_by_zone!$A:$Z,$D26,MATCH(T$10,[2]report_data_by_zone!$A$1:$Z$1,0)), "")</f>
        <v/>
      </c>
    </row>
    <row r="27" spans="1:20" x14ac:dyDescent="0.25">
      <c r="A27" t="s">
        <v>393</v>
      </c>
      <c r="B27" s="45" t="s">
        <v>379</v>
      </c>
      <c r="C27" s="46" t="str">
        <f>CONCATENATE(YEAR,":",MONTH,":3:7:", $A27)</f>
        <v>2016:1:3:7:CENTRAL</v>
      </c>
      <c r="D27" s="46" t="e">
        <f>MATCH($C27, [2]report_data_by_zone!$A:$A, 0)</f>
        <v>#N/A</v>
      </c>
      <c r="E27" s="46" t="str">
        <f>IFERROR(INDEX(#REF!,$D27,MATCH(E$10,#REF!,0)), "")</f>
        <v/>
      </c>
      <c r="F27" s="46" t="str">
        <f>IFERROR(INDEX(#REF!,$D27,MATCH(F$10,#REF!,0)), "")</f>
        <v/>
      </c>
      <c r="G27" s="46" t="str">
        <f>IFERROR(INDEX(#REF!,$D27,MATCH(G$10,#REF!,0)), "")</f>
        <v/>
      </c>
      <c r="H27" s="46" t="str">
        <f>IFERROR(INDEX(#REF!,$D27,MATCH(H$10,#REF!,0)), "")</f>
        <v/>
      </c>
      <c r="I27" s="46" t="str">
        <f>IFERROR(INDEX(#REF!,$D27,MATCH(I$10,#REF!,0)), "")</f>
        <v/>
      </c>
      <c r="J27" s="46"/>
      <c r="K27" s="46" t="str">
        <f>IFERROR(INDEX([2]report_data_by_zone!$A:$Z,$D27,MATCH(K$10,[2]report_data_by_zone!$A$1:$Z$1,0)), "")</f>
        <v/>
      </c>
      <c r="L27" s="46" t="str">
        <f>IFERROR(INDEX([2]report_data_by_zone!$A:$Z,$D27,MATCH(L$10,[2]report_data_by_zone!$A$1:$Z$1,0)), "")</f>
        <v/>
      </c>
      <c r="M27" s="46" t="str">
        <f>IFERROR(INDEX([2]report_data_by_zone!$A:$Z,$D27,MATCH(M$10,[2]report_data_by_zone!$A$1:$Z$1,0)), "")</f>
        <v/>
      </c>
      <c r="N27" s="46" t="str">
        <f>IFERROR(INDEX([2]report_data_by_zone!$A:$Z,$D27,MATCH(N$10,[2]report_data_by_zone!$A$1:$Z$1,0)), "")</f>
        <v/>
      </c>
      <c r="O27" s="46" t="str">
        <f>IFERROR(INDEX([2]report_data_by_zone!$A:$Z,$D27,MATCH(O$10,[2]report_data_by_zone!$A$1:$Z$1,0)), "")</f>
        <v/>
      </c>
      <c r="P27" s="46" t="str">
        <f>IFERROR(INDEX([2]report_data_by_zone!$A:$Z,$D27,MATCH(P$10,[2]report_data_by_zone!$A$1:$Z$1,0)), "")</f>
        <v/>
      </c>
      <c r="Q27" s="46" t="str">
        <f>IFERROR(INDEX([2]report_data_by_zone!$A:$Z,$D27,MATCH(Q$10,[2]report_data_by_zone!$A$1:$Z$1,0)), "")</f>
        <v/>
      </c>
      <c r="R27" s="46" t="str">
        <f>IFERROR(INDEX([2]report_data_by_zone!$A:$Z,$D27,MATCH(R$10,[2]report_data_by_zone!$A$1:$Z$1,0)), "")</f>
        <v/>
      </c>
      <c r="S27" s="46" t="str">
        <f>IFERROR(INDEX([2]report_data_by_zone!$A:$Z,$D27,MATCH(S$10,[2]report_data_by_zone!$A$1:$Z$1,0)), "")</f>
        <v/>
      </c>
      <c r="T27" s="46" t="str">
        <f>IFERROR(INDEX([2]report_data_by_zone!$A:$Z,$D27,MATCH(T$10,[2]report_data_by_zone!$A$1:$Z$1,0)), "")</f>
        <v/>
      </c>
    </row>
    <row r="28" spans="1:20" x14ac:dyDescent="0.25">
      <c r="A28" t="s">
        <v>393</v>
      </c>
      <c r="B28" s="45" t="s">
        <v>380</v>
      </c>
      <c r="C28" s="46" t="str">
        <f>CONCATENATE(YEAR,":",MONTH,":4:7:", $A28)</f>
        <v>2016:1:4:7:CENTRAL</v>
      </c>
      <c r="D28" s="46" t="e">
        <f>MATCH($C28, [2]report_data_by_zone!$A:$A, 0)</f>
        <v>#N/A</v>
      </c>
      <c r="E28" s="46" t="str">
        <f>IFERROR(INDEX(#REF!,$D28,MATCH(E$10,#REF!,0)), "")</f>
        <v/>
      </c>
      <c r="F28" s="46" t="str">
        <f>IFERROR(INDEX(#REF!,$D28,MATCH(F$10,#REF!,0)), "")</f>
        <v/>
      </c>
      <c r="G28" s="46" t="str">
        <f>IFERROR(INDEX(#REF!,$D28,MATCH(G$10,#REF!,0)), "")</f>
        <v/>
      </c>
      <c r="H28" s="46" t="str">
        <f>IFERROR(INDEX(#REF!,$D28,MATCH(H$10,#REF!,0)), "")</f>
        <v/>
      </c>
      <c r="I28" s="46" t="str">
        <f>IFERROR(INDEX(#REF!,$D28,MATCH(I$10,#REF!,0)), "")</f>
        <v/>
      </c>
      <c r="J28" s="46"/>
      <c r="K28" s="46" t="str">
        <f>IFERROR(INDEX([2]report_data_by_zone!$A:$Z,$D28,MATCH(K$10,[2]report_data_by_zone!$A$1:$Z$1,0)), "")</f>
        <v/>
      </c>
      <c r="L28" s="46" t="str">
        <f>IFERROR(INDEX([2]report_data_by_zone!$A:$Z,$D28,MATCH(L$10,[2]report_data_by_zone!$A$1:$Z$1,0)), "")</f>
        <v/>
      </c>
      <c r="M28" s="46" t="str">
        <f>IFERROR(INDEX([2]report_data_by_zone!$A:$Z,$D28,MATCH(M$10,[2]report_data_by_zone!$A$1:$Z$1,0)), "")</f>
        <v/>
      </c>
      <c r="N28" s="46" t="str">
        <f>IFERROR(INDEX([2]report_data_by_zone!$A:$Z,$D28,MATCH(N$10,[2]report_data_by_zone!$A$1:$Z$1,0)), "")</f>
        <v/>
      </c>
      <c r="O28" s="46" t="str">
        <f>IFERROR(INDEX([2]report_data_by_zone!$A:$Z,$D28,MATCH(O$10,[2]report_data_by_zone!$A$1:$Z$1,0)), "")</f>
        <v/>
      </c>
      <c r="P28" s="46" t="str">
        <f>IFERROR(INDEX([2]report_data_by_zone!$A:$Z,$D28,MATCH(P$10,[2]report_data_by_zone!$A$1:$Z$1,0)), "")</f>
        <v/>
      </c>
      <c r="Q28" s="46" t="str">
        <f>IFERROR(INDEX([2]report_data_by_zone!$A:$Z,$D28,MATCH(Q$10,[2]report_data_by_zone!$A$1:$Z$1,0)), "")</f>
        <v/>
      </c>
      <c r="R28" s="46" t="str">
        <f>IFERROR(INDEX([2]report_data_by_zone!$A:$Z,$D28,MATCH(R$10,[2]report_data_by_zone!$A$1:$Z$1,0)), "")</f>
        <v/>
      </c>
      <c r="S28" s="46" t="str">
        <f>IFERROR(INDEX([2]report_data_by_zone!$A:$Z,$D28,MATCH(S$10,[2]report_data_by_zone!$A$1:$Z$1,0)), "")</f>
        <v/>
      </c>
      <c r="T28" s="46" t="str">
        <f>IFERROR(INDEX([2]report_data_by_zone!$A:$Z,$D28,MATCH(T$10,[2]report_data_by_zone!$A$1:$Z$1,0)), "")</f>
        <v/>
      </c>
    </row>
    <row r="29" spans="1:20" x14ac:dyDescent="0.25">
      <c r="A29" t="s">
        <v>393</v>
      </c>
      <c r="B29" s="45" t="s">
        <v>381</v>
      </c>
      <c r="C29" s="46" t="str">
        <f>CONCATENATE(YEAR,":",MONTH,":5:7:", $A29)</f>
        <v>2016:1:5:7:CENTRAL</v>
      </c>
      <c r="D29" s="46" t="e">
        <f>MATCH($C29, [2]report_data_by_zone!$A:$A, 0)</f>
        <v>#N/A</v>
      </c>
      <c r="E29" s="46" t="str">
        <f>IFERROR(INDEX(#REF!,$D29,MATCH(E$10,#REF!,0)), "")</f>
        <v/>
      </c>
      <c r="F29" s="46" t="str">
        <f>IFERROR(INDEX(#REF!,$D29,MATCH(F$10,#REF!,0)), "")</f>
        <v/>
      </c>
      <c r="G29" s="46" t="str">
        <f>IFERROR(INDEX(#REF!,$D29,MATCH(G$10,#REF!,0)), "")</f>
        <v/>
      </c>
      <c r="H29" s="46" t="str">
        <f>IFERROR(INDEX(#REF!,$D29,MATCH(H$10,#REF!,0)), "")</f>
        <v/>
      </c>
      <c r="I29" s="46" t="str">
        <f>IFERROR(INDEX(#REF!,$D29,MATCH(I$10,#REF!,0)), "")</f>
        <v/>
      </c>
      <c r="J29" s="46"/>
      <c r="K29" s="46" t="str">
        <f>IFERROR(INDEX([2]report_data_by_zone!$A:$Z,$D29,MATCH(K$10,[2]report_data_by_zone!$A$1:$Z$1,0)), "")</f>
        <v/>
      </c>
      <c r="L29" s="46" t="str">
        <f>IFERROR(INDEX([2]report_data_by_zone!$A:$Z,$D29,MATCH(L$10,[2]report_data_by_zone!$A$1:$Z$1,0)), "")</f>
        <v/>
      </c>
      <c r="M29" s="46" t="str">
        <f>IFERROR(INDEX([2]report_data_by_zone!$A:$Z,$D29,MATCH(M$10,[2]report_data_by_zone!$A$1:$Z$1,0)), "")</f>
        <v/>
      </c>
      <c r="N29" s="46" t="str">
        <f>IFERROR(INDEX([2]report_data_by_zone!$A:$Z,$D29,MATCH(N$10,[2]report_data_by_zone!$A$1:$Z$1,0)), "")</f>
        <v/>
      </c>
      <c r="O29" s="46" t="str">
        <f>IFERROR(INDEX([2]report_data_by_zone!$A:$Z,$D29,MATCH(O$10,[2]report_data_by_zone!$A$1:$Z$1,0)), "")</f>
        <v/>
      </c>
      <c r="P29" s="46" t="str">
        <f>IFERROR(INDEX([2]report_data_by_zone!$A:$Z,$D29,MATCH(P$10,[2]report_data_by_zone!$A$1:$Z$1,0)), "")</f>
        <v/>
      </c>
      <c r="Q29" s="46" t="str">
        <f>IFERROR(INDEX([2]report_data_by_zone!$A:$Z,$D29,MATCH(Q$10,[2]report_data_by_zone!$A$1:$Z$1,0)), "")</f>
        <v/>
      </c>
      <c r="R29" s="46" t="str">
        <f>IFERROR(INDEX([2]report_data_by_zone!$A:$Z,$D29,MATCH(R$10,[2]report_data_by_zone!$A$1:$Z$1,0)), "")</f>
        <v/>
      </c>
      <c r="S29" s="46" t="str">
        <f>IFERROR(INDEX([2]report_data_by_zone!$A:$Z,$D29,MATCH(S$10,[2]report_data_by_zone!$A$1:$Z$1,0)), "")</f>
        <v/>
      </c>
      <c r="T29" s="46" t="str">
        <f>IFERROR(INDEX([2]report_data_by_zone!$A:$Z,$D29,MATCH(T$10,[2]report_data_by_zone!$A$1:$Z$1,0)), "")</f>
        <v/>
      </c>
    </row>
    <row r="30" spans="1:20" x14ac:dyDescent="0.25">
      <c r="B30" s="19" t="s">
        <v>46</v>
      </c>
      <c r="C30" s="40"/>
      <c r="D30" s="40"/>
      <c r="E30" s="40" t="str">
        <f>IFERROR(INDEX(#REF!,$D30,MATCH(E$10,#REF!,0)), "")</f>
        <v/>
      </c>
      <c r="F30" s="40" t="str">
        <f>IFERROR(INDEX(#REF!,$D30,MATCH(F$10,#REF!,0)), "")</f>
        <v/>
      </c>
      <c r="G30" s="40" t="str">
        <f>IFERROR(INDEX(#REF!,$D30,MATCH(G$10,#REF!,0)), "")</f>
        <v/>
      </c>
      <c r="H30" s="40" t="str">
        <f>IFERROR(INDEX(#REF!,$D30,MATCH(H$10,#REF!,0)), "")</f>
        <v/>
      </c>
      <c r="I30" s="40" t="str">
        <f>IFERROR(INDEX(#REF!,$D30,MATCH(I$10,#REF!,0)), "")</f>
        <v/>
      </c>
      <c r="J30" s="40"/>
      <c r="K30" s="40" t="str">
        <f>IFERROR(INDEX(#REF!,$D30,MATCH(K$10,#REF!,0)), "")</f>
        <v/>
      </c>
      <c r="L30" s="40" t="str">
        <f>IFERROR(INDEX(#REF!,$D30,MATCH(L$10,#REF!,0)), "")</f>
        <v/>
      </c>
      <c r="M30" s="40" t="str">
        <f>IFERROR(INDEX(#REF!,$D30,MATCH(M$10,#REF!,0)), "")</f>
        <v/>
      </c>
      <c r="N30" s="40" t="str">
        <f>IFERROR(INDEX(#REF!,$D30,MATCH(N$10,#REF!,0)), "")</f>
        <v/>
      </c>
      <c r="O30" s="40" t="str">
        <f>IFERROR(INDEX(#REF!,$D30,MATCH(O$10,#REF!,0)), "")</f>
        <v/>
      </c>
      <c r="P30" s="40" t="str">
        <f>IFERROR(INDEX(#REF!,$D30,MATCH(P$10,#REF!,0)), "")</f>
        <v/>
      </c>
      <c r="Q30" s="40" t="str">
        <f>IFERROR(INDEX(#REF!,$D30,MATCH(Q$10,#REF!,0)), "")</f>
        <v/>
      </c>
      <c r="R30" s="40" t="str">
        <f>IFERROR(INDEX(#REF!,$D30,MATCH(R$10,#REF!,0)), "")</f>
        <v/>
      </c>
      <c r="S30" s="40" t="str">
        <f>IFERROR(INDEX(#REF!,$D30,MATCH(S$10,#REF!,0)), "")</f>
        <v/>
      </c>
      <c r="T30" s="40" t="str">
        <f>IFERROR(INDEX(#REF!,$D30,MATCH(T$10,#REF!,0)), "")</f>
        <v/>
      </c>
    </row>
    <row r="33" spans="4:5" x14ac:dyDescent="0.25">
      <c r="D33" s="3"/>
      <c r="E33" s="3"/>
    </row>
    <row r="34" spans="4:5" x14ac:dyDescent="0.25">
      <c r="D34" s="3"/>
      <c r="E34" s="3"/>
    </row>
    <row r="35" spans="4:5" x14ac:dyDescent="0.25">
      <c r="D35" s="3"/>
      <c r="E35" s="3"/>
    </row>
  </sheetData>
  <mergeCells count="11">
    <mergeCell ref="E1:I8"/>
    <mergeCell ref="K1:K8"/>
    <mergeCell ref="L1:L8"/>
    <mergeCell ref="M1:M8"/>
    <mergeCell ref="N1:N8"/>
    <mergeCell ref="T1:T8"/>
    <mergeCell ref="O1:O8"/>
    <mergeCell ref="P1:P8"/>
    <mergeCell ref="Q1:Q8"/>
    <mergeCell ref="R1:R8"/>
    <mergeCell ref="S1:S8"/>
  </mergeCells>
  <conditionalFormatting sqref="K12:L13 K19:L21 K16:L16">
    <cfRule type="cellIs" dxfId="2110" priority="51" operator="lessThan">
      <formula>0.5</formula>
    </cfRule>
    <cfRule type="cellIs" dxfId="2109" priority="52" operator="greaterThan">
      <formula>0.5</formula>
    </cfRule>
  </conditionalFormatting>
  <conditionalFormatting sqref="M12:M13 M19:M21 M16">
    <cfRule type="cellIs" dxfId="2108" priority="49" operator="lessThan">
      <formula>4.5</formula>
    </cfRule>
    <cfRule type="cellIs" dxfId="2107" priority="50" operator="greaterThan">
      <formula>5.5</formula>
    </cfRule>
  </conditionalFormatting>
  <conditionalFormatting sqref="N12:N13 N19:N21 N16">
    <cfRule type="cellIs" dxfId="2106" priority="47" operator="lessThan">
      <formula>1.5</formula>
    </cfRule>
    <cfRule type="cellIs" dxfId="2105" priority="48" operator="greaterThan">
      <formula>2.5</formula>
    </cfRule>
  </conditionalFormatting>
  <conditionalFormatting sqref="O12:O13 O19:O21 O16">
    <cfRule type="cellIs" dxfId="2104" priority="45" operator="lessThan">
      <formula>4.5</formula>
    </cfRule>
    <cfRule type="cellIs" dxfId="2103" priority="46" operator="greaterThan">
      <formula>7.5</formula>
    </cfRule>
  </conditionalFormatting>
  <conditionalFormatting sqref="Q12:Q13 Q19:Q21 Q16">
    <cfRule type="cellIs" dxfId="2102" priority="43" operator="lessThan">
      <formula>2.5</formula>
    </cfRule>
    <cfRule type="cellIs" dxfId="2101" priority="44" operator="greaterThan">
      <formula>4.5</formula>
    </cfRule>
  </conditionalFormatting>
  <conditionalFormatting sqref="R19:R21 R12:R13 R16">
    <cfRule type="cellIs" dxfId="2100" priority="41" operator="lessThan">
      <formula>2.5</formula>
    </cfRule>
    <cfRule type="cellIs" dxfId="2099" priority="42" operator="greaterThan">
      <formula>4.5</formula>
    </cfRule>
  </conditionalFormatting>
  <conditionalFormatting sqref="S12:S13 S19:S21 S16">
    <cfRule type="cellIs" dxfId="2098" priority="40" operator="greaterThan">
      <formula>1.5</formula>
    </cfRule>
  </conditionalFormatting>
  <conditionalFormatting sqref="K14:L14">
    <cfRule type="cellIs" dxfId="2097" priority="25" operator="lessThan">
      <formula>0.5</formula>
    </cfRule>
    <cfRule type="cellIs" dxfId="2096" priority="26" operator="greaterThan">
      <formula>0.5</formula>
    </cfRule>
  </conditionalFormatting>
  <conditionalFormatting sqref="M14">
    <cfRule type="cellIs" dxfId="2095" priority="23" operator="lessThan">
      <formula>4.5</formula>
    </cfRule>
    <cfRule type="cellIs" dxfId="2094" priority="24" operator="greaterThan">
      <formula>5.5</formula>
    </cfRule>
  </conditionalFormatting>
  <conditionalFormatting sqref="N14">
    <cfRule type="cellIs" dxfId="2093" priority="21" operator="lessThan">
      <formula>1.5</formula>
    </cfRule>
    <cfRule type="cellIs" dxfId="2092" priority="22" operator="greaterThan">
      <formula>2.5</formula>
    </cfRule>
  </conditionalFormatting>
  <conditionalFormatting sqref="O14">
    <cfRule type="cellIs" dxfId="2091" priority="19" operator="lessThan">
      <formula>4.5</formula>
    </cfRule>
    <cfRule type="cellIs" dxfId="2090" priority="20" operator="greaterThan">
      <formula>7.5</formula>
    </cfRule>
  </conditionalFormatting>
  <conditionalFormatting sqref="Q14">
    <cfRule type="cellIs" dxfId="2089" priority="17" operator="lessThan">
      <formula>2.5</formula>
    </cfRule>
    <cfRule type="cellIs" dxfId="2088" priority="18" operator="greaterThan">
      <formula>4.5</formula>
    </cfRule>
  </conditionalFormatting>
  <conditionalFormatting sqref="R14">
    <cfRule type="cellIs" dxfId="2087" priority="15" operator="lessThan">
      <formula>2.5</formula>
    </cfRule>
    <cfRule type="cellIs" dxfId="2086" priority="16" operator="greaterThan">
      <formula>4.5</formula>
    </cfRule>
  </conditionalFormatting>
  <conditionalFormatting sqref="S14">
    <cfRule type="cellIs" dxfId="2085" priority="14" operator="greaterThan">
      <formula>1.5</formula>
    </cfRule>
  </conditionalFormatting>
  <conditionalFormatting sqref="K15:L15">
    <cfRule type="cellIs" dxfId="2084" priority="12" operator="lessThan">
      <formula>0.5</formula>
    </cfRule>
    <cfRule type="cellIs" dxfId="2083" priority="13" operator="greaterThan">
      <formula>0.5</formula>
    </cfRule>
  </conditionalFormatting>
  <conditionalFormatting sqref="M15">
    <cfRule type="cellIs" dxfId="2082" priority="10" operator="lessThan">
      <formula>4.5</formula>
    </cfRule>
    <cfRule type="cellIs" dxfId="2081" priority="11" operator="greaterThan">
      <formula>5.5</formula>
    </cfRule>
  </conditionalFormatting>
  <conditionalFormatting sqref="N15">
    <cfRule type="cellIs" dxfId="2080" priority="8" operator="lessThan">
      <formula>1.5</formula>
    </cfRule>
    <cfRule type="cellIs" dxfId="2079" priority="9" operator="greaterThan">
      <formula>2.5</formula>
    </cfRule>
  </conditionalFormatting>
  <conditionalFormatting sqref="O15">
    <cfRule type="cellIs" dxfId="2078" priority="6" operator="lessThan">
      <formula>4.5</formula>
    </cfRule>
    <cfRule type="cellIs" dxfId="2077" priority="7" operator="greaterThan">
      <formula>7.5</formula>
    </cfRule>
  </conditionalFormatting>
  <conditionalFormatting sqref="Q15">
    <cfRule type="cellIs" dxfId="2076" priority="4" operator="lessThan">
      <formula>2.5</formula>
    </cfRule>
    <cfRule type="cellIs" dxfId="2075" priority="5" operator="greaterThan">
      <formula>4.5</formula>
    </cfRule>
  </conditionalFormatting>
  <conditionalFormatting sqref="R15">
    <cfRule type="cellIs" dxfId="2074" priority="2" operator="lessThan">
      <formula>2.5</formula>
    </cfRule>
    <cfRule type="cellIs" dxfId="2073" priority="3" operator="greaterThan">
      <formula>4.5</formula>
    </cfRule>
  </conditionalFormatting>
  <conditionalFormatting sqref="S15">
    <cfRule type="cellIs" dxfId="2072" priority="1" operator="greaterThan">
      <formula>1.5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opLeftCell="A7" workbookViewId="0">
      <selection activeCell="B24" sqref="B24:T28"/>
    </sheetView>
  </sheetViews>
  <sheetFormatPr defaultRowHeight="15" x14ac:dyDescent="0.25"/>
  <cols>
    <col min="1" max="1" width="19.85546875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34" t="s">
        <v>22</v>
      </c>
      <c r="F1" s="34"/>
      <c r="G1" s="34"/>
      <c r="H1" s="34"/>
      <c r="I1" s="35"/>
      <c r="J1" s="6"/>
      <c r="K1" s="31" t="s">
        <v>57</v>
      </c>
      <c r="L1" s="31" t="s">
        <v>58</v>
      </c>
      <c r="M1" s="31" t="s">
        <v>59</v>
      </c>
      <c r="N1" s="31" t="s">
        <v>60</v>
      </c>
      <c r="O1" s="31" t="s">
        <v>61</v>
      </c>
      <c r="P1" s="31" t="s">
        <v>62</v>
      </c>
      <c r="Q1" s="31" t="s">
        <v>63</v>
      </c>
      <c r="R1" s="31" t="s">
        <v>64</v>
      </c>
      <c r="S1" s="31" t="s">
        <v>65</v>
      </c>
      <c r="T1" s="31" t="s">
        <v>66</v>
      </c>
    </row>
    <row r="2" spans="1:20" ht="18.75" x14ac:dyDescent="0.3">
      <c r="A2" s="4"/>
      <c r="B2" s="7">
        <f>DATE</f>
        <v>42383</v>
      </c>
      <c r="C2" s="4"/>
      <c r="D2" s="4"/>
      <c r="E2" s="34"/>
      <c r="F2" s="34"/>
      <c r="G2" s="34"/>
      <c r="H2" s="34"/>
      <c r="I2" s="35"/>
      <c r="J2" s="8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 ht="28.5" x14ac:dyDescent="0.25">
      <c r="A3" s="4"/>
      <c r="B3" s="26" t="s">
        <v>153</v>
      </c>
      <c r="C3" s="4"/>
      <c r="D3" s="4"/>
      <c r="E3" s="34"/>
      <c r="F3" s="34"/>
      <c r="G3" s="34"/>
      <c r="H3" s="34"/>
      <c r="I3" s="35"/>
      <c r="J3" s="26" t="s">
        <v>154</v>
      </c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1:20" ht="18.75" customHeight="1" x14ac:dyDescent="0.3">
      <c r="A4" s="4"/>
      <c r="B4" s="5"/>
      <c r="C4" s="4"/>
      <c r="D4" s="4"/>
      <c r="E4" s="34"/>
      <c r="F4" s="34"/>
      <c r="G4" s="34"/>
      <c r="H4" s="34"/>
      <c r="I4" s="35"/>
      <c r="J4" s="8"/>
      <c r="K4" s="32"/>
      <c r="L4" s="32"/>
      <c r="M4" s="32"/>
      <c r="N4" s="32"/>
      <c r="O4" s="32"/>
      <c r="P4" s="32"/>
      <c r="Q4" s="32"/>
      <c r="R4" s="32"/>
      <c r="S4" s="32"/>
      <c r="T4" s="32"/>
    </row>
    <row r="5" spans="1:20" ht="15" customHeight="1" x14ac:dyDescent="0.3">
      <c r="A5" s="4"/>
      <c r="B5" s="27"/>
      <c r="C5" s="4"/>
      <c r="D5" s="4"/>
      <c r="E5" s="34"/>
      <c r="F5" s="34"/>
      <c r="G5" s="34"/>
      <c r="H5" s="34"/>
      <c r="I5" s="35"/>
      <c r="J5" s="8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 ht="18.75" x14ac:dyDescent="0.3">
      <c r="A6" s="4"/>
      <c r="B6" s="5" t="s">
        <v>45</v>
      </c>
      <c r="C6" s="4"/>
      <c r="D6" s="4"/>
      <c r="E6" s="34"/>
      <c r="F6" s="34"/>
      <c r="G6" s="34"/>
      <c r="H6" s="34"/>
      <c r="I6" s="35"/>
      <c r="J6" s="8"/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1:20" ht="15" customHeight="1" x14ac:dyDescent="0.3">
      <c r="A7" s="4"/>
      <c r="B7" s="9"/>
      <c r="C7" s="4"/>
      <c r="D7" s="4"/>
      <c r="E7" s="34"/>
      <c r="F7" s="34"/>
      <c r="G7" s="34"/>
      <c r="H7" s="34"/>
      <c r="I7" s="35"/>
      <c r="J7" s="8"/>
      <c r="K7" s="32"/>
      <c r="L7" s="32"/>
      <c r="M7" s="32"/>
      <c r="N7" s="32"/>
      <c r="O7" s="32"/>
      <c r="P7" s="32"/>
      <c r="Q7" s="32"/>
      <c r="R7" s="32"/>
      <c r="S7" s="32"/>
      <c r="T7" s="32"/>
    </row>
    <row r="8" spans="1:20" ht="86.25" customHeight="1" x14ac:dyDescent="0.25">
      <c r="A8" s="4"/>
      <c r="B8" s="10"/>
      <c r="C8" s="4"/>
      <c r="D8" s="4"/>
      <c r="E8" s="36"/>
      <c r="F8" s="36"/>
      <c r="G8" s="36"/>
      <c r="H8" s="36"/>
      <c r="I8" s="37"/>
      <c r="J8" s="14" t="s">
        <v>54</v>
      </c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162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177</v>
      </c>
      <c r="B12" s="18" t="s">
        <v>155</v>
      </c>
      <c r="C12" s="11" t="str">
        <f t="shared" ref="C12:C17" si="0">CONCATENATE(YEAR,":",MONTH,":",WEEK,":",DAY,":",$A12)</f>
        <v>2016:1:2:7:SHILIN_E</v>
      </c>
      <c r="D12" s="11" t="e">
        <f>MATCH($C12,[1]report_data!$A:$A,0)</f>
        <v>#N/A</v>
      </c>
      <c r="E12" s="44" t="str">
        <f>IFERROR(INDEX([1]report_data!$A:$Z,$D12,MATCH(E$10,[1]report_data!$A$1:$Z$1,0)),"")</f>
        <v/>
      </c>
      <c r="F12" s="44" t="str">
        <f>IFERROR(INDEX([1]report_data!$A:$Z,$D12,MATCH(F$10,[1]report_data!$A$1:$Z$1,0)),"")</f>
        <v/>
      </c>
      <c r="G12" s="44" t="str">
        <f>IFERROR(INDEX([1]report_data!$A:$Z,$D12,MATCH(G$10,[1]report_data!$A$1:$Z$1,0)),"")</f>
        <v/>
      </c>
      <c r="H12" s="44" t="str">
        <f>IFERROR(INDEX([1]report_data!$A:$Z,$D12,MATCH(H$10,[1]report_data!$A$1:$Z$1,0)),"")</f>
        <v/>
      </c>
      <c r="I12" s="44" t="str">
        <f>IFERROR(INDEX([1]report_data!$A:$Z,$D12,MATCH(I$10,[1]report_data!$A$1:$Z$1,0)),"")</f>
        <v/>
      </c>
      <c r="J12" s="11" t="s">
        <v>168</v>
      </c>
      <c r="K12" s="44" t="str">
        <f>IFERROR(INDEX([1]report_data!$A:$Z,$D12,MATCH(K$10,[1]report_data!$A$1:$Z$1,0)),"")</f>
        <v/>
      </c>
      <c r="L12" s="44" t="str">
        <f>IFERROR(INDEX([1]report_data!$A:$Z,$D12,MATCH(L$10,[1]report_data!$A$1:$Z$1,0)),"")</f>
        <v/>
      </c>
      <c r="M12" s="44" t="str">
        <f>IFERROR(INDEX([1]report_data!$A:$Z,$D12,MATCH(M$10,[1]report_data!$A$1:$Z$1,0)),"")</f>
        <v/>
      </c>
      <c r="N12" s="44" t="str">
        <f>IFERROR(INDEX([1]report_data!$A:$Z,$D12,MATCH(N$10,[1]report_data!$A$1:$Z$1,0)),"")</f>
        <v/>
      </c>
      <c r="O12" s="44" t="str">
        <f>IFERROR(INDEX([1]report_data!$A:$Z,$D12,MATCH(O$10,[1]report_data!$A$1:$Z$1,0)),"")</f>
        <v/>
      </c>
      <c r="P12" s="44" t="str">
        <f>IFERROR(INDEX([1]report_data!$A:$Z,$D12,MATCH(P$10,[1]report_data!$A$1:$Z$1,0)),"")</f>
        <v/>
      </c>
      <c r="Q12" s="44" t="str">
        <f>IFERROR(INDEX([1]report_data!$A:$Z,$D12,MATCH(Q$10,[1]report_data!$A$1:$Z$1,0)),"")</f>
        <v/>
      </c>
      <c r="R12" s="44" t="str">
        <f>IFERROR(INDEX([1]report_data!$A:$Z,$D12,MATCH(R$10,[1]report_data!$A$1:$Z$1,0)),"")</f>
        <v/>
      </c>
      <c r="S12" s="44" t="str">
        <f>IFERROR(INDEX([1]report_data!$A:$Z,$D12,MATCH(S$10,[1]report_data!$A$1:$Z$1,0)),"")</f>
        <v/>
      </c>
      <c r="T12" s="44" t="str">
        <f>IFERROR(INDEX([1]report_data!$A:$Z,$D12,MATCH(T$10,[1]report_data!$A$1:$Z$1,0)),"")</f>
        <v/>
      </c>
    </row>
    <row r="13" spans="1:20" x14ac:dyDescent="0.25">
      <c r="A13" t="s">
        <v>178</v>
      </c>
      <c r="B13" s="18" t="s">
        <v>156</v>
      </c>
      <c r="C13" s="11" t="str">
        <f t="shared" si="0"/>
        <v>2016:1:2:7:TIANMU_E</v>
      </c>
      <c r="D13" s="11" t="e">
        <f>MATCH($C13,[1]report_data!$A:$A,0)</f>
        <v>#N/A</v>
      </c>
      <c r="E13" s="44" t="str">
        <f>IFERROR(INDEX([1]report_data!$A:$Z,$D13,MATCH(E$10,[1]report_data!$A$1:$Z$1,0)),"")</f>
        <v/>
      </c>
      <c r="F13" s="44" t="str">
        <f>IFERROR(INDEX([1]report_data!$A:$Z,$D13,MATCH(F$10,[1]report_data!$A$1:$Z$1,0)),"")</f>
        <v/>
      </c>
      <c r="G13" s="44" t="str">
        <f>IFERROR(INDEX([1]report_data!$A:$Z,$D13,MATCH(G$10,[1]report_data!$A$1:$Z$1,0)),"")</f>
        <v/>
      </c>
      <c r="H13" s="44" t="str">
        <f>IFERROR(INDEX([1]report_data!$A:$Z,$D13,MATCH(H$10,[1]report_data!$A$1:$Z$1,0)),"")</f>
        <v/>
      </c>
      <c r="I13" s="44" t="str">
        <f>IFERROR(INDEX([1]report_data!$A:$Z,$D13,MATCH(I$10,[1]report_data!$A$1:$Z$1,0)),"")</f>
        <v/>
      </c>
      <c r="J13" s="11" t="s">
        <v>169</v>
      </c>
      <c r="K13" s="44" t="str">
        <f>IFERROR(INDEX([1]report_data!$A:$Z,$D13,MATCH(K$10,[1]report_data!$A$1:$Z$1,0)),"")</f>
        <v/>
      </c>
      <c r="L13" s="44" t="str">
        <f>IFERROR(INDEX([1]report_data!$A:$Z,$D13,MATCH(L$10,[1]report_data!$A$1:$Z$1,0)),"")</f>
        <v/>
      </c>
      <c r="M13" s="44" t="str">
        <f>IFERROR(INDEX([1]report_data!$A:$Z,$D13,MATCH(M$10,[1]report_data!$A$1:$Z$1,0)),"")</f>
        <v/>
      </c>
      <c r="N13" s="44" t="str">
        <f>IFERROR(INDEX([1]report_data!$A:$Z,$D13,MATCH(N$10,[1]report_data!$A$1:$Z$1,0)),"")</f>
        <v/>
      </c>
      <c r="O13" s="44" t="str">
        <f>IFERROR(INDEX([1]report_data!$A:$Z,$D13,MATCH(O$10,[1]report_data!$A$1:$Z$1,0)),"")</f>
        <v/>
      </c>
      <c r="P13" s="44" t="str">
        <f>IFERROR(INDEX([1]report_data!$A:$Z,$D13,MATCH(P$10,[1]report_data!$A$1:$Z$1,0)),"")</f>
        <v/>
      </c>
      <c r="Q13" s="44" t="str">
        <f>IFERROR(INDEX([1]report_data!$A:$Z,$D13,MATCH(Q$10,[1]report_data!$A$1:$Z$1,0)),"")</f>
        <v/>
      </c>
      <c r="R13" s="44" t="str">
        <f>IFERROR(INDEX([1]report_data!$A:$Z,$D13,MATCH(R$10,[1]report_data!$A$1:$Z$1,0)),"")</f>
        <v/>
      </c>
      <c r="S13" s="44" t="str">
        <f>IFERROR(INDEX([1]report_data!$A:$Z,$D13,MATCH(S$10,[1]report_data!$A$1:$Z$1,0)),"")</f>
        <v/>
      </c>
      <c r="T13" s="44" t="str">
        <f>IFERROR(INDEX([1]report_data!$A:$Z,$D13,MATCH(T$10,[1]report_data!$A$1:$Z$1,0)),"")</f>
        <v/>
      </c>
    </row>
    <row r="14" spans="1:20" x14ac:dyDescent="0.25">
      <c r="A14" t="s">
        <v>179</v>
      </c>
      <c r="B14" s="18" t="s">
        <v>157</v>
      </c>
      <c r="C14" s="11" t="str">
        <f t="shared" si="0"/>
        <v>2016:1:2:7:SHILIN_S</v>
      </c>
      <c r="D14" s="11" t="e">
        <f>MATCH($C14,[1]report_data!$A:$A,0)</f>
        <v>#N/A</v>
      </c>
      <c r="E14" s="44" t="str">
        <f>IFERROR(INDEX([1]report_data!$A:$Z,$D14,MATCH(E$10,[1]report_data!$A$1:$Z$1,0)),"")</f>
        <v/>
      </c>
      <c r="F14" s="44" t="str">
        <f>IFERROR(INDEX([1]report_data!$A:$Z,$D14,MATCH(F$10,[1]report_data!$A$1:$Z$1,0)),"")</f>
        <v/>
      </c>
      <c r="G14" s="44" t="str">
        <f>IFERROR(INDEX([1]report_data!$A:$Z,$D14,MATCH(G$10,[1]report_data!$A$1:$Z$1,0)),"")</f>
        <v/>
      </c>
      <c r="H14" s="44" t="str">
        <f>IFERROR(INDEX([1]report_data!$A:$Z,$D14,MATCH(H$10,[1]report_data!$A$1:$Z$1,0)),"")</f>
        <v/>
      </c>
      <c r="I14" s="44" t="str">
        <f>IFERROR(INDEX([1]report_data!$A:$Z,$D14,MATCH(I$10,[1]report_data!$A$1:$Z$1,0)),"")</f>
        <v/>
      </c>
      <c r="J14" s="11" t="s">
        <v>170</v>
      </c>
      <c r="K14" s="44" t="str">
        <f>IFERROR(INDEX([1]report_data!$A:$Z,$D14,MATCH(K$10,[1]report_data!$A$1:$Z$1,0)),"")</f>
        <v/>
      </c>
      <c r="L14" s="44" t="str">
        <f>IFERROR(INDEX([1]report_data!$A:$Z,$D14,MATCH(L$10,[1]report_data!$A$1:$Z$1,0)),"")</f>
        <v/>
      </c>
      <c r="M14" s="44" t="str">
        <f>IFERROR(INDEX([1]report_data!$A:$Z,$D14,MATCH(M$10,[1]report_data!$A$1:$Z$1,0)),"")</f>
        <v/>
      </c>
      <c r="N14" s="44" t="str">
        <f>IFERROR(INDEX([1]report_data!$A:$Z,$D14,MATCH(N$10,[1]report_data!$A$1:$Z$1,0)),"")</f>
        <v/>
      </c>
      <c r="O14" s="44" t="str">
        <f>IFERROR(INDEX([1]report_data!$A:$Z,$D14,MATCH(O$10,[1]report_data!$A$1:$Z$1,0)),"")</f>
        <v/>
      </c>
      <c r="P14" s="44" t="str">
        <f>IFERROR(INDEX([1]report_data!$A:$Z,$D14,MATCH(P$10,[1]report_data!$A$1:$Z$1,0)),"")</f>
        <v/>
      </c>
      <c r="Q14" s="44" t="str">
        <f>IFERROR(INDEX([1]report_data!$A:$Z,$D14,MATCH(Q$10,[1]report_data!$A$1:$Z$1,0)),"")</f>
        <v/>
      </c>
      <c r="R14" s="44" t="str">
        <f>IFERROR(INDEX([1]report_data!$A:$Z,$D14,MATCH(R$10,[1]report_data!$A$1:$Z$1,0)),"")</f>
        <v/>
      </c>
      <c r="S14" s="44" t="str">
        <f>IFERROR(INDEX([1]report_data!$A:$Z,$D14,MATCH(S$10,[1]report_data!$A$1:$Z$1,0)),"")</f>
        <v/>
      </c>
      <c r="T14" s="44" t="str">
        <f>IFERROR(INDEX([1]report_data!$A:$Z,$D14,MATCH(T$10,[1]report_data!$A$1:$Z$1,0)),"")</f>
        <v/>
      </c>
    </row>
    <row r="15" spans="1:20" x14ac:dyDescent="0.25">
      <c r="A15" s="12"/>
      <c r="B15" s="19" t="s">
        <v>46</v>
      </c>
      <c r="C15" s="20"/>
      <c r="D15" s="20"/>
      <c r="E15" s="22">
        <f>SUM(E12:E14)</f>
        <v>0</v>
      </c>
      <c r="F15" s="22">
        <f>SUM(F12:F14)</f>
        <v>0</v>
      </c>
      <c r="G15" s="22">
        <f>SUM(G12:G14)</f>
        <v>0</v>
      </c>
      <c r="H15" s="22">
        <f>SUM(H12:H14)</f>
        <v>0</v>
      </c>
      <c r="I15" s="22">
        <f>SUM(I12:I14)</f>
        <v>0</v>
      </c>
      <c r="J15" s="20"/>
      <c r="K15" s="22">
        <f t="shared" ref="K15:T15" si="1">SUM(K12:K14)</f>
        <v>0</v>
      </c>
      <c r="L15" s="22">
        <f t="shared" si="1"/>
        <v>0</v>
      </c>
      <c r="M15" s="22">
        <f t="shared" si="1"/>
        <v>0</v>
      </c>
      <c r="N15" s="22">
        <f t="shared" si="1"/>
        <v>0</v>
      </c>
      <c r="O15" s="22">
        <f t="shared" si="1"/>
        <v>0</v>
      </c>
      <c r="P15" s="22">
        <f t="shared" si="1"/>
        <v>0</v>
      </c>
      <c r="Q15" s="22">
        <f t="shared" si="1"/>
        <v>0</v>
      </c>
      <c r="R15" s="22">
        <f t="shared" si="1"/>
        <v>0</v>
      </c>
      <c r="S15" s="22">
        <f t="shared" si="1"/>
        <v>0</v>
      </c>
      <c r="T15" s="22">
        <f t="shared" si="1"/>
        <v>0</v>
      </c>
    </row>
    <row r="16" spans="1:20" x14ac:dyDescent="0.25">
      <c r="A16" s="4"/>
      <c r="B16" s="13" t="s">
        <v>163</v>
      </c>
      <c r="C16" s="13"/>
      <c r="D16" s="13"/>
      <c r="E16" s="13"/>
      <c r="F16" s="13"/>
      <c r="G16" s="13"/>
      <c r="H16" s="13"/>
      <c r="I16" s="13"/>
      <c r="J16" s="13"/>
      <c r="K16" s="23"/>
      <c r="L16" s="23"/>
      <c r="M16" s="23"/>
      <c r="N16" s="23"/>
      <c r="O16" s="23"/>
      <c r="P16" s="23"/>
      <c r="Q16" s="23"/>
      <c r="R16" s="23"/>
      <c r="S16" s="23"/>
      <c r="T16" s="30"/>
    </row>
    <row r="17" spans="1:20" x14ac:dyDescent="0.25">
      <c r="A17" t="s">
        <v>180</v>
      </c>
      <c r="B17" s="18" t="s">
        <v>158</v>
      </c>
      <c r="C17" s="11" t="str">
        <f t="shared" si="0"/>
        <v>2016:1:2:7:BEITOU_E</v>
      </c>
      <c r="D17" s="11" t="e">
        <f>MATCH($C17,[1]report_data!$A:$A,0)</f>
        <v>#N/A</v>
      </c>
      <c r="E17" s="44" t="str">
        <f>IFERROR(INDEX([1]report_data!$A:$Z,$D17,MATCH(E$10,[1]report_data!$A$1:$Z$1,0)),"")</f>
        <v/>
      </c>
      <c r="F17" s="44" t="str">
        <f>IFERROR(INDEX([1]report_data!$A:$Z,$D17,MATCH(F$10,[1]report_data!$A$1:$Z$1,0)),"")</f>
        <v/>
      </c>
      <c r="G17" s="44" t="str">
        <f>IFERROR(INDEX([1]report_data!$A:$Z,$D17,MATCH(G$10,[1]report_data!$A$1:$Z$1,0)),"")</f>
        <v/>
      </c>
      <c r="H17" s="44" t="str">
        <f>IFERROR(INDEX([1]report_data!$A:$Z,$D17,MATCH(H$10,[1]report_data!$A$1:$Z$1,0)),"")</f>
        <v/>
      </c>
      <c r="I17" s="44" t="str">
        <f>IFERROR(INDEX([1]report_data!$A:$Z,$D17,MATCH(I$10,[1]report_data!$A$1:$Z$1,0)),"")</f>
        <v/>
      </c>
      <c r="J17" s="11" t="s">
        <v>164</v>
      </c>
      <c r="K17" s="44" t="str">
        <f>IFERROR(INDEX([1]report_data!$A:$Z,$D17,MATCH(K$10,[1]report_data!$A$1:$Z$1,0)),"")</f>
        <v/>
      </c>
      <c r="L17" s="44" t="str">
        <f>IFERROR(INDEX([1]report_data!$A:$Z,$D17,MATCH(L$10,[1]report_data!$A$1:$Z$1,0)),"")</f>
        <v/>
      </c>
      <c r="M17" s="44" t="str">
        <f>IFERROR(INDEX([1]report_data!$A:$Z,$D17,MATCH(M$10,[1]report_data!$A$1:$Z$1,0)),"")</f>
        <v/>
      </c>
      <c r="N17" s="44" t="str">
        <f>IFERROR(INDEX([1]report_data!$A:$Z,$D17,MATCH(N$10,[1]report_data!$A$1:$Z$1,0)),"")</f>
        <v/>
      </c>
      <c r="O17" s="44" t="str">
        <f>IFERROR(INDEX([1]report_data!$A:$Z,$D17,MATCH(O$10,[1]report_data!$A$1:$Z$1,0)),"")</f>
        <v/>
      </c>
      <c r="P17" s="44" t="str">
        <f>IFERROR(INDEX([1]report_data!$A:$Z,$D17,MATCH(P$10,[1]report_data!$A$1:$Z$1,0)),"")</f>
        <v/>
      </c>
      <c r="Q17" s="44" t="str">
        <f>IFERROR(INDEX([1]report_data!$A:$Z,$D17,MATCH(Q$10,[1]report_data!$A$1:$Z$1,0)),"")</f>
        <v/>
      </c>
      <c r="R17" s="44" t="str">
        <f>IFERROR(INDEX([1]report_data!$A:$Z,$D17,MATCH(R$10,[1]report_data!$A$1:$Z$1,0)),"")</f>
        <v/>
      </c>
      <c r="S17" s="44" t="str">
        <f>IFERROR(INDEX([1]report_data!$A:$Z,$D17,MATCH(S$10,[1]report_data!$A$1:$Z$1,0)),"")</f>
        <v/>
      </c>
      <c r="T17" s="44" t="str">
        <f>IFERROR(INDEX([1]report_data!$A:$Z,$D17,MATCH(T$10,[1]report_data!$A$1:$Z$1,0)),"")</f>
        <v/>
      </c>
    </row>
    <row r="18" spans="1:20" x14ac:dyDescent="0.25">
      <c r="A18" t="s">
        <v>181</v>
      </c>
      <c r="B18" s="18" t="s">
        <v>159</v>
      </c>
      <c r="C18" s="11" t="str">
        <f>CONCATENATE(YEAR,":",MONTH,":",WEEK,":",DAY,":",$A18)</f>
        <v>2016:1:2:7:DANSHUI_E</v>
      </c>
      <c r="D18" s="11" t="e">
        <f>MATCH($C18,[1]report_data!$A:$A,0)</f>
        <v>#N/A</v>
      </c>
      <c r="E18" s="44" t="str">
        <f>IFERROR(INDEX([1]report_data!$A:$Z,$D18,MATCH(E$10,[1]report_data!$A$1:$Z$1,0)),"")</f>
        <v/>
      </c>
      <c r="F18" s="44" t="str">
        <f>IFERROR(INDEX([1]report_data!$A:$Z,$D18,MATCH(F$10,[1]report_data!$A$1:$Z$1,0)),"")</f>
        <v/>
      </c>
      <c r="G18" s="44" t="str">
        <f>IFERROR(INDEX([1]report_data!$A:$Z,$D18,MATCH(G$10,[1]report_data!$A$1:$Z$1,0)),"")</f>
        <v/>
      </c>
      <c r="H18" s="44" t="str">
        <f>IFERROR(INDEX([1]report_data!$A:$Z,$D18,MATCH(H$10,[1]report_data!$A$1:$Z$1,0)),"")</f>
        <v/>
      </c>
      <c r="I18" s="44" t="str">
        <f>IFERROR(INDEX([1]report_data!$A:$Z,$D18,MATCH(I$10,[1]report_data!$A$1:$Z$1,0)),"")</f>
        <v/>
      </c>
      <c r="J18" s="11" t="s">
        <v>165</v>
      </c>
      <c r="K18" s="44" t="str">
        <f>IFERROR(INDEX([1]report_data!$A:$Z,$D18,MATCH(K$10,[1]report_data!$A$1:$Z$1,0)),"")</f>
        <v/>
      </c>
      <c r="L18" s="44" t="str">
        <f>IFERROR(INDEX([1]report_data!$A:$Z,$D18,MATCH(L$10,[1]report_data!$A$1:$Z$1,0)),"")</f>
        <v/>
      </c>
      <c r="M18" s="44" t="str">
        <f>IFERROR(INDEX([1]report_data!$A:$Z,$D18,MATCH(M$10,[1]report_data!$A$1:$Z$1,0)),"")</f>
        <v/>
      </c>
      <c r="N18" s="44" t="str">
        <f>IFERROR(INDEX([1]report_data!$A:$Z,$D18,MATCH(N$10,[1]report_data!$A$1:$Z$1,0)),"")</f>
        <v/>
      </c>
      <c r="O18" s="44" t="str">
        <f>IFERROR(INDEX([1]report_data!$A:$Z,$D18,MATCH(O$10,[1]report_data!$A$1:$Z$1,0)),"")</f>
        <v/>
      </c>
      <c r="P18" s="44" t="str">
        <f>IFERROR(INDEX([1]report_data!$A:$Z,$D18,MATCH(P$10,[1]report_data!$A$1:$Z$1,0)),"")</f>
        <v/>
      </c>
      <c r="Q18" s="44" t="str">
        <f>IFERROR(INDEX([1]report_data!$A:$Z,$D18,MATCH(Q$10,[1]report_data!$A$1:$Z$1,0)),"")</f>
        <v/>
      </c>
      <c r="R18" s="44" t="str">
        <f>IFERROR(INDEX([1]report_data!$A:$Z,$D18,MATCH(R$10,[1]report_data!$A$1:$Z$1,0)),"")</f>
        <v/>
      </c>
      <c r="S18" s="44" t="str">
        <f>IFERROR(INDEX([1]report_data!$A:$Z,$D18,MATCH(S$10,[1]report_data!$A$1:$Z$1,0)),"")</f>
        <v/>
      </c>
      <c r="T18" s="44" t="str">
        <f>IFERROR(INDEX([1]report_data!$A:$Z,$D18,MATCH(T$10,[1]report_data!$A$1:$Z$1,0)),"")</f>
        <v/>
      </c>
    </row>
    <row r="19" spans="1:20" x14ac:dyDescent="0.25">
      <c r="A19" t="s">
        <v>182</v>
      </c>
      <c r="B19" s="18" t="s">
        <v>160</v>
      </c>
      <c r="C19" s="11" t="str">
        <f>CONCATENATE(YEAR,":",MONTH,":",WEEK,":",DAY,":",$A19)</f>
        <v>2016:1:2:7:ZHUWEI_E</v>
      </c>
      <c r="D19" s="11" t="e">
        <f>MATCH($C19,[1]report_data!$A:$A,0)</f>
        <v>#N/A</v>
      </c>
      <c r="E19" s="44" t="str">
        <f>IFERROR(INDEX([1]report_data!$A:$Z,$D19,MATCH(E$10,[1]report_data!$A$1:$Z$1,0)),"")</f>
        <v/>
      </c>
      <c r="F19" s="44" t="str">
        <f>IFERROR(INDEX([1]report_data!$A:$Z,$D19,MATCH(F$10,[1]report_data!$A$1:$Z$1,0)),"")</f>
        <v/>
      </c>
      <c r="G19" s="44" t="str">
        <f>IFERROR(INDEX([1]report_data!$A:$Z,$D19,MATCH(G$10,[1]report_data!$A$1:$Z$1,0)),"")</f>
        <v/>
      </c>
      <c r="H19" s="44" t="str">
        <f>IFERROR(INDEX([1]report_data!$A:$Z,$D19,MATCH(H$10,[1]report_data!$A$1:$Z$1,0)),"")</f>
        <v/>
      </c>
      <c r="I19" s="44" t="str">
        <f>IFERROR(INDEX([1]report_data!$A:$Z,$D19,MATCH(I$10,[1]report_data!$A$1:$Z$1,0)),"")</f>
        <v/>
      </c>
      <c r="J19" s="11" t="s">
        <v>166</v>
      </c>
      <c r="K19" s="44" t="str">
        <f>IFERROR(INDEX([1]report_data!$A:$Z,$D19,MATCH(K$10,[1]report_data!$A$1:$Z$1,0)),"")</f>
        <v/>
      </c>
      <c r="L19" s="44" t="str">
        <f>IFERROR(INDEX([1]report_data!$A:$Z,$D19,MATCH(L$10,[1]report_data!$A$1:$Z$1,0)),"")</f>
        <v/>
      </c>
      <c r="M19" s="44" t="str">
        <f>IFERROR(INDEX([1]report_data!$A:$Z,$D19,MATCH(M$10,[1]report_data!$A$1:$Z$1,0)),"")</f>
        <v/>
      </c>
      <c r="N19" s="44" t="str">
        <f>IFERROR(INDEX([1]report_data!$A:$Z,$D19,MATCH(N$10,[1]report_data!$A$1:$Z$1,0)),"")</f>
        <v/>
      </c>
      <c r="O19" s="44" t="str">
        <f>IFERROR(INDEX([1]report_data!$A:$Z,$D19,MATCH(O$10,[1]report_data!$A$1:$Z$1,0)),"")</f>
        <v/>
      </c>
      <c r="P19" s="44" t="str">
        <f>IFERROR(INDEX([1]report_data!$A:$Z,$D19,MATCH(P$10,[1]report_data!$A$1:$Z$1,0)),"")</f>
        <v/>
      </c>
      <c r="Q19" s="44" t="str">
        <f>IFERROR(INDEX([1]report_data!$A:$Z,$D19,MATCH(Q$10,[1]report_data!$A$1:$Z$1,0)),"")</f>
        <v/>
      </c>
      <c r="R19" s="44" t="str">
        <f>IFERROR(INDEX([1]report_data!$A:$Z,$D19,MATCH(R$10,[1]report_data!$A$1:$Z$1,0)),"")</f>
        <v/>
      </c>
      <c r="S19" s="44" t="str">
        <f>IFERROR(INDEX([1]report_data!$A:$Z,$D19,MATCH(S$10,[1]report_data!$A$1:$Z$1,0)),"")</f>
        <v/>
      </c>
      <c r="T19" s="44" t="str">
        <f>IFERROR(INDEX([1]report_data!$A:$Z,$D19,MATCH(T$10,[1]report_data!$A$1:$Z$1,0)),"")</f>
        <v/>
      </c>
    </row>
    <row r="20" spans="1:20" x14ac:dyDescent="0.25">
      <c r="A20" t="s">
        <v>183</v>
      </c>
      <c r="B20" s="18" t="s">
        <v>161</v>
      </c>
      <c r="C20" s="11" t="str">
        <f>CONCATENATE(YEAR,":",MONTH,":",WEEK,":",DAY,":",$A20)</f>
        <v>2016:1:2:7:BEITOU_S</v>
      </c>
      <c r="D20" s="11" t="e">
        <f>MATCH($C20,[1]report_data!$A:$A,0)</f>
        <v>#N/A</v>
      </c>
      <c r="E20" s="44" t="str">
        <f>IFERROR(INDEX([1]report_data!$A:$Z,$D20,MATCH(E$10,[1]report_data!$A$1:$Z$1,0)),"")</f>
        <v/>
      </c>
      <c r="F20" s="44" t="str">
        <f>IFERROR(INDEX([1]report_data!$A:$Z,$D20,MATCH(F$10,[1]report_data!$A$1:$Z$1,0)),"")</f>
        <v/>
      </c>
      <c r="G20" s="44" t="str">
        <f>IFERROR(INDEX([1]report_data!$A:$Z,$D20,MATCH(G$10,[1]report_data!$A$1:$Z$1,0)),"")</f>
        <v/>
      </c>
      <c r="H20" s="44" t="str">
        <f>IFERROR(INDEX([1]report_data!$A:$Z,$D20,MATCH(H$10,[1]report_data!$A$1:$Z$1,0)),"")</f>
        <v/>
      </c>
      <c r="I20" s="44" t="str">
        <f>IFERROR(INDEX([1]report_data!$A:$Z,$D20,MATCH(I$10,[1]report_data!$A$1:$Z$1,0)),"")</f>
        <v/>
      </c>
      <c r="J20" s="11" t="s">
        <v>167</v>
      </c>
      <c r="K20" s="44" t="str">
        <f>IFERROR(INDEX([1]report_data!$A:$Z,$D20,MATCH(K$10,[1]report_data!$A$1:$Z$1,0)),"")</f>
        <v/>
      </c>
      <c r="L20" s="44" t="str">
        <f>IFERROR(INDEX([1]report_data!$A:$Z,$D20,MATCH(L$10,[1]report_data!$A$1:$Z$1,0)),"")</f>
        <v/>
      </c>
      <c r="M20" s="44" t="str">
        <f>IFERROR(INDEX([1]report_data!$A:$Z,$D20,MATCH(M$10,[1]report_data!$A$1:$Z$1,0)),"")</f>
        <v/>
      </c>
      <c r="N20" s="44" t="str">
        <f>IFERROR(INDEX([1]report_data!$A:$Z,$D20,MATCH(N$10,[1]report_data!$A$1:$Z$1,0)),"")</f>
        <v/>
      </c>
      <c r="O20" s="44" t="str">
        <f>IFERROR(INDEX([1]report_data!$A:$Z,$D20,MATCH(O$10,[1]report_data!$A$1:$Z$1,0)),"")</f>
        <v/>
      </c>
      <c r="P20" s="44" t="str">
        <f>IFERROR(INDEX([1]report_data!$A:$Z,$D20,MATCH(P$10,[1]report_data!$A$1:$Z$1,0)),"")</f>
        <v/>
      </c>
      <c r="Q20" s="44" t="str">
        <f>IFERROR(INDEX([1]report_data!$A:$Z,$D20,MATCH(Q$10,[1]report_data!$A$1:$Z$1,0)),"")</f>
        <v/>
      </c>
      <c r="R20" s="44" t="str">
        <f>IFERROR(INDEX([1]report_data!$A:$Z,$D20,MATCH(R$10,[1]report_data!$A$1:$Z$1,0)),"")</f>
        <v/>
      </c>
      <c r="S20" s="44" t="str">
        <f>IFERROR(INDEX([1]report_data!$A:$Z,$D20,MATCH(S$10,[1]report_data!$A$1:$Z$1,0)),"")</f>
        <v/>
      </c>
      <c r="T20" s="44" t="str">
        <f>IFERROR(INDEX([1]report_data!$A:$Z,$D20,MATCH(T$10,[1]report_data!$A$1:$Z$1,0)),"")</f>
        <v/>
      </c>
    </row>
    <row r="21" spans="1:20" x14ac:dyDescent="0.25">
      <c r="A21" s="4"/>
      <c r="B21" s="19" t="s">
        <v>46</v>
      </c>
      <c r="C21" s="20"/>
      <c r="D21" s="20"/>
      <c r="E21" s="22">
        <f>SUM(E17:E19)</f>
        <v>0</v>
      </c>
      <c r="F21" s="22">
        <f t="shared" ref="F21:T21" si="2">SUM(F17:F19)</f>
        <v>0</v>
      </c>
      <c r="G21" s="22">
        <f t="shared" si="2"/>
        <v>0</v>
      </c>
      <c r="H21" s="22">
        <f t="shared" si="2"/>
        <v>0</v>
      </c>
      <c r="I21" s="22">
        <f t="shared" si="2"/>
        <v>0</v>
      </c>
      <c r="J21" s="20"/>
      <c r="K21" s="22">
        <f t="shared" si="2"/>
        <v>0</v>
      </c>
      <c r="L21" s="22">
        <f t="shared" si="2"/>
        <v>0</v>
      </c>
      <c r="M21" s="22">
        <f t="shared" si="2"/>
        <v>0</v>
      </c>
      <c r="N21" s="22">
        <f t="shared" si="2"/>
        <v>0</v>
      </c>
      <c r="O21" s="22">
        <f t="shared" si="2"/>
        <v>0</v>
      </c>
      <c r="P21" s="22">
        <f t="shared" si="2"/>
        <v>0</v>
      </c>
      <c r="Q21" s="22">
        <f t="shared" si="2"/>
        <v>0</v>
      </c>
      <c r="R21" s="22">
        <f t="shared" si="2"/>
        <v>0</v>
      </c>
      <c r="S21" s="22">
        <f t="shared" si="2"/>
        <v>0</v>
      </c>
      <c r="T21" s="22">
        <f t="shared" si="2"/>
        <v>0</v>
      </c>
    </row>
    <row r="23" spans="1:20" x14ac:dyDescent="0.25">
      <c r="B23" s="41" t="s">
        <v>387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3"/>
    </row>
    <row r="24" spans="1:20" x14ac:dyDescent="0.25">
      <c r="A24" t="s">
        <v>389</v>
      </c>
      <c r="B24" s="45" t="s">
        <v>377</v>
      </c>
      <c r="C24" s="46" t="str">
        <f>CONCATENATE(YEAR,":",MONTH,":1:7:", $A24)</f>
        <v>2016:1:1:7:NORTH</v>
      </c>
      <c r="D24" s="46" t="e">
        <f>MATCH($C24, [2]report_data_by_zone!$A:$A, 0)</f>
        <v>#N/A</v>
      </c>
      <c r="E24" s="46" t="str">
        <f>IFERROR(INDEX(#REF!,$D24,MATCH(E$10,#REF!,0)), "")</f>
        <v/>
      </c>
      <c r="F24" s="46" t="str">
        <f>IFERROR(INDEX(#REF!,$D24,MATCH(F$10,#REF!,0)), "")</f>
        <v/>
      </c>
      <c r="G24" s="46" t="str">
        <f>IFERROR(INDEX(#REF!,$D24,MATCH(G$10,#REF!,0)), "")</f>
        <v/>
      </c>
      <c r="H24" s="46" t="str">
        <f>IFERROR(INDEX(#REF!,$D24,MATCH(H$10,#REF!,0)), "")</f>
        <v/>
      </c>
      <c r="I24" s="46" t="str">
        <f>IFERROR(INDEX(#REF!,$D24,MATCH(I$10,#REF!,0)), "")</f>
        <v/>
      </c>
      <c r="J24" s="46"/>
      <c r="K24" s="46" t="str">
        <f>IFERROR(INDEX([2]report_data_by_zone!$A:$Z,$D24,MATCH(K$10,[2]report_data_by_zone!$A$1:$Z$1,0)), "")</f>
        <v/>
      </c>
      <c r="L24" s="46" t="str">
        <f>IFERROR(INDEX([2]report_data_by_zone!$A:$Z,$D24,MATCH(L$10,[2]report_data_by_zone!$A$1:$Z$1,0)), "")</f>
        <v/>
      </c>
      <c r="M24" s="46" t="str">
        <f>IFERROR(INDEX([2]report_data_by_zone!$A:$Z,$D24,MATCH(M$10,[2]report_data_by_zone!$A$1:$Z$1,0)), "")</f>
        <v/>
      </c>
      <c r="N24" s="46" t="str">
        <f>IFERROR(INDEX([2]report_data_by_zone!$A:$Z,$D24,MATCH(N$10,[2]report_data_by_zone!$A$1:$Z$1,0)), "")</f>
        <v/>
      </c>
      <c r="O24" s="46" t="str">
        <f>IFERROR(INDEX([2]report_data_by_zone!$A:$Z,$D24,MATCH(O$10,[2]report_data_by_zone!$A$1:$Z$1,0)), "")</f>
        <v/>
      </c>
      <c r="P24" s="46" t="str">
        <f>IFERROR(INDEX([2]report_data_by_zone!$A:$Z,$D24,MATCH(P$10,[2]report_data_by_zone!$A$1:$Z$1,0)), "")</f>
        <v/>
      </c>
      <c r="Q24" s="46" t="str">
        <f>IFERROR(INDEX([2]report_data_by_zone!$A:$Z,$D24,MATCH(Q$10,[2]report_data_by_zone!$A$1:$Z$1,0)), "")</f>
        <v/>
      </c>
      <c r="R24" s="46" t="str">
        <f>IFERROR(INDEX([2]report_data_by_zone!$A:$Z,$D24,MATCH(R$10,[2]report_data_by_zone!$A$1:$Z$1,0)), "")</f>
        <v/>
      </c>
      <c r="S24" s="46" t="str">
        <f>IFERROR(INDEX([2]report_data_by_zone!$A:$Z,$D24,MATCH(S$10,[2]report_data_by_zone!$A$1:$Z$1,0)), "")</f>
        <v/>
      </c>
      <c r="T24" s="46" t="str">
        <f>IFERROR(INDEX([2]report_data_by_zone!$A:$Z,$D24,MATCH(T$10,[2]report_data_by_zone!$A$1:$Z$1,0)), "")</f>
        <v/>
      </c>
    </row>
    <row r="25" spans="1:20" x14ac:dyDescent="0.25">
      <c r="A25" t="s">
        <v>389</v>
      </c>
      <c r="B25" s="45" t="s">
        <v>378</v>
      </c>
      <c r="C25" s="46" t="str">
        <f>CONCATENATE(YEAR,":",MONTH,":2:7:", $A25)</f>
        <v>2016:1:2:7:NORTH</v>
      </c>
      <c r="D25" s="46" t="e">
        <f>MATCH($C25, [2]report_data_by_zone!$A:$A, 0)</f>
        <v>#N/A</v>
      </c>
      <c r="E25" s="46" t="str">
        <f>IFERROR(INDEX(#REF!,$D25,MATCH(E$10,#REF!,0)), "")</f>
        <v/>
      </c>
      <c r="F25" s="46" t="str">
        <f>IFERROR(INDEX(#REF!,$D25,MATCH(F$10,#REF!,0)), "")</f>
        <v/>
      </c>
      <c r="G25" s="46" t="str">
        <f>IFERROR(INDEX(#REF!,$D25,MATCH(G$10,#REF!,0)), "")</f>
        <v/>
      </c>
      <c r="H25" s="46" t="str">
        <f>IFERROR(INDEX(#REF!,$D25,MATCH(H$10,#REF!,0)), "")</f>
        <v/>
      </c>
      <c r="I25" s="46" t="str">
        <f>IFERROR(INDEX(#REF!,$D25,MATCH(I$10,#REF!,0)), "")</f>
        <v/>
      </c>
      <c r="J25" s="46"/>
      <c r="K25" s="46" t="str">
        <f>IFERROR(INDEX([2]report_data_by_zone!$A:$Z,$D25,MATCH(K$10,[2]report_data_by_zone!$A$1:$Z$1,0)), "")</f>
        <v/>
      </c>
      <c r="L25" s="46" t="str">
        <f>IFERROR(INDEX([2]report_data_by_zone!$A:$Z,$D25,MATCH(L$10,[2]report_data_by_zone!$A$1:$Z$1,0)), "")</f>
        <v/>
      </c>
      <c r="M25" s="46" t="str">
        <f>IFERROR(INDEX([2]report_data_by_zone!$A:$Z,$D25,MATCH(M$10,[2]report_data_by_zone!$A$1:$Z$1,0)), "")</f>
        <v/>
      </c>
      <c r="N25" s="46" t="str">
        <f>IFERROR(INDEX([2]report_data_by_zone!$A:$Z,$D25,MATCH(N$10,[2]report_data_by_zone!$A$1:$Z$1,0)), "")</f>
        <v/>
      </c>
      <c r="O25" s="46" t="str">
        <f>IFERROR(INDEX([2]report_data_by_zone!$A:$Z,$D25,MATCH(O$10,[2]report_data_by_zone!$A$1:$Z$1,0)), "")</f>
        <v/>
      </c>
      <c r="P25" s="46" t="str">
        <f>IFERROR(INDEX([2]report_data_by_zone!$A:$Z,$D25,MATCH(P$10,[2]report_data_by_zone!$A$1:$Z$1,0)), "")</f>
        <v/>
      </c>
      <c r="Q25" s="46" t="str">
        <f>IFERROR(INDEX([2]report_data_by_zone!$A:$Z,$D25,MATCH(Q$10,[2]report_data_by_zone!$A$1:$Z$1,0)), "")</f>
        <v/>
      </c>
      <c r="R25" s="46" t="str">
        <f>IFERROR(INDEX([2]report_data_by_zone!$A:$Z,$D25,MATCH(R$10,[2]report_data_by_zone!$A$1:$Z$1,0)), "")</f>
        <v/>
      </c>
      <c r="S25" s="46" t="str">
        <f>IFERROR(INDEX([2]report_data_by_zone!$A:$Z,$D25,MATCH(S$10,[2]report_data_by_zone!$A$1:$Z$1,0)), "")</f>
        <v/>
      </c>
      <c r="T25" s="46" t="str">
        <f>IFERROR(INDEX([2]report_data_by_zone!$A:$Z,$D25,MATCH(T$10,[2]report_data_by_zone!$A$1:$Z$1,0)), "")</f>
        <v/>
      </c>
    </row>
    <row r="26" spans="1:20" x14ac:dyDescent="0.25">
      <c r="A26" t="s">
        <v>389</v>
      </c>
      <c r="B26" s="45" t="s">
        <v>379</v>
      </c>
      <c r="C26" s="46" t="str">
        <f>CONCATENATE(YEAR,":",MONTH,":3:7:", $A26)</f>
        <v>2016:1:3:7:NORTH</v>
      </c>
      <c r="D26" s="46" t="e">
        <f>MATCH($C26, [2]report_data_by_zone!$A:$A, 0)</f>
        <v>#N/A</v>
      </c>
      <c r="E26" s="46" t="str">
        <f>IFERROR(INDEX(#REF!,$D26,MATCH(E$10,#REF!,0)), "")</f>
        <v/>
      </c>
      <c r="F26" s="46" t="str">
        <f>IFERROR(INDEX(#REF!,$D26,MATCH(F$10,#REF!,0)), "")</f>
        <v/>
      </c>
      <c r="G26" s="46" t="str">
        <f>IFERROR(INDEX(#REF!,$D26,MATCH(G$10,#REF!,0)), "")</f>
        <v/>
      </c>
      <c r="H26" s="46" t="str">
        <f>IFERROR(INDEX(#REF!,$D26,MATCH(H$10,#REF!,0)), "")</f>
        <v/>
      </c>
      <c r="I26" s="46" t="str">
        <f>IFERROR(INDEX(#REF!,$D26,MATCH(I$10,#REF!,0)), "")</f>
        <v/>
      </c>
      <c r="J26" s="46"/>
      <c r="K26" s="46" t="str">
        <f>IFERROR(INDEX([2]report_data_by_zone!$A:$Z,$D26,MATCH(K$10,[2]report_data_by_zone!$A$1:$Z$1,0)), "")</f>
        <v/>
      </c>
      <c r="L26" s="46" t="str">
        <f>IFERROR(INDEX([2]report_data_by_zone!$A:$Z,$D26,MATCH(L$10,[2]report_data_by_zone!$A$1:$Z$1,0)), "")</f>
        <v/>
      </c>
      <c r="M26" s="46" t="str">
        <f>IFERROR(INDEX([2]report_data_by_zone!$A:$Z,$D26,MATCH(M$10,[2]report_data_by_zone!$A$1:$Z$1,0)), "")</f>
        <v/>
      </c>
      <c r="N26" s="46" t="str">
        <f>IFERROR(INDEX([2]report_data_by_zone!$A:$Z,$D26,MATCH(N$10,[2]report_data_by_zone!$A$1:$Z$1,0)), "")</f>
        <v/>
      </c>
      <c r="O26" s="46" t="str">
        <f>IFERROR(INDEX([2]report_data_by_zone!$A:$Z,$D26,MATCH(O$10,[2]report_data_by_zone!$A$1:$Z$1,0)), "")</f>
        <v/>
      </c>
      <c r="P26" s="46" t="str">
        <f>IFERROR(INDEX([2]report_data_by_zone!$A:$Z,$D26,MATCH(P$10,[2]report_data_by_zone!$A$1:$Z$1,0)), "")</f>
        <v/>
      </c>
      <c r="Q26" s="46" t="str">
        <f>IFERROR(INDEX([2]report_data_by_zone!$A:$Z,$D26,MATCH(Q$10,[2]report_data_by_zone!$A$1:$Z$1,0)), "")</f>
        <v/>
      </c>
      <c r="R26" s="46" t="str">
        <f>IFERROR(INDEX([2]report_data_by_zone!$A:$Z,$D26,MATCH(R$10,[2]report_data_by_zone!$A$1:$Z$1,0)), "")</f>
        <v/>
      </c>
      <c r="S26" s="46" t="str">
        <f>IFERROR(INDEX([2]report_data_by_zone!$A:$Z,$D26,MATCH(S$10,[2]report_data_by_zone!$A$1:$Z$1,0)), "")</f>
        <v/>
      </c>
      <c r="T26" s="46" t="str">
        <f>IFERROR(INDEX([2]report_data_by_zone!$A:$Z,$D26,MATCH(T$10,[2]report_data_by_zone!$A$1:$Z$1,0)), "")</f>
        <v/>
      </c>
    </row>
    <row r="27" spans="1:20" x14ac:dyDescent="0.25">
      <c r="A27" t="s">
        <v>389</v>
      </c>
      <c r="B27" s="45" t="s">
        <v>380</v>
      </c>
      <c r="C27" s="46" t="str">
        <f>CONCATENATE(YEAR,":",MONTH,":4:7:", $A27)</f>
        <v>2016:1:4:7:NORTH</v>
      </c>
      <c r="D27" s="46" t="e">
        <f>MATCH($C27, [2]report_data_by_zone!$A:$A, 0)</f>
        <v>#N/A</v>
      </c>
      <c r="E27" s="46" t="str">
        <f>IFERROR(INDEX(#REF!,$D27,MATCH(E$10,#REF!,0)), "")</f>
        <v/>
      </c>
      <c r="F27" s="46" t="str">
        <f>IFERROR(INDEX(#REF!,$D27,MATCH(F$10,#REF!,0)), "")</f>
        <v/>
      </c>
      <c r="G27" s="46" t="str">
        <f>IFERROR(INDEX(#REF!,$D27,MATCH(G$10,#REF!,0)), "")</f>
        <v/>
      </c>
      <c r="H27" s="46" t="str">
        <f>IFERROR(INDEX(#REF!,$D27,MATCH(H$10,#REF!,0)), "")</f>
        <v/>
      </c>
      <c r="I27" s="46" t="str">
        <f>IFERROR(INDEX(#REF!,$D27,MATCH(I$10,#REF!,0)), "")</f>
        <v/>
      </c>
      <c r="J27" s="46"/>
      <c r="K27" s="46" t="str">
        <f>IFERROR(INDEX([2]report_data_by_zone!$A:$Z,$D27,MATCH(K$10,[2]report_data_by_zone!$A$1:$Z$1,0)), "")</f>
        <v/>
      </c>
      <c r="L27" s="46" t="str">
        <f>IFERROR(INDEX([2]report_data_by_zone!$A:$Z,$D27,MATCH(L$10,[2]report_data_by_zone!$A$1:$Z$1,0)), "")</f>
        <v/>
      </c>
      <c r="M27" s="46" t="str">
        <f>IFERROR(INDEX([2]report_data_by_zone!$A:$Z,$D27,MATCH(M$10,[2]report_data_by_zone!$A$1:$Z$1,0)), "")</f>
        <v/>
      </c>
      <c r="N27" s="46" t="str">
        <f>IFERROR(INDEX([2]report_data_by_zone!$A:$Z,$D27,MATCH(N$10,[2]report_data_by_zone!$A$1:$Z$1,0)), "")</f>
        <v/>
      </c>
      <c r="O27" s="46" t="str">
        <f>IFERROR(INDEX([2]report_data_by_zone!$A:$Z,$D27,MATCH(O$10,[2]report_data_by_zone!$A$1:$Z$1,0)), "")</f>
        <v/>
      </c>
      <c r="P27" s="46" t="str">
        <f>IFERROR(INDEX([2]report_data_by_zone!$A:$Z,$D27,MATCH(P$10,[2]report_data_by_zone!$A$1:$Z$1,0)), "")</f>
        <v/>
      </c>
      <c r="Q27" s="46" t="str">
        <f>IFERROR(INDEX([2]report_data_by_zone!$A:$Z,$D27,MATCH(Q$10,[2]report_data_by_zone!$A$1:$Z$1,0)), "")</f>
        <v/>
      </c>
      <c r="R27" s="46" t="str">
        <f>IFERROR(INDEX([2]report_data_by_zone!$A:$Z,$D27,MATCH(R$10,[2]report_data_by_zone!$A$1:$Z$1,0)), "")</f>
        <v/>
      </c>
      <c r="S27" s="46" t="str">
        <f>IFERROR(INDEX([2]report_data_by_zone!$A:$Z,$D27,MATCH(S$10,[2]report_data_by_zone!$A$1:$Z$1,0)), "")</f>
        <v/>
      </c>
      <c r="T27" s="46" t="str">
        <f>IFERROR(INDEX([2]report_data_by_zone!$A:$Z,$D27,MATCH(T$10,[2]report_data_by_zone!$A$1:$Z$1,0)), "")</f>
        <v/>
      </c>
    </row>
    <row r="28" spans="1:20" x14ac:dyDescent="0.25">
      <c r="A28" t="s">
        <v>389</v>
      </c>
      <c r="B28" s="45" t="s">
        <v>381</v>
      </c>
      <c r="C28" s="46" t="str">
        <f>CONCATENATE(YEAR,":",MONTH,":5:7:", $A28)</f>
        <v>2016:1:5:7:NORTH</v>
      </c>
      <c r="D28" s="46" t="e">
        <f>MATCH($C28, [2]report_data_by_zone!$A:$A, 0)</f>
        <v>#N/A</v>
      </c>
      <c r="E28" s="46" t="str">
        <f>IFERROR(INDEX(#REF!,$D28,MATCH(E$10,#REF!,0)), "")</f>
        <v/>
      </c>
      <c r="F28" s="46" t="str">
        <f>IFERROR(INDEX(#REF!,$D28,MATCH(F$10,#REF!,0)), "")</f>
        <v/>
      </c>
      <c r="G28" s="46" t="str">
        <f>IFERROR(INDEX(#REF!,$D28,MATCH(G$10,#REF!,0)), "")</f>
        <v/>
      </c>
      <c r="H28" s="46" t="str">
        <f>IFERROR(INDEX(#REF!,$D28,MATCH(H$10,#REF!,0)), "")</f>
        <v/>
      </c>
      <c r="I28" s="46" t="str">
        <f>IFERROR(INDEX(#REF!,$D28,MATCH(I$10,#REF!,0)), "")</f>
        <v/>
      </c>
      <c r="J28" s="46"/>
      <c r="K28" s="46" t="str">
        <f>IFERROR(INDEX([2]report_data_by_zone!$A:$Z,$D28,MATCH(K$10,[2]report_data_by_zone!$A$1:$Z$1,0)), "")</f>
        <v/>
      </c>
      <c r="L28" s="46" t="str">
        <f>IFERROR(INDEX([2]report_data_by_zone!$A:$Z,$D28,MATCH(L$10,[2]report_data_by_zone!$A$1:$Z$1,0)), "")</f>
        <v/>
      </c>
      <c r="M28" s="46" t="str">
        <f>IFERROR(INDEX([2]report_data_by_zone!$A:$Z,$D28,MATCH(M$10,[2]report_data_by_zone!$A$1:$Z$1,0)), "")</f>
        <v/>
      </c>
      <c r="N28" s="46" t="str">
        <f>IFERROR(INDEX([2]report_data_by_zone!$A:$Z,$D28,MATCH(N$10,[2]report_data_by_zone!$A$1:$Z$1,0)), "")</f>
        <v/>
      </c>
      <c r="O28" s="46" t="str">
        <f>IFERROR(INDEX([2]report_data_by_zone!$A:$Z,$D28,MATCH(O$10,[2]report_data_by_zone!$A$1:$Z$1,0)), "")</f>
        <v/>
      </c>
      <c r="P28" s="46" t="str">
        <f>IFERROR(INDEX([2]report_data_by_zone!$A:$Z,$D28,MATCH(P$10,[2]report_data_by_zone!$A$1:$Z$1,0)), "")</f>
        <v/>
      </c>
      <c r="Q28" s="46" t="str">
        <f>IFERROR(INDEX([2]report_data_by_zone!$A:$Z,$D28,MATCH(Q$10,[2]report_data_by_zone!$A$1:$Z$1,0)), "")</f>
        <v/>
      </c>
      <c r="R28" s="46" t="str">
        <f>IFERROR(INDEX([2]report_data_by_zone!$A:$Z,$D28,MATCH(R$10,[2]report_data_by_zone!$A$1:$Z$1,0)), "")</f>
        <v/>
      </c>
      <c r="S28" s="46" t="str">
        <f>IFERROR(INDEX([2]report_data_by_zone!$A:$Z,$D28,MATCH(S$10,[2]report_data_by_zone!$A$1:$Z$1,0)), "")</f>
        <v/>
      </c>
      <c r="T28" s="46" t="str">
        <f>IFERROR(INDEX([2]report_data_by_zone!$A:$Z,$D28,MATCH(T$10,[2]report_data_by_zone!$A$1:$Z$1,0)), "")</f>
        <v/>
      </c>
    </row>
    <row r="29" spans="1:20" x14ac:dyDescent="0.25">
      <c r="B29" s="19" t="s">
        <v>46</v>
      </c>
      <c r="C29" s="40"/>
      <c r="D29" s="40"/>
      <c r="E29" s="40" t="str">
        <f>IFERROR(INDEX(#REF!,$D29,MATCH(E$10,#REF!,0)), "")</f>
        <v/>
      </c>
      <c r="F29" s="40" t="str">
        <f>IFERROR(INDEX(#REF!,$D29,MATCH(F$10,#REF!,0)), "")</f>
        <v/>
      </c>
      <c r="G29" s="40" t="str">
        <f>IFERROR(INDEX(#REF!,$D29,MATCH(G$10,#REF!,0)), "")</f>
        <v/>
      </c>
      <c r="H29" s="40" t="str">
        <f>IFERROR(INDEX(#REF!,$D29,MATCH(H$10,#REF!,0)), "")</f>
        <v/>
      </c>
      <c r="I29" s="40" t="str">
        <f>IFERROR(INDEX(#REF!,$D29,MATCH(I$10,#REF!,0)), "")</f>
        <v/>
      </c>
      <c r="J29" s="40"/>
      <c r="K29" s="40" t="str">
        <f>IFERROR(INDEX(#REF!,$D29,MATCH(K$10,#REF!,0)), "")</f>
        <v/>
      </c>
      <c r="L29" s="40" t="str">
        <f>IFERROR(INDEX(#REF!,$D29,MATCH(L$10,#REF!,0)), "")</f>
        <v/>
      </c>
      <c r="M29" s="40" t="str">
        <f>IFERROR(INDEX(#REF!,$D29,MATCH(M$10,#REF!,0)), "")</f>
        <v/>
      </c>
      <c r="N29" s="40" t="str">
        <f>IFERROR(INDEX(#REF!,$D29,MATCH(N$10,#REF!,0)), "")</f>
        <v/>
      </c>
      <c r="O29" s="40" t="str">
        <f>IFERROR(INDEX(#REF!,$D29,MATCH(O$10,#REF!,0)), "")</f>
        <v/>
      </c>
      <c r="P29" s="40" t="str">
        <f>IFERROR(INDEX(#REF!,$D29,MATCH(P$10,#REF!,0)), "")</f>
        <v/>
      </c>
      <c r="Q29" s="40" t="str">
        <f>IFERROR(INDEX(#REF!,$D29,MATCH(Q$10,#REF!,0)), "")</f>
        <v/>
      </c>
      <c r="R29" s="40" t="str">
        <f>IFERROR(INDEX(#REF!,$D29,MATCH(R$10,#REF!,0)), "")</f>
        <v/>
      </c>
      <c r="S29" s="40" t="str">
        <f>IFERROR(INDEX(#REF!,$D29,MATCH(S$10,#REF!,0)), "")</f>
        <v/>
      </c>
      <c r="T29" s="40" t="str">
        <f>IFERROR(INDEX(#REF!,$D29,MATCH(T$10,#REF!,0)), "")</f>
        <v/>
      </c>
    </row>
    <row r="32" spans="1:20" x14ac:dyDescent="0.25">
      <c r="D32" s="3"/>
      <c r="E32" s="3"/>
    </row>
    <row r="33" spans="4:5" x14ac:dyDescent="0.25">
      <c r="D33" s="3"/>
      <c r="E33" s="3"/>
    </row>
    <row r="34" spans="4:5" x14ac:dyDescent="0.25">
      <c r="D34" s="3"/>
      <c r="E34" s="3"/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7:L18">
    <cfRule type="cellIs" dxfId="1195" priority="64" operator="lessThan">
      <formula>0.5</formula>
    </cfRule>
    <cfRule type="cellIs" dxfId="1194" priority="65" operator="greaterThan">
      <formula>0.5</formula>
    </cfRule>
  </conditionalFormatting>
  <conditionalFormatting sqref="M17:M18">
    <cfRule type="cellIs" dxfId="1191" priority="62" operator="lessThan">
      <formula>4.5</formula>
    </cfRule>
    <cfRule type="cellIs" dxfId="1190" priority="63" operator="greaterThan">
      <formula>5.5</formula>
    </cfRule>
  </conditionalFormatting>
  <conditionalFormatting sqref="N17:N18">
    <cfRule type="cellIs" dxfId="1187" priority="60" operator="lessThan">
      <formula>1.5</formula>
    </cfRule>
    <cfRule type="cellIs" dxfId="1186" priority="61" operator="greaterThan">
      <formula>2.5</formula>
    </cfRule>
  </conditionalFormatting>
  <conditionalFormatting sqref="O17:O18">
    <cfRule type="cellIs" dxfId="1183" priority="58" operator="lessThan">
      <formula>4.5</formula>
    </cfRule>
    <cfRule type="cellIs" dxfId="1182" priority="59" operator="greaterThan">
      <formula>7.5</formula>
    </cfRule>
  </conditionalFormatting>
  <conditionalFormatting sqref="Q17:Q18">
    <cfRule type="cellIs" dxfId="1179" priority="56" operator="lessThan">
      <formula>2.5</formula>
    </cfRule>
    <cfRule type="cellIs" dxfId="1178" priority="57" operator="greaterThan">
      <formula>4.5</formula>
    </cfRule>
  </conditionalFormatting>
  <conditionalFormatting sqref="R17:R18">
    <cfRule type="cellIs" dxfId="1175" priority="54" operator="lessThan">
      <formula>2.5</formula>
    </cfRule>
    <cfRule type="cellIs" dxfId="1174" priority="55" operator="greaterThan">
      <formula>4.5</formula>
    </cfRule>
  </conditionalFormatting>
  <conditionalFormatting sqref="S17:S18">
    <cfRule type="cellIs" dxfId="1171" priority="53" operator="greaterThan">
      <formula>1.5</formula>
    </cfRule>
  </conditionalFormatting>
  <conditionalFormatting sqref="K19:L19">
    <cfRule type="cellIs" dxfId="1169" priority="51" operator="lessThan">
      <formula>0.5</formula>
    </cfRule>
    <cfRule type="cellIs" dxfId="1168" priority="52" operator="greaterThan">
      <formula>0.5</formula>
    </cfRule>
  </conditionalFormatting>
  <conditionalFormatting sqref="M19">
    <cfRule type="cellIs" dxfId="1165" priority="49" operator="lessThan">
      <formula>4.5</formula>
    </cfRule>
    <cfRule type="cellIs" dxfId="1164" priority="50" operator="greaterThan">
      <formula>5.5</formula>
    </cfRule>
  </conditionalFormatting>
  <conditionalFormatting sqref="N19">
    <cfRule type="cellIs" dxfId="1161" priority="47" operator="lessThan">
      <formula>1.5</formula>
    </cfRule>
    <cfRule type="cellIs" dxfId="1160" priority="48" operator="greaterThan">
      <formula>2.5</formula>
    </cfRule>
  </conditionalFormatting>
  <conditionalFormatting sqref="O19">
    <cfRule type="cellIs" dxfId="1157" priority="45" operator="lessThan">
      <formula>4.5</formula>
    </cfRule>
    <cfRule type="cellIs" dxfId="1156" priority="46" operator="greaterThan">
      <formula>7.5</formula>
    </cfRule>
  </conditionalFormatting>
  <conditionalFormatting sqref="Q19">
    <cfRule type="cellIs" dxfId="1153" priority="43" operator="lessThan">
      <formula>2.5</formula>
    </cfRule>
    <cfRule type="cellIs" dxfId="1152" priority="44" operator="greaterThan">
      <formula>4.5</formula>
    </cfRule>
  </conditionalFormatting>
  <conditionalFormatting sqref="R19">
    <cfRule type="cellIs" dxfId="1149" priority="41" operator="lessThan">
      <formula>2.5</formula>
    </cfRule>
    <cfRule type="cellIs" dxfId="1148" priority="42" operator="greaterThan">
      <formula>4.5</formula>
    </cfRule>
  </conditionalFormatting>
  <conditionalFormatting sqref="S19">
    <cfRule type="cellIs" dxfId="1145" priority="40" operator="greaterThan">
      <formula>1.5</formula>
    </cfRule>
  </conditionalFormatting>
  <conditionalFormatting sqref="K20:L20">
    <cfRule type="cellIs" dxfId="1143" priority="38" operator="lessThan">
      <formula>0.5</formula>
    </cfRule>
    <cfRule type="cellIs" dxfId="1142" priority="39" operator="greaterThan">
      <formula>0.5</formula>
    </cfRule>
  </conditionalFormatting>
  <conditionalFormatting sqref="M20">
    <cfRule type="cellIs" dxfId="1139" priority="36" operator="lessThan">
      <formula>4.5</formula>
    </cfRule>
    <cfRule type="cellIs" dxfId="1138" priority="37" operator="greaterThan">
      <formula>5.5</formula>
    </cfRule>
  </conditionalFormatting>
  <conditionalFormatting sqref="N20">
    <cfRule type="cellIs" dxfId="1135" priority="34" operator="lessThan">
      <formula>1.5</formula>
    </cfRule>
    <cfRule type="cellIs" dxfId="1134" priority="35" operator="greaterThan">
      <formula>2.5</formula>
    </cfRule>
  </conditionalFormatting>
  <conditionalFormatting sqref="O20">
    <cfRule type="cellIs" dxfId="1131" priority="32" operator="lessThan">
      <formula>4.5</formula>
    </cfRule>
    <cfRule type="cellIs" dxfId="1130" priority="33" operator="greaterThan">
      <formula>7.5</formula>
    </cfRule>
  </conditionalFormatting>
  <conditionalFormatting sqref="Q20">
    <cfRule type="cellIs" dxfId="1127" priority="30" operator="lessThan">
      <formula>2.5</formula>
    </cfRule>
    <cfRule type="cellIs" dxfId="1126" priority="31" operator="greaterThan">
      <formula>4.5</formula>
    </cfRule>
  </conditionalFormatting>
  <conditionalFormatting sqref="R20">
    <cfRule type="cellIs" dxfId="1123" priority="28" operator="lessThan">
      <formula>2.5</formula>
    </cfRule>
    <cfRule type="cellIs" dxfId="1122" priority="29" operator="greaterThan">
      <formula>4.5</formula>
    </cfRule>
  </conditionalFormatting>
  <conditionalFormatting sqref="S20">
    <cfRule type="cellIs" dxfId="1119" priority="27" operator="greaterThan">
      <formula>1.5</formula>
    </cfRule>
  </conditionalFormatting>
  <conditionalFormatting sqref="K12:L13">
    <cfRule type="cellIs" dxfId="1117" priority="25" operator="lessThan">
      <formula>0.5</formula>
    </cfRule>
    <cfRule type="cellIs" dxfId="1116" priority="26" operator="greaterThan">
      <formula>0.5</formula>
    </cfRule>
  </conditionalFormatting>
  <conditionalFormatting sqref="M12:M13">
    <cfRule type="cellIs" dxfId="1113" priority="23" operator="lessThan">
      <formula>4.5</formula>
    </cfRule>
    <cfRule type="cellIs" dxfId="1112" priority="24" operator="greaterThan">
      <formula>5.5</formula>
    </cfRule>
  </conditionalFormatting>
  <conditionalFormatting sqref="N12:N13">
    <cfRule type="cellIs" dxfId="1109" priority="21" operator="lessThan">
      <formula>1.5</formula>
    </cfRule>
    <cfRule type="cellIs" dxfId="1108" priority="22" operator="greaterThan">
      <formula>2.5</formula>
    </cfRule>
  </conditionalFormatting>
  <conditionalFormatting sqref="O12:O13">
    <cfRule type="cellIs" dxfId="1105" priority="19" operator="lessThan">
      <formula>4.5</formula>
    </cfRule>
    <cfRule type="cellIs" dxfId="1104" priority="20" operator="greaterThan">
      <formula>7.5</formula>
    </cfRule>
  </conditionalFormatting>
  <conditionalFormatting sqref="Q12:Q13">
    <cfRule type="cellIs" dxfId="1101" priority="17" operator="lessThan">
      <formula>2.5</formula>
    </cfRule>
    <cfRule type="cellIs" dxfId="1100" priority="18" operator="greaterThan">
      <formula>4.5</formula>
    </cfRule>
  </conditionalFormatting>
  <conditionalFormatting sqref="R12:R13">
    <cfRule type="cellIs" dxfId="1097" priority="15" operator="lessThan">
      <formula>2.5</formula>
    </cfRule>
    <cfRule type="cellIs" dxfId="1096" priority="16" operator="greaterThan">
      <formula>4.5</formula>
    </cfRule>
  </conditionalFormatting>
  <conditionalFormatting sqref="S12:S13">
    <cfRule type="cellIs" dxfId="1093" priority="14" operator="greaterThan">
      <formula>1.5</formula>
    </cfRule>
  </conditionalFormatting>
  <conditionalFormatting sqref="K14:L14">
    <cfRule type="cellIs" dxfId="1091" priority="12" operator="lessThan">
      <formula>0.5</formula>
    </cfRule>
    <cfRule type="cellIs" dxfId="1090" priority="13" operator="greaterThan">
      <formula>0.5</formula>
    </cfRule>
  </conditionalFormatting>
  <conditionalFormatting sqref="M14">
    <cfRule type="cellIs" dxfId="1087" priority="10" operator="lessThan">
      <formula>4.5</formula>
    </cfRule>
    <cfRule type="cellIs" dxfId="1086" priority="11" operator="greaterThan">
      <formula>5.5</formula>
    </cfRule>
  </conditionalFormatting>
  <conditionalFormatting sqref="N14">
    <cfRule type="cellIs" dxfId="1083" priority="8" operator="lessThan">
      <formula>1.5</formula>
    </cfRule>
    <cfRule type="cellIs" dxfId="1082" priority="9" operator="greaterThan">
      <formula>2.5</formula>
    </cfRule>
  </conditionalFormatting>
  <conditionalFormatting sqref="O14">
    <cfRule type="cellIs" dxfId="1079" priority="6" operator="lessThan">
      <formula>4.5</formula>
    </cfRule>
    <cfRule type="cellIs" dxfId="1078" priority="7" operator="greaterThan">
      <formula>7.5</formula>
    </cfRule>
  </conditionalFormatting>
  <conditionalFormatting sqref="Q14">
    <cfRule type="cellIs" dxfId="1075" priority="4" operator="lessThan">
      <formula>2.5</formula>
    </cfRule>
    <cfRule type="cellIs" dxfId="1074" priority="5" operator="greaterThan">
      <formula>4.5</formula>
    </cfRule>
  </conditionalFormatting>
  <conditionalFormatting sqref="R14">
    <cfRule type="cellIs" dxfId="1071" priority="2" operator="lessThan">
      <formula>2.5</formula>
    </cfRule>
    <cfRule type="cellIs" dxfId="1070" priority="3" operator="greaterThan">
      <formula>4.5</formula>
    </cfRule>
  </conditionalFormatting>
  <conditionalFormatting sqref="S14">
    <cfRule type="cellIs" dxfId="1067" priority="1" operator="greaterThan">
      <formula>1.5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opLeftCell="A11" workbookViewId="0">
      <selection activeCell="B30" sqref="B30:T34"/>
    </sheetView>
  </sheetViews>
  <sheetFormatPr defaultRowHeight="15" x14ac:dyDescent="0.25"/>
  <cols>
    <col min="1" max="1" width="19.85546875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34" t="s">
        <v>22</v>
      </c>
      <c r="F1" s="34"/>
      <c r="G1" s="34"/>
      <c r="H1" s="34"/>
      <c r="I1" s="35"/>
      <c r="J1" s="6"/>
      <c r="K1" s="31" t="s">
        <v>57</v>
      </c>
      <c r="L1" s="31" t="s">
        <v>58</v>
      </c>
      <c r="M1" s="31" t="s">
        <v>59</v>
      </c>
      <c r="N1" s="31" t="s">
        <v>60</v>
      </c>
      <c r="O1" s="31" t="s">
        <v>61</v>
      </c>
      <c r="P1" s="31" t="s">
        <v>62</v>
      </c>
      <c r="Q1" s="31" t="s">
        <v>63</v>
      </c>
      <c r="R1" s="31" t="s">
        <v>64</v>
      </c>
      <c r="S1" s="31" t="s">
        <v>65</v>
      </c>
      <c r="T1" s="31" t="s">
        <v>66</v>
      </c>
    </row>
    <row r="2" spans="1:20" ht="18.75" x14ac:dyDescent="0.3">
      <c r="A2" s="4"/>
      <c r="B2" s="7">
        <f>DATE</f>
        <v>42383</v>
      </c>
      <c r="C2" s="4"/>
      <c r="D2" s="4"/>
      <c r="E2" s="34"/>
      <c r="F2" s="34"/>
      <c r="G2" s="34"/>
      <c r="H2" s="34"/>
      <c r="I2" s="35"/>
      <c r="J2" s="8"/>
      <c r="K2" s="32"/>
      <c r="L2" s="32"/>
      <c r="M2" s="32"/>
      <c r="N2" s="32"/>
      <c r="O2" s="32"/>
      <c r="P2" s="32"/>
      <c r="Q2" s="32"/>
      <c r="R2" s="32"/>
      <c r="S2" s="32"/>
      <c r="T2" s="32"/>
    </row>
    <row r="3" spans="1:20" ht="28.5" x14ac:dyDescent="0.25">
      <c r="A3" s="4"/>
      <c r="B3" s="26" t="s">
        <v>210</v>
      </c>
      <c r="C3" s="4"/>
      <c r="D3" s="4"/>
      <c r="E3" s="34"/>
      <c r="F3" s="34"/>
      <c r="G3" s="34"/>
      <c r="H3" s="34"/>
      <c r="I3" s="35"/>
      <c r="J3" s="26" t="s">
        <v>211</v>
      </c>
      <c r="K3" s="32"/>
      <c r="L3" s="32"/>
      <c r="M3" s="32"/>
      <c r="N3" s="32"/>
      <c r="O3" s="32"/>
      <c r="P3" s="32"/>
      <c r="Q3" s="32"/>
      <c r="R3" s="32"/>
      <c r="S3" s="32"/>
      <c r="T3" s="32"/>
    </row>
    <row r="4" spans="1:20" ht="18.75" customHeight="1" x14ac:dyDescent="0.3">
      <c r="A4" s="4"/>
      <c r="B4" s="5"/>
      <c r="C4" s="4"/>
      <c r="D4" s="4"/>
      <c r="E4" s="34"/>
      <c r="F4" s="34"/>
      <c r="G4" s="34"/>
      <c r="H4" s="34"/>
      <c r="I4" s="35"/>
      <c r="J4" s="8"/>
      <c r="K4" s="32"/>
      <c r="L4" s="32"/>
      <c r="M4" s="32"/>
      <c r="N4" s="32"/>
      <c r="O4" s="32"/>
      <c r="P4" s="32"/>
      <c r="Q4" s="32"/>
      <c r="R4" s="32"/>
      <c r="S4" s="32"/>
      <c r="T4" s="32"/>
    </row>
    <row r="5" spans="1:20" ht="15" customHeight="1" x14ac:dyDescent="0.3">
      <c r="A5" s="4"/>
      <c r="B5" s="27"/>
      <c r="C5" s="4"/>
      <c r="D5" s="4"/>
      <c r="E5" s="34"/>
      <c r="F5" s="34"/>
      <c r="G5" s="34"/>
      <c r="H5" s="34"/>
      <c r="I5" s="35"/>
      <c r="J5" s="8"/>
      <c r="K5" s="32"/>
      <c r="L5" s="32"/>
      <c r="M5" s="32"/>
      <c r="N5" s="32"/>
      <c r="O5" s="32"/>
      <c r="P5" s="32"/>
      <c r="Q5" s="32"/>
      <c r="R5" s="32"/>
      <c r="S5" s="32"/>
      <c r="T5" s="32"/>
    </row>
    <row r="6" spans="1:20" ht="18.75" x14ac:dyDescent="0.3">
      <c r="A6" s="4"/>
      <c r="B6" s="5" t="s">
        <v>45</v>
      </c>
      <c r="C6" s="4"/>
      <c r="D6" s="4"/>
      <c r="E6" s="34"/>
      <c r="F6" s="34"/>
      <c r="G6" s="34"/>
      <c r="H6" s="34"/>
      <c r="I6" s="35"/>
      <c r="J6" s="8"/>
      <c r="K6" s="32"/>
      <c r="L6" s="32"/>
      <c r="M6" s="32"/>
      <c r="N6" s="32"/>
      <c r="O6" s="32"/>
      <c r="P6" s="32"/>
      <c r="Q6" s="32"/>
      <c r="R6" s="32"/>
      <c r="S6" s="32"/>
      <c r="T6" s="32"/>
    </row>
    <row r="7" spans="1:20" ht="15" customHeight="1" x14ac:dyDescent="0.3">
      <c r="A7" s="4"/>
      <c r="B7" s="9"/>
      <c r="C7" s="4"/>
      <c r="D7" s="4"/>
      <c r="E7" s="34"/>
      <c r="F7" s="34"/>
      <c r="G7" s="34"/>
      <c r="H7" s="34"/>
      <c r="I7" s="35"/>
      <c r="J7" s="8"/>
      <c r="K7" s="32"/>
      <c r="L7" s="32"/>
      <c r="M7" s="32"/>
      <c r="N7" s="32"/>
      <c r="O7" s="32"/>
      <c r="P7" s="32"/>
      <c r="Q7" s="32"/>
      <c r="R7" s="32"/>
      <c r="S7" s="32"/>
      <c r="T7" s="32"/>
    </row>
    <row r="8" spans="1:20" ht="86.25" customHeight="1" x14ac:dyDescent="0.25">
      <c r="A8" s="4"/>
      <c r="B8" s="10"/>
      <c r="C8" s="4"/>
      <c r="D8" s="4"/>
      <c r="E8" s="36"/>
      <c r="F8" s="36"/>
      <c r="G8" s="36"/>
      <c r="H8" s="36"/>
      <c r="I8" s="37"/>
      <c r="J8" s="14" t="s">
        <v>54</v>
      </c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25" t="s">
        <v>7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212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236</v>
      </c>
      <c r="B12" s="18" t="s">
        <v>213</v>
      </c>
      <c r="C12" s="11" t="str">
        <f t="shared" ref="C12:C18" si="0">CONCATENATE(YEAR,":",MONTH,":",WEEK,":",DAY,":",$A12)</f>
        <v>2016:1:2:7:JINGXIN_E</v>
      </c>
      <c r="D12" s="11" t="e">
        <f>MATCH($C12,[1]report_data!$A:$A,0)</f>
        <v>#N/A</v>
      </c>
      <c r="E12" s="21" t="e">
        <f>INDEX([1]report_data!$A:$Z,$D12,MATCH(E$10,[1]report_data!$A$1:$Z$1,0))</f>
        <v>#N/A</v>
      </c>
      <c r="F12" s="21" t="e">
        <f>INDEX([1]report_data!$A:$Z,$D12,MATCH(F$10,[1]report_data!$A$1:$Z$1,0))</f>
        <v>#N/A</v>
      </c>
      <c r="G12" s="21" t="e">
        <f>INDEX([1]report_data!$A:$Z,$D12,MATCH(G$10,[1]report_data!$A$1:$Z$1,0))</f>
        <v>#N/A</v>
      </c>
      <c r="H12" s="21" t="e">
        <f>INDEX([1]report_data!$A:$Z,$D12,MATCH(H$10,[1]report_data!$A$1:$Z$1,0))</f>
        <v>#N/A</v>
      </c>
      <c r="I12" s="21" t="e">
        <f>INDEX([1]report_data!$A:$Z,$D12,MATCH(I$10,[1]report_data!$A$1:$Z$1,0))</f>
        <v>#N/A</v>
      </c>
      <c r="J12" s="11" t="s">
        <v>226</v>
      </c>
      <c r="K12" s="44" t="str">
        <f>IFERROR(INDEX([1]report_data!$A:$Z,$D12,MATCH(K$10,[1]report_data!$A$1:$Z$1,0)),"")</f>
        <v/>
      </c>
      <c r="L12" s="44" t="str">
        <f>IFERROR(INDEX([1]report_data!$A:$Z,$D12,MATCH(L$10,[1]report_data!$A$1:$Z$1,0)),"")</f>
        <v/>
      </c>
      <c r="M12" s="44" t="str">
        <f>IFERROR(INDEX([1]report_data!$A:$Z,$D12,MATCH(M$10,[1]report_data!$A$1:$Z$1,0)),"")</f>
        <v/>
      </c>
      <c r="N12" s="44" t="str">
        <f>IFERROR(INDEX([1]report_data!$A:$Z,$D12,MATCH(N$10,[1]report_data!$A$1:$Z$1,0)),"")</f>
        <v/>
      </c>
      <c r="O12" s="44" t="str">
        <f>IFERROR(INDEX([1]report_data!$A:$Z,$D12,MATCH(O$10,[1]report_data!$A$1:$Z$1,0)),"")</f>
        <v/>
      </c>
      <c r="P12" s="44" t="str">
        <f>IFERROR(INDEX([1]report_data!$A:$Z,$D12,MATCH(P$10,[1]report_data!$A$1:$Z$1,0)),"")</f>
        <v/>
      </c>
      <c r="Q12" s="44" t="str">
        <f>IFERROR(INDEX([1]report_data!$A:$Z,$D12,MATCH(Q$10,[1]report_data!$A$1:$Z$1,0)),"")</f>
        <v/>
      </c>
      <c r="R12" s="44" t="str">
        <f>IFERROR(INDEX([1]report_data!$A:$Z,$D12,MATCH(R$10,[1]report_data!$A$1:$Z$1,0)),"")</f>
        <v/>
      </c>
      <c r="S12" s="44" t="str">
        <f>IFERROR(INDEX([1]report_data!$A:$Z,$D12,MATCH(S$10,[1]report_data!$A$1:$Z$1,0)),"")</f>
        <v/>
      </c>
      <c r="T12" s="44" t="str">
        <f>IFERROR(INDEX([1]report_data!$A:$Z,$D12,MATCH(T$10,[1]report_data!$A$1:$Z$1,0)),"")</f>
        <v/>
      </c>
    </row>
    <row r="13" spans="1:20" x14ac:dyDescent="0.25">
      <c r="A13" s="12" t="s">
        <v>237</v>
      </c>
      <c r="B13" s="18" t="s">
        <v>214</v>
      </c>
      <c r="C13" s="11" t="str">
        <f t="shared" si="0"/>
        <v>2016:1:2:7:MUZHA_E</v>
      </c>
      <c r="D13" s="11" t="e">
        <f>MATCH($C13,[1]report_data!$A:$A,0)</f>
        <v>#N/A</v>
      </c>
      <c r="E13" s="21" t="e">
        <f>INDEX([1]report_data!$A:$Z,$D13,MATCH(E$10,[1]report_data!$A$1:$Z$1,0))</f>
        <v>#N/A</v>
      </c>
      <c r="F13" s="21" t="e">
        <f>INDEX([1]report_data!$A:$Z,$D13,MATCH(F$10,[1]report_data!$A$1:$Z$1,0))</f>
        <v>#N/A</v>
      </c>
      <c r="G13" s="21" t="e">
        <f>INDEX([1]report_data!$A:$Z,$D13,MATCH(G$10,[1]report_data!$A$1:$Z$1,0))</f>
        <v>#N/A</v>
      </c>
      <c r="H13" s="21" t="e">
        <f>INDEX([1]report_data!$A:$Z,$D13,MATCH(H$10,[1]report_data!$A$1:$Z$1,0))</f>
        <v>#N/A</v>
      </c>
      <c r="I13" s="21" t="e">
        <f>INDEX([1]report_data!$A:$Z,$D13,MATCH(I$10,[1]report_data!$A$1:$Z$1,0))</f>
        <v>#N/A</v>
      </c>
      <c r="J13" s="11" t="s">
        <v>227</v>
      </c>
      <c r="K13" s="44" t="str">
        <f>IFERROR(INDEX([1]report_data!$A:$Z,$D13,MATCH(K$10,[1]report_data!$A$1:$Z$1,0)),"")</f>
        <v/>
      </c>
      <c r="L13" s="44" t="str">
        <f>IFERROR(INDEX([1]report_data!$A:$Z,$D13,MATCH(L$10,[1]report_data!$A$1:$Z$1,0)),"")</f>
        <v/>
      </c>
      <c r="M13" s="44" t="str">
        <f>IFERROR(INDEX([1]report_data!$A:$Z,$D13,MATCH(M$10,[1]report_data!$A$1:$Z$1,0)),"")</f>
        <v/>
      </c>
      <c r="N13" s="44" t="str">
        <f>IFERROR(INDEX([1]report_data!$A:$Z,$D13,MATCH(N$10,[1]report_data!$A$1:$Z$1,0)),"")</f>
        <v/>
      </c>
      <c r="O13" s="44" t="str">
        <f>IFERROR(INDEX([1]report_data!$A:$Z,$D13,MATCH(O$10,[1]report_data!$A$1:$Z$1,0)),"")</f>
        <v/>
      </c>
      <c r="P13" s="44" t="str">
        <f>IFERROR(INDEX([1]report_data!$A:$Z,$D13,MATCH(P$10,[1]report_data!$A$1:$Z$1,0)),"")</f>
        <v/>
      </c>
      <c r="Q13" s="44" t="str">
        <f>IFERROR(INDEX([1]report_data!$A:$Z,$D13,MATCH(Q$10,[1]report_data!$A$1:$Z$1,0)),"")</f>
        <v/>
      </c>
      <c r="R13" s="44" t="str">
        <f>IFERROR(INDEX([1]report_data!$A:$Z,$D13,MATCH(R$10,[1]report_data!$A$1:$Z$1,0)),"")</f>
        <v/>
      </c>
      <c r="S13" s="44" t="str">
        <f>IFERROR(INDEX([1]report_data!$A:$Z,$D13,MATCH(S$10,[1]report_data!$A$1:$Z$1,0)),"")</f>
        <v/>
      </c>
      <c r="T13" s="44" t="str">
        <f>IFERROR(INDEX([1]report_data!$A:$Z,$D13,MATCH(T$10,[1]report_data!$A$1:$Z$1,0)),"")</f>
        <v/>
      </c>
    </row>
    <row r="14" spans="1:20" x14ac:dyDescent="0.25">
      <c r="A14" s="12" t="s">
        <v>238</v>
      </c>
      <c r="B14" s="18" t="s">
        <v>215</v>
      </c>
      <c r="C14" s="11" t="str">
        <f t="shared" si="0"/>
        <v>2016:1:2:7:JINGXIN_S</v>
      </c>
      <c r="D14" s="11" t="e">
        <f>MATCH($C14,[1]report_data!$A:$A,0)</f>
        <v>#N/A</v>
      </c>
      <c r="E14" s="21" t="e">
        <f>INDEX([1]report_data!$A:$Z,$D14,MATCH(E$10,[1]report_data!$A$1:$Z$1,0))</f>
        <v>#N/A</v>
      </c>
      <c r="F14" s="21" t="e">
        <f>INDEX([1]report_data!$A:$Z,$D14,MATCH(F$10,[1]report_data!$A$1:$Z$1,0))</f>
        <v>#N/A</v>
      </c>
      <c r="G14" s="21" t="e">
        <f>INDEX([1]report_data!$A:$Z,$D14,MATCH(G$10,[1]report_data!$A$1:$Z$1,0))</f>
        <v>#N/A</v>
      </c>
      <c r="H14" s="21" t="e">
        <f>INDEX([1]report_data!$A:$Z,$D14,MATCH(H$10,[1]report_data!$A$1:$Z$1,0))</f>
        <v>#N/A</v>
      </c>
      <c r="I14" s="21" t="e">
        <f>INDEX([1]report_data!$A:$Z,$D14,MATCH(I$10,[1]report_data!$A$1:$Z$1,0))</f>
        <v>#N/A</v>
      </c>
      <c r="J14" s="11" t="s">
        <v>228</v>
      </c>
      <c r="K14" s="44" t="str">
        <f>IFERROR(INDEX([1]report_data!$A:$Z,$D14,MATCH(K$10,[1]report_data!$A$1:$Z$1,0)),"")</f>
        <v/>
      </c>
      <c r="L14" s="44" t="str">
        <f>IFERROR(INDEX([1]report_data!$A:$Z,$D14,MATCH(L$10,[1]report_data!$A$1:$Z$1,0)),"")</f>
        <v/>
      </c>
      <c r="M14" s="44" t="str">
        <f>IFERROR(INDEX([1]report_data!$A:$Z,$D14,MATCH(M$10,[1]report_data!$A$1:$Z$1,0)),"")</f>
        <v/>
      </c>
      <c r="N14" s="44" t="str">
        <f>IFERROR(INDEX([1]report_data!$A:$Z,$D14,MATCH(N$10,[1]report_data!$A$1:$Z$1,0)),"")</f>
        <v/>
      </c>
      <c r="O14" s="44" t="str">
        <f>IFERROR(INDEX([1]report_data!$A:$Z,$D14,MATCH(O$10,[1]report_data!$A$1:$Z$1,0)),"")</f>
        <v/>
      </c>
      <c r="P14" s="44" t="str">
        <f>IFERROR(INDEX([1]report_data!$A:$Z,$D14,MATCH(P$10,[1]report_data!$A$1:$Z$1,0)),"")</f>
        <v/>
      </c>
      <c r="Q14" s="44" t="str">
        <f>IFERROR(INDEX([1]report_data!$A:$Z,$D14,MATCH(Q$10,[1]report_data!$A$1:$Z$1,0)),"")</f>
        <v/>
      </c>
      <c r="R14" s="44" t="str">
        <f>IFERROR(INDEX([1]report_data!$A:$Z,$D14,MATCH(R$10,[1]report_data!$A$1:$Z$1,0)),"")</f>
        <v/>
      </c>
      <c r="S14" s="44" t="str">
        <f>IFERROR(INDEX([1]report_data!$A:$Z,$D14,MATCH(S$10,[1]report_data!$A$1:$Z$1,0)),"")</f>
        <v/>
      </c>
      <c r="T14" s="44" t="str">
        <f>IFERROR(INDEX([1]report_data!$A:$Z,$D14,MATCH(T$10,[1]report_data!$A$1:$Z$1,0)),"")</f>
        <v/>
      </c>
    </row>
    <row r="15" spans="1:20" x14ac:dyDescent="0.25">
      <c r="A15" s="12" t="s">
        <v>239</v>
      </c>
      <c r="B15" s="18" t="s">
        <v>216</v>
      </c>
      <c r="C15" s="11" t="str">
        <f t="shared" si="0"/>
        <v>2016:1:2:7:MUZHA_S</v>
      </c>
      <c r="D15" s="11" t="e">
        <f>MATCH($C15,[1]report_data!$A:$A,0)</f>
        <v>#N/A</v>
      </c>
      <c r="E15" s="21" t="e">
        <f>INDEX([1]report_data!$A:$Z,$D15,MATCH(E$10,[1]report_data!$A$1:$Z$1,0))</f>
        <v>#N/A</v>
      </c>
      <c r="F15" s="21" t="e">
        <f>INDEX([1]report_data!$A:$Z,$D15,MATCH(F$10,[1]report_data!$A$1:$Z$1,0))</f>
        <v>#N/A</v>
      </c>
      <c r="G15" s="21" t="e">
        <f>INDEX([1]report_data!$A:$Z,$D15,MATCH(G$10,[1]report_data!$A$1:$Z$1,0))</f>
        <v>#N/A</v>
      </c>
      <c r="H15" s="21" t="e">
        <f>INDEX([1]report_data!$A:$Z,$D15,MATCH(H$10,[1]report_data!$A$1:$Z$1,0))</f>
        <v>#N/A</v>
      </c>
      <c r="I15" s="21" t="e">
        <f>INDEX([1]report_data!$A:$Z,$D15,MATCH(I$10,[1]report_data!$A$1:$Z$1,0))</f>
        <v>#N/A</v>
      </c>
      <c r="J15" s="11" t="s">
        <v>229</v>
      </c>
      <c r="K15" s="44" t="str">
        <f>IFERROR(INDEX([1]report_data!$A:$Z,$D15,MATCH(K$10,[1]report_data!$A$1:$Z$1,0)),"")</f>
        <v/>
      </c>
      <c r="L15" s="44" t="str">
        <f>IFERROR(INDEX([1]report_data!$A:$Z,$D15,MATCH(L$10,[1]report_data!$A$1:$Z$1,0)),"")</f>
        <v/>
      </c>
      <c r="M15" s="44" t="str">
        <f>IFERROR(INDEX([1]report_data!$A:$Z,$D15,MATCH(M$10,[1]report_data!$A$1:$Z$1,0)),"")</f>
        <v/>
      </c>
      <c r="N15" s="44" t="str">
        <f>IFERROR(INDEX([1]report_data!$A:$Z,$D15,MATCH(N$10,[1]report_data!$A$1:$Z$1,0)),"")</f>
        <v/>
      </c>
      <c r="O15" s="44" t="str">
        <f>IFERROR(INDEX([1]report_data!$A:$Z,$D15,MATCH(O$10,[1]report_data!$A$1:$Z$1,0)),"")</f>
        <v/>
      </c>
      <c r="P15" s="44" t="str">
        <f>IFERROR(INDEX([1]report_data!$A:$Z,$D15,MATCH(P$10,[1]report_data!$A$1:$Z$1,0)),"")</f>
        <v/>
      </c>
      <c r="Q15" s="44" t="str">
        <f>IFERROR(INDEX([1]report_data!$A:$Z,$D15,MATCH(Q$10,[1]report_data!$A$1:$Z$1,0)),"")</f>
        <v/>
      </c>
      <c r="R15" s="44" t="str">
        <f>IFERROR(INDEX([1]report_data!$A:$Z,$D15,MATCH(R$10,[1]report_data!$A$1:$Z$1,0)),"")</f>
        <v/>
      </c>
      <c r="S15" s="44" t="str">
        <f>IFERROR(INDEX([1]report_data!$A:$Z,$D15,MATCH(S$10,[1]report_data!$A$1:$Z$1,0)),"")</f>
        <v/>
      </c>
      <c r="T15" s="44" t="str">
        <f>IFERROR(INDEX([1]report_data!$A:$Z,$D15,MATCH(T$10,[1]report_data!$A$1:$Z$1,0)),"")</f>
        <v/>
      </c>
    </row>
    <row r="16" spans="1:20" x14ac:dyDescent="0.25">
      <c r="A16" s="12"/>
      <c r="B16" s="19" t="s">
        <v>46</v>
      </c>
      <c r="C16" s="20"/>
      <c r="D16" s="20"/>
      <c r="E16" s="22" t="e">
        <f>SUM(E12:E15)</f>
        <v>#N/A</v>
      </c>
      <c r="F16" s="22" t="e">
        <f>SUM(F12:F15)</f>
        <v>#N/A</v>
      </c>
      <c r="G16" s="22" t="e">
        <f>SUM(G12:G15)</f>
        <v>#N/A</v>
      </c>
      <c r="H16" s="22" t="e">
        <f>SUM(H12:H15)</f>
        <v>#N/A</v>
      </c>
      <c r="I16" s="22" t="e">
        <f>SUM(I12:I15)</f>
        <v>#N/A</v>
      </c>
      <c r="J16" s="20"/>
      <c r="K16" s="22">
        <f t="shared" ref="K16:T16" si="1">SUM(K12:K15)</f>
        <v>0</v>
      </c>
      <c r="L16" s="22">
        <f t="shared" si="1"/>
        <v>0</v>
      </c>
      <c r="M16" s="22">
        <f t="shared" si="1"/>
        <v>0</v>
      </c>
      <c r="N16" s="22">
        <f t="shared" si="1"/>
        <v>0</v>
      </c>
      <c r="O16" s="22">
        <f t="shared" si="1"/>
        <v>0</v>
      </c>
      <c r="P16" s="22">
        <f t="shared" si="1"/>
        <v>0</v>
      </c>
      <c r="Q16" s="22">
        <f t="shared" si="1"/>
        <v>0</v>
      </c>
      <c r="R16" s="22">
        <f t="shared" si="1"/>
        <v>0</v>
      </c>
      <c r="S16" s="22">
        <f t="shared" si="1"/>
        <v>0</v>
      </c>
      <c r="T16" s="22">
        <f t="shared" si="1"/>
        <v>0</v>
      </c>
    </row>
    <row r="17" spans="1:20" x14ac:dyDescent="0.25">
      <c r="A17" s="4"/>
      <c r="B17" s="28" t="s">
        <v>217</v>
      </c>
      <c r="C17" s="13"/>
      <c r="D17" s="13"/>
      <c r="E17" s="13"/>
      <c r="F17" s="13"/>
      <c r="G17" s="13"/>
      <c r="H17" s="13"/>
      <c r="I17" s="13"/>
      <c r="J17" s="13"/>
      <c r="K17" s="23"/>
      <c r="L17" s="23"/>
      <c r="M17" s="23"/>
      <c r="N17" s="23"/>
      <c r="O17" s="23"/>
      <c r="P17" s="23"/>
      <c r="Q17" s="23"/>
      <c r="R17" s="23"/>
      <c r="S17" s="23"/>
      <c r="T17" s="30"/>
    </row>
    <row r="18" spans="1:20" x14ac:dyDescent="0.25">
      <c r="A18" s="12" t="s">
        <v>240</v>
      </c>
      <c r="B18" s="18" t="s">
        <v>218</v>
      </c>
      <c r="C18" s="11" t="str">
        <f t="shared" si="0"/>
        <v>2016:1:2:7:XINDIAN_E</v>
      </c>
      <c r="D18" s="11" t="e">
        <f>MATCH($C18,[1]report_data!$A:$A,0)</f>
        <v>#N/A</v>
      </c>
      <c r="E18" s="21" t="e">
        <f>INDEX([1]report_data!$A:$Z,$D18,MATCH(E$10,[1]report_data!$A$1:$Z$1,0))</f>
        <v>#N/A</v>
      </c>
      <c r="F18" s="21" t="e">
        <f>INDEX([1]report_data!$A:$Z,$D18,MATCH(F$10,[1]report_data!$A$1:$Z$1,0))</f>
        <v>#N/A</v>
      </c>
      <c r="G18" s="21" t="e">
        <f>INDEX([1]report_data!$A:$Z,$D18,MATCH(G$10,[1]report_data!$A$1:$Z$1,0))</f>
        <v>#N/A</v>
      </c>
      <c r="H18" s="21" t="e">
        <f>INDEX([1]report_data!$A:$Z,$D18,MATCH(H$10,[1]report_data!$A$1:$Z$1,0))</f>
        <v>#N/A</v>
      </c>
      <c r="I18" s="21" t="e">
        <f>INDEX([1]report_data!$A:$Z,$D18,MATCH(I$10,[1]report_data!$A$1:$Z$1,0))</f>
        <v>#N/A</v>
      </c>
      <c r="J18" s="11" t="s">
        <v>217</v>
      </c>
      <c r="K18" s="44" t="str">
        <f>IFERROR(INDEX([1]report_data!$A:$Z,$D18,MATCH(K$10,[1]report_data!$A$1:$Z$1,0)),"")</f>
        <v/>
      </c>
      <c r="L18" s="44" t="str">
        <f>IFERROR(INDEX([1]report_data!$A:$Z,$D18,MATCH(L$10,[1]report_data!$A$1:$Z$1,0)),"")</f>
        <v/>
      </c>
      <c r="M18" s="44" t="str">
        <f>IFERROR(INDEX([1]report_data!$A:$Z,$D18,MATCH(M$10,[1]report_data!$A$1:$Z$1,0)),"")</f>
        <v/>
      </c>
      <c r="N18" s="44" t="str">
        <f>IFERROR(INDEX([1]report_data!$A:$Z,$D18,MATCH(N$10,[1]report_data!$A$1:$Z$1,0)),"")</f>
        <v/>
      </c>
      <c r="O18" s="44" t="str">
        <f>IFERROR(INDEX([1]report_data!$A:$Z,$D18,MATCH(O$10,[1]report_data!$A$1:$Z$1,0)),"")</f>
        <v/>
      </c>
      <c r="P18" s="44" t="str">
        <f>IFERROR(INDEX([1]report_data!$A:$Z,$D18,MATCH(P$10,[1]report_data!$A$1:$Z$1,0)),"")</f>
        <v/>
      </c>
      <c r="Q18" s="44" t="str">
        <f>IFERROR(INDEX([1]report_data!$A:$Z,$D18,MATCH(Q$10,[1]report_data!$A$1:$Z$1,0)),"")</f>
        <v/>
      </c>
      <c r="R18" s="44" t="str">
        <f>IFERROR(INDEX([1]report_data!$A:$Z,$D18,MATCH(R$10,[1]report_data!$A$1:$Z$1,0)),"")</f>
        <v/>
      </c>
      <c r="S18" s="44" t="str">
        <f>IFERROR(INDEX([1]report_data!$A:$Z,$D18,MATCH(S$10,[1]report_data!$A$1:$Z$1,0)),"")</f>
        <v/>
      </c>
      <c r="T18" s="44" t="str">
        <f>IFERROR(INDEX([1]report_data!$A:$Z,$D18,MATCH(T$10,[1]report_data!$A$1:$Z$1,0)),"")</f>
        <v/>
      </c>
    </row>
    <row r="19" spans="1:20" x14ac:dyDescent="0.25">
      <c r="A19" s="12" t="s">
        <v>241</v>
      </c>
      <c r="B19" s="18" t="s">
        <v>219</v>
      </c>
      <c r="C19" s="11" t="str">
        <f>CONCATENATE(YEAR,":",MONTH,":",WEEK,":",DAY,":",$A19)</f>
        <v>2016:1:2:7:ANKANG_E</v>
      </c>
      <c r="D19" s="11" t="e">
        <f>MATCH($C19,[1]report_data!$A:$A,0)</f>
        <v>#N/A</v>
      </c>
      <c r="E19" s="21" t="e">
        <f>INDEX([1]report_data!$A:$Z,$D19,MATCH(E$10,[1]report_data!$A$1:$Z$1,0))</f>
        <v>#N/A</v>
      </c>
      <c r="F19" s="21" t="e">
        <f>INDEX([1]report_data!$A:$Z,$D19,MATCH(F$10,[1]report_data!$A$1:$Z$1,0))</f>
        <v>#N/A</v>
      </c>
      <c r="G19" s="21" t="e">
        <f>INDEX([1]report_data!$A:$Z,$D19,MATCH(G$10,[1]report_data!$A$1:$Z$1,0))</f>
        <v>#N/A</v>
      </c>
      <c r="H19" s="21" t="e">
        <f>INDEX([1]report_data!$A:$Z,$D19,MATCH(H$10,[1]report_data!$A$1:$Z$1,0))</f>
        <v>#N/A</v>
      </c>
      <c r="I19" s="21" t="e">
        <f>INDEX([1]report_data!$A:$Z,$D19,MATCH(I$10,[1]report_data!$A$1:$Z$1,0))</f>
        <v>#N/A</v>
      </c>
      <c r="J19" s="11" t="s">
        <v>230</v>
      </c>
      <c r="K19" s="44" t="str">
        <f>IFERROR(INDEX([1]report_data!$A:$Z,$D19,MATCH(K$10,[1]report_data!$A$1:$Z$1,0)),"")</f>
        <v/>
      </c>
      <c r="L19" s="44" t="str">
        <f>IFERROR(INDEX([1]report_data!$A:$Z,$D19,MATCH(L$10,[1]report_data!$A$1:$Z$1,0)),"")</f>
        <v/>
      </c>
      <c r="M19" s="44" t="str">
        <f>IFERROR(INDEX([1]report_data!$A:$Z,$D19,MATCH(M$10,[1]report_data!$A$1:$Z$1,0)),"")</f>
        <v/>
      </c>
      <c r="N19" s="44" t="str">
        <f>IFERROR(INDEX([1]report_data!$A:$Z,$D19,MATCH(N$10,[1]report_data!$A$1:$Z$1,0)),"")</f>
        <v/>
      </c>
      <c r="O19" s="44" t="str">
        <f>IFERROR(INDEX([1]report_data!$A:$Z,$D19,MATCH(O$10,[1]report_data!$A$1:$Z$1,0)),"")</f>
        <v/>
      </c>
      <c r="P19" s="44" t="str">
        <f>IFERROR(INDEX([1]report_data!$A:$Z,$D19,MATCH(P$10,[1]report_data!$A$1:$Z$1,0)),"")</f>
        <v/>
      </c>
      <c r="Q19" s="44" t="str">
        <f>IFERROR(INDEX([1]report_data!$A:$Z,$D19,MATCH(Q$10,[1]report_data!$A$1:$Z$1,0)),"")</f>
        <v/>
      </c>
      <c r="R19" s="44" t="str">
        <f>IFERROR(INDEX([1]report_data!$A:$Z,$D19,MATCH(R$10,[1]report_data!$A$1:$Z$1,0)),"")</f>
        <v/>
      </c>
      <c r="S19" s="44" t="str">
        <f>IFERROR(INDEX([1]report_data!$A:$Z,$D19,MATCH(S$10,[1]report_data!$A$1:$Z$1,0)),"")</f>
        <v/>
      </c>
      <c r="T19" s="44" t="str">
        <f>IFERROR(INDEX([1]report_data!$A:$Z,$D19,MATCH(T$10,[1]report_data!$A$1:$Z$1,0)),"")</f>
        <v/>
      </c>
    </row>
    <row r="20" spans="1:20" x14ac:dyDescent="0.25">
      <c r="A20" s="12" t="s">
        <v>242</v>
      </c>
      <c r="B20" s="18" t="s">
        <v>220</v>
      </c>
      <c r="C20" s="11" t="str">
        <f>CONCATENATE(YEAR,":",MONTH,":",WEEK,":",DAY,":",$A20)</f>
        <v>2016:1:2:7:XINDIAN_S</v>
      </c>
      <c r="D20" s="11" t="e">
        <f>MATCH($C20,[1]report_data!$A:$A,0)</f>
        <v>#N/A</v>
      </c>
      <c r="E20" s="21" t="e">
        <f>INDEX([1]report_data!$A:$Z,$D20,MATCH(E$10,[1]report_data!$A$1:$Z$1,0))</f>
        <v>#N/A</v>
      </c>
      <c r="F20" s="21" t="e">
        <f>INDEX([1]report_data!$A:$Z,$D20,MATCH(F$10,[1]report_data!$A$1:$Z$1,0))</f>
        <v>#N/A</v>
      </c>
      <c r="G20" s="21" t="e">
        <f>INDEX([1]report_data!$A:$Z,$D20,MATCH(G$10,[1]report_data!$A$1:$Z$1,0))</f>
        <v>#N/A</v>
      </c>
      <c r="H20" s="21" t="e">
        <f>INDEX([1]report_data!$A:$Z,$D20,MATCH(H$10,[1]report_data!$A$1:$Z$1,0))</f>
        <v>#N/A</v>
      </c>
      <c r="I20" s="21" t="e">
        <f>INDEX([1]report_data!$A:$Z,$D20,MATCH(I$10,[1]report_data!$A$1:$Z$1,0))</f>
        <v>#N/A</v>
      </c>
      <c r="J20" s="11" t="s">
        <v>231</v>
      </c>
      <c r="K20" s="44" t="str">
        <f>IFERROR(INDEX([1]report_data!$A:$Z,$D20,MATCH(K$10,[1]report_data!$A$1:$Z$1,0)),"")</f>
        <v/>
      </c>
      <c r="L20" s="44" t="str">
        <f>IFERROR(INDEX([1]report_data!$A:$Z,$D20,MATCH(L$10,[1]report_data!$A$1:$Z$1,0)),"")</f>
        <v/>
      </c>
      <c r="M20" s="44" t="str">
        <f>IFERROR(INDEX([1]report_data!$A:$Z,$D20,MATCH(M$10,[1]report_data!$A$1:$Z$1,0)),"")</f>
        <v/>
      </c>
      <c r="N20" s="44" t="str">
        <f>IFERROR(INDEX([1]report_data!$A:$Z,$D20,MATCH(N$10,[1]report_data!$A$1:$Z$1,0)),"")</f>
        <v/>
      </c>
      <c r="O20" s="44" t="str">
        <f>IFERROR(INDEX([1]report_data!$A:$Z,$D20,MATCH(O$10,[1]report_data!$A$1:$Z$1,0)),"")</f>
        <v/>
      </c>
      <c r="P20" s="44" t="str">
        <f>IFERROR(INDEX([1]report_data!$A:$Z,$D20,MATCH(P$10,[1]report_data!$A$1:$Z$1,0)),"")</f>
        <v/>
      </c>
      <c r="Q20" s="44" t="str">
        <f>IFERROR(INDEX([1]report_data!$A:$Z,$D20,MATCH(Q$10,[1]report_data!$A$1:$Z$1,0)),"")</f>
        <v/>
      </c>
      <c r="R20" s="44" t="str">
        <f>IFERROR(INDEX([1]report_data!$A:$Z,$D20,MATCH(R$10,[1]report_data!$A$1:$Z$1,0)),"")</f>
        <v/>
      </c>
      <c r="S20" s="44" t="str">
        <f>IFERROR(INDEX([1]report_data!$A:$Z,$D20,MATCH(S$10,[1]report_data!$A$1:$Z$1,0)),"")</f>
        <v/>
      </c>
      <c r="T20" s="44" t="str">
        <f>IFERROR(INDEX([1]report_data!$A:$Z,$D20,MATCH(T$10,[1]report_data!$A$1:$Z$1,0)),"")</f>
        <v/>
      </c>
    </row>
    <row r="21" spans="1:20" x14ac:dyDescent="0.25">
      <c r="A21" s="4"/>
      <c r="B21" s="19" t="s">
        <v>46</v>
      </c>
      <c r="C21" s="20"/>
      <c r="D21" s="20"/>
      <c r="E21" s="22" t="e">
        <f>SUM(E18:E20)</f>
        <v>#N/A</v>
      </c>
      <c r="F21" s="22" t="e">
        <f t="shared" ref="F21:T21" si="2">SUM(F18:F20)</f>
        <v>#N/A</v>
      </c>
      <c r="G21" s="22" t="e">
        <f t="shared" si="2"/>
        <v>#N/A</v>
      </c>
      <c r="H21" s="22" t="e">
        <f t="shared" si="2"/>
        <v>#N/A</v>
      </c>
      <c r="I21" s="22" t="e">
        <f t="shared" si="2"/>
        <v>#N/A</v>
      </c>
      <c r="J21" s="20"/>
      <c r="K21" s="22">
        <f t="shared" si="2"/>
        <v>0</v>
      </c>
      <c r="L21" s="22">
        <f t="shared" si="2"/>
        <v>0</v>
      </c>
      <c r="M21" s="22">
        <f t="shared" si="2"/>
        <v>0</v>
      </c>
      <c r="N21" s="22">
        <f t="shared" si="2"/>
        <v>0</v>
      </c>
      <c r="O21" s="22">
        <f t="shared" si="2"/>
        <v>0</v>
      </c>
      <c r="P21" s="22">
        <f t="shared" si="2"/>
        <v>0</v>
      </c>
      <c r="Q21" s="22">
        <f t="shared" si="2"/>
        <v>0</v>
      </c>
      <c r="R21" s="22">
        <f t="shared" si="2"/>
        <v>0</v>
      </c>
      <c r="S21" s="22">
        <f t="shared" si="2"/>
        <v>0</v>
      </c>
      <c r="T21" s="22">
        <f t="shared" si="2"/>
        <v>0</v>
      </c>
    </row>
    <row r="22" spans="1:20" x14ac:dyDescent="0.25">
      <c r="A22" s="4"/>
      <c r="B22" s="15" t="s">
        <v>221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7"/>
    </row>
    <row r="23" spans="1:20" x14ac:dyDescent="0.25">
      <c r="A23" s="12" t="s">
        <v>243</v>
      </c>
      <c r="B23" s="18" t="s">
        <v>222</v>
      </c>
      <c r="C23" s="11" t="str">
        <f t="shared" ref="C23:C26" si="3">CONCATENATE(YEAR,":",MONTH,":",WEEK,":",DAY,":",$A23)</f>
        <v>2016:1:2:7:ZHONGHE_2_E</v>
      </c>
      <c r="D23" s="11" t="e">
        <f>MATCH($C23,[1]report_data!$A:$A,0)</f>
        <v>#N/A</v>
      </c>
      <c r="E23" s="21" t="e">
        <f>INDEX([1]report_data!$A:$Z,$D23,MATCH(E$10,[1]report_data!$A$1:$Z$1,0))</f>
        <v>#N/A</v>
      </c>
      <c r="F23" s="21" t="e">
        <f>INDEX([1]report_data!$A:$Z,$D23,MATCH(F$10,[1]report_data!$A$1:$Z$1,0))</f>
        <v>#N/A</v>
      </c>
      <c r="G23" s="21" t="e">
        <f>INDEX([1]report_data!$A:$Z,$D23,MATCH(G$10,[1]report_data!$A$1:$Z$1,0))</f>
        <v>#N/A</v>
      </c>
      <c r="H23" s="21" t="e">
        <f>INDEX([1]report_data!$A:$Z,$D23,MATCH(H$10,[1]report_data!$A$1:$Z$1,0))</f>
        <v>#N/A</v>
      </c>
      <c r="I23" s="21" t="e">
        <f>INDEX([1]report_data!$A:$Z,$D23,MATCH(I$10,[1]report_data!$A$1:$Z$1,0))</f>
        <v>#N/A</v>
      </c>
      <c r="J23" s="11" t="s">
        <v>232</v>
      </c>
      <c r="K23" s="44" t="str">
        <f>IFERROR(INDEX([1]report_data!$A:$Z,$D23,MATCH(K$10,[1]report_data!$A$1:$Z$1,0)),"")</f>
        <v/>
      </c>
      <c r="L23" s="44" t="str">
        <f>IFERROR(INDEX([1]report_data!$A:$Z,$D23,MATCH(L$10,[1]report_data!$A$1:$Z$1,0)),"")</f>
        <v/>
      </c>
      <c r="M23" s="44" t="str">
        <f>IFERROR(INDEX([1]report_data!$A:$Z,$D23,MATCH(M$10,[1]report_data!$A$1:$Z$1,0)),"")</f>
        <v/>
      </c>
      <c r="N23" s="44" t="str">
        <f>IFERROR(INDEX([1]report_data!$A:$Z,$D23,MATCH(N$10,[1]report_data!$A$1:$Z$1,0)),"")</f>
        <v/>
      </c>
      <c r="O23" s="44" t="str">
        <f>IFERROR(INDEX([1]report_data!$A:$Z,$D23,MATCH(O$10,[1]report_data!$A$1:$Z$1,0)),"")</f>
        <v/>
      </c>
      <c r="P23" s="44" t="str">
        <f>IFERROR(INDEX([1]report_data!$A:$Z,$D23,MATCH(P$10,[1]report_data!$A$1:$Z$1,0)),"")</f>
        <v/>
      </c>
      <c r="Q23" s="44" t="str">
        <f>IFERROR(INDEX([1]report_data!$A:$Z,$D23,MATCH(Q$10,[1]report_data!$A$1:$Z$1,0)),"")</f>
        <v/>
      </c>
      <c r="R23" s="44" t="str">
        <f>IFERROR(INDEX([1]report_data!$A:$Z,$D23,MATCH(R$10,[1]report_data!$A$1:$Z$1,0)),"")</f>
        <v/>
      </c>
      <c r="S23" s="44" t="str">
        <f>IFERROR(INDEX([1]report_data!$A:$Z,$D23,MATCH(S$10,[1]report_data!$A$1:$Z$1,0)),"")</f>
        <v/>
      </c>
      <c r="T23" s="44" t="str">
        <f>IFERROR(INDEX([1]report_data!$A:$Z,$D23,MATCH(T$10,[1]report_data!$A$1:$Z$1,0)),"")</f>
        <v/>
      </c>
    </row>
    <row r="24" spans="1:20" x14ac:dyDescent="0.25">
      <c r="A24" s="12" t="s">
        <v>244</v>
      </c>
      <c r="B24" s="18" t="s">
        <v>223</v>
      </c>
      <c r="C24" s="11" t="str">
        <f t="shared" si="3"/>
        <v>2016:1:2:7:ZHONGHE_2_S</v>
      </c>
      <c r="D24" s="11" t="e">
        <f>MATCH($C24,[1]report_data!$A:$A,0)</f>
        <v>#N/A</v>
      </c>
      <c r="E24" s="21" t="e">
        <f>INDEX([1]report_data!$A:$Z,$D24,MATCH(E$10,[1]report_data!$A$1:$Z$1,0))</f>
        <v>#N/A</v>
      </c>
      <c r="F24" s="21" t="e">
        <f>INDEX([1]report_data!$A:$Z,$D24,MATCH(F$10,[1]report_data!$A$1:$Z$1,0))</f>
        <v>#N/A</v>
      </c>
      <c r="G24" s="21" t="e">
        <f>INDEX([1]report_data!$A:$Z,$D24,MATCH(G$10,[1]report_data!$A$1:$Z$1,0))</f>
        <v>#N/A</v>
      </c>
      <c r="H24" s="21" t="e">
        <f>INDEX([1]report_data!$A:$Z,$D24,MATCH(H$10,[1]report_data!$A$1:$Z$1,0))</f>
        <v>#N/A</v>
      </c>
      <c r="I24" s="21" t="e">
        <f>INDEX([1]report_data!$A:$Z,$D24,MATCH(I$10,[1]report_data!$A$1:$Z$1,0))</f>
        <v>#N/A</v>
      </c>
      <c r="J24" s="11" t="s">
        <v>233</v>
      </c>
      <c r="K24" s="44" t="str">
        <f>IFERROR(INDEX([1]report_data!$A:$Z,$D24,MATCH(K$10,[1]report_data!$A$1:$Z$1,0)),"")</f>
        <v/>
      </c>
      <c r="L24" s="44" t="str">
        <f>IFERROR(INDEX([1]report_data!$A:$Z,$D24,MATCH(L$10,[1]report_data!$A$1:$Z$1,0)),"")</f>
        <v/>
      </c>
      <c r="M24" s="44" t="str">
        <f>IFERROR(INDEX([1]report_data!$A:$Z,$D24,MATCH(M$10,[1]report_data!$A$1:$Z$1,0)),"")</f>
        <v/>
      </c>
      <c r="N24" s="44" t="str">
        <f>IFERROR(INDEX([1]report_data!$A:$Z,$D24,MATCH(N$10,[1]report_data!$A$1:$Z$1,0)),"")</f>
        <v/>
      </c>
      <c r="O24" s="44" t="str">
        <f>IFERROR(INDEX([1]report_data!$A:$Z,$D24,MATCH(O$10,[1]report_data!$A$1:$Z$1,0)),"")</f>
        <v/>
      </c>
      <c r="P24" s="44" t="str">
        <f>IFERROR(INDEX([1]report_data!$A:$Z,$D24,MATCH(P$10,[1]report_data!$A$1:$Z$1,0)),"")</f>
        <v/>
      </c>
      <c r="Q24" s="44" t="str">
        <f>IFERROR(INDEX([1]report_data!$A:$Z,$D24,MATCH(Q$10,[1]report_data!$A$1:$Z$1,0)),"")</f>
        <v/>
      </c>
      <c r="R24" s="44" t="str">
        <f>IFERROR(INDEX([1]report_data!$A:$Z,$D24,MATCH(R$10,[1]report_data!$A$1:$Z$1,0)),"")</f>
        <v/>
      </c>
      <c r="S24" s="44" t="str">
        <f>IFERROR(INDEX([1]report_data!$A:$Z,$D24,MATCH(S$10,[1]report_data!$A$1:$Z$1,0)),"")</f>
        <v/>
      </c>
      <c r="T24" s="44" t="str">
        <f>IFERROR(INDEX([1]report_data!$A:$Z,$D24,MATCH(T$10,[1]report_data!$A$1:$Z$1,0)),"")</f>
        <v/>
      </c>
    </row>
    <row r="25" spans="1:20" x14ac:dyDescent="0.25">
      <c r="A25" s="12" t="s">
        <v>245</v>
      </c>
      <c r="B25" s="18" t="s">
        <v>224</v>
      </c>
      <c r="C25" s="11" t="str">
        <f t="shared" si="3"/>
        <v>2016:1:2:7:ZHONGHE_1_E</v>
      </c>
      <c r="D25" s="11" t="e">
        <f>MATCH($C25,[1]report_data!$A:$A,0)</f>
        <v>#N/A</v>
      </c>
      <c r="E25" s="21" t="e">
        <f>INDEX([1]report_data!$A:$Z,$D25,MATCH(E$10,[1]report_data!$A$1:$Z$1,0))</f>
        <v>#N/A</v>
      </c>
      <c r="F25" s="21" t="e">
        <f>INDEX([1]report_data!$A:$Z,$D25,MATCH(F$10,[1]report_data!$A$1:$Z$1,0))</f>
        <v>#N/A</v>
      </c>
      <c r="G25" s="21" t="e">
        <f>INDEX([1]report_data!$A:$Z,$D25,MATCH(G$10,[1]report_data!$A$1:$Z$1,0))</f>
        <v>#N/A</v>
      </c>
      <c r="H25" s="21" t="e">
        <f>INDEX([1]report_data!$A:$Z,$D25,MATCH(H$10,[1]report_data!$A$1:$Z$1,0))</f>
        <v>#N/A</v>
      </c>
      <c r="I25" s="21" t="e">
        <f>INDEX([1]report_data!$A:$Z,$D25,MATCH(I$10,[1]report_data!$A$1:$Z$1,0))</f>
        <v>#N/A</v>
      </c>
      <c r="J25" s="11" t="s">
        <v>234</v>
      </c>
      <c r="K25" s="44" t="str">
        <f>IFERROR(INDEX([1]report_data!$A:$Z,$D25,MATCH(K$10,[1]report_data!$A$1:$Z$1,0)),"")</f>
        <v/>
      </c>
      <c r="L25" s="44" t="str">
        <f>IFERROR(INDEX([1]report_data!$A:$Z,$D25,MATCH(L$10,[1]report_data!$A$1:$Z$1,0)),"")</f>
        <v/>
      </c>
      <c r="M25" s="44" t="str">
        <f>IFERROR(INDEX([1]report_data!$A:$Z,$D25,MATCH(M$10,[1]report_data!$A$1:$Z$1,0)),"")</f>
        <v/>
      </c>
      <c r="N25" s="44" t="str">
        <f>IFERROR(INDEX([1]report_data!$A:$Z,$D25,MATCH(N$10,[1]report_data!$A$1:$Z$1,0)),"")</f>
        <v/>
      </c>
      <c r="O25" s="44" t="str">
        <f>IFERROR(INDEX([1]report_data!$A:$Z,$D25,MATCH(O$10,[1]report_data!$A$1:$Z$1,0)),"")</f>
        <v/>
      </c>
      <c r="P25" s="44" t="str">
        <f>IFERROR(INDEX([1]report_data!$A:$Z,$D25,MATCH(P$10,[1]report_data!$A$1:$Z$1,0)),"")</f>
        <v/>
      </c>
      <c r="Q25" s="44" t="str">
        <f>IFERROR(INDEX([1]report_data!$A:$Z,$D25,MATCH(Q$10,[1]report_data!$A$1:$Z$1,0)),"")</f>
        <v/>
      </c>
      <c r="R25" s="44" t="str">
        <f>IFERROR(INDEX([1]report_data!$A:$Z,$D25,MATCH(R$10,[1]report_data!$A$1:$Z$1,0)),"")</f>
        <v/>
      </c>
      <c r="S25" s="44" t="str">
        <f>IFERROR(INDEX([1]report_data!$A:$Z,$D25,MATCH(S$10,[1]report_data!$A$1:$Z$1,0)),"")</f>
        <v/>
      </c>
      <c r="T25" s="44" t="str">
        <f>IFERROR(INDEX([1]report_data!$A:$Z,$D25,MATCH(T$10,[1]report_data!$A$1:$Z$1,0)),"")</f>
        <v/>
      </c>
    </row>
    <row r="26" spans="1:20" x14ac:dyDescent="0.25">
      <c r="A26" s="12" t="s">
        <v>246</v>
      </c>
      <c r="B26" s="18" t="s">
        <v>225</v>
      </c>
      <c r="C26" s="11" t="str">
        <f t="shared" si="3"/>
        <v>2016:1:2:7:YONGHE_S</v>
      </c>
      <c r="D26" s="11" t="e">
        <f>MATCH($C26,[1]report_data!$A:$A,0)</f>
        <v>#N/A</v>
      </c>
      <c r="E26" s="21" t="e">
        <f>INDEX([1]report_data!$A:$Z,$D26,MATCH(E$10,[1]report_data!$A$1:$Z$1,0))</f>
        <v>#N/A</v>
      </c>
      <c r="F26" s="21" t="e">
        <f>INDEX([1]report_data!$A:$Z,$D26,MATCH(F$10,[1]report_data!$A$1:$Z$1,0))</f>
        <v>#N/A</v>
      </c>
      <c r="G26" s="21" t="e">
        <f>INDEX([1]report_data!$A:$Z,$D26,MATCH(G$10,[1]report_data!$A$1:$Z$1,0))</f>
        <v>#N/A</v>
      </c>
      <c r="H26" s="21" t="e">
        <f>INDEX([1]report_data!$A:$Z,$D26,MATCH(H$10,[1]report_data!$A$1:$Z$1,0))</f>
        <v>#N/A</v>
      </c>
      <c r="I26" s="21" t="e">
        <f>INDEX([1]report_data!$A:$Z,$D26,MATCH(I$10,[1]report_data!$A$1:$Z$1,0))</f>
        <v>#N/A</v>
      </c>
      <c r="J26" s="11" t="s">
        <v>235</v>
      </c>
      <c r="K26" s="44" t="str">
        <f>IFERROR(INDEX([1]report_data!$A:$Z,$D26,MATCH(K$10,[1]report_data!$A$1:$Z$1,0)),"")</f>
        <v/>
      </c>
      <c r="L26" s="44" t="str">
        <f>IFERROR(INDEX([1]report_data!$A:$Z,$D26,MATCH(L$10,[1]report_data!$A$1:$Z$1,0)),"")</f>
        <v/>
      </c>
      <c r="M26" s="44" t="str">
        <f>IFERROR(INDEX([1]report_data!$A:$Z,$D26,MATCH(M$10,[1]report_data!$A$1:$Z$1,0)),"")</f>
        <v/>
      </c>
      <c r="N26" s="44" t="str">
        <f>IFERROR(INDEX([1]report_data!$A:$Z,$D26,MATCH(N$10,[1]report_data!$A$1:$Z$1,0)),"")</f>
        <v/>
      </c>
      <c r="O26" s="44" t="str">
        <f>IFERROR(INDEX([1]report_data!$A:$Z,$D26,MATCH(O$10,[1]report_data!$A$1:$Z$1,0)),"")</f>
        <v/>
      </c>
      <c r="P26" s="44" t="str">
        <f>IFERROR(INDEX([1]report_data!$A:$Z,$D26,MATCH(P$10,[1]report_data!$A$1:$Z$1,0)),"")</f>
        <v/>
      </c>
      <c r="Q26" s="44" t="str">
        <f>IFERROR(INDEX([1]report_data!$A:$Z,$D26,MATCH(Q$10,[1]report_data!$A$1:$Z$1,0)),"")</f>
        <v/>
      </c>
      <c r="R26" s="44" t="str">
        <f>IFERROR(INDEX([1]report_data!$A:$Z,$D26,MATCH(R$10,[1]report_data!$A$1:$Z$1,0)),"")</f>
        <v/>
      </c>
      <c r="S26" s="44" t="str">
        <f>IFERROR(INDEX([1]report_data!$A:$Z,$D26,MATCH(S$10,[1]report_data!$A$1:$Z$1,0)),"")</f>
        <v/>
      </c>
      <c r="T26" s="44" t="str">
        <f>IFERROR(INDEX([1]report_data!$A:$Z,$D26,MATCH(T$10,[1]report_data!$A$1:$Z$1,0)),"")</f>
        <v/>
      </c>
    </row>
    <row r="27" spans="1:20" x14ac:dyDescent="0.25">
      <c r="A27" s="12"/>
      <c r="B27" s="19" t="s">
        <v>46</v>
      </c>
      <c r="C27" s="20"/>
      <c r="D27" s="20"/>
      <c r="E27" s="22" t="e">
        <f>SUM(E23:E26)</f>
        <v>#N/A</v>
      </c>
      <c r="F27" s="22" t="e">
        <f>SUM(F23:F26)</f>
        <v>#N/A</v>
      </c>
      <c r="G27" s="22" t="e">
        <f>SUM(G23:G26)</f>
        <v>#N/A</v>
      </c>
      <c r="H27" s="22" t="e">
        <f>SUM(H23:H26)</f>
        <v>#N/A</v>
      </c>
      <c r="I27" s="22" t="e">
        <f>SUM(I23:I26)</f>
        <v>#N/A</v>
      </c>
      <c r="J27" s="20"/>
      <c r="K27" s="22">
        <f t="shared" ref="K27:T27" si="4">SUM(K23:K26)</f>
        <v>0</v>
      </c>
      <c r="L27" s="22">
        <f t="shared" si="4"/>
        <v>0</v>
      </c>
      <c r="M27" s="22">
        <f t="shared" si="4"/>
        <v>0</v>
      </c>
      <c r="N27" s="22">
        <f t="shared" si="4"/>
        <v>0</v>
      </c>
      <c r="O27" s="22">
        <f t="shared" si="4"/>
        <v>0</v>
      </c>
      <c r="P27" s="22">
        <f t="shared" si="4"/>
        <v>0</v>
      </c>
      <c r="Q27" s="22">
        <f t="shared" si="4"/>
        <v>0</v>
      </c>
      <c r="R27" s="22">
        <f t="shared" si="4"/>
        <v>0</v>
      </c>
      <c r="S27" s="22">
        <f t="shared" si="4"/>
        <v>0</v>
      </c>
      <c r="T27" s="22">
        <f t="shared" si="4"/>
        <v>0</v>
      </c>
    </row>
    <row r="29" spans="1:20" x14ac:dyDescent="0.25">
      <c r="B29" s="41" t="s">
        <v>387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3"/>
    </row>
    <row r="30" spans="1:20" x14ac:dyDescent="0.25">
      <c r="A30" t="s">
        <v>392</v>
      </c>
      <c r="B30" s="45" t="s">
        <v>377</v>
      </c>
      <c r="C30" s="46" t="str">
        <f>CONCATENATE(YEAR,":",MONTH,":1:7:", $A30)</f>
        <v>2016:1:1:7:SOUTH</v>
      </c>
      <c r="D30" s="46" t="e">
        <f>MATCH($C30, [2]report_data_by_zone!$A:$A, 0)</f>
        <v>#N/A</v>
      </c>
      <c r="E30" s="46" t="str">
        <f>IFERROR(INDEX(#REF!,$D30,MATCH(E$10,#REF!,0)), "")</f>
        <v/>
      </c>
      <c r="F30" s="46" t="str">
        <f>IFERROR(INDEX(#REF!,$D30,MATCH(F$10,#REF!,0)), "")</f>
        <v/>
      </c>
      <c r="G30" s="46" t="str">
        <f>IFERROR(INDEX(#REF!,$D30,MATCH(G$10,#REF!,0)), "")</f>
        <v/>
      </c>
      <c r="H30" s="46" t="str">
        <f>IFERROR(INDEX(#REF!,$D30,MATCH(H$10,#REF!,0)), "")</f>
        <v/>
      </c>
      <c r="I30" s="46" t="str">
        <f>IFERROR(INDEX(#REF!,$D30,MATCH(I$10,#REF!,0)), "")</f>
        <v/>
      </c>
      <c r="J30" s="46"/>
      <c r="K30" s="46" t="str">
        <f>IFERROR(INDEX([2]report_data_by_zone!$A:$Z,$D30,MATCH(K$10,[2]report_data_by_zone!$A$1:$Z$1,0)), "")</f>
        <v/>
      </c>
      <c r="L30" s="46" t="str">
        <f>IFERROR(INDEX([2]report_data_by_zone!$A:$Z,$D30,MATCH(L$10,[2]report_data_by_zone!$A$1:$Z$1,0)), "")</f>
        <v/>
      </c>
      <c r="M30" s="46" t="str">
        <f>IFERROR(INDEX([2]report_data_by_zone!$A:$Z,$D30,MATCH(M$10,[2]report_data_by_zone!$A$1:$Z$1,0)), "")</f>
        <v/>
      </c>
      <c r="N30" s="46" t="str">
        <f>IFERROR(INDEX([2]report_data_by_zone!$A:$Z,$D30,MATCH(N$10,[2]report_data_by_zone!$A$1:$Z$1,0)), "")</f>
        <v/>
      </c>
      <c r="O30" s="46" t="str">
        <f>IFERROR(INDEX([2]report_data_by_zone!$A:$Z,$D30,MATCH(O$10,[2]report_data_by_zone!$A$1:$Z$1,0)), "")</f>
        <v/>
      </c>
      <c r="P30" s="46" t="str">
        <f>IFERROR(INDEX([2]report_data_by_zone!$A:$Z,$D30,MATCH(P$10,[2]report_data_by_zone!$A$1:$Z$1,0)), "")</f>
        <v/>
      </c>
      <c r="Q30" s="46" t="str">
        <f>IFERROR(INDEX([2]report_data_by_zone!$A:$Z,$D30,MATCH(Q$10,[2]report_data_by_zone!$A$1:$Z$1,0)), "")</f>
        <v/>
      </c>
      <c r="R30" s="46" t="str">
        <f>IFERROR(INDEX([2]report_data_by_zone!$A:$Z,$D30,MATCH(R$10,[2]report_data_by_zone!$A$1:$Z$1,0)), "")</f>
        <v/>
      </c>
      <c r="S30" s="46" t="str">
        <f>IFERROR(INDEX([2]report_data_by_zone!$A:$Z,$D30,MATCH(S$10,[2]report_data_by_zone!$A$1:$Z$1,0)), "")</f>
        <v/>
      </c>
      <c r="T30" s="46" t="str">
        <f>IFERROR(INDEX([2]report_data_by_zone!$A:$Z,$D30,MATCH(T$10,[2]report_data_by_zone!$A$1:$Z$1,0)), "")</f>
        <v/>
      </c>
    </row>
    <row r="31" spans="1:20" x14ac:dyDescent="0.25">
      <c r="A31" t="s">
        <v>392</v>
      </c>
      <c r="B31" s="45" t="s">
        <v>378</v>
      </c>
      <c r="C31" s="46" t="str">
        <f>CONCATENATE(YEAR,":",MONTH,":2:7:", $A31)</f>
        <v>2016:1:2:7:SOUTH</v>
      </c>
      <c r="D31" s="46" t="e">
        <f>MATCH($C31, [2]report_data_by_zone!$A:$A, 0)</f>
        <v>#N/A</v>
      </c>
      <c r="E31" s="46" t="str">
        <f>IFERROR(INDEX(#REF!,$D31,MATCH(E$10,#REF!,0)), "")</f>
        <v/>
      </c>
      <c r="F31" s="46" t="str">
        <f>IFERROR(INDEX(#REF!,$D31,MATCH(F$10,#REF!,0)), "")</f>
        <v/>
      </c>
      <c r="G31" s="46" t="str">
        <f>IFERROR(INDEX(#REF!,$D31,MATCH(G$10,#REF!,0)), "")</f>
        <v/>
      </c>
      <c r="H31" s="46" t="str">
        <f>IFERROR(INDEX(#REF!,$D31,MATCH(H$10,#REF!,0)), "")</f>
        <v/>
      </c>
      <c r="I31" s="46" t="str">
        <f>IFERROR(INDEX(#REF!,$D31,MATCH(I$10,#REF!,0)), "")</f>
        <v/>
      </c>
      <c r="J31" s="46"/>
      <c r="K31" s="46" t="str">
        <f>IFERROR(INDEX([2]report_data_by_zone!$A:$Z,$D31,MATCH(K$10,[2]report_data_by_zone!$A$1:$Z$1,0)), "")</f>
        <v/>
      </c>
      <c r="L31" s="46" t="str">
        <f>IFERROR(INDEX([2]report_data_by_zone!$A:$Z,$D31,MATCH(L$10,[2]report_data_by_zone!$A$1:$Z$1,0)), "")</f>
        <v/>
      </c>
      <c r="M31" s="46" t="str">
        <f>IFERROR(INDEX([2]report_data_by_zone!$A:$Z,$D31,MATCH(M$10,[2]report_data_by_zone!$A$1:$Z$1,0)), "")</f>
        <v/>
      </c>
      <c r="N31" s="46" t="str">
        <f>IFERROR(INDEX([2]report_data_by_zone!$A:$Z,$D31,MATCH(N$10,[2]report_data_by_zone!$A$1:$Z$1,0)), "")</f>
        <v/>
      </c>
      <c r="O31" s="46" t="str">
        <f>IFERROR(INDEX([2]report_data_by_zone!$A:$Z,$D31,MATCH(O$10,[2]report_data_by_zone!$A$1:$Z$1,0)), "")</f>
        <v/>
      </c>
      <c r="P31" s="46" t="str">
        <f>IFERROR(INDEX([2]report_data_by_zone!$A:$Z,$D31,MATCH(P$10,[2]report_data_by_zone!$A$1:$Z$1,0)), "")</f>
        <v/>
      </c>
      <c r="Q31" s="46" t="str">
        <f>IFERROR(INDEX([2]report_data_by_zone!$A:$Z,$D31,MATCH(Q$10,[2]report_data_by_zone!$A$1:$Z$1,0)), "")</f>
        <v/>
      </c>
      <c r="R31" s="46" t="str">
        <f>IFERROR(INDEX([2]report_data_by_zone!$A:$Z,$D31,MATCH(R$10,[2]report_data_by_zone!$A$1:$Z$1,0)), "")</f>
        <v/>
      </c>
      <c r="S31" s="46" t="str">
        <f>IFERROR(INDEX([2]report_data_by_zone!$A:$Z,$D31,MATCH(S$10,[2]report_data_by_zone!$A$1:$Z$1,0)), "")</f>
        <v/>
      </c>
      <c r="T31" s="46" t="str">
        <f>IFERROR(INDEX([2]report_data_by_zone!$A:$Z,$D31,MATCH(T$10,[2]report_data_by_zone!$A$1:$Z$1,0)), "")</f>
        <v/>
      </c>
    </row>
    <row r="32" spans="1:20" x14ac:dyDescent="0.25">
      <c r="A32" t="s">
        <v>392</v>
      </c>
      <c r="B32" s="45" t="s">
        <v>379</v>
      </c>
      <c r="C32" s="46" t="str">
        <f>CONCATENATE(YEAR,":",MONTH,":3:7:", $A32)</f>
        <v>2016:1:3:7:SOUTH</v>
      </c>
      <c r="D32" s="46" t="e">
        <f>MATCH($C32, [2]report_data_by_zone!$A:$A, 0)</f>
        <v>#N/A</v>
      </c>
      <c r="E32" s="46" t="str">
        <f>IFERROR(INDEX(#REF!,$D32,MATCH(E$10,#REF!,0)), "")</f>
        <v/>
      </c>
      <c r="F32" s="46" t="str">
        <f>IFERROR(INDEX(#REF!,$D32,MATCH(F$10,#REF!,0)), "")</f>
        <v/>
      </c>
      <c r="G32" s="46" t="str">
        <f>IFERROR(INDEX(#REF!,$D32,MATCH(G$10,#REF!,0)), "")</f>
        <v/>
      </c>
      <c r="H32" s="46" t="str">
        <f>IFERROR(INDEX(#REF!,$D32,MATCH(H$10,#REF!,0)), "")</f>
        <v/>
      </c>
      <c r="I32" s="46" t="str">
        <f>IFERROR(INDEX(#REF!,$D32,MATCH(I$10,#REF!,0)), "")</f>
        <v/>
      </c>
      <c r="J32" s="46"/>
      <c r="K32" s="46" t="str">
        <f>IFERROR(INDEX([2]report_data_by_zone!$A:$Z,$D32,MATCH(K$10,[2]report_data_by_zone!$A$1:$Z$1,0)), "")</f>
        <v/>
      </c>
      <c r="L32" s="46" t="str">
        <f>IFERROR(INDEX([2]report_data_by_zone!$A:$Z,$D32,MATCH(L$10,[2]report_data_by_zone!$A$1:$Z$1,0)), "")</f>
        <v/>
      </c>
      <c r="M32" s="46" t="str">
        <f>IFERROR(INDEX([2]report_data_by_zone!$A:$Z,$D32,MATCH(M$10,[2]report_data_by_zone!$A$1:$Z$1,0)), "")</f>
        <v/>
      </c>
      <c r="N32" s="46" t="str">
        <f>IFERROR(INDEX([2]report_data_by_zone!$A:$Z,$D32,MATCH(N$10,[2]report_data_by_zone!$A$1:$Z$1,0)), "")</f>
        <v/>
      </c>
      <c r="O32" s="46" t="str">
        <f>IFERROR(INDEX([2]report_data_by_zone!$A:$Z,$D32,MATCH(O$10,[2]report_data_by_zone!$A$1:$Z$1,0)), "")</f>
        <v/>
      </c>
      <c r="P32" s="46" t="str">
        <f>IFERROR(INDEX([2]report_data_by_zone!$A:$Z,$D32,MATCH(P$10,[2]report_data_by_zone!$A$1:$Z$1,0)), "")</f>
        <v/>
      </c>
      <c r="Q32" s="46" t="str">
        <f>IFERROR(INDEX([2]report_data_by_zone!$A:$Z,$D32,MATCH(Q$10,[2]report_data_by_zone!$A$1:$Z$1,0)), "")</f>
        <v/>
      </c>
      <c r="R32" s="46" t="str">
        <f>IFERROR(INDEX([2]report_data_by_zone!$A:$Z,$D32,MATCH(R$10,[2]report_data_by_zone!$A$1:$Z$1,0)), "")</f>
        <v/>
      </c>
      <c r="S32" s="46" t="str">
        <f>IFERROR(INDEX([2]report_data_by_zone!$A:$Z,$D32,MATCH(S$10,[2]report_data_by_zone!$A$1:$Z$1,0)), "")</f>
        <v/>
      </c>
      <c r="T32" s="46" t="str">
        <f>IFERROR(INDEX([2]report_data_by_zone!$A:$Z,$D32,MATCH(T$10,[2]report_data_by_zone!$A$1:$Z$1,0)), "")</f>
        <v/>
      </c>
    </row>
    <row r="33" spans="1:20" x14ac:dyDescent="0.25">
      <c r="A33" t="s">
        <v>392</v>
      </c>
      <c r="B33" s="45" t="s">
        <v>380</v>
      </c>
      <c r="C33" s="46" t="str">
        <f>CONCATENATE(YEAR,":",MONTH,":4:7:", $A33)</f>
        <v>2016:1:4:7:SOUTH</v>
      </c>
      <c r="D33" s="46" t="e">
        <f>MATCH($C33, [2]report_data_by_zone!$A:$A, 0)</f>
        <v>#N/A</v>
      </c>
      <c r="E33" s="46" t="str">
        <f>IFERROR(INDEX(#REF!,$D33,MATCH(E$10,#REF!,0)), "")</f>
        <v/>
      </c>
      <c r="F33" s="46" t="str">
        <f>IFERROR(INDEX(#REF!,$D33,MATCH(F$10,#REF!,0)), "")</f>
        <v/>
      </c>
      <c r="G33" s="46" t="str">
        <f>IFERROR(INDEX(#REF!,$D33,MATCH(G$10,#REF!,0)), "")</f>
        <v/>
      </c>
      <c r="H33" s="46" t="str">
        <f>IFERROR(INDEX(#REF!,$D33,MATCH(H$10,#REF!,0)), "")</f>
        <v/>
      </c>
      <c r="I33" s="46" t="str">
        <f>IFERROR(INDEX(#REF!,$D33,MATCH(I$10,#REF!,0)), "")</f>
        <v/>
      </c>
      <c r="J33" s="46"/>
      <c r="K33" s="46" t="str">
        <f>IFERROR(INDEX([2]report_data_by_zone!$A:$Z,$D33,MATCH(K$10,[2]report_data_by_zone!$A$1:$Z$1,0)), "")</f>
        <v/>
      </c>
      <c r="L33" s="46" t="str">
        <f>IFERROR(INDEX([2]report_data_by_zone!$A:$Z,$D33,MATCH(L$10,[2]report_data_by_zone!$A$1:$Z$1,0)), "")</f>
        <v/>
      </c>
      <c r="M33" s="46" t="str">
        <f>IFERROR(INDEX([2]report_data_by_zone!$A:$Z,$D33,MATCH(M$10,[2]report_data_by_zone!$A$1:$Z$1,0)), "")</f>
        <v/>
      </c>
      <c r="N33" s="46" t="str">
        <f>IFERROR(INDEX([2]report_data_by_zone!$A:$Z,$D33,MATCH(N$10,[2]report_data_by_zone!$A$1:$Z$1,0)), "")</f>
        <v/>
      </c>
      <c r="O33" s="46" t="str">
        <f>IFERROR(INDEX([2]report_data_by_zone!$A:$Z,$D33,MATCH(O$10,[2]report_data_by_zone!$A$1:$Z$1,0)), "")</f>
        <v/>
      </c>
      <c r="P33" s="46" t="str">
        <f>IFERROR(INDEX([2]report_data_by_zone!$A:$Z,$D33,MATCH(P$10,[2]report_data_by_zone!$A$1:$Z$1,0)), "")</f>
        <v/>
      </c>
      <c r="Q33" s="46" t="str">
        <f>IFERROR(INDEX([2]report_data_by_zone!$A:$Z,$D33,MATCH(Q$10,[2]report_data_by_zone!$A$1:$Z$1,0)), "")</f>
        <v/>
      </c>
      <c r="R33" s="46" t="str">
        <f>IFERROR(INDEX([2]report_data_by_zone!$A:$Z,$D33,MATCH(R$10,[2]report_data_by_zone!$A$1:$Z$1,0)), "")</f>
        <v/>
      </c>
      <c r="S33" s="46" t="str">
        <f>IFERROR(INDEX([2]report_data_by_zone!$A:$Z,$D33,MATCH(S$10,[2]report_data_by_zone!$A$1:$Z$1,0)), "")</f>
        <v/>
      </c>
      <c r="T33" s="46" t="str">
        <f>IFERROR(INDEX([2]report_data_by_zone!$A:$Z,$D33,MATCH(T$10,[2]report_data_by_zone!$A$1:$Z$1,0)), "")</f>
        <v/>
      </c>
    </row>
    <row r="34" spans="1:20" x14ac:dyDescent="0.25">
      <c r="A34" t="s">
        <v>392</v>
      </c>
      <c r="B34" s="45" t="s">
        <v>381</v>
      </c>
      <c r="C34" s="46" t="str">
        <f>CONCATENATE(YEAR,":",MONTH,":5:7:", $A34)</f>
        <v>2016:1:5:7:SOUTH</v>
      </c>
      <c r="D34" s="46" t="e">
        <f>MATCH($C34, [2]report_data_by_zone!$A:$A, 0)</f>
        <v>#N/A</v>
      </c>
      <c r="E34" s="46" t="str">
        <f>IFERROR(INDEX(#REF!,$D34,MATCH(E$10,#REF!,0)), "")</f>
        <v/>
      </c>
      <c r="F34" s="46" t="str">
        <f>IFERROR(INDEX(#REF!,$D34,MATCH(F$10,#REF!,0)), "")</f>
        <v/>
      </c>
      <c r="G34" s="46" t="str">
        <f>IFERROR(INDEX(#REF!,$D34,MATCH(G$10,#REF!,0)), "")</f>
        <v/>
      </c>
      <c r="H34" s="46" t="str">
        <f>IFERROR(INDEX(#REF!,$D34,MATCH(H$10,#REF!,0)), "")</f>
        <v/>
      </c>
      <c r="I34" s="46" t="str">
        <f>IFERROR(INDEX(#REF!,$D34,MATCH(I$10,#REF!,0)), "")</f>
        <v/>
      </c>
      <c r="J34" s="46"/>
      <c r="K34" s="46" t="str">
        <f>IFERROR(INDEX([2]report_data_by_zone!$A:$Z,$D34,MATCH(K$10,[2]report_data_by_zone!$A$1:$Z$1,0)), "")</f>
        <v/>
      </c>
      <c r="L34" s="46" t="str">
        <f>IFERROR(INDEX([2]report_data_by_zone!$A:$Z,$D34,MATCH(L$10,[2]report_data_by_zone!$A$1:$Z$1,0)), "")</f>
        <v/>
      </c>
      <c r="M34" s="46" t="str">
        <f>IFERROR(INDEX([2]report_data_by_zone!$A:$Z,$D34,MATCH(M$10,[2]report_data_by_zone!$A$1:$Z$1,0)), "")</f>
        <v/>
      </c>
      <c r="N34" s="46" t="str">
        <f>IFERROR(INDEX([2]report_data_by_zone!$A:$Z,$D34,MATCH(N$10,[2]report_data_by_zone!$A$1:$Z$1,0)), "")</f>
        <v/>
      </c>
      <c r="O34" s="46" t="str">
        <f>IFERROR(INDEX([2]report_data_by_zone!$A:$Z,$D34,MATCH(O$10,[2]report_data_by_zone!$A$1:$Z$1,0)), "")</f>
        <v/>
      </c>
      <c r="P34" s="46" t="str">
        <f>IFERROR(INDEX([2]report_data_by_zone!$A:$Z,$D34,MATCH(P$10,[2]report_data_by_zone!$A$1:$Z$1,0)), "")</f>
        <v/>
      </c>
      <c r="Q34" s="46" t="str">
        <f>IFERROR(INDEX([2]report_data_by_zone!$A:$Z,$D34,MATCH(Q$10,[2]report_data_by_zone!$A$1:$Z$1,0)), "")</f>
        <v/>
      </c>
      <c r="R34" s="46" t="str">
        <f>IFERROR(INDEX([2]report_data_by_zone!$A:$Z,$D34,MATCH(R$10,[2]report_data_by_zone!$A$1:$Z$1,0)), "")</f>
        <v/>
      </c>
      <c r="S34" s="46" t="str">
        <f>IFERROR(INDEX([2]report_data_by_zone!$A:$Z,$D34,MATCH(S$10,[2]report_data_by_zone!$A$1:$Z$1,0)), "")</f>
        <v/>
      </c>
      <c r="T34" s="46" t="str">
        <f>IFERROR(INDEX([2]report_data_by_zone!$A:$Z,$D34,MATCH(T$10,[2]report_data_by_zone!$A$1:$Z$1,0)), "")</f>
        <v/>
      </c>
    </row>
    <row r="35" spans="1:20" x14ac:dyDescent="0.25">
      <c r="B35" s="19" t="s">
        <v>46</v>
      </c>
      <c r="C35" s="40"/>
      <c r="D35" s="40"/>
      <c r="E35" s="40" t="str">
        <f>IFERROR(INDEX(#REF!,$D35,MATCH(E$10,#REF!,0)), "")</f>
        <v/>
      </c>
      <c r="F35" s="40" t="str">
        <f>IFERROR(INDEX(#REF!,$D35,MATCH(F$10,#REF!,0)), "")</f>
        <v/>
      </c>
      <c r="G35" s="40" t="str">
        <f>IFERROR(INDEX(#REF!,$D35,MATCH(G$10,#REF!,0)), "")</f>
        <v/>
      </c>
      <c r="H35" s="40" t="str">
        <f>IFERROR(INDEX(#REF!,$D35,MATCH(H$10,#REF!,0)), "")</f>
        <v/>
      </c>
      <c r="I35" s="40" t="str">
        <f>IFERROR(INDEX(#REF!,$D35,MATCH(I$10,#REF!,0)), "")</f>
        <v/>
      </c>
      <c r="J35" s="40"/>
      <c r="K35" s="40" t="str">
        <f>IFERROR(INDEX(#REF!,$D35,MATCH(K$10,#REF!,0)), "")</f>
        <v/>
      </c>
      <c r="L35" s="40" t="str">
        <f>IFERROR(INDEX(#REF!,$D35,MATCH(L$10,#REF!,0)), "")</f>
        <v/>
      </c>
      <c r="M35" s="40" t="str">
        <f>IFERROR(INDEX(#REF!,$D35,MATCH(M$10,#REF!,0)), "")</f>
        <v/>
      </c>
      <c r="N35" s="40" t="str">
        <f>IFERROR(INDEX(#REF!,$D35,MATCH(N$10,#REF!,0)), "")</f>
        <v/>
      </c>
      <c r="O35" s="40" t="str">
        <f>IFERROR(INDEX(#REF!,$D35,MATCH(O$10,#REF!,0)), "")</f>
        <v/>
      </c>
      <c r="P35" s="40" t="str">
        <f>IFERROR(INDEX(#REF!,$D35,MATCH(P$10,#REF!,0)), "")</f>
        <v/>
      </c>
      <c r="Q35" s="40" t="str">
        <f>IFERROR(INDEX(#REF!,$D35,MATCH(Q$10,#REF!,0)), "")</f>
        <v/>
      </c>
      <c r="R35" s="40" t="str">
        <f>IFERROR(INDEX(#REF!,$D35,MATCH(R$10,#REF!,0)), "")</f>
        <v/>
      </c>
      <c r="S35" s="40" t="str">
        <f>IFERROR(INDEX(#REF!,$D35,MATCH(S$10,#REF!,0)), "")</f>
        <v/>
      </c>
      <c r="T35" s="40" t="str">
        <f>IFERROR(INDEX(#REF!,$D35,MATCH(T$10,#REF!,0)), "")</f>
        <v/>
      </c>
    </row>
  </sheetData>
  <mergeCells count="11">
    <mergeCell ref="O1:O8"/>
    <mergeCell ref="E1:I8"/>
    <mergeCell ref="K1:K8"/>
    <mergeCell ref="L1:L8"/>
    <mergeCell ref="M1:M8"/>
    <mergeCell ref="N1:N8"/>
    <mergeCell ref="P1:P8"/>
    <mergeCell ref="Q1:Q8"/>
    <mergeCell ref="R1:R8"/>
    <mergeCell ref="S1:S8"/>
    <mergeCell ref="T1:T8"/>
  </mergeCells>
  <conditionalFormatting sqref="K12:L12">
    <cfRule type="cellIs" dxfId="1065" priority="129" operator="lessThan">
      <formula>0.5</formula>
    </cfRule>
    <cfRule type="cellIs" dxfId="1064" priority="130" operator="greaterThan">
      <formula>0.5</formula>
    </cfRule>
  </conditionalFormatting>
  <conditionalFormatting sqref="M12">
    <cfRule type="cellIs" dxfId="1061" priority="127" operator="lessThan">
      <formula>4.5</formula>
    </cfRule>
    <cfRule type="cellIs" dxfId="1060" priority="128" operator="greaterThan">
      <formula>5.5</formula>
    </cfRule>
  </conditionalFormatting>
  <conditionalFormatting sqref="N12">
    <cfRule type="cellIs" dxfId="1057" priority="125" operator="lessThan">
      <formula>1.5</formula>
    </cfRule>
    <cfRule type="cellIs" dxfId="1056" priority="126" operator="greaterThan">
      <formula>2.5</formula>
    </cfRule>
  </conditionalFormatting>
  <conditionalFormatting sqref="O12">
    <cfRule type="cellIs" dxfId="1053" priority="123" operator="lessThan">
      <formula>4.5</formula>
    </cfRule>
    <cfRule type="cellIs" dxfId="1052" priority="124" operator="greaterThan">
      <formula>7.5</formula>
    </cfRule>
  </conditionalFormatting>
  <conditionalFormatting sqref="Q12">
    <cfRule type="cellIs" dxfId="1049" priority="121" operator="lessThan">
      <formula>2.5</formula>
    </cfRule>
    <cfRule type="cellIs" dxfId="1048" priority="122" operator="greaterThan">
      <formula>4.5</formula>
    </cfRule>
  </conditionalFormatting>
  <conditionalFormatting sqref="R12">
    <cfRule type="cellIs" dxfId="1045" priority="119" operator="lessThan">
      <formula>2.5</formula>
    </cfRule>
    <cfRule type="cellIs" dxfId="1044" priority="120" operator="greaterThan">
      <formula>4.5</formula>
    </cfRule>
  </conditionalFormatting>
  <conditionalFormatting sqref="S12">
    <cfRule type="cellIs" dxfId="1041" priority="118" operator="greaterThan">
      <formula>1.5</formula>
    </cfRule>
  </conditionalFormatting>
  <conditionalFormatting sqref="K13:L14">
    <cfRule type="cellIs" dxfId="1013" priority="103" operator="lessThan">
      <formula>0.5</formula>
    </cfRule>
    <cfRule type="cellIs" dxfId="1012" priority="104" operator="greaterThan">
      <formula>0.5</formula>
    </cfRule>
  </conditionalFormatting>
  <conditionalFormatting sqref="M13:M14">
    <cfRule type="cellIs" dxfId="1009" priority="101" operator="lessThan">
      <formula>4.5</formula>
    </cfRule>
    <cfRule type="cellIs" dxfId="1008" priority="102" operator="greaterThan">
      <formula>5.5</formula>
    </cfRule>
  </conditionalFormatting>
  <conditionalFormatting sqref="N13:N14">
    <cfRule type="cellIs" dxfId="1005" priority="99" operator="lessThan">
      <formula>1.5</formula>
    </cfRule>
    <cfRule type="cellIs" dxfId="1004" priority="100" operator="greaterThan">
      <formula>2.5</formula>
    </cfRule>
  </conditionalFormatting>
  <conditionalFormatting sqref="O13:O14">
    <cfRule type="cellIs" dxfId="1001" priority="97" operator="lessThan">
      <formula>4.5</formula>
    </cfRule>
    <cfRule type="cellIs" dxfId="1000" priority="98" operator="greaterThan">
      <formula>7.5</formula>
    </cfRule>
  </conditionalFormatting>
  <conditionalFormatting sqref="Q13:Q14">
    <cfRule type="cellIs" dxfId="997" priority="95" operator="lessThan">
      <formula>2.5</formula>
    </cfRule>
    <cfRule type="cellIs" dxfId="996" priority="96" operator="greaterThan">
      <formula>4.5</formula>
    </cfRule>
  </conditionalFormatting>
  <conditionalFormatting sqref="R13:R14">
    <cfRule type="cellIs" dxfId="993" priority="93" operator="lessThan">
      <formula>2.5</formula>
    </cfRule>
    <cfRule type="cellIs" dxfId="992" priority="94" operator="greaterThan">
      <formula>4.5</formula>
    </cfRule>
  </conditionalFormatting>
  <conditionalFormatting sqref="S13:S14">
    <cfRule type="cellIs" dxfId="989" priority="92" operator="greaterThan">
      <formula>1.5</formula>
    </cfRule>
  </conditionalFormatting>
  <conditionalFormatting sqref="K15:L15">
    <cfRule type="cellIs" dxfId="987" priority="90" operator="lessThan">
      <formula>0.5</formula>
    </cfRule>
    <cfRule type="cellIs" dxfId="986" priority="91" operator="greaterThan">
      <formula>0.5</formula>
    </cfRule>
  </conditionalFormatting>
  <conditionalFormatting sqref="M15">
    <cfRule type="cellIs" dxfId="983" priority="88" operator="lessThan">
      <formula>4.5</formula>
    </cfRule>
    <cfRule type="cellIs" dxfId="982" priority="89" operator="greaterThan">
      <formula>5.5</formula>
    </cfRule>
  </conditionalFormatting>
  <conditionalFormatting sqref="N15">
    <cfRule type="cellIs" dxfId="979" priority="86" operator="lessThan">
      <formula>1.5</formula>
    </cfRule>
    <cfRule type="cellIs" dxfId="978" priority="87" operator="greaterThan">
      <formula>2.5</formula>
    </cfRule>
  </conditionalFormatting>
  <conditionalFormatting sqref="O15">
    <cfRule type="cellIs" dxfId="975" priority="84" operator="lessThan">
      <formula>4.5</formula>
    </cfRule>
    <cfRule type="cellIs" dxfId="974" priority="85" operator="greaterThan">
      <formula>7.5</formula>
    </cfRule>
  </conditionalFormatting>
  <conditionalFormatting sqref="Q15">
    <cfRule type="cellIs" dxfId="971" priority="82" operator="lessThan">
      <formula>2.5</formula>
    </cfRule>
    <cfRule type="cellIs" dxfId="970" priority="83" operator="greaterThan">
      <formula>4.5</formula>
    </cfRule>
  </conditionalFormatting>
  <conditionalFormatting sqref="R15">
    <cfRule type="cellIs" dxfId="967" priority="80" operator="lessThan">
      <formula>2.5</formula>
    </cfRule>
    <cfRule type="cellIs" dxfId="966" priority="81" operator="greaterThan">
      <formula>4.5</formula>
    </cfRule>
  </conditionalFormatting>
  <conditionalFormatting sqref="S15">
    <cfRule type="cellIs" dxfId="963" priority="79" operator="greaterThan">
      <formula>1.5</formula>
    </cfRule>
  </conditionalFormatting>
  <conditionalFormatting sqref="K18:L19">
    <cfRule type="cellIs" dxfId="961" priority="77" operator="lessThan">
      <formula>0.5</formula>
    </cfRule>
    <cfRule type="cellIs" dxfId="960" priority="78" operator="greaterThan">
      <formula>0.5</formula>
    </cfRule>
  </conditionalFormatting>
  <conditionalFormatting sqref="M18:M19">
    <cfRule type="cellIs" dxfId="957" priority="75" operator="lessThan">
      <formula>4.5</formula>
    </cfRule>
    <cfRule type="cellIs" dxfId="956" priority="76" operator="greaterThan">
      <formula>5.5</formula>
    </cfRule>
  </conditionalFormatting>
  <conditionalFormatting sqref="N18:N19">
    <cfRule type="cellIs" dxfId="953" priority="73" operator="lessThan">
      <formula>1.5</formula>
    </cfRule>
    <cfRule type="cellIs" dxfId="952" priority="74" operator="greaterThan">
      <formula>2.5</formula>
    </cfRule>
  </conditionalFormatting>
  <conditionalFormatting sqref="O18:O19">
    <cfRule type="cellIs" dxfId="949" priority="71" operator="lessThan">
      <formula>4.5</formula>
    </cfRule>
    <cfRule type="cellIs" dxfId="948" priority="72" operator="greaterThan">
      <formula>7.5</formula>
    </cfRule>
  </conditionalFormatting>
  <conditionalFormatting sqref="Q18:Q19">
    <cfRule type="cellIs" dxfId="945" priority="69" operator="lessThan">
      <formula>2.5</formula>
    </cfRule>
    <cfRule type="cellIs" dxfId="944" priority="70" operator="greaterThan">
      <formula>4.5</formula>
    </cfRule>
  </conditionalFormatting>
  <conditionalFormatting sqref="R18:R19">
    <cfRule type="cellIs" dxfId="941" priority="67" operator="lessThan">
      <formula>2.5</formula>
    </cfRule>
    <cfRule type="cellIs" dxfId="940" priority="68" operator="greaterThan">
      <formula>4.5</formula>
    </cfRule>
  </conditionalFormatting>
  <conditionalFormatting sqref="S18:S19">
    <cfRule type="cellIs" dxfId="937" priority="66" operator="greaterThan">
      <formula>1.5</formula>
    </cfRule>
  </conditionalFormatting>
  <conditionalFormatting sqref="K20:L20">
    <cfRule type="cellIs" dxfId="935" priority="64" operator="lessThan">
      <formula>0.5</formula>
    </cfRule>
    <cfRule type="cellIs" dxfId="934" priority="65" operator="greaterThan">
      <formula>0.5</formula>
    </cfRule>
  </conditionalFormatting>
  <conditionalFormatting sqref="M20">
    <cfRule type="cellIs" dxfId="931" priority="62" operator="lessThan">
      <formula>4.5</formula>
    </cfRule>
    <cfRule type="cellIs" dxfId="930" priority="63" operator="greaterThan">
      <formula>5.5</formula>
    </cfRule>
  </conditionalFormatting>
  <conditionalFormatting sqref="N20">
    <cfRule type="cellIs" dxfId="927" priority="60" operator="lessThan">
      <formula>1.5</formula>
    </cfRule>
    <cfRule type="cellIs" dxfId="926" priority="61" operator="greaterThan">
      <formula>2.5</formula>
    </cfRule>
  </conditionalFormatting>
  <conditionalFormatting sqref="O20">
    <cfRule type="cellIs" dxfId="923" priority="58" operator="lessThan">
      <formula>4.5</formula>
    </cfRule>
    <cfRule type="cellIs" dxfId="922" priority="59" operator="greaterThan">
      <formula>7.5</formula>
    </cfRule>
  </conditionalFormatting>
  <conditionalFormatting sqref="Q20">
    <cfRule type="cellIs" dxfId="919" priority="56" operator="lessThan">
      <formula>2.5</formula>
    </cfRule>
    <cfRule type="cellIs" dxfId="918" priority="57" operator="greaterThan">
      <formula>4.5</formula>
    </cfRule>
  </conditionalFormatting>
  <conditionalFormatting sqref="R20">
    <cfRule type="cellIs" dxfId="915" priority="54" operator="lessThan">
      <formula>2.5</formula>
    </cfRule>
    <cfRule type="cellIs" dxfId="914" priority="55" operator="greaterThan">
      <formula>4.5</formula>
    </cfRule>
  </conditionalFormatting>
  <conditionalFormatting sqref="S20">
    <cfRule type="cellIs" dxfId="911" priority="53" operator="greaterThan">
      <formula>1.5</formula>
    </cfRule>
  </conditionalFormatting>
  <conditionalFormatting sqref="K23:L23">
    <cfRule type="cellIs" dxfId="909" priority="51" operator="lessThan">
      <formula>0.5</formula>
    </cfRule>
    <cfRule type="cellIs" dxfId="908" priority="52" operator="greaterThan">
      <formula>0.5</formula>
    </cfRule>
  </conditionalFormatting>
  <conditionalFormatting sqref="M23">
    <cfRule type="cellIs" dxfId="905" priority="49" operator="lessThan">
      <formula>4.5</formula>
    </cfRule>
    <cfRule type="cellIs" dxfId="904" priority="50" operator="greaterThan">
      <formula>5.5</formula>
    </cfRule>
  </conditionalFormatting>
  <conditionalFormatting sqref="N23">
    <cfRule type="cellIs" dxfId="901" priority="47" operator="lessThan">
      <formula>1.5</formula>
    </cfRule>
    <cfRule type="cellIs" dxfId="900" priority="48" operator="greaterThan">
      <formula>2.5</formula>
    </cfRule>
  </conditionalFormatting>
  <conditionalFormatting sqref="O23">
    <cfRule type="cellIs" dxfId="897" priority="45" operator="lessThan">
      <formula>4.5</formula>
    </cfRule>
    <cfRule type="cellIs" dxfId="896" priority="46" operator="greaterThan">
      <formula>7.5</formula>
    </cfRule>
  </conditionalFormatting>
  <conditionalFormatting sqref="Q23">
    <cfRule type="cellIs" dxfId="893" priority="43" operator="lessThan">
      <formula>2.5</formula>
    </cfRule>
    <cfRule type="cellIs" dxfId="892" priority="44" operator="greaterThan">
      <formula>4.5</formula>
    </cfRule>
  </conditionalFormatting>
  <conditionalFormatting sqref="R23">
    <cfRule type="cellIs" dxfId="889" priority="41" operator="lessThan">
      <formula>2.5</formula>
    </cfRule>
    <cfRule type="cellIs" dxfId="888" priority="42" operator="greaterThan">
      <formula>4.5</formula>
    </cfRule>
  </conditionalFormatting>
  <conditionalFormatting sqref="S23">
    <cfRule type="cellIs" dxfId="885" priority="40" operator="greaterThan">
      <formula>1.5</formula>
    </cfRule>
  </conditionalFormatting>
  <conditionalFormatting sqref="K24:L25">
    <cfRule type="cellIs" dxfId="857" priority="25" operator="lessThan">
      <formula>0.5</formula>
    </cfRule>
    <cfRule type="cellIs" dxfId="856" priority="26" operator="greaterThan">
      <formula>0.5</formula>
    </cfRule>
  </conditionalFormatting>
  <conditionalFormatting sqref="M24:M25">
    <cfRule type="cellIs" dxfId="853" priority="23" operator="lessThan">
      <formula>4.5</formula>
    </cfRule>
    <cfRule type="cellIs" dxfId="852" priority="24" operator="greaterThan">
      <formula>5.5</formula>
    </cfRule>
  </conditionalFormatting>
  <conditionalFormatting sqref="N24:N25">
    <cfRule type="cellIs" dxfId="849" priority="21" operator="lessThan">
      <formula>1.5</formula>
    </cfRule>
    <cfRule type="cellIs" dxfId="848" priority="22" operator="greaterThan">
      <formula>2.5</formula>
    </cfRule>
  </conditionalFormatting>
  <conditionalFormatting sqref="O24:O25">
    <cfRule type="cellIs" dxfId="845" priority="19" operator="lessThan">
      <formula>4.5</formula>
    </cfRule>
    <cfRule type="cellIs" dxfId="844" priority="20" operator="greaterThan">
      <formula>7.5</formula>
    </cfRule>
  </conditionalFormatting>
  <conditionalFormatting sqref="Q24:Q25">
    <cfRule type="cellIs" dxfId="841" priority="17" operator="lessThan">
      <formula>2.5</formula>
    </cfRule>
    <cfRule type="cellIs" dxfId="840" priority="18" operator="greaterThan">
      <formula>4.5</formula>
    </cfRule>
  </conditionalFormatting>
  <conditionalFormatting sqref="R24:R25">
    <cfRule type="cellIs" dxfId="837" priority="15" operator="lessThan">
      <formula>2.5</formula>
    </cfRule>
    <cfRule type="cellIs" dxfId="836" priority="16" operator="greaterThan">
      <formula>4.5</formula>
    </cfRule>
  </conditionalFormatting>
  <conditionalFormatting sqref="S24:S25">
    <cfRule type="cellIs" dxfId="833" priority="14" operator="greaterThan">
      <formula>1.5</formula>
    </cfRule>
  </conditionalFormatting>
  <conditionalFormatting sqref="K26:L26">
    <cfRule type="cellIs" dxfId="831" priority="12" operator="lessThan">
      <formula>0.5</formula>
    </cfRule>
    <cfRule type="cellIs" dxfId="830" priority="13" operator="greaterThan">
      <formula>0.5</formula>
    </cfRule>
  </conditionalFormatting>
  <conditionalFormatting sqref="M26">
    <cfRule type="cellIs" dxfId="827" priority="10" operator="lessThan">
      <formula>4.5</formula>
    </cfRule>
    <cfRule type="cellIs" dxfId="826" priority="11" operator="greaterThan">
      <formula>5.5</formula>
    </cfRule>
  </conditionalFormatting>
  <conditionalFormatting sqref="N26">
    <cfRule type="cellIs" dxfId="823" priority="8" operator="lessThan">
      <formula>1.5</formula>
    </cfRule>
    <cfRule type="cellIs" dxfId="822" priority="9" operator="greaterThan">
      <formula>2.5</formula>
    </cfRule>
  </conditionalFormatting>
  <conditionalFormatting sqref="O26">
    <cfRule type="cellIs" dxfId="819" priority="6" operator="lessThan">
      <formula>4.5</formula>
    </cfRule>
    <cfRule type="cellIs" dxfId="818" priority="7" operator="greaterThan">
      <formula>7.5</formula>
    </cfRule>
  </conditionalFormatting>
  <conditionalFormatting sqref="Q26">
    <cfRule type="cellIs" dxfId="815" priority="4" operator="lessThan">
      <formula>2.5</formula>
    </cfRule>
    <cfRule type="cellIs" dxfId="814" priority="5" operator="greaterThan">
      <formula>4.5</formula>
    </cfRule>
  </conditionalFormatting>
  <conditionalFormatting sqref="R26">
    <cfRule type="cellIs" dxfId="811" priority="2" operator="lessThan">
      <formula>2.5</formula>
    </cfRule>
    <cfRule type="cellIs" dxfId="810" priority="3" operator="greaterThan">
      <formula>4.5</formula>
    </cfRule>
  </conditionalFormatting>
  <conditionalFormatting sqref="S26">
    <cfRule type="cellIs" dxfId="807" priority="1" operator="greaterThan">
      <formula>1.5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CONTROLS</vt:lpstr>
      <vt:lpstr>OFFICE</vt:lpstr>
      <vt:lpstr>HUALIAN</vt:lpstr>
      <vt:lpstr>TAIDONG</vt:lpstr>
      <vt:lpstr>ZHUNAN</vt:lpstr>
      <vt:lpstr>XINZHU</vt:lpstr>
      <vt:lpstr>CENTRAL</vt:lpstr>
      <vt:lpstr>NORTH</vt:lpstr>
      <vt:lpstr>SOUTH</vt:lpstr>
      <vt:lpstr>WEST</vt:lpstr>
      <vt:lpstr>EAST</vt:lpstr>
      <vt:lpstr>TAOYUAN</vt:lpstr>
      <vt:lpstr>DATE</vt:lpstr>
      <vt:lpstr>DAY</vt:lpstr>
      <vt:lpstr>MONTH</vt:lpstr>
      <vt:lpstr>WEEK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dcterms:created xsi:type="dcterms:W3CDTF">2016-01-05T05:01:49Z</dcterms:created>
  <dcterms:modified xsi:type="dcterms:W3CDTF">2016-01-21T09:57:03Z</dcterms:modified>
</cp:coreProperties>
</file>